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AM37" i="9"/>
  <c r="U37" i="9"/>
  <c r="C37" i="9"/>
  <c r="AM36" i="9"/>
  <c r="C36" i="9"/>
  <c r="BW35" i="9"/>
  <c r="BW36" i="9" s="1"/>
  <c r="BW37" i="9" s="1"/>
  <c r="BW34" i="9"/>
  <c r="C34" i="9"/>
  <c r="CO34" i="9" l="1"/>
  <c r="CO35" i="9" s="1"/>
  <c r="CO36" i="9" s="1"/>
  <c r="CO37" i="9" s="1"/>
  <c r="CO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 r="BE35" i="9" s="1"/>
  <c r="BE36" i="9" s="1"/>
  <c r="BE37" i="9" s="1"/>
</calcChain>
</file>

<file path=xl/sharedStrings.xml><?xml version="1.0" encoding="utf-8"?>
<sst xmlns="http://schemas.openxmlformats.org/spreadsheetml/2006/main" count="994" uniqueCount="541">
  <si>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</si>
  <si>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</si>
  <si>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</si>
  <si>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</si>
  <si>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</si>
  <si>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</si>
  <si>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</si>
  <si>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</si>
  <si>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</si>
  <si>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</si>
  <si>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</si>
  <si>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</si>
  <si>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</si>
  <si>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</si>
  <si>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</si>
  <si>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</si>
  <si>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</si>
  <si>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</si>
  <si>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</si>
  <si>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</si>
  <si>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</si>
  <si>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</si>
  <si>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</si>
  <si>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</si>
  <si>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</si>
  <si>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</si>
  <si>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</si>
  <si>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</si>
  <si>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</si>
  <si>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</si>
  <si>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</si>
  <si>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</si>
  <si>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</si>
  <si>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</si>
  <si>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</si>
  <si>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</si>
  <si>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</si>
  <si>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</si>
  <si>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</si>
  <si>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</si>
  <si>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</si>
  <si>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</si>
  <si>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</si>
  <si>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</si>
  <si>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</si>
  <si>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</si>
  <si>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</si>
  <si>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</si>
  <si>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</si>
  <si>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</si>
  <si>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</si>
  <si>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</si>
  <si>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</si>
  <si>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</si>
  <si>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</si>
  <si>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</si>
  <si>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</si>
  <si>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</si>
  <si>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</si>
  <si>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</si>
  <si>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</si>
  <si>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</si>
  <si>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</si>
  <si>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</si>
  <si>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</si>
  <si>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</si>
  <si>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</si>
  <si>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</si>
  <si>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</si>
  <si>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</si>
  <si>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</si>
  <si>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</si>
  <si>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</si>
  <si>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</si>
  <si>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</si>
  <si>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</si>
  <si>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</si>
  <si>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</si>
  <si>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</si>
  <si>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</si>
  <si>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</si>
  <si>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</si>
  <si>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</si>
  <si>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</si>
  <si>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</si>
  <si>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</si>
  <si>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</si>
  <si>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</si>
  <si>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</si>
  <si>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</si>
  <si>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</si>
  <si>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</si>
  <si>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</si>
  <si>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</si>
  <si>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</si>
  <si>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</si>
  <si>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</si>
  <si>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</si>
  <si>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</si>
  <si>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</si>
  <si>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</si>
  <si>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</si>
  <si>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</si>
  <si>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</si>
  <si>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</si>
  <si>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</si>
  <si>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</si>
  <si>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</si>
  <si>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</si>
  <si>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</si>
  <si>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</si>
  <si>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</si>
  <si>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</si>
  <si>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</si>
  <si>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</si>
  <si>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</si>
  <si>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</si>
  <si>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</si>
  <si>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</si>
  <si>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</si>
  <si>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</si>
  <si>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</si>
  <si>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</si>
  <si>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</si>
  <si>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</si>
  <si>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</si>
  <si>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</si>
  <si>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</si>
  <si>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</si>
  <si>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</si>
  <si>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</si>
  <si>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</si>
  <si>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</si>
  <si>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</si>
  <si>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</si>
  <si>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</si>
  <si>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</si>
  <si>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</si>
  <si>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</si>
  <si>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</si>
  <si>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</si>
  <si>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</si>
  <si>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</si>
  <si>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</si>
  <si>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</si>
  <si>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</si>
  <si>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</si>
  <si>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</si>
  <si>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</si>
  <si>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</si>
  <si>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</si>
  <si>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</si>
  <si>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</si>
  <si>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</si>
  <si>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</si>
  <si>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</si>
  <si>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</si>
  <si>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</si>
  <si>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</si>
  <si>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</si>
  <si>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</si>
  <si>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</si>
  <si>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</si>
  <si>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</si>
  <si>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</si>
  <si>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</si>
  <si>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</si>
  <si>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</si>
  <si>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</si>
  <si>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</si>
  <si>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</si>
  <si>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</si>
  <si>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</si>
  <si>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</si>
  <si>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</si>
  <si>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</si>
  <si>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</si>
  <si>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</si>
  <si>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</si>
  <si>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</si>
  <si>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</si>
  <si>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</si>
  <si>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</si>
  <si>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</si>
  <si>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</si>
  <si>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</si>
  <si>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</si>
  <si>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</si>
  <si>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</si>
  <si>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</si>
  <si>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</si>
  <si>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栃木県足利市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</si>
  <si>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</si>
  <si>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</si>
  <si>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</si>
  <si>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</si>
  <si>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</si>
  <si>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</si>
  <si>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</si>
  <si>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</si>
  <si>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</si>
  <si>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</si>
  <si>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</si>
  <si>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</si>
  <si>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</si>
  <si>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</si>
  <si>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</si>
  <si>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</si>
  <si>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</si>
  <si>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</si>
  <si>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</si>
  <si>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</si>
  <si>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</si>
  <si>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</si>
  <si>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</si>
  <si>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</si>
  <si>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</si>
  <si>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</si>
  <si>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</si>
  <si>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</si>
  <si>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</si>
  <si>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</si>
  <si>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</si>
  <si>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</si>
  <si>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</si>
  <si>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</si>
  <si>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</si>
  <si>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</si>
  <si>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</si>
  <si>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</si>
  <si>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</si>
  <si>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</si>
  <si>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</si>
  <si>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</si>
  <si>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</si>
  <si>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</si>
  <si>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</si>
  <si>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</si>
  <si>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</si>
  <si>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</si>
  <si>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</si>
  <si>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</si>
  <si>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</si>
  <si>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</si>
  <si>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</si>
  <si>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</si>
  <si>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</si>
  <si>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</si>
  <si>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</si>
  <si>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</si>
  <si>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</si>
  <si>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</si>
  <si>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</si>
  <si>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</si>
  <si>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</si>
  <si>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</si>
  <si>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</si>
  <si>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</si>
  <si>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</si>
  <si>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</si>
  <si>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</si>
  <si>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</si>
  <si>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</si>
  <si>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</si>
  <si>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</si>
  <si>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</si>
  <si>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</si>
  <si>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</si>
  <si>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</si>
  <si>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</si>
  <si>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</si>
  <si>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</si>
  <si>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</si>
  <si>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</si>
  <si>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</si>
  <si>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</si>
  <si>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</si>
  <si>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</si>
  <si>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</si>
  <si>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</si>
  <si>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</si>
  <si>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</si>
  <si>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</si>
  <si>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</si>
  <si>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</si>
  <si>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</si>
  <si>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</si>
  <si>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</si>
  <si>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</si>
  <si>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</si>
  <si>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</si>
  <si>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</si>
  <si>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</si>
  <si>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</si>
  <si>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</si>
  <si>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</si>
  <si>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</si>
  <si>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</si>
  <si>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</si>
  <si>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</si>
  <si>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</si>
  <si>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</si>
  <si>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</si>
  <si>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</si>
  <si>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</si>
  <si>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</si>
  <si>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</si>
  <si>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</si>
  <si>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</si>
  <si>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</si>
  <si>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</si>
  <si>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</si>
  <si>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</si>
  <si>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</si>
  <si>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</si>
  <si>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</si>
  <si>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</si>
  <si>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</si>
  <si>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</si>
  <si>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</si>
  <si>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</si>
  <si>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</si>
  <si>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</si>
  <si>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</si>
  <si>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</si>
  <si>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</si>
  <si>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</si>
  <si>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</si>
  <si>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</si>
  <si>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</si>
  <si>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</si>
  <si>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</si>
  <si>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</si>
  <si>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</si>
  <si>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</si>
  <si>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</si>
  <si>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</si>
  <si>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</si>
  <si>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</si>
  <si>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栃木県足利市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</si>
  <si>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</si>
  <si>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</si>
  <si>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</si>
  <si>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</si>
  <si>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</si>
  <si>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</si>
  <si>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</si>
  <si>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</si>
  <si>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</si>
  <si>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</si>
  <si>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</si>
  <si>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</si>
  <si>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</si>
  <si>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</si>
  <si>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</si>
  <si>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</si>
  <si>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</si>
  <si>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</si>
  <si>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</si>
  <si>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</si>
  <si>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</si>
  <si>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</si>
  <si>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</si>
  <si>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</si>
  <si>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</si>
  <si>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</si>
  <si>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</si>
  <si>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</si>
  <si>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</si>
  <si>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</si>
  <si>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</si>
  <si>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</si>
  <si>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</si>
  <si>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</si>
  <si>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</si>
  <si>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</si>
  <si>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</si>
  <si>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</si>
  <si>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</si>
  <si>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</si>
  <si>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太陽光発電事業特別会計</t>
    <phoneticPr fontId="5"/>
  </si>
  <si>
    <t>法非適用企業</t>
    <phoneticPr fontId="5"/>
  </si>
  <si>
    <t>公設地方卸売市場事業特別会計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</si>
  <si>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</si>
  <si>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</si>
  <si>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</si>
  <si>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</si>
  <si>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</si>
  <si>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</si>
  <si>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</si>
  <si>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</si>
  <si>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</si>
  <si>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</si>
  <si>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</si>
  <si>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</si>
  <si>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</si>
  <si>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</si>
  <si>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</si>
  <si>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</si>
  <si>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</si>
  <si>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</si>
  <si>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</si>
  <si>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</si>
  <si>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</si>
  <si>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</si>
  <si>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</si>
  <si>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</si>
  <si>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</si>
  <si>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</si>
  <si>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</si>
  <si>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</si>
  <si>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</si>
  <si>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</si>
  <si>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</si>
  <si>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</si>
  <si>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</si>
  <si>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</si>
  <si>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</si>
  <si>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</si>
  <si>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</si>
  <si>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</si>
  <si>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</si>
  <si>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</si>
  <si>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</si>
  <si>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</si>
  <si>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</si>
  <si>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</si>
  <si>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</si>
  <si>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</si>
  <si>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</si>
  <si>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</si>
  <si>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</si>
  <si>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</si>
  <si>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</si>
  <si>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</si>
  <si>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</si>
  <si>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</si>
  <si>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</si>
  <si>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</si>
  <si>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</si>
  <si>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</si>
  <si>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</si>
  <si>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</si>
  <si>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</si>
  <si>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</si>
  <si>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</si>
  <si>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</si>
  <si>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</si>
  <si>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</si>
  <si>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</si>
  <si>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</si>
  <si>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</si>
  <si>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</si>
  <si>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</si>
  <si>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</si>
  <si>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</si>
  <si>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</si>
  <si>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</si>
  <si>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</si>
  <si>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</si>
  <si>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</si>
  <si>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</si>
  <si>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</si>
  <si>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</si>
  <si>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</si>
  <si>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</si>
  <si>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</si>
  <si>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</si>
  <si>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</si>
  <si>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</si>
  <si>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</si>
  <si>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</si>
  <si>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</si>
  <si>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</si>
  <si>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</si>
  <si>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</si>
  <si>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</si>
  <si>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</si>
  <si>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</si>
  <si>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</si>
  <si>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</si>
  <si>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</si>
  <si>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</si>
  <si>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</si>
  <si>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</si>
  <si>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</si>
  <si>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</si>
  <si>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</si>
  <si>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</si>
  <si>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</si>
  <si>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</si>
  <si>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</si>
  <si>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</si>
  <si>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</si>
  <si>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</si>
  <si>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</si>
  <si>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</si>
  <si>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</si>
  <si>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</si>
  <si>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</si>
  <si>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</si>
  <si>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</si>
  <si>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</si>
  <si>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</si>
  <si>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</si>
  <si>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</si>
  <si>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</si>
  <si>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</si>
  <si>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</si>
  <si>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</si>
  <si>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</si>
  <si>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</si>
  <si>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</si>
  <si>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</si>
  <si>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</si>
  <si>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</si>
  <si>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</si>
  <si>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5.73</t>
  </si>
  <si>
    <t>水道事業会計</t>
  </si>
  <si>
    <t>一般会計</t>
  </si>
  <si>
    <t>工業用水道事業会計</t>
  </si>
  <si>
    <t>国民健康保険特別会計</t>
  </si>
  <si>
    <t>介護保険特別会計</t>
  </si>
  <si>
    <t>太陽光発電事業特別会計</t>
  </si>
  <si>
    <t>後期高齢者医療特別会計</t>
  </si>
  <si>
    <t>堀里ニュータウン下水処理事業特別会計</t>
  </si>
  <si>
    <t>その他会計（赤字）</t>
  </si>
  <si>
    <t>その他会計（黒字）</t>
  </si>
  <si>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</si>
  <si>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</si>
  <si>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</si>
  <si>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</si>
  <si>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</si>
  <si>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t>
    <phoneticPr fontId="2"/>
  </si>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</sst>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54805</c:v>
                </c:pt>
                <c:pt idx="1">
                  <c:v>40213</c:v>
                </c:pt>
                <c:pt idx="2">
                  <c:v>37981</c:v>
                </c:pt>
                <c:pt idx="3">
                  <c:v>54874</c:v>
                </c:pt>
                <c:pt idx="4">
                  <c:v>46504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33762</c:v>
                </c:pt>
                <c:pt idx="1">
                  <c:v>26434</c:v>
                </c:pt>
                <c:pt idx="2">
                  <c:v>26253</c:v>
                </c:pt>
                <c:pt idx="3">
                  <c:v>35456</c:v>
                </c:pt>
                <c:pt idx="4">
                  <c:v>31272</c:v>
                </c:pt>
              </c:numCache>
            </c:numRef>
          </c:val>
          <c:smooth val="0"/>
        </c:ser>
        <c:dLbls>
          <c:showLegendKey val="0"/>
          <c:showVal val="0"/>
          <c:showCatName val="0"/>
          <c:showSerName val="0"/>
          <c:showPercent val="0"/>
          <c:showBubbleSize val="0"/>
        </c:dLbls>
        <c:marker val="1"/>
        <c:smooth val="0"/>
        <c:axId val="170193288"/>
        <c:axId val="170193680"/>
      </c:lineChart>
      <c:catAx>
        <c:axId val="17019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93680"/>
        <c:crosses val="autoZero"/>
        <c:auto val="1"/>
        <c:lblAlgn val="ctr"/>
        <c:lblOffset val="100"/>
        <c:tickLblSkip val="1"/>
        <c:tickMarkSkip val="1"/>
        <c:noMultiLvlLbl val="0"/>
      </c:catAx>
      <c:valAx>
        <c:axId val="170193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9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5.45</c:v>
                </c:pt>
                <c:pt idx="1">
                  <c:v>7.79</c:v>
                </c:pt>
                <c:pt idx="2">
                  <c:v>4.7300000000000004</c:v>
                </c:pt>
                <c:pt idx="3">
                  <c:v>5.3</c:v>
                </c:pt>
                <c:pt idx="4">
                  <c:v>6.42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9.91</c:v>
                </c:pt>
                <c:pt idx="1">
                  <c:v>11.76</c:v>
                </c:pt>
                <c:pt idx="2">
                  <c:v>11.97</c:v>
                </c:pt>
                <c:pt idx="3">
                  <c:v>13.29</c:v>
                </c:pt>
                <c:pt idx="4">
                  <c:v>14.48</c:v>
                </c:pt>
              </c:numCache>
            </c:numRef>
          </c:val>
        </c:ser>
        <c:dLbls>
          <c:showLegendKey val="0"/>
          <c:showVal val="0"/>
          <c:showCatName val="0"/>
          <c:showSerName val="0"/>
          <c:showPercent val="0"/>
          <c:showBubbleSize val="0"/>
        </c:dLbls>
        <c:gapWidth val="250"/>
        <c:overlap val="100"/>
        <c:axId val="170194464"/>
        <c:axId val="28530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c:v>
                </c:pt>
                <c:pt idx="1">
                  <c:v>2.27</c:v>
                </c:pt>
                <c:pt idx="2">
                  <c:v>-5.73</c:v>
                </c:pt>
                <c:pt idx="3">
                  <c:v>0.6</c:v>
                </c:pt>
                <c:pt idx="4">
                  <c:v>0.05</c:v>
                </c:pt>
              </c:numCache>
            </c:numRef>
          </c:val>
          <c:smooth val="0"/>
        </c:ser>
        <c:dLbls>
          <c:showLegendKey val="0"/>
          <c:showVal val="0"/>
          <c:showCatName val="0"/>
          <c:showSerName val="0"/>
          <c:showPercent val="0"/>
          <c:showBubbleSize val="0"/>
        </c:dLbls>
        <c:marker val="1"/>
        <c:smooth val="0"/>
        <c:axId val="170194464"/>
        <c:axId val="285306288"/>
      </c:lineChart>
      <c:catAx>
        <c:axId val="17019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5306288"/>
        <c:crosses val="autoZero"/>
        <c:auto val="1"/>
        <c:lblAlgn val="ctr"/>
        <c:lblOffset val="100"/>
        <c:tickLblSkip val="1"/>
        <c:tickMarkSkip val="1"/>
        <c:noMultiLvlLbl val="0"/>
      </c:catAx>
      <c:valAx>
        <c:axId val="28530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9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堀里ニュータウン下水処理事業特別会計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0.14000000000000001</c:v>
                </c:pt>
                <c:pt idx="4">
                  <c:v>#N/A</c:v>
                </c:pt>
                <c:pt idx="5">
                  <c:v>0.19</c:v>
                </c:pt>
                <c:pt idx="6">
                  <c:v>#N/A</c:v>
                </c:pt>
                <c:pt idx="7">
                  <c:v>0.44</c:v>
                </c:pt>
                <c:pt idx="8">
                  <c:v>#N/A</c:v>
                </c:pt>
                <c:pt idx="9">
                  <c:v>0.6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1.91</c:v>
                </c:pt>
                <c:pt idx="2">
                  <c:v>#N/A</c:v>
                </c:pt>
                <c:pt idx="3">
                  <c:v>2.2599999999999998</c:v>
                </c:pt>
                <c:pt idx="4">
                  <c:v>#N/A</c:v>
                </c:pt>
                <c:pt idx="5">
                  <c:v>2.79</c:v>
                </c:pt>
                <c:pt idx="6">
                  <c:v>#N/A</c:v>
                </c:pt>
                <c:pt idx="7">
                  <c:v>2.85</c:v>
                </c:pt>
                <c:pt idx="8">
                  <c:v>#N/A</c:v>
                </c:pt>
                <c:pt idx="9">
                  <c:v>2.27</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2.38</c:v>
                </c:pt>
                <c:pt idx="2">
                  <c:v>#N/A</c:v>
                </c:pt>
                <c:pt idx="3">
                  <c:v>2.57</c:v>
                </c:pt>
                <c:pt idx="4">
                  <c:v>#N/A</c:v>
                </c:pt>
                <c:pt idx="5">
                  <c:v>2.66</c:v>
                </c:pt>
                <c:pt idx="6">
                  <c:v>#N/A</c:v>
                </c:pt>
                <c:pt idx="7">
                  <c:v>2.76</c:v>
                </c:pt>
                <c:pt idx="8">
                  <c:v>#N/A</c:v>
                </c:pt>
                <c:pt idx="9">
                  <c:v>2.88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5.45</c:v>
                </c:pt>
                <c:pt idx="2">
                  <c:v>#N/A</c:v>
                </c:pt>
                <c:pt idx="3">
                  <c:v>7.78</c:v>
                </c:pt>
                <c:pt idx="4">
                  <c:v>#N/A</c:v>
                </c:pt>
                <c:pt idx="5">
                  <c:v>4.72</c:v>
                </c:pt>
                <c:pt idx="6">
                  <c:v>#N/A</c:v>
                </c:pt>
                <c:pt idx="7">
                  <c:v>5.28</c:v>
                </c:pt>
                <c:pt idx="8">
                  <c:v>#N/A</c:v>
                </c:pt>
                <c:pt idx="9">
                  <c:v>6.41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5.77</c:v>
                </c:pt>
                <c:pt idx="2">
                  <c:v>#N/A</c:v>
                </c:pt>
                <c:pt idx="3">
                  <c:v>6.99</c:v>
                </c:pt>
                <c:pt idx="4">
                  <c:v>#N/A</c:v>
                </c:pt>
                <c:pt idx="5">
                  <c:v>8.51</c:v>
                </c:pt>
                <c:pt idx="6">
                  <c:v>#N/A</c:v>
                </c:pt>
                <c:pt idx="7">
                  <c:v>9.09</c:v>
                </c:pt>
                <c:pt idx="8">
                  <c:v>#N/A</c:v>
                </c:pt>
                <c:pt idx="9">
                  <c:v>10.18</c:v>
                </c:pt>
              </c:numCache>
            </c:numRef>
          </c:val>
        </c:ser>
        <c:dLbls>
          <c:showLegendKey val="0"/>
          <c:showVal val="0"/>
          <c:showCatName val="0"/>
          <c:showSerName val="0"/>
          <c:showPercent val="0"/>
          <c:showBubbleSize val="0"/>
        </c:dLbls>
        <c:gapWidth val="150"/>
        <c:overlap val="100"/>
        <c:axId val="285307072"/>
        <c:axId val="285307464"/>
      </c:barChart>
      <c:catAx>
        <c:axId val="2853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307464"/>
        <c:crosses val="autoZero"/>
        <c:auto val="1"/>
        <c:lblAlgn val="ctr"/>
        <c:lblOffset val="100"/>
        <c:tickLblSkip val="1"/>
        <c:tickMarkSkip val="1"/>
        <c:noMultiLvlLbl val="0"/>
      </c:catAx>
      <c:valAx>
        <c:axId val="28530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30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6114</c:v>
                </c:pt>
                <c:pt idx="5">
                  <c:v>5905</c:v>
                </c:pt>
                <c:pt idx="8">
                  <c:v>5803</c:v>
                </c:pt>
                <c:pt idx="11">
                  <c:v>5802</c:v>
                </c:pt>
                <c:pt idx="14">
                  <c:v>5823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192</c:v>
                </c:pt>
                <c:pt idx="3">
                  <c:v>188</c:v>
                </c:pt>
                <c:pt idx="6">
                  <c:v>156</c:v>
                </c:pt>
                <c:pt idx="9">
                  <c:v>92</c:v>
                </c:pt>
                <c:pt idx="12">
                  <c:v>171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2591</c:v>
                </c:pt>
                <c:pt idx="3">
                  <c:v>2400</c:v>
                </c:pt>
                <c:pt idx="6">
                  <c:v>2331</c:v>
                </c:pt>
                <c:pt idx="9">
                  <c:v>2404</c:v>
                </c:pt>
                <c:pt idx="12">
                  <c:v>2422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5103</c:v>
                </c:pt>
                <c:pt idx="3">
                  <c:v>5169</c:v>
                </c:pt>
                <c:pt idx="6">
                  <c:v>5111</c:v>
                </c:pt>
                <c:pt idx="9">
                  <c:v>4854</c:v>
                </c:pt>
                <c:pt idx="12">
                  <c:v>4466</c:v>
                </c:pt>
              </c:numCache>
            </c:numRef>
          </c:val>
        </c:ser>
        <c:dLbls>
          <c:showLegendKey val="0"/>
          <c:showVal val="0"/>
          <c:showCatName val="0"/>
          <c:showSerName val="0"/>
          <c:showPercent val="0"/>
          <c:showBubbleSize val="0"/>
        </c:dLbls>
        <c:gapWidth val="100"/>
        <c:overlap val="100"/>
        <c:axId val="285308248"/>
        <c:axId val="28530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1772</c:v>
                </c:pt>
                <c:pt idx="2">
                  <c:v>#N/A</c:v>
                </c:pt>
                <c:pt idx="3">
                  <c:v>#N/A</c:v>
                </c:pt>
                <c:pt idx="4">
                  <c:v>1852</c:v>
                </c:pt>
                <c:pt idx="5">
                  <c:v>#N/A</c:v>
                </c:pt>
                <c:pt idx="6">
                  <c:v>#N/A</c:v>
                </c:pt>
                <c:pt idx="7">
                  <c:v>1795</c:v>
                </c:pt>
                <c:pt idx="8">
                  <c:v>#N/A</c:v>
                </c:pt>
                <c:pt idx="9">
                  <c:v>#N/A</c:v>
                </c:pt>
                <c:pt idx="10">
                  <c:v>1548</c:v>
                </c:pt>
                <c:pt idx="11">
                  <c:v>#N/A</c:v>
                </c:pt>
                <c:pt idx="12">
                  <c:v>#N/A</c:v>
                </c:pt>
                <c:pt idx="13">
                  <c:v>1236</c:v>
                </c:pt>
                <c:pt idx="14">
                  <c:v>#N/A</c:v>
                </c:pt>
              </c:numCache>
            </c:numRef>
          </c:val>
          <c:smooth val="0"/>
        </c:ser>
        <c:dLbls>
          <c:showLegendKey val="0"/>
          <c:showVal val="0"/>
          <c:showCatName val="0"/>
          <c:showSerName val="0"/>
          <c:showPercent val="0"/>
          <c:showBubbleSize val="0"/>
        </c:dLbls>
        <c:marker val="1"/>
        <c:smooth val="0"/>
        <c:axId val="285308248"/>
        <c:axId val="285308640"/>
      </c:lineChart>
      <c:catAx>
        <c:axId val="28530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308640"/>
        <c:crosses val="autoZero"/>
        <c:auto val="1"/>
        <c:lblAlgn val="ctr"/>
        <c:lblOffset val="100"/>
        <c:tickLblSkip val="1"/>
        <c:tickMarkSkip val="1"/>
        <c:noMultiLvlLbl val="0"/>
      </c:catAx>
      <c:valAx>
        <c:axId val="28530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30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53629</c:v>
                </c:pt>
                <c:pt idx="5">
                  <c:v>53284</c:v>
                </c:pt>
                <c:pt idx="8">
                  <c:v>53219</c:v>
                </c:pt>
                <c:pt idx="11">
                  <c:v>52939</c:v>
                </c:pt>
                <c:pt idx="14">
                  <c:v>52431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18136</c:v>
                </c:pt>
                <c:pt idx="5">
                  <c:v>17800</c:v>
                </c:pt>
                <c:pt idx="8">
                  <c:v>16745</c:v>
                </c:pt>
                <c:pt idx="11">
                  <c:v>15870</c:v>
                </c:pt>
                <c:pt idx="14">
                  <c:v>14727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10955</c:v>
                </c:pt>
                <c:pt idx="5">
                  <c:v>11976</c:v>
                </c:pt>
                <c:pt idx="8">
                  <c:v>13050</c:v>
                </c:pt>
                <c:pt idx="11">
                  <c:v>14161</c:v>
                </c:pt>
                <c:pt idx="14">
                  <c:v>15398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11</c:v>
                </c:pt>
                <c:pt idx="9">
                  <c:v>9</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10579</c:v>
                </c:pt>
                <c:pt idx="3">
                  <c:v>10481</c:v>
                </c:pt>
                <c:pt idx="6">
                  <c:v>10209</c:v>
                </c:pt>
                <c:pt idx="9">
                  <c:v>9316</c:v>
                </c:pt>
                <c:pt idx="12">
                  <c:v>8875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35237</c:v>
                </c:pt>
                <c:pt idx="3">
                  <c:v>34570</c:v>
                </c:pt>
                <c:pt idx="6">
                  <c:v>33404</c:v>
                </c:pt>
                <c:pt idx="9">
                  <c:v>31760</c:v>
                </c:pt>
                <c:pt idx="12">
                  <c:v>30108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1421</c:v>
                </c:pt>
                <c:pt idx="3">
                  <c:v>1078</c:v>
                </c:pt>
                <c:pt idx="6">
                  <c:v>2446</c:v>
                </c:pt>
                <c:pt idx="9">
                  <c:v>2342</c:v>
                </c:pt>
                <c:pt idx="12">
                  <c:v>2159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46050</c:v>
                </c:pt>
                <c:pt idx="3">
                  <c:v>44836</c:v>
                </c:pt>
                <c:pt idx="6">
                  <c:v>42560</c:v>
                </c:pt>
                <c:pt idx="9">
                  <c:v>42507</c:v>
                </c:pt>
                <c:pt idx="12">
                  <c:v>42585</c:v>
                </c:pt>
              </c:numCache>
            </c:numRef>
          </c:val>
        </c:ser>
        <c:dLbls>
          <c:showLegendKey val="0"/>
          <c:showVal val="0"/>
          <c:showCatName val="0"/>
          <c:showSerName val="0"/>
          <c:showPercent val="0"/>
          <c:showBubbleSize val="0"/>
        </c:dLbls>
        <c:gapWidth val="100"/>
        <c:overlap val="100"/>
        <c:axId val="284776864"/>
        <c:axId val="284777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10567</c:v>
                </c:pt>
                <c:pt idx="2">
                  <c:v>#N/A</c:v>
                </c:pt>
                <c:pt idx="3">
                  <c:v>#N/A</c:v>
                </c:pt>
                <c:pt idx="4">
                  <c:v>7905</c:v>
                </c:pt>
                <c:pt idx="5">
                  <c:v>#N/A</c:v>
                </c:pt>
                <c:pt idx="6">
                  <c:v>#N/A</c:v>
                </c:pt>
                <c:pt idx="7">
                  <c:v>5616</c:v>
                </c:pt>
                <c:pt idx="8">
                  <c:v>#N/A</c:v>
                </c:pt>
                <c:pt idx="9">
                  <c:v>#N/A</c:v>
                </c:pt>
                <c:pt idx="10">
                  <c:v>2963</c:v>
                </c:pt>
                <c:pt idx="11">
                  <c:v>#N/A</c:v>
                </c:pt>
                <c:pt idx="12">
                  <c:v>#N/A</c:v>
                </c:pt>
                <c:pt idx="13">
                  <c:v>1178</c:v>
                </c:pt>
                <c:pt idx="14">
                  <c:v>#N/A</c:v>
                </c:pt>
              </c:numCache>
            </c:numRef>
          </c:val>
          <c:smooth val="0"/>
        </c:ser>
        <c:dLbls>
          <c:showLegendKey val="0"/>
          <c:showVal val="0"/>
          <c:showCatName val="0"/>
          <c:showSerName val="0"/>
          <c:showPercent val="0"/>
          <c:showBubbleSize val="0"/>
        </c:dLbls>
        <c:marker val="1"/>
        <c:smooth val="0"/>
        <c:axId val="284776864"/>
        <c:axId val="284777256"/>
      </c:lineChart>
      <c:catAx>
        <c:axId val="2847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4777256"/>
        <c:crosses val="autoZero"/>
        <c:auto val="1"/>
        <c:lblAlgn val="ctr"/>
        <c:lblOffset val="100"/>
        <c:tickLblSkip val="1"/>
        <c:tickMarkSkip val="1"/>
        <c:noMultiLvlLbl val="0"/>
      </c:catAx>
      <c:valAx>
        <c:axId val="28477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77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153,178
149,835
177.76
51,886,698
49,883,102
1,863,919
29,010,687
42,584,911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基準財政需要額について、消防費、高齢者保健福祉費、公債費で増となったものの、その他の費目については全て減少したことから、全体でも減となった。</a:t>
          </a:r>
        </a:p>
        <a:p>
          <a:r>
            <a:rPr kumimoji="1" lang="ja-JP" altLang="en-US" sz="1200">
              <a:latin typeface="ＭＳ Ｐゴシック"/>
            </a:rPr>
            <a:t>　また、基準財政収入額について、市町村民税（法人）、固定資産税（土地）、自動車取得税交付金等が減少したものの、固定資産税（家屋）、地方消費税交付金、配当割交付金等が増加したことから全体において増となり、単年度の財政力指数が</a:t>
          </a:r>
          <a:r>
            <a:rPr kumimoji="1" lang="en-US" altLang="ja-JP" sz="1200">
              <a:latin typeface="ＭＳ Ｐゴシック"/>
            </a:rPr>
            <a:t>25</a:t>
          </a:r>
          <a:r>
            <a:rPr kumimoji="1" lang="ja-JP" altLang="en-US" sz="1200">
              <a:latin typeface="ＭＳ Ｐゴシック"/>
            </a:rPr>
            <a:t>年度に比べ</a:t>
          </a:r>
          <a:r>
            <a:rPr kumimoji="1" lang="en-US" altLang="ja-JP" sz="1200">
              <a:latin typeface="ＭＳ Ｐゴシック"/>
            </a:rPr>
            <a:t>0.004%</a:t>
          </a:r>
          <a:r>
            <a:rPr kumimoji="1" lang="ja-JP" altLang="en-US" sz="1200">
              <a:latin typeface="ＭＳ Ｐゴシック"/>
            </a:rPr>
            <a:t>増加した。しかしながら、依然として、厳しい財政状況にあることから今後も歳入の確保を図るなど財政基盤の強化に努め、財政力指数の向上を目指す。</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41</xdr:row>
      <xdr:rowOff>52070</xdr:rowOff>
    </xdr:from>
    <xdr:to>
      <xdr:col>7</xdr:col>
      <xdr:colOff>152400</xdr:colOff>
      <xdr:row>44</xdr:row>
      <xdr:rowOff>116840</xdr:rowOff>
    </xdr:to>
    <xdr:cxnSp macro="">
      <xdr:nvCxnSpPr>
        <xdr:cNvPr id="60" name="直線コネクタ 59"/>
        <xdr:cNvCxnSpPr/>
      </xdr:nvCxnSpPr>
      <xdr:spPr>
        <a:xfrm flipV="1">
          <a:off x="4953000" y="7081520"/>
          <a:ext cx="0" cy="579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1"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2" name="直線コネクタ 61"/>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138447</xdr:rowOff>
    </xdr:from>
    <xdr:ext cx="762000" cy="259045"/>
    <xdr:sp macro="" textlink="">
      <xdr:nvSpPr>
        <xdr:cNvPr id="63" name="財政力最大値テキスト"/>
        <xdr:cNvSpPr txBox="1"/>
      </xdr:nvSpPr>
      <xdr:spPr>
        <a:xfrm>
          <a:off x="5041900" y="68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0.83</a:t>
          </a:r>
          <a:endParaRPr kumimoji="1" lang="ja-JP" altLang="en-US" sz="1000" b="1">
            <a:latin typeface="ＭＳ Ｐゴシック"/>
          </a:endParaRPr>
        </a:p>
      </xdr:txBody>
    </xdr:sp>
    <xdr:clientData/>
  </xdr:oneCellAnchor>
  <xdr:twoCellAnchor>
    <xdr:from>
      <xdr:col>7</xdr:col>
      <xdr:colOff>63500</xdr:colOff>
      <xdr:row>41</xdr:row>
      <xdr:rowOff>52070</xdr:rowOff>
    </xdr:from>
    <xdr:to>
      <xdr:col>7</xdr:col>
      <xdr:colOff>241300</xdr:colOff>
      <xdr:row>41</xdr:row>
      <xdr:rowOff>52070</xdr:rowOff>
    </xdr:to>
    <xdr:cxnSp macro="">
      <xdr:nvCxnSpPr>
        <xdr:cNvPr id="64" name="直線コネクタ 63"/>
        <xdr:cNvCxnSpPr/>
      </xdr:nvCxnSpPr>
      <xdr:spPr>
        <a:xfrm>
          <a:off x="4864100" y="7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5" name="直線コネクタ 64"/>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135907</xdr:rowOff>
    </xdr:from>
    <xdr:ext cx="762000" cy="259045"/>
    <xdr:sp macro="" textlink="">
      <xdr:nvSpPr>
        <xdr:cNvPr id="66" name="財政力平均値テキスト"/>
        <xdr:cNvSpPr txBox="1"/>
      </xdr:nvSpPr>
      <xdr:spPr>
        <a:xfrm>
          <a:off x="5041900" y="716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67" name="フローチャート : 判断 66"/>
        <xdr:cNvSpPr/>
      </xdr:nvSpPr>
      <xdr:spPr>
        <a:xfrm>
          <a:off x="49022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68" name="直線コネクタ 67"/>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119380</xdr:rowOff>
    </xdr:from>
    <xdr:to>
      <xdr:col>6</xdr:col>
      <xdr:colOff>50800</xdr:colOff>
      <xdr:row>43</xdr:row>
      <xdr:rowOff>49530</xdr:rowOff>
    </xdr:to>
    <xdr:sp macro="" textlink="">
      <xdr:nvSpPr>
        <xdr:cNvPr id="69" name="フローチャート : 判断 68"/>
        <xdr:cNvSpPr/>
      </xdr:nvSpPr>
      <xdr:spPr>
        <a:xfrm>
          <a:off x="4064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59707</xdr:rowOff>
    </xdr:from>
    <xdr:ext cx="736600" cy="259045"/>
    <xdr:sp macro="" textlink="">
      <xdr:nvSpPr>
        <xdr:cNvPr id="70" name="テキスト ボックス 69"/>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116840</xdr:rowOff>
    </xdr:to>
    <xdr:cxnSp macro="">
      <xdr:nvCxnSpPr>
        <xdr:cNvPr id="71" name="直線コネクタ 70"/>
        <xdr:cNvCxnSpPr/>
      </xdr:nvCxnSpPr>
      <xdr:spPr>
        <a:xfrm>
          <a:off x="2336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119380</xdr:rowOff>
    </xdr:from>
    <xdr:to>
      <xdr:col>4</xdr:col>
      <xdr:colOff>533400</xdr:colOff>
      <xdr:row>43</xdr:row>
      <xdr:rowOff>49530</xdr:rowOff>
    </xdr:to>
    <xdr:sp macro="" textlink="">
      <xdr:nvSpPr>
        <xdr:cNvPr id="72" name="フローチャート : 判断 71"/>
        <xdr:cNvSpPr/>
      </xdr:nvSpPr>
      <xdr:spPr>
        <a:xfrm>
          <a:off x="3175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59707</xdr:rowOff>
    </xdr:from>
    <xdr:ext cx="762000" cy="259045"/>
    <xdr:sp macro="" textlink="">
      <xdr:nvSpPr>
        <xdr:cNvPr id="73" name="テキスト ボックス 72"/>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68580</xdr:rowOff>
    </xdr:to>
    <xdr:cxnSp macro="">
      <xdr:nvCxnSpPr>
        <xdr:cNvPr id="74" name="直線コネクタ 73"/>
        <xdr:cNvCxnSpPr/>
      </xdr:nvCxnSpPr>
      <xdr:spPr>
        <a:xfrm>
          <a:off x="1447800" y="746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71120</xdr:rowOff>
    </xdr:from>
    <xdr:to>
      <xdr:col>3</xdr:col>
      <xdr:colOff>330200</xdr:colOff>
      <xdr:row>43</xdr:row>
      <xdr:rowOff>1270</xdr:rowOff>
    </xdr:to>
    <xdr:sp macro="" textlink="">
      <xdr:nvSpPr>
        <xdr:cNvPr id="75" name="フローチャート : 判断 74"/>
        <xdr:cNvSpPr/>
      </xdr:nvSpPr>
      <xdr:spPr>
        <a:xfrm>
          <a:off x="2286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11447</xdr:rowOff>
    </xdr:from>
    <xdr:ext cx="762000" cy="259045"/>
    <xdr:sp macro="" textlink="">
      <xdr:nvSpPr>
        <xdr:cNvPr id="76" name="テキスト ボックス 75"/>
        <xdr:cNvSpPr txBox="1"/>
      </xdr:nvSpPr>
      <xdr:spPr>
        <a:xfrm>
          <a:off x="1955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77" name="フローチャート : 判断 76"/>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78" name="テキスト ボックス 77"/>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4" name="円/楕円 83"/>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5"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6" name="円/楕円 85"/>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7" name="テキスト ボックス 86"/>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88" name="円/楕円 87"/>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89" name="テキスト ボックス 88"/>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3" name="テキスト ボックス 92"/>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経常収支比率は、分母となる経常一般財源について、普通交付税が減となったものの市税及び地方消費税交付金が増加したことにより</a:t>
          </a:r>
          <a:r>
            <a:rPr kumimoji="1" lang="en-US" altLang="ja-JP" sz="1300">
              <a:solidFill>
                <a:schemeClr val="dk1"/>
              </a:solidFill>
              <a:effectLst/>
              <a:latin typeface="+mn-lt"/>
              <a:ea typeface="+mn-ea"/>
              <a:cs typeface="+mn-cs"/>
            </a:rPr>
            <a:t>407,824</a:t>
          </a:r>
          <a:r>
            <a:rPr kumimoji="1" lang="ja-JP" altLang="en-US" sz="1300">
              <a:solidFill>
                <a:schemeClr val="dk1"/>
              </a:solidFill>
              <a:effectLst/>
              <a:latin typeface="+mn-lt"/>
              <a:ea typeface="+mn-ea"/>
              <a:cs typeface="+mn-cs"/>
            </a:rPr>
            <a:t>千円の増となった。その結果、</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の減となったが、県内平均を上回っており依然として弾力性を欠いた財政構造となっている。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経常収支比率改善に向け、</a:t>
          </a:r>
          <a:r>
            <a:rPr kumimoji="1" lang="ja-JP" altLang="ja-JP" sz="1300">
              <a:solidFill>
                <a:schemeClr val="dk1"/>
              </a:solidFill>
              <a:effectLst/>
              <a:latin typeface="+mn-lt"/>
              <a:ea typeface="+mn-ea"/>
              <a:cs typeface="+mn-cs"/>
            </a:rPr>
            <a:t>予算編成において、事務的経費などについて枠配分方式を継続し、毎年度</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削減することにより、経常経費を削減する。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63</xdr:row>
      <xdr:rowOff>13758</xdr:rowOff>
    </xdr:from>
    <xdr:to>
      <xdr:col>7</xdr:col>
      <xdr:colOff>152400</xdr:colOff>
      <xdr:row>63</xdr:row>
      <xdr:rowOff>154517</xdr:rowOff>
    </xdr:to>
    <xdr:cxnSp macro="">
      <xdr:nvCxnSpPr>
        <xdr:cNvPr id="123" name="直線コネクタ 122"/>
        <xdr:cNvCxnSpPr/>
      </xdr:nvCxnSpPr>
      <xdr:spPr>
        <a:xfrm flipV="1">
          <a:off x="4953000" y="10815108"/>
          <a:ext cx="0" cy="140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129769</xdr:rowOff>
    </xdr:from>
    <xdr:ext cx="762000" cy="259045"/>
    <xdr:sp macro="" textlink="">
      <xdr:nvSpPr>
        <xdr:cNvPr id="124" name="財政構造の弾力性最小値テキスト"/>
        <xdr:cNvSpPr txBox="1"/>
      </xdr:nvSpPr>
      <xdr:spPr>
        <a:xfrm>
          <a:off x="50419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90.8</a:t>
          </a:r>
          <a:endParaRPr kumimoji="1" lang="ja-JP" altLang="en-US" sz="1000" b="1">
            <a:latin typeface="ＭＳ Ｐゴシック"/>
          </a:endParaRPr>
        </a:p>
      </xdr:txBody>
    </xdr:sp>
    <xdr:clientData/>
  </xdr:oneCellAnchor>
  <xdr:twoCellAnchor>
    <xdr:from>
      <xdr:col>7</xdr:col>
      <xdr:colOff>63500</xdr:colOff>
      <xdr:row>63</xdr:row>
      <xdr:rowOff>154517</xdr:rowOff>
    </xdr:from>
    <xdr:to>
      <xdr:col>7</xdr:col>
      <xdr:colOff>241300</xdr:colOff>
      <xdr:row>63</xdr:row>
      <xdr:rowOff>154517</xdr:rowOff>
    </xdr:to>
    <xdr:cxnSp macro="">
      <xdr:nvCxnSpPr>
        <xdr:cNvPr id="125" name="直線コネクタ 124"/>
        <xdr:cNvCxnSpPr/>
      </xdr:nvCxnSpPr>
      <xdr:spPr>
        <a:xfrm>
          <a:off x="4864100" y="1095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100135</xdr:rowOff>
    </xdr:from>
    <xdr:ext cx="762000" cy="259045"/>
    <xdr:sp macro="" textlink="">
      <xdr:nvSpPr>
        <xdr:cNvPr id="126" name="財政構造の弾力性最大値テキスト"/>
        <xdr:cNvSpPr txBox="1"/>
      </xdr:nvSpPr>
      <xdr:spPr>
        <a:xfrm>
          <a:off x="5041900" y="1055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63</xdr:row>
      <xdr:rowOff>13758</xdr:rowOff>
    </xdr:from>
    <xdr:to>
      <xdr:col>7</xdr:col>
      <xdr:colOff>241300</xdr:colOff>
      <xdr:row>63</xdr:row>
      <xdr:rowOff>13758</xdr:rowOff>
    </xdr:to>
    <xdr:cxnSp macro="">
      <xdr:nvCxnSpPr>
        <xdr:cNvPr id="127" name="直線コネクタ 126"/>
        <xdr:cNvCxnSpPr/>
      </xdr:nvCxnSpPr>
      <xdr:spPr>
        <a:xfrm>
          <a:off x="4864100" y="1081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64</xdr:row>
      <xdr:rowOff>83608</xdr:rowOff>
    </xdr:to>
    <xdr:cxnSp macro="">
      <xdr:nvCxnSpPr>
        <xdr:cNvPr id="128" name="直線コネクタ 127"/>
        <xdr:cNvCxnSpPr/>
      </xdr:nvCxnSpPr>
      <xdr:spPr>
        <a:xfrm flipV="1">
          <a:off x="4114800" y="1081510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9"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30" name="フローチャート : 判断 129"/>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66</xdr:row>
      <xdr:rowOff>82550</xdr:rowOff>
    </xdr:to>
    <xdr:cxnSp macro="">
      <xdr:nvCxnSpPr>
        <xdr:cNvPr id="131" name="直線コネクタ 130"/>
        <xdr:cNvCxnSpPr/>
      </xdr:nvCxnSpPr>
      <xdr:spPr>
        <a:xfrm flipV="1">
          <a:off x="3225800" y="11056408"/>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123825</xdr:rowOff>
    </xdr:from>
    <xdr:to>
      <xdr:col>6</xdr:col>
      <xdr:colOff>50800</xdr:colOff>
      <xdr:row>64</xdr:row>
      <xdr:rowOff>53975</xdr:rowOff>
    </xdr:to>
    <xdr:sp macro="" textlink="">
      <xdr:nvSpPr>
        <xdr:cNvPr id="132" name="フローチャート : 判断 131"/>
        <xdr:cNvSpPr/>
      </xdr:nvSpPr>
      <xdr:spPr>
        <a:xfrm>
          <a:off x="4064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64152</xdr:rowOff>
    </xdr:from>
    <xdr:ext cx="736600" cy="259045"/>
    <xdr:sp macro="" textlink="">
      <xdr:nvSpPr>
        <xdr:cNvPr id="133" name="テキスト ボックス 132"/>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66</xdr:row>
      <xdr:rowOff>82550</xdr:rowOff>
    </xdr:to>
    <xdr:cxnSp macro="">
      <xdr:nvCxnSpPr>
        <xdr:cNvPr id="134" name="直線コネクタ 133"/>
        <xdr:cNvCxnSpPr/>
      </xdr:nvCxnSpPr>
      <xdr:spPr>
        <a:xfrm>
          <a:off x="2336800" y="10593917"/>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143933</xdr:rowOff>
    </xdr:from>
    <xdr:to>
      <xdr:col>4</xdr:col>
      <xdr:colOff>533400</xdr:colOff>
      <xdr:row>64</xdr:row>
      <xdr:rowOff>74083</xdr:rowOff>
    </xdr:to>
    <xdr:sp macro="" textlink="">
      <xdr:nvSpPr>
        <xdr:cNvPr id="135" name="フローチャート : 判断 134"/>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84260</xdr:rowOff>
    </xdr:from>
    <xdr:ext cx="762000" cy="259045"/>
    <xdr:sp macro="" textlink="">
      <xdr:nvSpPr>
        <xdr:cNvPr id="136" name="テキスト ボックス 135"/>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65</xdr:row>
      <xdr:rowOff>12700</xdr:rowOff>
    </xdr:to>
    <xdr:cxnSp macro="">
      <xdr:nvCxnSpPr>
        <xdr:cNvPr id="137" name="直線コネクタ 136"/>
        <xdr:cNvCxnSpPr/>
      </xdr:nvCxnSpPr>
      <xdr:spPr>
        <a:xfrm flipV="1">
          <a:off x="1447800" y="1059391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38" name="フローチャート :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57</xdr:row>
      <xdr:rowOff>106892</xdr:rowOff>
    </xdr:from>
    <xdr:to>
      <xdr:col>2</xdr:col>
      <xdr:colOff>127000</xdr:colOff>
      <xdr:row>58</xdr:row>
      <xdr:rowOff>37042</xdr:rowOff>
    </xdr:to>
    <xdr:sp macro="" textlink="">
      <xdr:nvSpPr>
        <xdr:cNvPr id="140" name="フローチャート : 判断 139"/>
        <xdr:cNvSpPr/>
      </xdr:nvSpPr>
      <xdr:spPr>
        <a:xfrm>
          <a:off x="1397000" y="98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47219</xdr:rowOff>
    </xdr:from>
    <xdr:ext cx="762000" cy="259045"/>
    <xdr:sp macro="" textlink="">
      <xdr:nvSpPr>
        <xdr:cNvPr id="141" name="テキスト ボックス 140"/>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7" name="円/楕円 146"/>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55685</xdr:rowOff>
    </xdr:from>
    <xdr:ext cx="762000" cy="259045"/>
    <xdr:sp macro="" textlink="">
      <xdr:nvSpPr>
        <xdr:cNvPr id="148" name="財政構造の弾力性該当値テキスト"/>
        <xdr:cNvSpPr txBox="1"/>
      </xdr:nvSpPr>
      <xdr:spPr>
        <a:xfrm>
          <a:off x="5041900" y="106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49" name="円/楕円 148"/>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119185</xdr:rowOff>
    </xdr:from>
    <xdr:ext cx="736600" cy="259045"/>
    <xdr:sp macro="" textlink="">
      <xdr:nvSpPr>
        <xdr:cNvPr id="150" name="テキスト ボックス 149"/>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1" name="円/楕円 150"/>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2" name="テキスト ボックス 151"/>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3" name="円/楕円 152"/>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4" name="テキスト ボックス 15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5" name="円/楕円 154"/>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6" name="テキスト ボックス 155"/>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物件費が前年度比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増となったほか、人件費、維持補修費とも増加したが、全国平均、栃木県平均よりも少ない額を維持している。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人件費については適正な昇格・昇給制度の運用の実施など抑制に努めるほか、物件費、維持補修費においても施設管理等の外部委託や公共施設の適正な維持管理を行うなど、行政サービスの向上を図る。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165812</xdr:rowOff>
    </xdr:from>
    <xdr:to>
      <xdr:col>7</xdr:col>
      <xdr:colOff>152400</xdr:colOff>
      <xdr:row>88</xdr:row>
      <xdr:rowOff>8542</xdr:rowOff>
    </xdr:to>
    <xdr:cxnSp macro="">
      <xdr:nvCxnSpPr>
        <xdr:cNvPr id="184" name="直線コネクタ 183"/>
        <xdr:cNvCxnSpPr/>
      </xdr:nvCxnSpPr>
      <xdr:spPr>
        <a:xfrm flipV="1">
          <a:off x="4953000" y="14224712"/>
          <a:ext cx="0" cy="8714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152069</xdr:rowOff>
    </xdr:from>
    <xdr:ext cx="762000" cy="259045"/>
    <xdr:sp macro="" textlink="">
      <xdr:nvSpPr>
        <xdr:cNvPr id="185" name="人件費・物件費等の状況最小値テキスト"/>
        <xdr:cNvSpPr txBox="1"/>
      </xdr:nvSpPr>
      <xdr:spPr>
        <a:xfrm>
          <a:off x="5041900" y="150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115,177</a:t>
          </a:r>
          <a:endParaRPr kumimoji="1" lang="ja-JP" altLang="en-US" sz="1000" b="1">
            <a:latin typeface="ＭＳ Ｐゴシック"/>
          </a:endParaRPr>
        </a:p>
      </xdr:txBody>
    </xdr:sp>
    <xdr:clientData/>
  </xdr:oneCellAnchor>
  <xdr:twoCellAnchor>
    <xdr:from>
      <xdr:col>7</xdr:col>
      <xdr:colOff>63500</xdr:colOff>
      <xdr:row>88</xdr:row>
      <xdr:rowOff>8542</xdr:rowOff>
    </xdr:from>
    <xdr:to>
      <xdr:col>7</xdr:col>
      <xdr:colOff>241300</xdr:colOff>
      <xdr:row>88</xdr:row>
      <xdr:rowOff>8542</xdr:rowOff>
    </xdr:to>
    <xdr:cxnSp macro="">
      <xdr:nvCxnSpPr>
        <xdr:cNvPr id="186" name="直線コネクタ 185"/>
        <xdr:cNvCxnSpPr/>
      </xdr:nvCxnSpPr>
      <xdr:spPr>
        <a:xfrm>
          <a:off x="4864100" y="150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80739</xdr:rowOff>
    </xdr:from>
    <xdr:ext cx="762000" cy="259045"/>
    <xdr:sp macro="" textlink="">
      <xdr:nvSpPr>
        <xdr:cNvPr id="187" name="人件費・物件費等の状況最大値テキスト"/>
        <xdr:cNvSpPr txBox="1"/>
      </xdr:nvSpPr>
      <xdr:spPr>
        <a:xfrm>
          <a:off x="5041900" y="1396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97,120</a:t>
          </a:r>
          <a:endParaRPr kumimoji="1" lang="ja-JP" altLang="en-US" sz="1000" b="1">
            <a:latin typeface="ＭＳ Ｐゴシック"/>
          </a:endParaRPr>
        </a:p>
      </xdr:txBody>
    </xdr:sp>
    <xdr:clientData/>
  </xdr:oneCellAnchor>
  <xdr:twoCellAnchor>
    <xdr:from>
      <xdr:col>7</xdr:col>
      <xdr:colOff>63500</xdr:colOff>
      <xdr:row>82</xdr:row>
      <xdr:rowOff>165812</xdr:rowOff>
    </xdr:from>
    <xdr:to>
      <xdr:col>7</xdr:col>
      <xdr:colOff>241300</xdr:colOff>
      <xdr:row>82</xdr:row>
      <xdr:rowOff>165812</xdr:rowOff>
    </xdr:to>
    <xdr:cxnSp macro="">
      <xdr:nvCxnSpPr>
        <xdr:cNvPr id="188" name="直線コネクタ 187"/>
        <xdr:cNvCxnSpPr/>
      </xdr:nvCxnSpPr>
      <xdr:spPr>
        <a:xfrm>
          <a:off x="4864100" y="142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24150</xdr:rowOff>
    </xdr:from>
    <xdr:to>
      <xdr:col>7</xdr:col>
      <xdr:colOff>152400</xdr:colOff>
      <xdr:row>82</xdr:row>
      <xdr:rowOff>165812</xdr:rowOff>
    </xdr:to>
    <xdr:cxnSp macro="">
      <xdr:nvCxnSpPr>
        <xdr:cNvPr id="189" name="直線コネクタ 188"/>
        <xdr:cNvCxnSpPr/>
      </xdr:nvCxnSpPr>
      <xdr:spPr>
        <a:xfrm>
          <a:off x="4114800" y="13911600"/>
          <a:ext cx="838200" cy="3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53987</xdr:rowOff>
    </xdr:from>
    <xdr:ext cx="762000" cy="259045"/>
    <xdr:sp macro="" textlink="">
      <xdr:nvSpPr>
        <xdr:cNvPr id="190" name="人件費・物件費等の状況平均値テキスト"/>
        <xdr:cNvSpPr txBox="1"/>
      </xdr:nvSpPr>
      <xdr:spPr>
        <a:xfrm>
          <a:off x="5041900" y="14627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81910</xdr:rowOff>
    </xdr:from>
    <xdr:to>
      <xdr:col>7</xdr:col>
      <xdr:colOff>203200</xdr:colOff>
      <xdr:row>86</xdr:row>
      <xdr:rowOff>12060</xdr:rowOff>
    </xdr:to>
    <xdr:sp macro="" textlink="">
      <xdr:nvSpPr>
        <xdr:cNvPr id="191" name="フローチャート : 判断 190"/>
        <xdr:cNvSpPr/>
      </xdr:nvSpPr>
      <xdr:spPr>
        <a:xfrm>
          <a:off x="4902200" y="1465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24150</xdr:rowOff>
    </xdr:from>
    <xdr:to>
      <xdr:col>6</xdr:col>
      <xdr:colOff>0</xdr:colOff>
      <xdr:row>81</xdr:row>
      <xdr:rowOff>133556</xdr:rowOff>
    </xdr:to>
    <xdr:cxnSp macro="">
      <xdr:nvCxnSpPr>
        <xdr:cNvPr id="192" name="直線コネクタ 191"/>
        <xdr:cNvCxnSpPr/>
      </xdr:nvCxnSpPr>
      <xdr:spPr>
        <a:xfrm flipV="1">
          <a:off x="3225800" y="13911600"/>
          <a:ext cx="889000" cy="10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106970</xdr:rowOff>
    </xdr:from>
    <xdr:to>
      <xdr:col>6</xdr:col>
      <xdr:colOff>50800</xdr:colOff>
      <xdr:row>84</xdr:row>
      <xdr:rowOff>37120</xdr:rowOff>
    </xdr:to>
    <xdr:sp macro="" textlink="">
      <xdr:nvSpPr>
        <xdr:cNvPr id="193" name="フローチャート : 判断 192"/>
        <xdr:cNvSpPr/>
      </xdr:nvSpPr>
      <xdr:spPr>
        <a:xfrm>
          <a:off x="4064000" y="1433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21897</xdr:rowOff>
    </xdr:from>
    <xdr:ext cx="736600" cy="259045"/>
    <xdr:sp macro="" textlink="">
      <xdr:nvSpPr>
        <xdr:cNvPr id="194" name="テキスト ボックス 193"/>
        <xdr:cNvSpPr txBox="1"/>
      </xdr:nvSpPr>
      <xdr:spPr>
        <a:xfrm>
          <a:off x="3733800" y="1442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133556</xdr:rowOff>
    </xdr:from>
    <xdr:to>
      <xdr:col>4</xdr:col>
      <xdr:colOff>482600</xdr:colOff>
      <xdr:row>82</xdr:row>
      <xdr:rowOff>142309</xdr:rowOff>
    </xdr:to>
    <xdr:cxnSp macro="">
      <xdr:nvCxnSpPr>
        <xdr:cNvPr id="195" name="直線コネクタ 194"/>
        <xdr:cNvCxnSpPr/>
      </xdr:nvCxnSpPr>
      <xdr:spPr>
        <a:xfrm flipV="1">
          <a:off x="2336800" y="14021006"/>
          <a:ext cx="889000" cy="1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151966</xdr:rowOff>
    </xdr:from>
    <xdr:to>
      <xdr:col>4</xdr:col>
      <xdr:colOff>533400</xdr:colOff>
      <xdr:row>85</xdr:row>
      <xdr:rowOff>82116</xdr:rowOff>
    </xdr:to>
    <xdr:sp macro="" textlink="">
      <xdr:nvSpPr>
        <xdr:cNvPr id="196" name="フローチャート : 判断 195"/>
        <xdr:cNvSpPr/>
      </xdr:nvSpPr>
      <xdr:spPr>
        <a:xfrm>
          <a:off x="3175000" y="145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66893</xdr:rowOff>
    </xdr:from>
    <xdr:ext cx="762000" cy="259045"/>
    <xdr:sp macro="" textlink="">
      <xdr:nvSpPr>
        <xdr:cNvPr id="197" name="テキスト ボックス 196"/>
        <xdr:cNvSpPr txBox="1"/>
      </xdr:nvSpPr>
      <xdr:spPr>
        <a:xfrm>
          <a:off x="2844800" y="1464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41252</xdr:rowOff>
    </xdr:from>
    <xdr:to>
      <xdr:col>3</xdr:col>
      <xdr:colOff>279400</xdr:colOff>
      <xdr:row>82</xdr:row>
      <xdr:rowOff>142309</xdr:rowOff>
    </xdr:to>
    <xdr:cxnSp macro="">
      <xdr:nvCxnSpPr>
        <xdr:cNvPr id="198" name="直線コネクタ 197"/>
        <xdr:cNvCxnSpPr/>
      </xdr:nvCxnSpPr>
      <xdr:spPr>
        <a:xfrm>
          <a:off x="1447800" y="14100152"/>
          <a:ext cx="889000" cy="10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154735</xdr:rowOff>
    </xdr:from>
    <xdr:to>
      <xdr:col>3</xdr:col>
      <xdr:colOff>330200</xdr:colOff>
      <xdr:row>86</xdr:row>
      <xdr:rowOff>84885</xdr:rowOff>
    </xdr:to>
    <xdr:sp macro="" textlink="">
      <xdr:nvSpPr>
        <xdr:cNvPr id="199" name="フローチャート : 判断 198"/>
        <xdr:cNvSpPr/>
      </xdr:nvSpPr>
      <xdr:spPr>
        <a:xfrm>
          <a:off x="2286000" y="147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69662</xdr:rowOff>
    </xdr:from>
    <xdr:ext cx="762000" cy="259045"/>
    <xdr:sp macro="" textlink="">
      <xdr:nvSpPr>
        <xdr:cNvPr id="200" name="テキスト ボックス 199"/>
        <xdr:cNvSpPr txBox="1"/>
      </xdr:nvSpPr>
      <xdr:spPr>
        <a:xfrm>
          <a:off x="1955800" y="148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108,601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46952</xdr:rowOff>
    </xdr:from>
    <xdr:to>
      <xdr:col>2</xdr:col>
      <xdr:colOff>127000</xdr:colOff>
      <xdr:row>84</xdr:row>
      <xdr:rowOff>148552</xdr:rowOff>
    </xdr:to>
    <xdr:sp macro="" textlink="">
      <xdr:nvSpPr>
        <xdr:cNvPr id="201" name="フローチャート : 判断 200"/>
        <xdr:cNvSpPr/>
      </xdr:nvSpPr>
      <xdr:spPr>
        <a:xfrm>
          <a:off x="1397000" y="1444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133329</xdr:rowOff>
    </xdr:from>
    <xdr:ext cx="762000" cy="259045"/>
    <xdr:sp macro="" textlink="">
      <xdr:nvSpPr>
        <xdr:cNvPr id="202" name="テキスト ボックス 201"/>
        <xdr:cNvSpPr txBox="1"/>
      </xdr:nvSpPr>
      <xdr:spPr>
        <a:xfrm>
          <a:off x="1066800" y="1453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115012</xdr:rowOff>
    </xdr:from>
    <xdr:to>
      <xdr:col>7</xdr:col>
      <xdr:colOff>203200</xdr:colOff>
      <xdr:row>83</xdr:row>
      <xdr:rowOff>45162</xdr:rowOff>
    </xdr:to>
    <xdr:sp macro="" textlink="">
      <xdr:nvSpPr>
        <xdr:cNvPr id="208" name="円/楕円 207"/>
        <xdr:cNvSpPr/>
      </xdr:nvSpPr>
      <xdr:spPr>
        <a:xfrm>
          <a:off x="49022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36289</xdr:rowOff>
    </xdr:from>
    <xdr:ext cx="762000" cy="259045"/>
    <xdr:sp macro="" textlink="">
      <xdr:nvSpPr>
        <xdr:cNvPr id="209" name="人件費・物件費等の状況該当値テキスト"/>
        <xdr:cNvSpPr txBox="1"/>
      </xdr:nvSpPr>
      <xdr:spPr>
        <a:xfrm>
          <a:off x="5041900" y="1409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144800</xdr:rowOff>
    </xdr:from>
    <xdr:to>
      <xdr:col>6</xdr:col>
      <xdr:colOff>50800</xdr:colOff>
      <xdr:row>81</xdr:row>
      <xdr:rowOff>74950</xdr:rowOff>
    </xdr:to>
    <xdr:sp macro="" textlink="">
      <xdr:nvSpPr>
        <xdr:cNvPr id="210" name="円/楕円 209"/>
        <xdr:cNvSpPr/>
      </xdr:nvSpPr>
      <xdr:spPr>
        <a:xfrm>
          <a:off x="4064000" y="138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85127</xdr:rowOff>
    </xdr:from>
    <xdr:ext cx="736600" cy="259045"/>
    <xdr:sp macro="" textlink="">
      <xdr:nvSpPr>
        <xdr:cNvPr id="211" name="テキスト ボックス 210"/>
        <xdr:cNvSpPr txBox="1"/>
      </xdr:nvSpPr>
      <xdr:spPr>
        <a:xfrm>
          <a:off x="3733800" y="1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82756</xdr:rowOff>
    </xdr:from>
    <xdr:to>
      <xdr:col>4</xdr:col>
      <xdr:colOff>533400</xdr:colOff>
      <xdr:row>82</xdr:row>
      <xdr:rowOff>12906</xdr:rowOff>
    </xdr:to>
    <xdr:sp macro="" textlink="">
      <xdr:nvSpPr>
        <xdr:cNvPr id="212" name="円/楕円 211"/>
        <xdr:cNvSpPr/>
      </xdr:nvSpPr>
      <xdr:spPr>
        <a:xfrm>
          <a:off x="3175000" y="139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23083</xdr:rowOff>
    </xdr:from>
    <xdr:ext cx="762000" cy="259045"/>
    <xdr:sp macro="" textlink="">
      <xdr:nvSpPr>
        <xdr:cNvPr id="213" name="テキスト ボックス 212"/>
        <xdr:cNvSpPr txBox="1"/>
      </xdr:nvSpPr>
      <xdr:spPr>
        <a:xfrm>
          <a:off x="2844800" y="1373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91509</xdr:rowOff>
    </xdr:from>
    <xdr:to>
      <xdr:col>3</xdr:col>
      <xdr:colOff>330200</xdr:colOff>
      <xdr:row>83</xdr:row>
      <xdr:rowOff>21659</xdr:rowOff>
    </xdr:to>
    <xdr:sp macro="" textlink="">
      <xdr:nvSpPr>
        <xdr:cNvPr id="214" name="円/楕円 213"/>
        <xdr:cNvSpPr/>
      </xdr:nvSpPr>
      <xdr:spPr>
        <a:xfrm>
          <a:off x="2286000" y="141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31836</xdr:rowOff>
    </xdr:from>
    <xdr:ext cx="762000" cy="259045"/>
    <xdr:sp macro="" textlink="">
      <xdr:nvSpPr>
        <xdr:cNvPr id="215" name="テキスト ボックス 214"/>
        <xdr:cNvSpPr txBox="1"/>
      </xdr:nvSpPr>
      <xdr:spPr>
        <a:xfrm>
          <a:off x="1955800" y="139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161902</xdr:rowOff>
    </xdr:from>
    <xdr:to>
      <xdr:col>2</xdr:col>
      <xdr:colOff>127000</xdr:colOff>
      <xdr:row>82</xdr:row>
      <xdr:rowOff>92052</xdr:rowOff>
    </xdr:to>
    <xdr:sp macro="" textlink="">
      <xdr:nvSpPr>
        <xdr:cNvPr id="216" name="円/楕円 215"/>
        <xdr:cNvSpPr/>
      </xdr:nvSpPr>
      <xdr:spPr>
        <a:xfrm>
          <a:off x="1397000" y="140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102229</xdr:rowOff>
    </xdr:from>
    <xdr:ext cx="762000" cy="259045"/>
    <xdr:sp macro="" textlink="">
      <xdr:nvSpPr>
        <xdr:cNvPr id="217" name="テキスト ボックス 216"/>
        <xdr:cNvSpPr txBox="1"/>
      </xdr:nvSpPr>
      <xdr:spPr>
        <a:xfrm>
          <a:off x="1066800" y="1381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全国市平均を上回っているものの、勤務評定調整委員会において適正な昇格・昇給の運用を図った結果、前年度比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引き続き、適正な昇格・昇給制度の運用に努める。　</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81</xdr:row>
      <xdr:rowOff>41911</xdr:rowOff>
    </xdr:to>
    <xdr:cxnSp macro="">
      <xdr:nvCxnSpPr>
        <xdr:cNvPr id="244" name="直線コネクタ 243"/>
        <xdr:cNvCxnSpPr/>
      </xdr:nvCxnSpPr>
      <xdr:spPr>
        <a:xfrm flipV="1">
          <a:off x="17018000" y="13752407"/>
          <a:ext cx="0" cy="17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13988</xdr:rowOff>
    </xdr:from>
    <xdr:ext cx="762000" cy="259045"/>
    <xdr:sp macro="" textlink="">
      <xdr:nvSpPr>
        <xdr:cNvPr id="245" name="給与水準   （国との比較）最小値テキスト"/>
        <xdr:cNvSpPr txBox="1"/>
      </xdr:nvSpPr>
      <xdr:spPr>
        <a:xfrm>
          <a:off x="171069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46" name="直線コネクタ 245"/>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47"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48" name="直線コネクタ 247"/>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41911</xdr:rowOff>
    </xdr:from>
    <xdr:to>
      <xdr:col>24</xdr:col>
      <xdr:colOff>558800</xdr:colOff>
      <xdr:row>81</xdr:row>
      <xdr:rowOff>138430</xdr:rowOff>
    </xdr:to>
    <xdr:cxnSp macro="">
      <xdr:nvCxnSpPr>
        <xdr:cNvPr id="249" name="直線コネクタ 248"/>
        <xdr:cNvCxnSpPr/>
      </xdr:nvCxnSpPr>
      <xdr:spPr>
        <a:xfrm flipV="1">
          <a:off x="16179800" y="1392936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98654</xdr:rowOff>
    </xdr:from>
    <xdr:ext cx="762000" cy="259045"/>
    <xdr:sp macro="" textlink="">
      <xdr:nvSpPr>
        <xdr:cNvPr id="250" name="給与水準   （国との比較）平均値テキスト"/>
        <xdr:cNvSpPr txBox="1"/>
      </xdr:nvSpPr>
      <xdr:spPr>
        <a:xfrm>
          <a:off x="17106900" y="13643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82127</xdr:rowOff>
    </xdr:from>
    <xdr:to>
      <xdr:col>24</xdr:col>
      <xdr:colOff>609600</xdr:colOff>
      <xdr:row>81</xdr:row>
      <xdr:rowOff>12277</xdr:rowOff>
    </xdr:to>
    <xdr:sp macro="" textlink="">
      <xdr:nvSpPr>
        <xdr:cNvPr id="251" name="フローチャート : 判断 250"/>
        <xdr:cNvSpPr/>
      </xdr:nvSpPr>
      <xdr:spPr>
        <a:xfrm>
          <a:off x="16967200" y="137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138430</xdr:rowOff>
    </xdr:from>
    <xdr:to>
      <xdr:col>23</xdr:col>
      <xdr:colOff>406400</xdr:colOff>
      <xdr:row>89</xdr:row>
      <xdr:rowOff>21589</xdr:rowOff>
    </xdr:to>
    <xdr:cxnSp macro="">
      <xdr:nvCxnSpPr>
        <xdr:cNvPr id="252" name="直線コネクタ 251"/>
        <xdr:cNvCxnSpPr/>
      </xdr:nvCxnSpPr>
      <xdr:spPr>
        <a:xfrm flipV="1">
          <a:off x="15290800" y="14025880"/>
          <a:ext cx="889000" cy="12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98213</xdr:rowOff>
    </xdr:from>
    <xdr:to>
      <xdr:col>23</xdr:col>
      <xdr:colOff>457200</xdr:colOff>
      <xdr:row>81</xdr:row>
      <xdr:rowOff>28363</xdr:rowOff>
    </xdr:to>
    <xdr:sp macro="" textlink="">
      <xdr:nvSpPr>
        <xdr:cNvPr id="253" name="フローチャート : 判断 252"/>
        <xdr:cNvSpPr/>
      </xdr:nvSpPr>
      <xdr:spPr>
        <a:xfrm>
          <a:off x="16129000" y="1381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38540</xdr:rowOff>
    </xdr:from>
    <xdr:ext cx="736600" cy="259045"/>
    <xdr:sp macro="" textlink="">
      <xdr:nvSpPr>
        <xdr:cNvPr id="254" name="テキスト ボックス 253"/>
        <xdr:cNvSpPr txBox="1"/>
      </xdr:nvSpPr>
      <xdr:spPr>
        <a:xfrm>
          <a:off x="15798800" y="1358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102023</xdr:rowOff>
    </xdr:to>
    <xdr:cxnSp macro="">
      <xdr:nvCxnSpPr>
        <xdr:cNvPr id="255" name="直線コネクタ 254"/>
        <xdr:cNvCxnSpPr/>
      </xdr:nvCxnSpPr>
      <xdr:spPr>
        <a:xfrm flipV="1">
          <a:off x="14401800" y="1528063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168911</xdr:rowOff>
    </xdr:from>
    <xdr:to>
      <xdr:col>22</xdr:col>
      <xdr:colOff>254000</xdr:colOff>
      <xdr:row>88</xdr:row>
      <xdr:rowOff>99061</xdr:rowOff>
    </xdr:to>
    <xdr:sp macro="" textlink="">
      <xdr:nvSpPr>
        <xdr:cNvPr id="256" name="フローチャート : 判断 255"/>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57" name="テキスト ボックス 256"/>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31327</xdr:rowOff>
    </xdr:from>
    <xdr:to>
      <xdr:col>21</xdr:col>
      <xdr:colOff>0</xdr:colOff>
      <xdr:row>89</xdr:row>
      <xdr:rowOff>102023</xdr:rowOff>
    </xdr:to>
    <xdr:cxnSp macro="">
      <xdr:nvCxnSpPr>
        <xdr:cNvPr id="258" name="直線コネクタ 257"/>
        <xdr:cNvCxnSpPr/>
      </xdr:nvCxnSpPr>
      <xdr:spPr>
        <a:xfrm>
          <a:off x="13512800" y="14090227"/>
          <a:ext cx="889000" cy="127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59" name="フローチャート : 判断 258"/>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60" name="テキスト ボックス 259"/>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66039</xdr:rowOff>
    </xdr:from>
    <xdr:to>
      <xdr:col>19</xdr:col>
      <xdr:colOff>533400</xdr:colOff>
      <xdr:row>80</xdr:row>
      <xdr:rowOff>167639</xdr:rowOff>
    </xdr:to>
    <xdr:sp macro="" textlink="">
      <xdr:nvSpPr>
        <xdr:cNvPr id="261" name="フローチャート : 判断 260"/>
        <xdr:cNvSpPr/>
      </xdr:nvSpPr>
      <xdr:spPr>
        <a:xfrm>
          <a:off x="13462000" y="13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6366</xdr:rowOff>
    </xdr:from>
    <xdr:ext cx="762000" cy="259045"/>
    <xdr:sp macro="" textlink="">
      <xdr:nvSpPr>
        <xdr:cNvPr id="262" name="テキスト ボックス 261"/>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162561</xdr:rowOff>
    </xdr:from>
    <xdr:to>
      <xdr:col>24</xdr:col>
      <xdr:colOff>609600</xdr:colOff>
      <xdr:row>81</xdr:row>
      <xdr:rowOff>92711</xdr:rowOff>
    </xdr:to>
    <xdr:sp macro="" textlink="">
      <xdr:nvSpPr>
        <xdr:cNvPr id="268" name="円/楕円 267"/>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58438</xdr:rowOff>
    </xdr:from>
    <xdr:ext cx="762000" cy="259045"/>
    <xdr:sp macro="" textlink="">
      <xdr:nvSpPr>
        <xdr:cNvPr id="269" name="給与水準   （国との比較）該当値テキスト"/>
        <xdr:cNvSpPr txBox="1"/>
      </xdr:nvSpPr>
      <xdr:spPr>
        <a:xfrm>
          <a:off x="17106900" y="1377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87630</xdr:rowOff>
    </xdr:from>
    <xdr:to>
      <xdr:col>23</xdr:col>
      <xdr:colOff>457200</xdr:colOff>
      <xdr:row>82</xdr:row>
      <xdr:rowOff>17780</xdr:rowOff>
    </xdr:to>
    <xdr:sp macro="" textlink="">
      <xdr:nvSpPr>
        <xdr:cNvPr id="270" name="円/楕円 269"/>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2557</xdr:rowOff>
    </xdr:from>
    <xdr:ext cx="736600" cy="259045"/>
    <xdr:sp macro="" textlink="">
      <xdr:nvSpPr>
        <xdr:cNvPr id="271" name="テキスト ボックス 270"/>
        <xdr:cNvSpPr txBox="1"/>
      </xdr:nvSpPr>
      <xdr:spPr>
        <a:xfrm>
          <a:off x="15798800" y="1406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2" name="円/楕円 271"/>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73" name="テキスト ボックス 272"/>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51223</xdr:rowOff>
    </xdr:from>
    <xdr:to>
      <xdr:col>21</xdr:col>
      <xdr:colOff>50800</xdr:colOff>
      <xdr:row>89</xdr:row>
      <xdr:rowOff>152823</xdr:rowOff>
    </xdr:to>
    <xdr:sp macro="" textlink="">
      <xdr:nvSpPr>
        <xdr:cNvPr id="274" name="円/楕円 273"/>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137600</xdr:rowOff>
    </xdr:from>
    <xdr:ext cx="762000" cy="259045"/>
    <xdr:sp macro="" textlink="">
      <xdr:nvSpPr>
        <xdr:cNvPr id="275" name="テキスト ボックス 274"/>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151977</xdr:rowOff>
    </xdr:from>
    <xdr:to>
      <xdr:col>19</xdr:col>
      <xdr:colOff>533400</xdr:colOff>
      <xdr:row>82</xdr:row>
      <xdr:rowOff>82127</xdr:rowOff>
    </xdr:to>
    <xdr:sp macro="" textlink="">
      <xdr:nvSpPr>
        <xdr:cNvPr id="276" name="円/楕円 275"/>
        <xdr:cNvSpPr/>
      </xdr:nvSpPr>
      <xdr:spPr>
        <a:xfrm>
          <a:off x="13462000" y="140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66904</xdr:rowOff>
    </xdr:from>
    <xdr:ext cx="762000" cy="259045"/>
    <xdr:sp macro="" textlink="">
      <xdr:nvSpPr>
        <xdr:cNvPr id="277" name="テキスト ボックス 276"/>
        <xdr:cNvSpPr txBox="1"/>
      </xdr:nvSpPr>
      <xdr:spPr>
        <a:xfrm>
          <a:off x="13131800" y="1412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年度では、行政改革大綱における歳出の徹底的な見直しのもと職員を前年比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名削減した。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今後も、事務事業の見直しや民営化などを進めつつ、過度の職員削減により市民サービスに支障をきたすことのないよう、適正な職員数の確保を図る。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6.70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61</xdr:row>
      <xdr:rowOff>95250</xdr:rowOff>
    </xdr:from>
    <xdr:to>
      <xdr:col>24</xdr:col>
      <xdr:colOff>558800</xdr:colOff>
      <xdr:row>62</xdr:row>
      <xdr:rowOff>165100</xdr:rowOff>
    </xdr:to>
    <xdr:cxnSp macro="">
      <xdr:nvCxnSpPr>
        <xdr:cNvPr id="305" name="直線コネクタ 304"/>
        <xdr:cNvCxnSpPr/>
      </xdr:nvCxnSpPr>
      <xdr:spPr>
        <a:xfrm flipV="1">
          <a:off x="17018000" y="10553700"/>
          <a:ext cx="0" cy="24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137177</xdr:rowOff>
    </xdr:from>
    <xdr:ext cx="762000" cy="259045"/>
    <xdr:sp macro="" textlink="">
      <xdr:nvSpPr>
        <xdr:cNvPr id="306" name="定員管理の状況最小値テキスト"/>
        <xdr:cNvSpPr txBox="1"/>
      </xdr:nvSpPr>
      <xdr:spPr>
        <a:xfrm>
          <a:off x="17106900" y="1076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24</xdr:col>
      <xdr:colOff>469900</xdr:colOff>
      <xdr:row>62</xdr:row>
      <xdr:rowOff>165100</xdr:rowOff>
    </xdr:from>
    <xdr:to>
      <xdr:col>24</xdr:col>
      <xdr:colOff>647700</xdr:colOff>
      <xdr:row>62</xdr:row>
      <xdr:rowOff>165100</xdr:rowOff>
    </xdr:to>
    <xdr:cxnSp macro="">
      <xdr:nvCxnSpPr>
        <xdr:cNvPr id="307" name="直線コネクタ 306"/>
        <xdr:cNvCxnSpPr/>
      </xdr:nvCxnSpPr>
      <xdr:spPr>
        <a:xfrm>
          <a:off x="169291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10177</xdr:rowOff>
    </xdr:from>
    <xdr:ext cx="762000" cy="259045"/>
    <xdr:sp macro="" textlink="">
      <xdr:nvSpPr>
        <xdr:cNvPr id="308" name="定員管理の状況最大値テキスト"/>
        <xdr:cNvSpPr txBox="1"/>
      </xdr:nvSpPr>
      <xdr:spPr>
        <a:xfrm>
          <a:off x="17106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6.60</a:t>
          </a:r>
          <a:endParaRPr kumimoji="1" lang="ja-JP" altLang="en-US" sz="1000" b="1">
            <a:latin typeface="ＭＳ Ｐゴシック"/>
          </a:endParaRPr>
        </a:p>
      </xdr:txBody>
    </xdr:sp>
    <xdr:clientData/>
  </xdr:oneCellAnchor>
  <xdr:twoCellAnchor>
    <xdr:from>
      <xdr:col>24</xdr:col>
      <xdr:colOff>469900</xdr:colOff>
      <xdr:row>61</xdr:row>
      <xdr:rowOff>95250</xdr:rowOff>
    </xdr:from>
    <xdr:to>
      <xdr:col>24</xdr:col>
      <xdr:colOff>647700</xdr:colOff>
      <xdr:row>61</xdr:row>
      <xdr:rowOff>95250</xdr:rowOff>
    </xdr:to>
    <xdr:cxnSp macro="">
      <xdr:nvCxnSpPr>
        <xdr:cNvPr id="309" name="直線コネクタ 308"/>
        <xdr:cNvCxnSpPr/>
      </xdr:nvCxnSpPr>
      <xdr:spPr>
        <a:xfrm>
          <a:off x="16929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62</xdr:row>
      <xdr:rowOff>165100</xdr:rowOff>
    </xdr:to>
    <xdr:cxnSp macro="">
      <xdr:nvCxnSpPr>
        <xdr:cNvPr id="310" name="直線コネクタ 309"/>
        <xdr:cNvCxnSpPr/>
      </xdr:nvCxnSpPr>
      <xdr:spPr>
        <a:xfrm>
          <a:off x="16179800" y="10553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157497</xdr:rowOff>
    </xdr:from>
    <xdr:ext cx="762000" cy="259045"/>
    <xdr:sp macro="" textlink="">
      <xdr:nvSpPr>
        <xdr:cNvPr id="311" name="定員管理の状況平均値テキスト"/>
        <xdr:cNvSpPr txBox="1"/>
      </xdr:nvSpPr>
      <xdr:spPr>
        <a:xfrm>
          <a:off x="17106900" y="1044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12" name="フローチャート : 判断 311"/>
        <xdr:cNvSpPr/>
      </xdr:nvSpPr>
      <xdr:spPr>
        <a:xfrm>
          <a:off x="169672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95250</xdr:rowOff>
    </xdr:to>
    <xdr:cxnSp macro="">
      <xdr:nvCxnSpPr>
        <xdr:cNvPr id="313" name="直線コネクタ 312"/>
        <xdr:cNvCxnSpPr/>
      </xdr:nvCxnSpPr>
      <xdr:spPr>
        <a:xfrm>
          <a:off x="15290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44450</xdr:rowOff>
    </xdr:from>
    <xdr:to>
      <xdr:col>23</xdr:col>
      <xdr:colOff>457200</xdr:colOff>
      <xdr:row>61</xdr:row>
      <xdr:rowOff>146050</xdr:rowOff>
    </xdr:to>
    <xdr:sp macro="" textlink="">
      <xdr:nvSpPr>
        <xdr:cNvPr id="314" name="フローチャート : 判断 313"/>
        <xdr:cNvSpPr/>
      </xdr:nvSpPr>
      <xdr:spPr>
        <a:xfrm>
          <a:off x="16129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15" name="テキスト ボックス 314"/>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66</xdr:row>
      <xdr:rowOff>58420</xdr:rowOff>
    </xdr:to>
    <xdr:cxnSp macro="">
      <xdr:nvCxnSpPr>
        <xdr:cNvPr id="316" name="直線コネクタ 315"/>
        <xdr:cNvCxnSpPr/>
      </xdr:nvCxnSpPr>
      <xdr:spPr>
        <a:xfrm flipV="1">
          <a:off x="14401800" y="10505440"/>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71120</xdr:rowOff>
    </xdr:from>
    <xdr:to>
      <xdr:col>22</xdr:col>
      <xdr:colOff>254000</xdr:colOff>
      <xdr:row>61</xdr:row>
      <xdr:rowOff>1270</xdr:rowOff>
    </xdr:to>
    <xdr:sp macro="" textlink="">
      <xdr:nvSpPr>
        <xdr:cNvPr id="317" name="フローチャート : 判断 316"/>
        <xdr:cNvSpPr/>
      </xdr:nvSpPr>
      <xdr:spPr>
        <a:xfrm>
          <a:off x="15240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18" name="テキスト ボックス 317"/>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58420</xdr:rowOff>
    </xdr:from>
    <xdr:to>
      <xdr:col>21</xdr:col>
      <xdr:colOff>0</xdr:colOff>
      <xdr:row>67</xdr:row>
      <xdr:rowOff>31750</xdr:rowOff>
    </xdr:to>
    <xdr:cxnSp macro="">
      <xdr:nvCxnSpPr>
        <xdr:cNvPr id="319" name="直線コネクタ 318"/>
        <xdr:cNvCxnSpPr/>
      </xdr:nvCxnSpPr>
      <xdr:spPr>
        <a:xfrm flipV="1">
          <a:off x="13512800" y="11374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87630</xdr:rowOff>
    </xdr:from>
    <xdr:to>
      <xdr:col>21</xdr:col>
      <xdr:colOff>50800</xdr:colOff>
      <xdr:row>64</xdr:row>
      <xdr:rowOff>17780</xdr:rowOff>
    </xdr:to>
    <xdr:sp macro="" textlink="">
      <xdr:nvSpPr>
        <xdr:cNvPr id="320" name="フローチャート : 判断 319"/>
        <xdr:cNvSpPr/>
      </xdr:nvSpPr>
      <xdr:spPr>
        <a:xfrm>
          <a:off x="14351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27957</xdr:rowOff>
    </xdr:from>
    <xdr:ext cx="762000" cy="259045"/>
    <xdr:sp macro="" textlink="">
      <xdr:nvSpPr>
        <xdr:cNvPr id="321" name="テキスト ボックス 320"/>
        <xdr:cNvSpPr txBox="1"/>
      </xdr:nvSpPr>
      <xdr:spPr>
        <a:xfrm>
          <a:off x="14020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76200</xdr:rowOff>
    </xdr:from>
    <xdr:to>
      <xdr:col>19</xdr:col>
      <xdr:colOff>533400</xdr:colOff>
      <xdr:row>59</xdr:row>
      <xdr:rowOff>6350</xdr:rowOff>
    </xdr:to>
    <xdr:sp macro="" textlink="">
      <xdr:nvSpPr>
        <xdr:cNvPr id="322" name="フローチャート : 判断 321"/>
        <xdr:cNvSpPr/>
      </xdr:nvSpPr>
      <xdr:spPr>
        <a:xfrm>
          <a:off x="1346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16527</xdr:rowOff>
    </xdr:from>
    <xdr:ext cx="762000" cy="259045"/>
    <xdr:sp macro="" textlink="">
      <xdr:nvSpPr>
        <xdr:cNvPr id="323" name="テキスト ボックス 322"/>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29" name="円/楕円 328"/>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10177</xdr:rowOff>
    </xdr:from>
    <xdr:ext cx="762000" cy="259045"/>
    <xdr:sp macro="" textlink="">
      <xdr:nvSpPr>
        <xdr:cNvPr id="330" name="定員管理の状況該当値テキスト"/>
        <xdr:cNvSpPr txBox="1"/>
      </xdr:nvSpPr>
      <xdr:spPr>
        <a:xfrm>
          <a:off x="17106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31" name="円/楕円 330"/>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130827</xdr:rowOff>
    </xdr:from>
    <xdr:ext cx="736600" cy="259045"/>
    <xdr:sp macro="" textlink="">
      <xdr:nvSpPr>
        <xdr:cNvPr id="332" name="テキスト ボックス 331"/>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33" name="円/楕円 332"/>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34" name="テキスト ボックス 333"/>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7620</xdr:rowOff>
    </xdr:from>
    <xdr:to>
      <xdr:col>21</xdr:col>
      <xdr:colOff>50800</xdr:colOff>
      <xdr:row>66</xdr:row>
      <xdr:rowOff>109220</xdr:rowOff>
    </xdr:to>
    <xdr:sp macro="" textlink="">
      <xdr:nvSpPr>
        <xdr:cNvPr id="335" name="円/楕円 334"/>
        <xdr:cNvSpPr/>
      </xdr:nvSpPr>
      <xdr:spPr>
        <a:xfrm>
          <a:off x="14351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93997</xdr:rowOff>
    </xdr:from>
    <xdr:ext cx="762000" cy="259045"/>
    <xdr:sp macro="" textlink="">
      <xdr:nvSpPr>
        <xdr:cNvPr id="336" name="テキスト ボックス 335"/>
        <xdr:cNvSpPr txBox="1"/>
      </xdr:nvSpPr>
      <xdr:spPr>
        <a:xfrm>
          <a:off x="14020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152400</xdr:rowOff>
    </xdr:from>
    <xdr:to>
      <xdr:col>19</xdr:col>
      <xdr:colOff>533400</xdr:colOff>
      <xdr:row>67</xdr:row>
      <xdr:rowOff>82550</xdr:rowOff>
    </xdr:to>
    <xdr:sp macro="" textlink="">
      <xdr:nvSpPr>
        <xdr:cNvPr id="337" name="円/楕円 336"/>
        <xdr:cNvSpPr/>
      </xdr:nvSpPr>
      <xdr:spPr>
        <a:xfrm>
          <a:off x="13462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67327</xdr:rowOff>
    </xdr:from>
    <xdr:ext cx="762000" cy="259045"/>
    <xdr:sp macro="" textlink="">
      <xdr:nvSpPr>
        <xdr:cNvPr id="338" name="テキスト ボックス 337"/>
        <xdr:cNvSpPr txBox="1"/>
      </xdr:nvSpPr>
      <xdr:spPr>
        <a:xfrm>
          <a:off x="13131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全国平均、栃木県平均よりも下回っている。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また、公債費が前年度より減少したことなどにより、前年度を下回るなど、良好に推移している。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今後も、市債発行の抑制のため、投資的経費を事業の選択と集中により行い、公共施設の老朽化対応目的を除き、償還元金以内の借入の原則を徹底する。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43</xdr:row>
      <xdr:rowOff>34925</xdr:rowOff>
    </xdr:to>
    <xdr:cxnSp macro="">
      <xdr:nvCxnSpPr>
        <xdr:cNvPr id="367" name="直線コネクタ 366"/>
        <xdr:cNvCxnSpPr/>
      </xdr:nvCxnSpPr>
      <xdr:spPr>
        <a:xfrm flipV="1">
          <a:off x="17018000" y="6421967"/>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7002</xdr:rowOff>
    </xdr:from>
    <xdr:ext cx="762000" cy="259045"/>
    <xdr:sp macro="" textlink="">
      <xdr:nvSpPr>
        <xdr:cNvPr id="368" name="公債費負担の状況最小値テキスト"/>
        <xdr:cNvSpPr txBox="1"/>
      </xdr:nvSpPr>
      <xdr:spPr>
        <a:xfrm>
          <a:off x="17106900" y="737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43</xdr:row>
      <xdr:rowOff>34925</xdr:rowOff>
    </xdr:from>
    <xdr:to>
      <xdr:col>24</xdr:col>
      <xdr:colOff>647700</xdr:colOff>
      <xdr:row>43</xdr:row>
      <xdr:rowOff>34925</xdr:rowOff>
    </xdr:to>
    <xdr:cxnSp macro="">
      <xdr:nvCxnSpPr>
        <xdr:cNvPr id="369" name="直線コネクタ 368"/>
        <xdr:cNvCxnSpPr/>
      </xdr:nvCxnSpPr>
      <xdr:spPr>
        <a:xfrm>
          <a:off x="16929100" y="740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70"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71" name="直線コネクタ 370"/>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34925</xdr:rowOff>
    </xdr:from>
    <xdr:to>
      <xdr:col>24</xdr:col>
      <xdr:colOff>558800</xdr:colOff>
      <xdr:row>44</xdr:row>
      <xdr:rowOff>24342</xdr:rowOff>
    </xdr:to>
    <xdr:cxnSp macro="">
      <xdr:nvCxnSpPr>
        <xdr:cNvPr id="372" name="直線コネクタ 371"/>
        <xdr:cNvCxnSpPr/>
      </xdr:nvCxnSpPr>
      <xdr:spPr>
        <a:xfrm flipV="1">
          <a:off x="16179800" y="740727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123419</xdr:rowOff>
    </xdr:from>
    <xdr:ext cx="762000" cy="259045"/>
    <xdr:sp macro="" textlink="">
      <xdr:nvSpPr>
        <xdr:cNvPr id="373" name="公債費負担の状況平均値テキスト"/>
        <xdr:cNvSpPr txBox="1"/>
      </xdr:nvSpPr>
      <xdr:spPr>
        <a:xfrm>
          <a:off x="17106900" y="663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4" name="フローチャート : 判断 373"/>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24342</xdr:rowOff>
    </xdr:from>
    <xdr:to>
      <xdr:col>23</xdr:col>
      <xdr:colOff>406400</xdr:colOff>
      <xdr:row>44</xdr:row>
      <xdr:rowOff>84667</xdr:rowOff>
    </xdr:to>
    <xdr:cxnSp macro="">
      <xdr:nvCxnSpPr>
        <xdr:cNvPr id="375" name="直線コネクタ 374"/>
        <xdr:cNvCxnSpPr/>
      </xdr:nvCxnSpPr>
      <xdr:spPr>
        <a:xfrm flipV="1">
          <a:off x="15290800" y="75681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5292</xdr:rowOff>
    </xdr:from>
    <xdr:to>
      <xdr:col>23</xdr:col>
      <xdr:colOff>457200</xdr:colOff>
      <xdr:row>41</xdr:row>
      <xdr:rowOff>106892</xdr:rowOff>
    </xdr:to>
    <xdr:sp macro="" textlink="">
      <xdr:nvSpPr>
        <xdr:cNvPr id="376" name="フローチャート : 判断 375"/>
        <xdr:cNvSpPr/>
      </xdr:nvSpPr>
      <xdr:spPr>
        <a:xfrm>
          <a:off x="16129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117069</xdr:rowOff>
    </xdr:from>
    <xdr:ext cx="736600" cy="259045"/>
    <xdr:sp macro="" textlink="">
      <xdr:nvSpPr>
        <xdr:cNvPr id="377" name="テキスト ボックス 376"/>
        <xdr:cNvSpPr txBox="1"/>
      </xdr:nvSpPr>
      <xdr:spPr>
        <a:xfrm>
          <a:off x="15798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64558</xdr:rowOff>
    </xdr:from>
    <xdr:to>
      <xdr:col>22</xdr:col>
      <xdr:colOff>203200</xdr:colOff>
      <xdr:row>44</xdr:row>
      <xdr:rowOff>84667</xdr:rowOff>
    </xdr:to>
    <xdr:cxnSp macro="">
      <xdr:nvCxnSpPr>
        <xdr:cNvPr id="378" name="直線コネクタ 377"/>
        <xdr:cNvCxnSpPr/>
      </xdr:nvCxnSpPr>
      <xdr:spPr>
        <a:xfrm>
          <a:off x="14401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166158</xdr:rowOff>
    </xdr:from>
    <xdr:to>
      <xdr:col>22</xdr:col>
      <xdr:colOff>254000</xdr:colOff>
      <xdr:row>42</xdr:row>
      <xdr:rowOff>96308</xdr:rowOff>
    </xdr:to>
    <xdr:sp macro="" textlink="">
      <xdr:nvSpPr>
        <xdr:cNvPr id="379" name="フローチャート : 判断 378"/>
        <xdr:cNvSpPr/>
      </xdr:nvSpPr>
      <xdr:spPr>
        <a:xfrm>
          <a:off x="15240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106485</xdr:rowOff>
    </xdr:from>
    <xdr:ext cx="762000" cy="259045"/>
    <xdr:sp macro="" textlink="">
      <xdr:nvSpPr>
        <xdr:cNvPr id="380" name="テキスト ボックス 379"/>
        <xdr:cNvSpPr txBox="1"/>
      </xdr:nvSpPr>
      <xdr:spPr>
        <a:xfrm>
          <a:off x="14909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64558</xdr:rowOff>
    </xdr:from>
    <xdr:to>
      <xdr:col>21</xdr:col>
      <xdr:colOff>0</xdr:colOff>
      <xdr:row>44</xdr:row>
      <xdr:rowOff>144992</xdr:rowOff>
    </xdr:to>
    <xdr:cxnSp macro="">
      <xdr:nvCxnSpPr>
        <xdr:cNvPr id="381" name="直線コネクタ 380"/>
        <xdr:cNvCxnSpPr/>
      </xdr:nvCxnSpPr>
      <xdr:spPr>
        <a:xfrm flipV="1">
          <a:off x="13512800" y="76083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82" name="フローチャート : 判断 381"/>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83" name="テキスト ボックス 382"/>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43392</xdr:rowOff>
    </xdr:from>
    <xdr:to>
      <xdr:col>19</xdr:col>
      <xdr:colOff>533400</xdr:colOff>
      <xdr:row>45</xdr:row>
      <xdr:rowOff>144992</xdr:rowOff>
    </xdr:to>
    <xdr:sp macro="" textlink="">
      <xdr:nvSpPr>
        <xdr:cNvPr id="384" name="フローチャート : 判断 383"/>
        <xdr:cNvSpPr/>
      </xdr:nvSpPr>
      <xdr:spPr>
        <a:xfrm>
          <a:off x="13462000" y="775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129769</xdr:rowOff>
    </xdr:from>
    <xdr:ext cx="762000" cy="259045"/>
    <xdr:sp macro="" textlink="">
      <xdr:nvSpPr>
        <xdr:cNvPr id="385" name="テキスト ボックス 384"/>
        <xdr:cNvSpPr txBox="1"/>
      </xdr:nvSpPr>
      <xdr:spPr>
        <a:xfrm>
          <a:off x="13131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155575</xdr:rowOff>
    </xdr:from>
    <xdr:to>
      <xdr:col>24</xdr:col>
      <xdr:colOff>609600</xdr:colOff>
      <xdr:row>43</xdr:row>
      <xdr:rowOff>85725</xdr:rowOff>
    </xdr:to>
    <xdr:sp macro="" textlink="">
      <xdr:nvSpPr>
        <xdr:cNvPr id="391" name="円/楕円 390"/>
        <xdr:cNvSpPr/>
      </xdr:nvSpPr>
      <xdr:spPr>
        <a:xfrm>
          <a:off x="16967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51452</xdr:rowOff>
    </xdr:from>
    <xdr:ext cx="762000" cy="259045"/>
    <xdr:sp macro="" textlink="">
      <xdr:nvSpPr>
        <xdr:cNvPr id="392" name="公債費負担の状況該当値テキスト"/>
        <xdr:cNvSpPr txBox="1"/>
      </xdr:nvSpPr>
      <xdr:spPr>
        <a:xfrm>
          <a:off x="17106900" y="725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144992</xdr:rowOff>
    </xdr:from>
    <xdr:to>
      <xdr:col>23</xdr:col>
      <xdr:colOff>457200</xdr:colOff>
      <xdr:row>44</xdr:row>
      <xdr:rowOff>75142</xdr:rowOff>
    </xdr:to>
    <xdr:sp macro="" textlink="">
      <xdr:nvSpPr>
        <xdr:cNvPr id="393" name="円/楕円 392"/>
        <xdr:cNvSpPr/>
      </xdr:nvSpPr>
      <xdr:spPr>
        <a:xfrm>
          <a:off x="16129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59919</xdr:rowOff>
    </xdr:from>
    <xdr:ext cx="736600" cy="259045"/>
    <xdr:sp macro="" textlink="">
      <xdr:nvSpPr>
        <xdr:cNvPr id="394" name="テキスト ボックス 393"/>
        <xdr:cNvSpPr txBox="1"/>
      </xdr:nvSpPr>
      <xdr:spPr>
        <a:xfrm>
          <a:off x="15798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33867</xdr:rowOff>
    </xdr:from>
    <xdr:to>
      <xdr:col>22</xdr:col>
      <xdr:colOff>254000</xdr:colOff>
      <xdr:row>44</xdr:row>
      <xdr:rowOff>135467</xdr:rowOff>
    </xdr:to>
    <xdr:sp macro="" textlink="">
      <xdr:nvSpPr>
        <xdr:cNvPr id="395" name="円/楕円 394"/>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120244</xdr:rowOff>
    </xdr:from>
    <xdr:ext cx="762000" cy="259045"/>
    <xdr:sp macro="" textlink="">
      <xdr:nvSpPr>
        <xdr:cNvPr id="396" name="テキスト ボックス 395"/>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13758</xdr:rowOff>
    </xdr:from>
    <xdr:to>
      <xdr:col>21</xdr:col>
      <xdr:colOff>50800</xdr:colOff>
      <xdr:row>44</xdr:row>
      <xdr:rowOff>115358</xdr:rowOff>
    </xdr:to>
    <xdr:sp macro="" textlink="">
      <xdr:nvSpPr>
        <xdr:cNvPr id="397" name="円/楕円 396"/>
        <xdr:cNvSpPr/>
      </xdr:nvSpPr>
      <xdr:spPr>
        <a:xfrm>
          <a:off x="14351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100135</xdr:rowOff>
    </xdr:from>
    <xdr:ext cx="762000" cy="259045"/>
    <xdr:sp macro="" textlink="">
      <xdr:nvSpPr>
        <xdr:cNvPr id="398" name="テキスト ボックス 397"/>
        <xdr:cNvSpPr txBox="1"/>
      </xdr:nvSpPr>
      <xdr:spPr>
        <a:xfrm>
          <a:off x="14020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94192</xdr:rowOff>
    </xdr:from>
    <xdr:to>
      <xdr:col>19</xdr:col>
      <xdr:colOff>533400</xdr:colOff>
      <xdr:row>45</xdr:row>
      <xdr:rowOff>24342</xdr:rowOff>
    </xdr:to>
    <xdr:sp macro="" textlink="">
      <xdr:nvSpPr>
        <xdr:cNvPr id="399" name="円/楕円 398"/>
        <xdr:cNvSpPr/>
      </xdr:nvSpPr>
      <xdr:spPr>
        <a:xfrm>
          <a:off x="13462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34519</xdr:rowOff>
    </xdr:from>
    <xdr:ext cx="762000" cy="259045"/>
    <xdr:sp macro="" textlink="">
      <xdr:nvSpPr>
        <xdr:cNvPr id="400" name="テキスト ボックス 399"/>
        <xdr:cNvSpPr txBox="1"/>
      </xdr:nvSpPr>
      <xdr:spPr>
        <a:xfrm>
          <a:off x="13131800" y="74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充当可能基金の増加等により将来負担比率は改善している。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しかし、今後は、公共施設の老朽化対応を迫られ、基金の取り崩しや多額の市債発行が必要になるなど、将来負担比率上昇の可能性が高まる。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財政健全化指標では将来負担比率は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未満の維持を掲げており、市債の適正な活用が不可欠である。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14</xdr:row>
      <xdr:rowOff>74930</xdr:rowOff>
    </xdr:to>
    <xdr:cxnSp macro="">
      <xdr:nvCxnSpPr>
        <xdr:cNvPr id="431" name="直線コネクタ 430"/>
        <xdr:cNvCxnSpPr/>
      </xdr:nvCxnSpPr>
      <xdr:spPr>
        <a:xfrm flipV="1">
          <a:off x="17018000" y="2313214"/>
          <a:ext cx="0" cy="162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47007</xdr:rowOff>
    </xdr:from>
    <xdr:ext cx="762000" cy="259045"/>
    <xdr:sp macro="" textlink="">
      <xdr:nvSpPr>
        <xdr:cNvPr id="432" name="将来負担の状況最小値テキスト"/>
        <xdr:cNvSpPr txBox="1"/>
      </xdr:nvSpPr>
      <xdr:spPr>
        <a:xfrm>
          <a:off x="17106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14</xdr:row>
      <xdr:rowOff>74930</xdr:rowOff>
    </xdr:from>
    <xdr:to>
      <xdr:col>24</xdr:col>
      <xdr:colOff>647700</xdr:colOff>
      <xdr:row>14</xdr:row>
      <xdr:rowOff>74930</xdr:rowOff>
    </xdr:to>
    <xdr:cxnSp macro="">
      <xdr:nvCxnSpPr>
        <xdr:cNvPr id="433" name="直線コネクタ 432"/>
        <xdr:cNvCxnSpPr/>
      </xdr:nvCxnSpPr>
      <xdr:spPr>
        <a:xfrm>
          <a:off x="16929100" y="247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5" name="直線コネクタ 43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74930</xdr:rowOff>
    </xdr:from>
    <xdr:to>
      <xdr:col>24</xdr:col>
      <xdr:colOff>558800</xdr:colOff>
      <xdr:row>15</xdr:row>
      <xdr:rowOff>148227</xdr:rowOff>
    </xdr:to>
    <xdr:cxnSp macro="">
      <xdr:nvCxnSpPr>
        <xdr:cNvPr id="436" name="直線コネクタ 435"/>
        <xdr:cNvCxnSpPr/>
      </xdr:nvCxnSpPr>
      <xdr:spPr>
        <a:xfrm flipV="1">
          <a:off x="16179800" y="2475230"/>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7"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148227</xdr:rowOff>
    </xdr:from>
    <xdr:to>
      <xdr:col>23</xdr:col>
      <xdr:colOff>406400</xdr:colOff>
      <xdr:row>18</xdr:row>
      <xdr:rowOff>6169</xdr:rowOff>
    </xdr:to>
    <xdr:cxnSp macro="">
      <xdr:nvCxnSpPr>
        <xdr:cNvPr id="439" name="直線コネクタ 438"/>
        <xdr:cNvCxnSpPr/>
      </xdr:nvCxnSpPr>
      <xdr:spPr>
        <a:xfrm flipV="1">
          <a:off x="15290800" y="2719977"/>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6169</xdr:rowOff>
    </xdr:from>
    <xdr:to>
      <xdr:col>22</xdr:col>
      <xdr:colOff>203200</xdr:colOff>
      <xdr:row>19</xdr:row>
      <xdr:rowOff>144961</xdr:rowOff>
    </xdr:to>
    <xdr:cxnSp macro="">
      <xdr:nvCxnSpPr>
        <xdr:cNvPr id="442" name="直線コネクタ 441"/>
        <xdr:cNvCxnSpPr/>
      </xdr:nvCxnSpPr>
      <xdr:spPr>
        <a:xfrm flipV="1">
          <a:off x="14401800" y="309226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3" name="フローチャート :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144961</xdr:rowOff>
    </xdr:from>
    <xdr:to>
      <xdr:col>21</xdr:col>
      <xdr:colOff>0</xdr:colOff>
      <xdr:row>21</xdr:row>
      <xdr:rowOff>157117</xdr:rowOff>
    </xdr:to>
    <xdr:cxnSp macro="">
      <xdr:nvCxnSpPr>
        <xdr:cNvPr id="445" name="直線コネクタ 444"/>
        <xdr:cNvCxnSpPr/>
      </xdr:nvCxnSpPr>
      <xdr:spPr>
        <a:xfrm flipV="1">
          <a:off x="13512800" y="3402511"/>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106862</xdr:rowOff>
    </xdr:from>
    <xdr:to>
      <xdr:col>21</xdr:col>
      <xdr:colOff>50800</xdr:colOff>
      <xdr:row>15</xdr:row>
      <xdr:rowOff>37012</xdr:rowOff>
    </xdr:to>
    <xdr:sp macro="" textlink="">
      <xdr:nvSpPr>
        <xdr:cNvPr id="446" name="フローチャート : 判断 445"/>
        <xdr:cNvSpPr/>
      </xdr:nvSpPr>
      <xdr:spPr>
        <a:xfrm>
          <a:off x="14351000" y="250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47189</xdr:rowOff>
    </xdr:from>
    <xdr:ext cx="762000" cy="259045"/>
    <xdr:sp macro="" textlink="">
      <xdr:nvSpPr>
        <xdr:cNvPr id="447" name="テキスト ボックス 446"/>
        <xdr:cNvSpPr txBox="1"/>
      </xdr:nvSpPr>
      <xdr:spPr>
        <a:xfrm>
          <a:off x="14020800" y="227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7257</xdr:rowOff>
    </xdr:from>
    <xdr:to>
      <xdr:col>19</xdr:col>
      <xdr:colOff>533400</xdr:colOff>
      <xdr:row>22</xdr:row>
      <xdr:rowOff>108857</xdr:rowOff>
    </xdr:to>
    <xdr:sp macro="" textlink="">
      <xdr:nvSpPr>
        <xdr:cNvPr id="448" name="フローチャート : 判断 447"/>
        <xdr:cNvSpPr/>
      </xdr:nvSpPr>
      <xdr:spPr>
        <a:xfrm>
          <a:off x="13462000" y="37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93634</xdr:rowOff>
    </xdr:from>
    <xdr:ext cx="762000" cy="259045"/>
    <xdr:sp macro="" textlink="">
      <xdr:nvSpPr>
        <xdr:cNvPr id="449" name="テキスト ボックス 448"/>
        <xdr:cNvSpPr txBox="1"/>
      </xdr:nvSpPr>
      <xdr:spPr>
        <a:xfrm>
          <a:off x="13131800" y="38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55" name="円/楕円 454"/>
        <xdr:cNvSpPr/>
      </xdr:nvSpPr>
      <xdr:spPr>
        <a:xfrm>
          <a:off x="169672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91457</xdr:rowOff>
    </xdr:from>
    <xdr:ext cx="762000" cy="259045"/>
    <xdr:sp macro="" textlink="">
      <xdr:nvSpPr>
        <xdr:cNvPr id="456" name="将来負担の状況該当値テキスト"/>
        <xdr:cNvSpPr txBox="1"/>
      </xdr:nvSpPr>
      <xdr:spPr>
        <a:xfrm>
          <a:off x="17106900" y="232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97427</xdr:rowOff>
    </xdr:from>
    <xdr:to>
      <xdr:col>23</xdr:col>
      <xdr:colOff>457200</xdr:colOff>
      <xdr:row>16</xdr:row>
      <xdr:rowOff>27577</xdr:rowOff>
    </xdr:to>
    <xdr:sp macro="" textlink="">
      <xdr:nvSpPr>
        <xdr:cNvPr id="457" name="円/楕円 456"/>
        <xdr:cNvSpPr/>
      </xdr:nvSpPr>
      <xdr:spPr>
        <a:xfrm>
          <a:off x="16129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12354</xdr:rowOff>
    </xdr:from>
    <xdr:ext cx="736600" cy="259045"/>
    <xdr:sp macro="" textlink="">
      <xdr:nvSpPr>
        <xdr:cNvPr id="458" name="テキスト ボックス 457"/>
        <xdr:cNvSpPr txBox="1"/>
      </xdr:nvSpPr>
      <xdr:spPr>
        <a:xfrm>
          <a:off x="15798800" y="275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126819</xdr:rowOff>
    </xdr:from>
    <xdr:to>
      <xdr:col>22</xdr:col>
      <xdr:colOff>254000</xdr:colOff>
      <xdr:row>18</xdr:row>
      <xdr:rowOff>56969</xdr:rowOff>
    </xdr:to>
    <xdr:sp macro="" textlink="">
      <xdr:nvSpPr>
        <xdr:cNvPr id="459" name="円/楕円 458"/>
        <xdr:cNvSpPr/>
      </xdr:nvSpPr>
      <xdr:spPr>
        <a:xfrm>
          <a:off x="15240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41746</xdr:rowOff>
    </xdr:from>
    <xdr:ext cx="762000" cy="259045"/>
    <xdr:sp macro="" textlink="">
      <xdr:nvSpPr>
        <xdr:cNvPr id="460" name="テキスト ボックス 459"/>
        <xdr:cNvSpPr txBox="1"/>
      </xdr:nvSpPr>
      <xdr:spPr>
        <a:xfrm>
          <a:off x="14909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94161</xdr:rowOff>
    </xdr:from>
    <xdr:to>
      <xdr:col>21</xdr:col>
      <xdr:colOff>50800</xdr:colOff>
      <xdr:row>20</xdr:row>
      <xdr:rowOff>24311</xdr:rowOff>
    </xdr:to>
    <xdr:sp macro="" textlink="">
      <xdr:nvSpPr>
        <xdr:cNvPr id="461" name="円/楕円 460"/>
        <xdr:cNvSpPr/>
      </xdr:nvSpPr>
      <xdr:spPr>
        <a:xfrm>
          <a:off x="14351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9088</xdr:rowOff>
    </xdr:from>
    <xdr:ext cx="762000" cy="259045"/>
    <xdr:sp macro="" textlink="">
      <xdr:nvSpPr>
        <xdr:cNvPr id="462" name="テキスト ボックス 461"/>
        <xdr:cNvSpPr txBox="1"/>
      </xdr:nvSpPr>
      <xdr:spPr>
        <a:xfrm>
          <a:off x="14020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106317</xdr:rowOff>
    </xdr:from>
    <xdr:to>
      <xdr:col>19</xdr:col>
      <xdr:colOff>533400</xdr:colOff>
      <xdr:row>22</xdr:row>
      <xdr:rowOff>36467</xdr:rowOff>
    </xdr:to>
    <xdr:sp macro="" textlink="">
      <xdr:nvSpPr>
        <xdr:cNvPr id="463" name="円/楕円 462"/>
        <xdr:cNvSpPr/>
      </xdr:nvSpPr>
      <xdr:spPr>
        <a:xfrm>
          <a:off x="134620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46644</xdr:rowOff>
    </xdr:from>
    <xdr:ext cx="762000" cy="259045"/>
    <xdr:sp macro="" textlink="">
      <xdr:nvSpPr>
        <xdr:cNvPr id="464" name="テキスト ボックス 463"/>
        <xdr:cNvSpPr txBox="1"/>
      </xdr:nvSpPr>
      <xdr:spPr>
        <a:xfrm>
          <a:off x="13131800" y="34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153,178
149,835
177.76
51,886,698
49,883,102
1,863,919
29,010,687
42,584,911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低下したものの、額が増加したほか、全国平均、栃木県平均ともに上回っている。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適正な昇格・昇給制度の運用や、ラスパイレス指数の適正な水準の維持を図るなど、人件費の抑制に努める。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39</xdr:row>
      <xdr:rowOff>138430</xdr:rowOff>
    </xdr:to>
    <xdr:cxnSp macro="">
      <xdr:nvCxnSpPr>
        <xdr:cNvPr id="57" name="直線コネクタ 56"/>
        <xdr:cNvCxnSpPr/>
      </xdr:nvCxnSpPr>
      <xdr:spPr>
        <a:xfrm flipV="1">
          <a:off x="4826000" y="581914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110507</xdr:rowOff>
    </xdr:from>
    <xdr:ext cx="762000" cy="259045"/>
    <xdr:sp macro="" textlink="">
      <xdr:nvSpPr>
        <xdr:cNvPr id="58"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39</xdr:row>
      <xdr:rowOff>138430</xdr:rowOff>
    </xdr:from>
    <xdr:to>
      <xdr:col>7</xdr:col>
      <xdr:colOff>104775</xdr:colOff>
      <xdr:row>39</xdr:row>
      <xdr:rowOff>138430</xdr:rowOff>
    </xdr:to>
    <xdr:cxnSp macro="">
      <xdr:nvCxnSpPr>
        <xdr:cNvPr id="59" name="直線コネクタ 58"/>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0"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1" name="直線コネクタ 60"/>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35560</xdr:rowOff>
    </xdr:to>
    <xdr:cxnSp macro="">
      <xdr:nvCxnSpPr>
        <xdr:cNvPr id="62" name="直線コネクタ 61"/>
        <xdr:cNvCxnSpPr/>
      </xdr:nvCxnSpPr>
      <xdr:spPr>
        <a:xfrm flipV="1">
          <a:off x="3987800" y="581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81280</xdr:rowOff>
    </xdr:to>
    <xdr:cxnSp macro="">
      <xdr:nvCxnSpPr>
        <xdr:cNvPr id="65" name="直線コネクタ 64"/>
        <xdr:cNvCxnSpPr/>
      </xdr:nvCxnSpPr>
      <xdr:spPr>
        <a:xfrm flipV="1">
          <a:off x="3098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6" name="フローチャート : 判断 65"/>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7" name="テキスト ボックス 66"/>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115570</xdr:rowOff>
    </xdr:from>
    <xdr:to>
      <xdr:col>4</xdr:col>
      <xdr:colOff>346075</xdr:colOff>
      <xdr:row>34</xdr:row>
      <xdr:rowOff>81280</xdr:rowOff>
    </xdr:to>
    <xdr:cxnSp macro="">
      <xdr:nvCxnSpPr>
        <xdr:cNvPr id="68" name="直線コネクタ 67"/>
        <xdr:cNvCxnSpPr/>
      </xdr:nvCxnSpPr>
      <xdr:spPr>
        <a:xfrm>
          <a:off x="2209800" y="5773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87630</xdr:rowOff>
    </xdr:from>
    <xdr:to>
      <xdr:col>4</xdr:col>
      <xdr:colOff>396875</xdr:colOff>
      <xdr:row>38</xdr:row>
      <xdr:rowOff>17780</xdr:rowOff>
    </xdr:to>
    <xdr:sp macro="" textlink="">
      <xdr:nvSpPr>
        <xdr:cNvPr id="69" name="フローチャート : 判断 68"/>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70" name="テキスト ボックス 6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115570</xdr:rowOff>
    </xdr:from>
    <xdr:to>
      <xdr:col>3</xdr:col>
      <xdr:colOff>142875</xdr:colOff>
      <xdr:row>35</xdr:row>
      <xdr:rowOff>138430</xdr:rowOff>
    </xdr:to>
    <xdr:cxnSp macro="">
      <xdr:nvCxnSpPr>
        <xdr:cNvPr id="71" name="直線コネクタ 70"/>
        <xdr:cNvCxnSpPr/>
      </xdr:nvCxnSpPr>
      <xdr:spPr>
        <a:xfrm flipV="1">
          <a:off x="1320800" y="57734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2" name="フローチャート : 判断 71"/>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3" name="テキスト ボックス 72"/>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574675</xdr:colOff>
      <xdr:row>32</xdr:row>
      <xdr:rowOff>99060</xdr:rowOff>
    </xdr:from>
    <xdr:to>
      <xdr:col>1</xdr:col>
      <xdr:colOff>676275</xdr:colOff>
      <xdr:row>33</xdr:row>
      <xdr:rowOff>29210</xdr:rowOff>
    </xdr:to>
    <xdr:sp macro="" textlink="">
      <xdr:nvSpPr>
        <xdr:cNvPr id="74" name="フローチャート : 判断 73"/>
        <xdr:cNvSpPr/>
      </xdr:nvSpPr>
      <xdr:spPr>
        <a:xfrm>
          <a:off x="1270000" y="558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39387</xdr:rowOff>
    </xdr:from>
    <xdr:ext cx="762000" cy="259045"/>
    <xdr:sp macro="" textlink="">
      <xdr:nvSpPr>
        <xdr:cNvPr id="75" name="テキスト ボックス 74"/>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1" name="円/楕円 80"/>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19067</xdr:rowOff>
    </xdr:from>
    <xdr:ext cx="762000" cy="259045"/>
    <xdr:sp macro="" textlink="">
      <xdr:nvSpPr>
        <xdr:cNvPr id="82"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3" name="円/楕円 82"/>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4" name="テキスト ボックス 83"/>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5" name="円/楕円 84"/>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86" name="テキスト ボックス 85"/>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64770</xdr:rowOff>
    </xdr:from>
    <xdr:to>
      <xdr:col>3</xdr:col>
      <xdr:colOff>193675</xdr:colOff>
      <xdr:row>33</xdr:row>
      <xdr:rowOff>166370</xdr:rowOff>
    </xdr:to>
    <xdr:sp macro="" textlink="">
      <xdr:nvSpPr>
        <xdr:cNvPr id="87" name="円/楕円 86"/>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5097</xdr:rowOff>
    </xdr:from>
    <xdr:ext cx="762000" cy="259045"/>
    <xdr:sp macro="" textlink="">
      <xdr:nvSpPr>
        <xdr:cNvPr id="88" name="テキスト ボックス 87"/>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90" name="テキスト ボックス 89"/>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前年度と同じ比率である一方、全国平均、栃木県平均を下回っている。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年度決算では、調理・配送業務等委託費の増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(+136,055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、英会話教育推進事業費の増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(+46,661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などにより、全体額も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634,354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千円の増となっている。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0" name="直線コネクタ 119"/>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1"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2" name="直線コネクタ 121"/>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3"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4" name="直線コネクタ 123"/>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102507</xdr:rowOff>
    </xdr:from>
    <xdr:to>
      <xdr:col>24</xdr:col>
      <xdr:colOff>31750</xdr:colOff>
      <xdr:row>13</xdr:row>
      <xdr:rowOff>102507</xdr:rowOff>
    </xdr:to>
    <xdr:cxnSp macro="">
      <xdr:nvCxnSpPr>
        <xdr:cNvPr id="125" name="直線コネクタ 124"/>
        <xdr:cNvCxnSpPr/>
      </xdr:nvCxnSpPr>
      <xdr:spPr>
        <a:xfrm>
          <a:off x="15671800" y="233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15620</xdr:rowOff>
    </xdr:from>
    <xdr:ext cx="762000" cy="259045"/>
    <xdr:sp macro="" textlink="">
      <xdr:nvSpPr>
        <xdr:cNvPr id="126" name="物件費平均値テキスト"/>
        <xdr:cNvSpPr txBox="1"/>
      </xdr:nvSpPr>
      <xdr:spPr>
        <a:xfrm>
          <a:off x="16598900" y="310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27" name="フローチャート : 判断 126"/>
        <xdr:cNvSpPr/>
      </xdr:nvSpPr>
      <xdr:spPr>
        <a:xfrm>
          <a:off x="164592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102507</xdr:rowOff>
    </xdr:from>
    <xdr:to>
      <xdr:col>22</xdr:col>
      <xdr:colOff>565150</xdr:colOff>
      <xdr:row>15</xdr:row>
      <xdr:rowOff>20864</xdr:rowOff>
    </xdr:to>
    <xdr:cxnSp macro="">
      <xdr:nvCxnSpPr>
        <xdr:cNvPr id="128" name="直線コネクタ 127"/>
        <xdr:cNvCxnSpPr/>
      </xdr:nvCxnSpPr>
      <xdr:spPr>
        <a:xfrm flipV="1">
          <a:off x="14782800" y="23313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117021</xdr:rowOff>
    </xdr:from>
    <xdr:to>
      <xdr:col>22</xdr:col>
      <xdr:colOff>615950</xdr:colOff>
      <xdr:row>18</xdr:row>
      <xdr:rowOff>47171</xdr:rowOff>
    </xdr:to>
    <xdr:sp macro="" textlink="">
      <xdr:nvSpPr>
        <xdr:cNvPr id="129" name="フローチャート : 判断 128"/>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30" name="テキスト ボックス 129"/>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15</xdr:row>
      <xdr:rowOff>20864</xdr:rowOff>
    </xdr:to>
    <xdr:cxnSp macro="">
      <xdr:nvCxnSpPr>
        <xdr:cNvPr id="131" name="直線コネクタ 130"/>
        <xdr:cNvCxnSpPr/>
      </xdr:nvCxnSpPr>
      <xdr:spPr>
        <a:xfrm>
          <a:off x="13893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2" name="フローチャート : 判断 131"/>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3" name="テキスト ボックス 13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94343</xdr:rowOff>
    </xdr:to>
    <xdr:cxnSp macro="">
      <xdr:nvCxnSpPr>
        <xdr:cNvPr id="134" name="直線コネクタ 133"/>
        <xdr:cNvCxnSpPr/>
      </xdr:nvCxnSpPr>
      <xdr:spPr>
        <a:xfrm flipV="1">
          <a:off x="13004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5" name="フローチャート : 判断 134"/>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36" name="テキスト ボックス 135"/>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37" name="フローチャート : 判断 136"/>
        <xdr:cNvSpPr/>
      </xdr:nvSpPr>
      <xdr:spPr>
        <a:xfrm>
          <a:off x="12954000" y="32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89099</xdr:rowOff>
    </xdr:from>
    <xdr:ext cx="762000" cy="259045"/>
    <xdr:sp macro="" textlink="">
      <xdr:nvSpPr>
        <xdr:cNvPr id="138" name="テキスト ボックス 137"/>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51707</xdr:rowOff>
    </xdr:from>
    <xdr:to>
      <xdr:col>24</xdr:col>
      <xdr:colOff>82550</xdr:colOff>
      <xdr:row>13</xdr:row>
      <xdr:rowOff>153307</xdr:rowOff>
    </xdr:to>
    <xdr:sp macro="" textlink="">
      <xdr:nvSpPr>
        <xdr:cNvPr id="144" name="円/楕円 143"/>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131734</xdr:rowOff>
    </xdr:from>
    <xdr:ext cx="762000" cy="259045"/>
    <xdr:sp macro="" textlink="">
      <xdr:nvSpPr>
        <xdr:cNvPr id="145"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51707</xdr:rowOff>
    </xdr:from>
    <xdr:to>
      <xdr:col>22</xdr:col>
      <xdr:colOff>615950</xdr:colOff>
      <xdr:row>13</xdr:row>
      <xdr:rowOff>153307</xdr:rowOff>
    </xdr:to>
    <xdr:sp macro="" textlink="">
      <xdr:nvSpPr>
        <xdr:cNvPr id="146" name="円/楕円 145"/>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163484</xdr:rowOff>
    </xdr:from>
    <xdr:ext cx="736600" cy="259045"/>
    <xdr:sp macro="" textlink="">
      <xdr:nvSpPr>
        <xdr:cNvPr id="147" name="テキスト ボックス 146"/>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48" name="円/楕円 147"/>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49" name="テキスト ボックス 148"/>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0" name="円/楕円 149"/>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1" name="テキスト ボックス 150"/>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2" name="円/楕円 151"/>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3" name="テキスト ボックス 152"/>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昨年度の比率とほぼ同じで、全国平均、栃木県平均ともに上回っており、引き続き扶助費の適正化を図る必要がある。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年度には、年金生活者等支援臨時福祉給付金給付事業費補助金や子ども子育て交付金事業の支援員等処遇改善事業実施などにより扶助費への影響が懸念される。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60</xdr:row>
      <xdr:rowOff>88900</xdr:rowOff>
    </xdr:to>
    <xdr:cxnSp macro="">
      <xdr:nvCxnSpPr>
        <xdr:cNvPr id="181" name="直線コネクタ 180"/>
        <xdr:cNvCxnSpPr/>
      </xdr:nvCxnSpPr>
      <xdr:spPr>
        <a:xfrm flipV="1">
          <a:off x="4826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127000</xdr:rowOff>
    </xdr:to>
    <xdr:cxnSp macro="">
      <xdr:nvCxnSpPr>
        <xdr:cNvPr id="186" name="直線コネクタ 185"/>
        <xdr:cNvCxnSpPr/>
      </xdr:nvCxnSpPr>
      <xdr:spPr>
        <a:xfrm flipV="1">
          <a:off x="3987800" y="1037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7"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88" name="フローチャート : 判断 187"/>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127000</xdr:rowOff>
    </xdr:to>
    <xdr:cxnSp macro="">
      <xdr:nvCxnSpPr>
        <xdr:cNvPr id="189" name="直線コネクタ 188"/>
        <xdr:cNvCxnSpPr/>
      </xdr:nvCxnSpPr>
      <xdr:spPr>
        <a:xfrm>
          <a:off x="3098800" y="1037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0" name="フローチャート :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60</xdr:row>
      <xdr:rowOff>88900</xdr:rowOff>
    </xdr:to>
    <xdr:cxnSp macro="">
      <xdr:nvCxnSpPr>
        <xdr:cNvPr id="192" name="直線コネクタ 191"/>
        <xdr:cNvCxnSpPr/>
      </xdr:nvCxnSpPr>
      <xdr:spPr>
        <a:xfrm>
          <a:off x="2209800" y="97282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69850</xdr:rowOff>
    </xdr:to>
    <xdr:cxnSp macro="">
      <xdr:nvCxnSpPr>
        <xdr:cNvPr id="195" name="直線コネクタ 194"/>
        <xdr:cNvCxnSpPr/>
      </xdr:nvCxnSpPr>
      <xdr:spPr>
        <a:xfrm flipV="1">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5" name="円/楕円 204"/>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06"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07" name="円/楕円 206"/>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08" name="テキスト ボックス 207"/>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09" name="円/楕円 208"/>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0" name="テキスト ボックス 209"/>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その他については、繰出金が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と大部分を占めている。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繰出金の比率は、前年度に比べ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下降したものの、依然として高水準で推移している。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年度よりジェネリック医薬品の利用促進による国民健康保険医療費の抑制に取り組むほか、引き続き下水道使用料の確保・下水道の市債借入の抑制など、特別会計への繰出金の抑制を図る。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151493</xdr:rowOff>
    </xdr:from>
    <xdr:to>
      <xdr:col>24</xdr:col>
      <xdr:colOff>31750</xdr:colOff>
      <xdr:row>61</xdr:row>
      <xdr:rowOff>118835</xdr:rowOff>
    </xdr:to>
    <xdr:cxnSp macro="">
      <xdr:nvCxnSpPr>
        <xdr:cNvPr id="244" name="直線コネクタ 243"/>
        <xdr:cNvCxnSpPr/>
      </xdr:nvCxnSpPr>
      <xdr:spPr>
        <a:xfrm flipV="1">
          <a:off x="16510000" y="92383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90912</xdr:rowOff>
    </xdr:from>
    <xdr:ext cx="762000" cy="259045"/>
    <xdr:sp macro="" textlink="">
      <xdr:nvSpPr>
        <xdr:cNvPr id="245"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61</xdr:row>
      <xdr:rowOff>118835</xdr:rowOff>
    </xdr:from>
    <xdr:to>
      <xdr:col>24</xdr:col>
      <xdr:colOff>120650</xdr:colOff>
      <xdr:row>61</xdr:row>
      <xdr:rowOff>118835</xdr:rowOff>
    </xdr:to>
    <xdr:cxnSp macro="">
      <xdr:nvCxnSpPr>
        <xdr:cNvPr id="246" name="直線コネクタ 245"/>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23</xdr:col>
      <xdr:colOff>628650</xdr:colOff>
      <xdr:row>53</xdr:row>
      <xdr:rowOff>151493</xdr:rowOff>
    </xdr:from>
    <xdr:to>
      <xdr:col>24</xdr:col>
      <xdr:colOff>120650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37193</xdr:rowOff>
    </xdr:from>
    <xdr:to>
      <xdr:col>24</xdr:col>
      <xdr:colOff>31750</xdr:colOff>
      <xdr:row>61</xdr:row>
      <xdr:rowOff>118835</xdr:rowOff>
    </xdr:to>
    <xdr:cxnSp macro="">
      <xdr:nvCxnSpPr>
        <xdr:cNvPr id="249" name="直線コネクタ 248"/>
        <xdr:cNvCxnSpPr/>
      </xdr:nvCxnSpPr>
      <xdr:spPr>
        <a:xfrm>
          <a:off x="15671800" y="10495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1" name="フローチャート :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143328</xdr:rowOff>
    </xdr:from>
    <xdr:to>
      <xdr:col>22</xdr:col>
      <xdr:colOff>565150</xdr:colOff>
      <xdr:row>61</xdr:row>
      <xdr:rowOff>37193</xdr:rowOff>
    </xdr:to>
    <xdr:cxnSp macro="">
      <xdr:nvCxnSpPr>
        <xdr:cNvPr id="252" name="直線コネクタ 251"/>
        <xdr:cNvCxnSpPr/>
      </xdr:nvCxnSpPr>
      <xdr:spPr>
        <a:xfrm>
          <a:off x="14782800" y="10430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92528</xdr:rowOff>
    </xdr:from>
    <xdr:to>
      <xdr:col>22</xdr:col>
      <xdr:colOff>615950</xdr:colOff>
      <xdr:row>57</xdr:row>
      <xdr:rowOff>22678</xdr:rowOff>
    </xdr:to>
    <xdr:sp macro="" textlink="">
      <xdr:nvSpPr>
        <xdr:cNvPr id="253" name="フローチャート : 判断 252"/>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32855</xdr:rowOff>
    </xdr:from>
    <xdr:ext cx="736600" cy="259045"/>
    <xdr:sp macro="" textlink="">
      <xdr:nvSpPr>
        <xdr:cNvPr id="254" name="テキスト ボックス 253"/>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60</xdr:row>
      <xdr:rowOff>143328</xdr:rowOff>
    </xdr:to>
    <xdr:cxnSp macro="">
      <xdr:nvCxnSpPr>
        <xdr:cNvPr id="255" name="直線コネクタ 254"/>
        <xdr:cNvCxnSpPr/>
      </xdr:nvCxnSpPr>
      <xdr:spPr>
        <a:xfrm>
          <a:off x="13893800" y="101854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56" name="フローチャート : 判断 255"/>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57" name="テキスト ボックス 25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60</xdr:row>
      <xdr:rowOff>29028</xdr:rowOff>
    </xdr:to>
    <xdr:cxnSp macro="">
      <xdr:nvCxnSpPr>
        <xdr:cNvPr id="258" name="直線コネクタ 257"/>
        <xdr:cNvCxnSpPr/>
      </xdr:nvCxnSpPr>
      <xdr:spPr>
        <a:xfrm flipV="1">
          <a:off x="13004800" y="101854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35378</xdr:rowOff>
    </xdr:from>
    <xdr:to>
      <xdr:col>20</xdr:col>
      <xdr:colOff>209550</xdr:colOff>
      <xdr:row>55</xdr:row>
      <xdr:rowOff>136978</xdr:rowOff>
    </xdr:to>
    <xdr:sp macro="" textlink="">
      <xdr:nvSpPr>
        <xdr:cNvPr id="259" name="フローチャート : 判断 258"/>
        <xdr:cNvSpPr/>
      </xdr:nvSpPr>
      <xdr:spPr>
        <a:xfrm>
          <a:off x="13843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60" name="テキスト ボックス 259"/>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2722</xdr:rowOff>
    </xdr:from>
    <xdr:to>
      <xdr:col>19</xdr:col>
      <xdr:colOff>6350</xdr:colOff>
      <xdr:row>53</xdr:row>
      <xdr:rowOff>104322</xdr:rowOff>
    </xdr:to>
    <xdr:sp macro="" textlink="">
      <xdr:nvSpPr>
        <xdr:cNvPr id="261" name="フローチャート : 判断 260"/>
        <xdr:cNvSpPr/>
      </xdr:nvSpPr>
      <xdr:spPr>
        <a:xfrm>
          <a:off x="12954000" y="908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114499</xdr:rowOff>
    </xdr:from>
    <xdr:ext cx="762000" cy="259045"/>
    <xdr:sp macro="" textlink="">
      <xdr:nvSpPr>
        <xdr:cNvPr id="262" name="テキスト ボックス 261"/>
        <xdr:cNvSpPr txBox="1"/>
      </xdr:nvSpPr>
      <xdr:spPr>
        <a:xfrm>
          <a:off x="12623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68035</xdr:rowOff>
    </xdr:from>
    <xdr:to>
      <xdr:col>24</xdr:col>
      <xdr:colOff>82550</xdr:colOff>
      <xdr:row>61</xdr:row>
      <xdr:rowOff>169635</xdr:rowOff>
    </xdr:to>
    <xdr:sp macro="" textlink="">
      <xdr:nvSpPr>
        <xdr:cNvPr id="268" name="円/楕円 267"/>
        <xdr:cNvSpPr/>
      </xdr:nvSpPr>
      <xdr:spPr>
        <a:xfrm>
          <a:off x="164592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148062</xdr:rowOff>
    </xdr:from>
    <xdr:ext cx="762000" cy="259045"/>
    <xdr:sp macro="" textlink="">
      <xdr:nvSpPr>
        <xdr:cNvPr id="269" name="その他該当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157843</xdr:rowOff>
    </xdr:from>
    <xdr:to>
      <xdr:col>22</xdr:col>
      <xdr:colOff>615950</xdr:colOff>
      <xdr:row>61</xdr:row>
      <xdr:rowOff>87993</xdr:rowOff>
    </xdr:to>
    <xdr:sp macro="" textlink="">
      <xdr:nvSpPr>
        <xdr:cNvPr id="270" name="円/楕円 269"/>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72770</xdr:rowOff>
    </xdr:from>
    <xdr:ext cx="736600" cy="259045"/>
    <xdr:sp macro="" textlink="">
      <xdr:nvSpPr>
        <xdr:cNvPr id="271" name="テキスト ボックス 270"/>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92528</xdr:rowOff>
    </xdr:from>
    <xdr:to>
      <xdr:col>21</xdr:col>
      <xdr:colOff>412750</xdr:colOff>
      <xdr:row>61</xdr:row>
      <xdr:rowOff>22678</xdr:rowOff>
    </xdr:to>
    <xdr:sp macro="" textlink="">
      <xdr:nvSpPr>
        <xdr:cNvPr id="272" name="円/楕円 271"/>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7455</xdr:rowOff>
    </xdr:from>
    <xdr:ext cx="762000" cy="259045"/>
    <xdr:sp macro="" textlink="">
      <xdr:nvSpPr>
        <xdr:cNvPr id="273" name="テキスト ボックス 272"/>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4" name="円/楕円 273"/>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5" name="テキスト ボックス 274"/>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149678</xdr:rowOff>
    </xdr:from>
    <xdr:to>
      <xdr:col>19</xdr:col>
      <xdr:colOff>6350</xdr:colOff>
      <xdr:row>60</xdr:row>
      <xdr:rowOff>79828</xdr:rowOff>
    </xdr:to>
    <xdr:sp macro="" textlink="">
      <xdr:nvSpPr>
        <xdr:cNvPr id="276" name="円/楕円 275"/>
        <xdr:cNvSpPr/>
      </xdr:nvSpPr>
      <xdr:spPr>
        <a:xfrm>
          <a:off x="12954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64605</xdr:rowOff>
    </xdr:from>
    <xdr:ext cx="762000" cy="259045"/>
    <xdr:sp macro="" textlink="">
      <xdr:nvSpPr>
        <xdr:cNvPr id="277" name="テキスト ボックス 276"/>
        <xdr:cNvSpPr txBox="1"/>
      </xdr:nvSpPr>
      <xdr:spPr>
        <a:xfrm>
          <a:off x="12623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前年度と同じ比率であり、類似団体・全国平均・栃木県平均よりも下回っている。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補助金については、平成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年度の「補助金等検討委員会」からの提言により、平成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年度予算から段階的に補助金額を削減してきており、平成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年度には補助金の見直しフォローアップを行ったところである。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今後も、補助金については、公益性、効果性、適格性などの観点から、予算編成時に見直しを行うとともに、社会経済情勢の変化などに対応して見直しを行う。</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50800</xdr:rowOff>
    </xdr:from>
    <xdr:to>
      <xdr:col>24</xdr:col>
      <xdr:colOff>31750</xdr:colOff>
      <xdr:row>35</xdr:row>
      <xdr:rowOff>146050</xdr:rowOff>
    </xdr:to>
    <xdr:cxnSp macro="">
      <xdr:nvCxnSpPr>
        <xdr:cNvPr id="305" name="直線コネクタ 304"/>
        <xdr:cNvCxnSpPr/>
      </xdr:nvCxnSpPr>
      <xdr:spPr>
        <a:xfrm flipV="1">
          <a:off x="16510000" y="55372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06" name="補助費等最小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35</xdr:row>
      <xdr:rowOff>146050</xdr:rowOff>
    </xdr:from>
    <xdr:to>
      <xdr:col>24</xdr:col>
      <xdr:colOff>120650</xdr:colOff>
      <xdr:row>35</xdr:row>
      <xdr:rowOff>146050</xdr:rowOff>
    </xdr:to>
    <xdr:cxnSp macro="">
      <xdr:nvCxnSpPr>
        <xdr:cNvPr id="307" name="直線コネクタ 306"/>
        <xdr:cNvCxnSpPr/>
      </xdr:nvCxnSpPr>
      <xdr:spPr>
        <a:xfrm>
          <a:off x="16421100" y="61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137177</xdr:rowOff>
    </xdr:from>
    <xdr:ext cx="762000" cy="259045"/>
    <xdr:sp macro="" textlink="">
      <xdr:nvSpPr>
        <xdr:cNvPr id="308"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50800</xdr:rowOff>
    </xdr:from>
    <xdr:to>
      <xdr:col>24</xdr:col>
      <xdr:colOff>120650</xdr:colOff>
      <xdr:row>32</xdr:row>
      <xdr:rowOff>50800</xdr:rowOff>
    </xdr:to>
    <xdr:cxnSp macro="">
      <xdr:nvCxnSpPr>
        <xdr:cNvPr id="309" name="直線コネクタ 308"/>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50800</xdr:rowOff>
    </xdr:from>
    <xdr:to>
      <xdr:col>24</xdr:col>
      <xdr:colOff>31750</xdr:colOff>
      <xdr:row>32</xdr:row>
      <xdr:rowOff>50800</xdr:rowOff>
    </xdr:to>
    <xdr:cxnSp macro="">
      <xdr:nvCxnSpPr>
        <xdr:cNvPr id="310" name="直線コネクタ 309"/>
        <xdr:cNvCxnSpPr/>
      </xdr:nvCxnSpPr>
      <xdr:spPr>
        <a:xfrm>
          <a:off x="15671800" y="553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143527</xdr:rowOff>
    </xdr:from>
    <xdr:ext cx="762000" cy="259045"/>
    <xdr:sp macro="" textlink="">
      <xdr:nvSpPr>
        <xdr:cNvPr id="311" name="補助費等平均値テキスト"/>
        <xdr:cNvSpPr txBox="1"/>
      </xdr:nvSpPr>
      <xdr:spPr>
        <a:xfrm>
          <a:off x="16598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12" name="フローチャート : 判断 311"/>
        <xdr:cNvSpPr/>
      </xdr:nvSpPr>
      <xdr:spPr>
        <a:xfrm>
          <a:off x="16459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50800</xdr:rowOff>
    </xdr:from>
    <xdr:to>
      <xdr:col>22</xdr:col>
      <xdr:colOff>565150</xdr:colOff>
      <xdr:row>32</xdr:row>
      <xdr:rowOff>88900</xdr:rowOff>
    </xdr:to>
    <xdr:cxnSp macro="">
      <xdr:nvCxnSpPr>
        <xdr:cNvPr id="313" name="直線コネクタ 312"/>
        <xdr:cNvCxnSpPr/>
      </xdr:nvCxnSpPr>
      <xdr:spPr>
        <a:xfrm flipV="1">
          <a:off x="14782800" y="553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0</xdr:rowOff>
    </xdr:from>
    <xdr:to>
      <xdr:col>22</xdr:col>
      <xdr:colOff>615950</xdr:colOff>
      <xdr:row>34</xdr:row>
      <xdr:rowOff>101600</xdr:rowOff>
    </xdr:to>
    <xdr:sp macro="" textlink="">
      <xdr:nvSpPr>
        <xdr:cNvPr id="314" name="フローチャート : 判断 313"/>
        <xdr:cNvSpPr/>
      </xdr:nvSpPr>
      <xdr:spPr>
        <a:xfrm>
          <a:off x="15621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86377</xdr:rowOff>
    </xdr:from>
    <xdr:ext cx="736600" cy="259045"/>
    <xdr:sp macro="" textlink="">
      <xdr:nvSpPr>
        <xdr:cNvPr id="315" name="テキスト ボックス 314"/>
        <xdr:cNvSpPr txBox="1"/>
      </xdr:nvSpPr>
      <xdr:spPr>
        <a:xfrm>
          <a:off x="15290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88900</xdr:rowOff>
    </xdr:from>
    <xdr:to>
      <xdr:col>21</xdr:col>
      <xdr:colOff>361950</xdr:colOff>
      <xdr:row>33</xdr:row>
      <xdr:rowOff>146050</xdr:rowOff>
    </xdr:to>
    <xdr:cxnSp macro="">
      <xdr:nvCxnSpPr>
        <xdr:cNvPr id="316" name="直線コネクタ 315"/>
        <xdr:cNvCxnSpPr/>
      </xdr:nvCxnSpPr>
      <xdr:spPr>
        <a:xfrm flipV="1">
          <a:off x="13893800" y="557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33</xdr:row>
      <xdr:rowOff>133350</xdr:rowOff>
    </xdr:from>
    <xdr:to>
      <xdr:col>21</xdr:col>
      <xdr:colOff>412750</xdr:colOff>
      <xdr:row>34</xdr:row>
      <xdr:rowOff>63500</xdr:rowOff>
    </xdr:to>
    <xdr:sp macro="" textlink="">
      <xdr:nvSpPr>
        <xdr:cNvPr id="317" name="フローチャート : 判断 316"/>
        <xdr:cNvSpPr/>
      </xdr:nvSpPr>
      <xdr:spPr>
        <a:xfrm>
          <a:off x="14732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48277</xdr:rowOff>
    </xdr:from>
    <xdr:ext cx="762000" cy="259045"/>
    <xdr:sp macro="" textlink="">
      <xdr:nvSpPr>
        <xdr:cNvPr id="318" name="テキスト ボックス 317"/>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34</xdr:row>
      <xdr:rowOff>12700</xdr:rowOff>
    </xdr:to>
    <xdr:cxnSp macro="">
      <xdr:nvCxnSpPr>
        <xdr:cNvPr id="319" name="直線コネクタ 318"/>
        <xdr:cNvCxnSpPr/>
      </xdr:nvCxnSpPr>
      <xdr:spPr>
        <a:xfrm flipV="1">
          <a:off x="13004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152400</xdr:rowOff>
    </xdr:from>
    <xdr:to>
      <xdr:col>20</xdr:col>
      <xdr:colOff>209550</xdr:colOff>
      <xdr:row>35</xdr:row>
      <xdr:rowOff>82550</xdr:rowOff>
    </xdr:to>
    <xdr:sp macro="" textlink="">
      <xdr:nvSpPr>
        <xdr:cNvPr id="320" name="フローチャート : 判断 319"/>
        <xdr:cNvSpPr/>
      </xdr:nvSpPr>
      <xdr:spPr>
        <a:xfrm>
          <a:off x="13843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67327</xdr:rowOff>
    </xdr:from>
    <xdr:ext cx="762000" cy="259045"/>
    <xdr:sp macro="" textlink="">
      <xdr:nvSpPr>
        <xdr:cNvPr id="321" name="テキスト ボックス 320"/>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22" name="フローチャート : 判断 321"/>
        <xdr:cNvSpPr/>
      </xdr:nvSpPr>
      <xdr:spPr>
        <a:xfrm>
          <a:off x="12954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23" name="テキスト ボックス 322"/>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0</xdr:rowOff>
    </xdr:from>
    <xdr:to>
      <xdr:col>24</xdr:col>
      <xdr:colOff>82550</xdr:colOff>
      <xdr:row>32</xdr:row>
      <xdr:rowOff>101600</xdr:rowOff>
    </xdr:to>
    <xdr:sp macro="" textlink="">
      <xdr:nvSpPr>
        <xdr:cNvPr id="329" name="円/楕円 328"/>
        <xdr:cNvSpPr/>
      </xdr:nvSpPr>
      <xdr:spPr>
        <a:xfrm>
          <a:off x="164592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80027</xdr:rowOff>
    </xdr:from>
    <xdr:ext cx="762000" cy="259045"/>
    <xdr:sp macro="" textlink="">
      <xdr:nvSpPr>
        <xdr:cNvPr id="330" name="補助費等該当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0</xdr:rowOff>
    </xdr:from>
    <xdr:to>
      <xdr:col>22</xdr:col>
      <xdr:colOff>615950</xdr:colOff>
      <xdr:row>32</xdr:row>
      <xdr:rowOff>101600</xdr:rowOff>
    </xdr:to>
    <xdr:sp macro="" textlink="">
      <xdr:nvSpPr>
        <xdr:cNvPr id="331" name="円/楕円 330"/>
        <xdr:cNvSpPr/>
      </xdr:nvSpPr>
      <xdr:spPr>
        <a:xfrm>
          <a:off x="15621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111777</xdr:rowOff>
    </xdr:from>
    <xdr:ext cx="736600" cy="259045"/>
    <xdr:sp macro="" textlink="">
      <xdr:nvSpPr>
        <xdr:cNvPr id="332" name="テキスト ボックス 331"/>
        <xdr:cNvSpPr txBox="1"/>
      </xdr:nvSpPr>
      <xdr:spPr>
        <a:xfrm>
          <a:off x="15290800" y="525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38100</xdr:rowOff>
    </xdr:from>
    <xdr:to>
      <xdr:col>21</xdr:col>
      <xdr:colOff>412750</xdr:colOff>
      <xdr:row>32</xdr:row>
      <xdr:rowOff>139700</xdr:rowOff>
    </xdr:to>
    <xdr:sp macro="" textlink="">
      <xdr:nvSpPr>
        <xdr:cNvPr id="333" name="円/楕円 332"/>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149877</xdr:rowOff>
    </xdr:from>
    <xdr:ext cx="762000" cy="259045"/>
    <xdr:sp macro="" textlink="">
      <xdr:nvSpPr>
        <xdr:cNvPr id="334" name="テキスト ボックス 333"/>
        <xdr:cNvSpPr txBox="1"/>
      </xdr:nvSpPr>
      <xdr:spPr>
        <a:xfrm>
          <a:off x="14401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5" name="円/楕円 33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6" name="テキスト ボックス 33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37" name="円/楕円 336"/>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73677</xdr:rowOff>
    </xdr:from>
    <xdr:ext cx="762000" cy="259045"/>
    <xdr:sp macro="" textlink="">
      <xdr:nvSpPr>
        <xdr:cNvPr id="338" name="テキスト ボックス 337"/>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低下し、類似団体内・全国平均・栃木県平均よりも下回った。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財政健全化計画に基づき、市債発行の抑制に努めており、決算額は減少している。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今後も償還額以上の借り入れは行わないなど、市債発行の抑制に努める。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78</xdr:row>
      <xdr:rowOff>81280</xdr:rowOff>
    </xdr:to>
    <xdr:cxnSp macro="">
      <xdr:nvCxnSpPr>
        <xdr:cNvPr id="364" name="直線コネクタ 363"/>
        <xdr:cNvCxnSpPr/>
      </xdr:nvCxnSpPr>
      <xdr:spPr>
        <a:xfrm flipV="1">
          <a:off x="4826000" y="1286002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53357</xdr:rowOff>
    </xdr:from>
    <xdr:ext cx="762000" cy="259045"/>
    <xdr:sp macro="" textlink="">
      <xdr:nvSpPr>
        <xdr:cNvPr id="365" name="公債費最小値テキスト"/>
        <xdr:cNvSpPr txBox="1"/>
      </xdr:nvSpPr>
      <xdr:spPr>
        <a:xfrm>
          <a:off x="4914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78</xdr:row>
      <xdr:rowOff>81280</xdr:rowOff>
    </xdr:from>
    <xdr:to>
      <xdr:col>7</xdr:col>
      <xdr:colOff>104775</xdr:colOff>
      <xdr:row>78</xdr:row>
      <xdr:rowOff>81280</xdr:rowOff>
    </xdr:to>
    <xdr:cxnSp macro="">
      <xdr:nvCxnSpPr>
        <xdr:cNvPr id="366" name="直線コネクタ 365"/>
        <xdr:cNvCxnSpPr/>
      </xdr:nvCxnSpPr>
      <xdr:spPr>
        <a:xfrm>
          <a:off x="4737100" y="1345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7"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8" name="直線コネクタ 367"/>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78</xdr:row>
      <xdr:rowOff>127000</xdr:rowOff>
    </xdr:to>
    <xdr:cxnSp macro="">
      <xdr:nvCxnSpPr>
        <xdr:cNvPr id="369" name="直線コネクタ 368"/>
        <xdr:cNvCxnSpPr/>
      </xdr:nvCxnSpPr>
      <xdr:spPr>
        <a:xfrm flipV="1">
          <a:off x="3987800" y="1286002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70"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71" name="フローチャート : 判断 370"/>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81</xdr:row>
      <xdr:rowOff>115570</xdr:rowOff>
    </xdr:to>
    <xdr:cxnSp macro="">
      <xdr:nvCxnSpPr>
        <xdr:cNvPr id="372" name="直線コネクタ 371"/>
        <xdr:cNvCxnSpPr/>
      </xdr:nvCxnSpPr>
      <xdr:spPr>
        <a:xfrm flipV="1">
          <a:off x="3098800" y="1350010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87630</xdr:rowOff>
    </xdr:from>
    <xdr:to>
      <xdr:col>5</xdr:col>
      <xdr:colOff>600075</xdr:colOff>
      <xdr:row>80</xdr:row>
      <xdr:rowOff>17780</xdr:rowOff>
    </xdr:to>
    <xdr:sp macro="" textlink="">
      <xdr:nvSpPr>
        <xdr:cNvPr id="373" name="フローチャート : 判断 372"/>
        <xdr:cNvSpPr/>
      </xdr:nvSpPr>
      <xdr:spPr>
        <a:xfrm>
          <a:off x="3937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2557</xdr:rowOff>
    </xdr:from>
    <xdr:ext cx="736600" cy="259045"/>
    <xdr:sp macro="" textlink="">
      <xdr:nvSpPr>
        <xdr:cNvPr id="374" name="テキスト ボックス 373"/>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81</xdr:row>
      <xdr:rowOff>115570</xdr:rowOff>
    </xdr:to>
    <xdr:cxnSp macro="">
      <xdr:nvCxnSpPr>
        <xdr:cNvPr id="375" name="直線コネクタ 374"/>
        <xdr:cNvCxnSpPr/>
      </xdr:nvCxnSpPr>
      <xdr:spPr>
        <a:xfrm>
          <a:off x="2209800" y="138201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80</xdr:row>
      <xdr:rowOff>99061</xdr:rowOff>
    </xdr:from>
    <xdr:to>
      <xdr:col>4</xdr:col>
      <xdr:colOff>396875</xdr:colOff>
      <xdr:row>81</xdr:row>
      <xdr:rowOff>29211</xdr:rowOff>
    </xdr:to>
    <xdr:sp macro="" textlink="">
      <xdr:nvSpPr>
        <xdr:cNvPr id="376" name="フローチャート : 判断 375"/>
        <xdr:cNvSpPr/>
      </xdr:nvSpPr>
      <xdr:spPr>
        <a:xfrm>
          <a:off x="3048000" y="1381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39388</xdr:rowOff>
    </xdr:from>
    <xdr:ext cx="762000" cy="259045"/>
    <xdr:sp macro="" textlink="">
      <xdr:nvSpPr>
        <xdr:cNvPr id="377" name="テキスト ボックス 376"/>
        <xdr:cNvSpPr txBox="1"/>
      </xdr:nvSpPr>
      <xdr:spPr>
        <a:xfrm>
          <a:off x="2717800"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104139</xdr:rowOff>
    </xdr:to>
    <xdr:cxnSp macro="">
      <xdr:nvCxnSpPr>
        <xdr:cNvPr id="378" name="直線コネクタ 377"/>
        <xdr:cNvCxnSpPr/>
      </xdr:nvCxnSpPr>
      <xdr:spPr>
        <a:xfrm>
          <a:off x="1320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133350</xdr:rowOff>
    </xdr:from>
    <xdr:to>
      <xdr:col>3</xdr:col>
      <xdr:colOff>193675</xdr:colOff>
      <xdr:row>80</xdr:row>
      <xdr:rowOff>63500</xdr:rowOff>
    </xdr:to>
    <xdr:sp macro="" textlink="">
      <xdr:nvSpPr>
        <xdr:cNvPr id="379" name="フローチャート : 判断 378"/>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73677</xdr:rowOff>
    </xdr:from>
    <xdr:ext cx="762000" cy="259045"/>
    <xdr:sp macro="" textlink="">
      <xdr:nvSpPr>
        <xdr:cNvPr id="380" name="テキスト ボックス 379"/>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1" name="フローチャート : 判断 380"/>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2" name="テキスト ボックス 38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8" name="円/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30497</xdr:rowOff>
    </xdr:from>
    <xdr:ext cx="762000" cy="259045"/>
    <xdr:sp macro="" textlink="">
      <xdr:nvSpPr>
        <xdr:cNvPr id="389" name="公債費該当値テキスト"/>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0" name="円/楕円 389"/>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16527</xdr:rowOff>
    </xdr:from>
    <xdr:ext cx="736600" cy="259045"/>
    <xdr:sp macro="" textlink="">
      <xdr:nvSpPr>
        <xdr:cNvPr id="391" name="テキスト ボックス 390"/>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64770</xdr:rowOff>
    </xdr:from>
    <xdr:to>
      <xdr:col>4</xdr:col>
      <xdr:colOff>396875</xdr:colOff>
      <xdr:row>81</xdr:row>
      <xdr:rowOff>166370</xdr:rowOff>
    </xdr:to>
    <xdr:sp macro="" textlink="">
      <xdr:nvSpPr>
        <xdr:cNvPr id="392" name="円/楕円 391"/>
        <xdr:cNvSpPr/>
      </xdr:nvSpPr>
      <xdr:spPr>
        <a:xfrm>
          <a:off x="3048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151147</xdr:rowOff>
    </xdr:from>
    <xdr:ext cx="762000" cy="259045"/>
    <xdr:sp macro="" textlink="">
      <xdr:nvSpPr>
        <xdr:cNvPr id="393" name="テキスト ボックス 392"/>
        <xdr:cNvSpPr txBox="1"/>
      </xdr:nvSpPr>
      <xdr:spPr>
        <a:xfrm>
          <a:off x="2717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53339</xdr:rowOff>
    </xdr:from>
    <xdr:to>
      <xdr:col>3</xdr:col>
      <xdr:colOff>193675</xdr:colOff>
      <xdr:row>80</xdr:row>
      <xdr:rowOff>154939</xdr:rowOff>
    </xdr:to>
    <xdr:sp macro="" textlink="">
      <xdr:nvSpPr>
        <xdr:cNvPr id="394" name="円/楕円 393"/>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139716</xdr:rowOff>
    </xdr:from>
    <xdr:ext cx="762000" cy="259045"/>
    <xdr:sp macro="" textlink="">
      <xdr:nvSpPr>
        <xdr:cNvPr id="395" name="テキスト ボックス 394"/>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6" name="円/楕円 395"/>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7" name="テキスト ボックス 396"/>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上昇し、扶助費及び繰出金が高止まりにより、類似団体、全国平均、栃木県平均ともに上回っている。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財政健全化の中で、これらの状況に対応するほか、職員数の削減など、一体的に取り組む必要がある。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79</xdr:row>
      <xdr:rowOff>161289</xdr:rowOff>
    </xdr:from>
    <xdr:to>
      <xdr:col>24</xdr:col>
      <xdr:colOff>31750</xdr:colOff>
      <xdr:row>80</xdr:row>
      <xdr:rowOff>127000</xdr:rowOff>
    </xdr:to>
    <xdr:cxnSp macro="">
      <xdr:nvCxnSpPr>
        <xdr:cNvPr id="423" name="直線コネクタ 422"/>
        <xdr:cNvCxnSpPr/>
      </xdr:nvCxnSpPr>
      <xdr:spPr>
        <a:xfrm flipV="1">
          <a:off x="16510000" y="13705839"/>
          <a:ext cx="0" cy="13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99077</xdr:rowOff>
    </xdr:from>
    <xdr:ext cx="762000" cy="259045"/>
    <xdr:sp macro="" textlink="">
      <xdr:nvSpPr>
        <xdr:cNvPr id="424"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80</xdr:row>
      <xdr:rowOff>127000</xdr:rowOff>
    </xdr:from>
    <xdr:to>
      <xdr:col>24</xdr:col>
      <xdr:colOff>120650</xdr:colOff>
      <xdr:row>80</xdr:row>
      <xdr:rowOff>127000</xdr:rowOff>
    </xdr:to>
    <xdr:cxnSp macro="">
      <xdr:nvCxnSpPr>
        <xdr:cNvPr id="425" name="直線コネクタ 424"/>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76216</xdr:rowOff>
    </xdr:from>
    <xdr:ext cx="762000" cy="259045"/>
    <xdr:sp macro="" textlink="">
      <xdr:nvSpPr>
        <xdr:cNvPr id="426" name="公債費以外最大値テキスト"/>
        <xdr:cNvSpPr txBox="1"/>
      </xdr:nvSpPr>
      <xdr:spPr>
        <a:xfrm>
          <a:off x="16598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7" name="直線コネクタ 426"/>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81280</xdr:rowOff>
    </xdr:from>
    <xdr:to>
      <xdr:col>24</xdr:col>
      <xdr:colOff>31750</xdr:colOff>
      <xdr:row>80</xdr:row>
      <xdr:rowOff>127000</xdr:rowOff>
    </xdr:to>
    <xdr:cxnSp macro="">
      <xdr:nvCxnSpPr>
        <xdr:cNvPr id="428" name="直線コネクタ 427"/>
        <xdr:cNvCxnSpPr/>
      </xdr:nvCxnSpPr>
      <xdr:spPr>
        <a:xfrm>
          <a:off x="15671800" y="1379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24147</xdr:rowOff>
    </xdr:from>
    <xdr:ext cx="762000" cy="259045"/>
    <xdr:sp macro="" textlink="">
      <xdr:nvSpPr>
        <xdr:cNvPr id="429" name="公債費以外平均値テキスト"/>
        <xdr:cNvSpPr txBox="1"/>
      </xdr:nvSpPr>
      <xdr:spPr>
        <a:xfrm>
          <a:off x="16598900" y="1356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666750</xdr:colOff>
      <xdr:row>80</xdr:row>
      <xdr:rowOff>7620</xdr:rowOff>
    </xdr:from>
    <xdr:to>
      <xdr:col>24</xdr:col>
      <xdr:colOff>82550</xdr:colOff>
      <xdr:row>80</xdr:row>
      <xdr:rowOff>109220</xdr:rowOff>
    </xdr:to>
    <xdr:sp macro="" textlink="">
      <xdr:nvSpPr>
        <xdr:cNvPr id="430" name="フローチャート : 判断 429"/>
        <xdr:cNvSpPr/>
      </xdr:nvSpPr>
      <xdr:spPr>
        <a:xfrm>
          <a:off x="164592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81280</xdr:rowOff>
    </xdr:from>
    <xdr:to>
      <xdr:col>22</xdr:col>
      <xdr:colOff>565150</xdr:colOff>
      <xdr:row>81</xdr:row>
      <xdr:rowOff>46989</xdr:rowOff>
    </xdr:to>
    <xdr:cxnSp macro="">
      <xdr:nvCxnSpPr>
        <xdr:cNvPr id="431" name="直線コネクタ 430"/>
        <xdr:cNvCxnSpPr/>
      </xdr:nvCxnSpPr>
      <xdr:spPr>
        <a:xfrm flipV="1">
          <a:off x="14782800" y="137972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19050</xdr:rowOff>
    </xdr:from>
    <xdr:to>
      <xdr:col>22</xdr:col>
      <xdr:colOff>615950</xdr:colOff>
      <xdr:row>79</xdr:row>
      <xdr:rowOff>120650</xdr:rowOff>
    </xdr:to>
    <xdr:sp macro="" textlink="">
      <xdr:nvSpPr>
        <xdr:cNvPr id="432" name="フローチャート : 判断 431"/>
        <xdr:cNvSpPr/>
      </xdr:nvSpPr>
      <xdr:spPr>
        <a:xfrm>
          <a:off x="15621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130827</xdr:rowOff>
    </xdr:from>
    <xdr:ext cx="736600" cy="259045"/>
    <xdr:sp macro="" textlink="">
      <xdr:nvSpPr>
        <xdr:cNvPr id="433" name="テキスト ボックス 432"/>
        <xdr:cNvSpPr txBox="1"/>
      </xdr:nvSpPr>
      <xdr:spPr>
        <a:xfrm>
          <a:off x="15290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81</xdr:row>
      <xdr:rowOff>46989</xdr:rowOff>
    </xdr:to>
    <xdr:cxnSp macro="">
      <xdr:nvCxnSpPr>
        <xdr:cNvPr id="434" name="直線コネクタ 433"/>
        <xdr:cNvCxnSpPr/>
      </xdr:nvCxnSpPr>
      <xdr:spPr>
        <a:xfrm>
          <a:off x="13893800" y="13111480"/>
          <a:ext cx="889000" cy="8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121920</xdr:rowOff>
    </xdr:from>
    <xdr:to>
      <xdr:col>21</xdr:col>
      <xdr:colOff>412750</xdr:colOff>
      <xdr:row>79</xdr:row>
      <xdr:rowOff>52070</xdr:rowOff>
    </xdr:to>
    <xdr:sp macro="" textlink="">
      <xdr:nvSpPr>
        <xdr:cNvPr id="435" name="フローチャート : 判断 434"/>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62247</xdr:rowOff>
    </xdr:from>
    <xdr:ext cx="762000" cy="259045"/>
    <xdr:sp macro="" textlink="">
      <xdr:nvSpPr>
        <xdr:cNvPr id="436" name="テキスト ボックス 435"/>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80</xdr:row>
      <xdr:rowOff>58420</xdr:rowOff>
    </xdr:to>
    <xdr:cxnSp macro="">
      <xdr:nvCxnSpPr>
        <xdr:cNvPr id="437" name="直線コネクタ 436"/>
        <xdr:cNvCxnSpPr/>
      </xdr:nvCxnSpPr>
      <xdr:spPr>
        <a:xfrm flipV="1">
          <a:off x="13004800" y="1311148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8" name="フローチャート :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40" name="フローチャート : 判断 439"/>
        <xdr:cNvSpPr/>
      </xdr:nvSpPr>
      <xdr:spPr>
        <a:xfrm>
          <a:off x="12954000" y="1255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41" name="テキスト ボックス 440"/>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76200</xdr:rowOff>
    </xdr:from>
    <xdr:to>
      <xdr:col>24</xdr:col>
      <xdr:colOff>82550</xdr:colOff>
      <xdr:row>81</xdr:row>
      <xdr:rowOff>6350</xdr:rowOff>
    </xdr:to>
    <xdr:sp macro="" textlink="">
      <xdr:nvSpPr>
        <xdr:cNvPr id="447" name="円/楕円 446"/>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156227</xdr:rowOff>
    </xdr:from>
    <xdr:ext cx="762000" cy="259045"/>
    <xdr:sp macro="" textlink="">
      <xdr:nvSpPr>
        <xdr:cNvPr id="448"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30480</xdr:rowOff>
    </xdr:from>
    <xdr:to>
      <xdr:col>22</xdr:col>
      <xdr:colOff>615950</xdr:colOff>
      <xdr:row>80</xdr:row>
      <xdr:rowOff>132080</xdr:rowOff>
    </xdr:to>
    <xdr:sp macro="" textlink="">
      <xdr:nvSpPr>
        <xdr:cNvPr id="449" name="円/楕円 448"/>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116857</xdr:rowOff>
    </xdr:from>
    <xdr:ext cx="736600" cy="259045"/>
    <xdr:sp macro="" textlink="">
      <xdr:nvSpPr>
        <xdr:cNvPr id="450" name="テキスト ボックス 449"/>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167639</xdr:rowOff>
    </xdr:from>
    <xdr:to>
      <xdr:col>21</xdr:col>
      <xdr:colOff>412750</xdr:colOff>
      <xdr:row>81</xdr:row>
      <xdr:rowOff>97789</xdr:rowOff>
    </xdr:to>
    <xdr:sp macro="" textlink="">
      <xdr:nvSpPr>
        <xdr:cNvPr id="451" name="円/楕円 450"/>
        <xdr:cNvSpPr/>
      </xdr:nvSpPr>
      <xdr:spPr>
        <a:xfrm>
          <a:off x="14732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82566</xdr:rowOff>
    </xdr:from>
    <xdr:ext cx="762000" cy="259045"/>
    <xdr:sp macro="" textlink="">
      <xdr:nvSpPr>
        <xdr:cNvPr id="452" name="テキスト ボックス 451"/>
        <xdr:cNvSpPr txBox="1"/>
      </xdr:nvSpPr>
      <xdr:spPr>
        <a:xfrm>
          <a:off x="14401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3" name="円/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4" name="テキスト ボックス 453"/>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xdr:rowOff>
    </xdr:from>
    <xdr:to>
      <xdr:col>19</xdr:col>
      <xdr:colOff>6350</xdr:colOff>
      <xdr:row>80</xdr:row>
      <xdr:rowOff>109220</xdr:rowOff>
    </xdr:to>
    <xdr:sp macro="" textlink="">
      <xdr:nvSpPr>
        <xdr:cNvPr id="455" name="円/楕円 454"/>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93997</xdr:rowOff>
    </xdr:from>
    <xdr:ext cx="762000" cy="259045"/>
    <xdr:sp macro="" textlink="">
      <xdr:nvSpPr>
        <xdr:cNvPr id="456" name="テキスト ボックス 455"/>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栃木県足利市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135255</xdr:rowOff>
    </xdr:from>
    <xdr:to>
      <xdr:col>4</xdr:col>
      <xdr:colOff>1117600</xdr:colOff>
      <xdr:row>17</xdr:row>
      <xdr:rowOff>62865</xdr:rowOff>
    </xdr:to>
    <xdr:cxnSp macro="">
      <xdr:nvCxnSpPr>
        <xdr:cNvPr id="45" name="直線コネクタ 44"/>
        <xdr:cNvCxnSpPr/>
      </xdr:nvCxnSpPr>
      <xdr:spPr bwMode="auto">
        <a:xfrm flipV="1">
          <a:off x="5651500" y="2068830"/>
          <a:ext cx="0" cy="95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73042</xdr:rowOff>
    </xdr:from>
    <xdr:ext cx="762000" cy="259045"/>
    <xdr:sp macro="" textlink="">
      <xdr:nvSpPr>
        <xdr:cNvPr id="46" name="人口1人当たり決算額の推移最小値テキスト130"/>
        <xdr:cNvSpPr txBox="1"/>
      </xdr:nvSpPr>
      <xdr:spPr>
        <a:xfrm>
          <a:off x="57404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58,180</a:t>
          </a:r>
          <a:endParaRPr kumimoji="1" lang="ja-JP" altLang="en-US" sz="1000" b="1">
            <a:latin typeface="ＭＳ Ｐゴシック"/>
          </a:endParaRPr>
        </a:p>
      </xdr:txBody>
    </xdr:sp>
    <xdr:clientData/>
  </xdr:oneCellAnchor>
  <xdr:twoCellAnchor>
    <xdr:from>
      <xdr:col>4</xdr:col>
      <xdr:colOff>1028700</xdr:colOff>
      <xdr:row>17</xdr:row>
      <xdr:rowOff>62865</xdr:rowOff>
    </xdr:from>
    <xdr:to>
      <xdr:col>5</xdr:col>
      <xdr:colOff>73025</xdr:colOff>
      <xdr:row>17</xdr:row>
      <xdr:rowOff>62865</xdr:rowOff>
    </xdr:to>
    <xdr:cxnSp macro="">
      <xdr:nvCxnSpPr>
        <xdr:cNvPr id="47" name="直線コネクタ 46"/>
        <xdr:cNvCxnSpPr/>
      </xdr:nvCxnSpPr>
      <xdr:spPr bwMode="auto">
        <a:xfrm>
          <a:off x="5562600" y="30251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50182</xdr:rowOff>
    </xdr:from>
    <xdr:ext cx="762000" cy="259045"/>
    <xdr:sp macro="" textlink="">
      <xdr:nvSpPr>
        <xdr:cNvPr id="48" name="人口1人当たり決算額の推移最大値テキスト130"/>
        <xdr:cNvSpPr txBox="1"/>
      </xdr:nvSpPr>
      <xdr:spPr>
        <a:xfrm>
          <a:off x="5740400" y="181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65,710</a:t>
          </a:r>
          <a:endParaRPr kumimoji="1" lang="ja-JP" altLang="en-US" sz="1000" b="1">
            <a:latin typeface="ＭＳ Ｐゴシック"/>
          </a:endParaRPr>
        </a:p>
      </xdr:txBody>
    </xdr:sp>
    <xdr:clientData/>
  </xdr:oneCellAnchor>
  <xdr:twoCellAnchor>
    <xdr:from>
      <xdr:col>4</xdr:col>
      <xdr:colOff>1028700</xdr:colOff>
      <xdr:row>11</xdr:row>
      <xdr:rowOff>135255</xdr:rowOff>
    </xdr:from>
    <xdr:to>
      <xdr:col>5</xdr:col>
      <xdr:colOff>73025</xdr:colOff>
      <xdr:row>11</xdr:row>
      <xdr:rowOff>135255</xdr:rowOff>
    </xdr:to>
    <xdr:cxnSp macro="">
      <xdr:nvCxnSpPr>
        <xdr:cNvPr id="49" name="直線コネクタ 48"/>
        <xdr:cNvCxnSpPr/>
      </xdr:nvCxnSpPr>
      <xdr:spPr bwMode="auto">
        <a:xfrm>
          <a:off x="5562600" y="2068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62865</xdr:rowOff>
    </xdr:from>
    <xdr:to>
      <xdr:col>4</xdr:col>
      <xdr:colOff>1117600</xdr:colOff>
      <xdr:row>19</xdr:row>
      <xdr:rowOff>86614</xdr:rowOff>
    </xdr:to>
    <xdr:cxnSp macro="">
      <xdr:nvCxnSpPr>
        <xdr:cNvPr id="50" name="直線コネクタ 49"/>
        <xdr:cNvCxnSpPr/>
      </xdr:nvCxnSpPr>
      <xdr:spPr bwMode="auto">
        <a:xfrm flipV="1">
          <a:off x="5003800" y="3025140"/>
          <a:ext cx="647700" cy="36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14749</xdr:rowOff>
    </xdr:from>
    <xdr:ext cx="762000" cy="259045"/>
    <xdr:sp macro="" textlink="">
      <xdr:nvSpPr>
        <xdr:cNvPr id="51" name="人口1人当たり決算額の推移平均値テキスト130"/>
        <xdr:cNvSpPr txBox="1"/>
      </xdr:nvSpPr>
      <xdr:spPr>
        <a:xfrm>
          <a:off x="5740400" y="2291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4</xdr:col>
      <xdr:colOff>1066800</xdr:colOff>
      <xdr:row>13</xdr:row>
      <xdr:rowOff>169672</xdr:rowOff>
    </xdr:from>
    <xdr:to>
      <xdr:col>5</xdr:col>
      <xdr:colOff>34925</xdr:colOff>
      <xdr:row>14</xdr:row>
      <xdr:rowOff>99822</xdr:rowOff>
    </xdr:to>
    <xdr:sp macro="" textlink="">
      <xdr:nvSpPr>
        <xdr:cNvPr id="52" name="フローチャート : 判断 51"/>
        <xdr:cNvSpPr/>
      </xdr:nvSpPr>
      <xdr:spPr bwMode="auto">
        <a:xfrm>
          <a:off x="5600700" y="2446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74549</xdr:rowOff>
    </xdr:from>
    <xdr:to>
      <xdr:col>4</xdr:col>
      <xdr:colOff>469900</xdr:colOff>
      <xdr:row>19</xdr:row>
      <xdr:rowOff>86614</xdr:rowOff>
    </xdr:to>
    <xdr:cxnSp macro="">
      <xdr:nvCxnSpPr>
        <xdr:cNvPr id="53" name="直線コネクタ 52"/>
        <xdr:cNvCxnSpPr/>
      </xdr:nvCxnSpPr>
      <xdr:spPr bwMode="auto">
        <a:xfrm>
          <a:off x="4305300" y="3208274"/>
          <a:ext cx="698500" cy="1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11684</xdr:rowOff>
    </xdr:from>
    <xdr:to>
      <xdr:col>4</xdr:col>
      <xdr:colOff>520700</xdr:colOff>
      <xdr:row>16</xdr:row>
      <xdr:rowOff>113284</xdr:rowOff>
    </xdr:to>
    <xdr:sp macro="" textlink="">
      <xdr:nvSpPr>
        <xdr:cNvPr id="54" name="フローチャート : 判断 53"/>
        <xdr:cNvSpPr/>
      </xdr:nvSpPr>
      <xdr:spPr bwMode="auto">
        <a:xfrm>
          <a:off x="4953000" y="280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123461</xdr:rowOff>
    </xdr:from>
    <xdr:ext cx="736600" cy="259045"/>
    <xdr:sp macro="" textlink="">
      <xdr:nvSpPr>
        <xdr:cNvPr id="55" name="テキスト ボックス 54"/>
        <xdr:cNvSpPr txBox="1"/>
      </xdr:nvSpPr>
      <xdr:spPr>
        <a:xfrm>
          <a:off x="4622800" y="2571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24384</xdr:rowOff>
    </xdr:from>
    <xdr:to>
      <xdr:col>3</xdr:col>
      <xdr:colOff>904875</xdr:colOff>
      <xdr:row>18</xdr:row>
      <xdr:rowOff>74549</xdr:rowOff>
    </xdr:to>
    <xdr:cxnSp macro="">
      <xdr:nvCxnSpPr>
        <xdr:cNvPr id="56" name="直線コネクタ 55"/>
        <xdr:cNvCxnSpPr/>
      </xdr:nvCxnSpPr>
      <xdr:spPr bwMode="auto">
        <a:xfrm>
          <a:off x="3606800" y="2986659"/>
          <a:ext cx="698500" cy="22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132715</xdr:rowOff>
    </xdr:from>
    <xdr:to>
      <xdr:col>3</xdr:col>
      <xdr:colOff>955675</xdr:colOff>
      <xdr:row>15</xdr:row>
      <xdr:rowOff>62865</xdr:rowOff>
    </xdr:to>
    <xdr:sp macro="" textlink="">
      <xdr:nvSpPr>
        <xdr:cNvPr id="57" name="フローチャート : 判断 56"/>
        <xdr:cNvSpPr/>
      </xdr:nvSpPr>
      <xdr:spPr bwMode="auto">
        <a:xfrm>
          <a:off x="4254500" y="258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73042</xdr:rowOff>
    </xdr:from>
    <xdr:ext cx="762000" cy="259045"/>
    <xdr:sp macro="" textlink="">
      <xdr:nvSpPr>
        <xdr:cNvPr id="58" name="テキスト ボックス 57"/>
        <xdr:cNvSpPr txBox="1"/>
      </xdr:nvSpPr>
      <xdr:spPr>
        <a:xfrm>
          <a:off x="3924300" y="234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24384</xdr:rowOff>
    </xdr:from>
    <xdr:to>
      <xdr:col>3</xdr:col>
      <xdr:colOff>206375</xdr:colOff>
      <xdr:row>17</xdr:row>
      <xdr:rowOff>32258</xdr:rowOff>
    </xdr:to>
    <xdr:cxnSp macro="">
      <xdr:nvCxnSpPr>
        <xdr:cNvPr id="59" name="直線コネクタ 58"/>
        <xdr:cNvCxnSpPr/>
      </xdr:nvCxnSpPr>
      <xdr:spPr bwMode="auto">
        <a:xfrm flipV="1">
          <a:off x="2908300" y="2986659"/>
          <a:ext cx="698500" cy="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78613</xdr:rowOff>
    </xdr:from>
    <xdr:to>
      <xdr:col>3</xdr:col>
      <xdr:colOff>257175</xdr:colOff>
      <xdr:row>14</xdr:row>
      <xdr:rowOff>8763</xdr:rowOff>
    </xdr:to>
    <xdr:sp macro="" textlink="">
      <xdr:nvSpPr>
        <xdr:cNvPr id="60" name="フローチャート : 判断 59"/>
        <xdr:cNvSpPr/>
      </xdr:nvSpPr>
      <xdr:spPr bwMode="auto">
        <a:xfrm>
          <a:off x="3556000" y="2355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18940</xdr:rowOff>
    </xdr:from>
    <xdr:ext cx="762000" cy="259045"/>
    <xdr:sp macro="" textlink="">
      <xdr:nvSpPr>
        <xdr:cNvPr id="61" name="テキスト ボックス 60"/>
        <xdr:cNvSpPr txBox="1"/>
      </xdr:nvSpPr>
      <xdr:spPr>
        <a:xfrm>
          <a:off x="3225800" y="212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100203</xdr:rowOff>
    </xdr:from>
    <xdr:to>
      <xdr:col>2</xdr:col>
      <xdr:colOff>692150</xdr:colOff>
      <xdr:row>15</xdr:row>
      <xdr:rowOff>30353</xdr:rowOff>
    </xdr:to>
    <xdr:sp macro="" textlink="">
      <xdr:nvSpPr>
        <xdr:cNvPr id="62" name="フローチャート : 判断 61"/>
        <xdr:cNvSpPr/>
      </xdr:nvSpPr>
      <xdr:spPr bwMode="auto">
        <a:xfrm>
          <a:off x="2857500" y="2548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40530</xdr:rowOff>
    </xdr:from>
    <xdr:ext cx="762000" cy="259045"/>
    <xdr:sp macro="" textlink="">
      <xdr:nvSpPr>
        <xdr:cNvPr id="63" name="テキスト ボックス 62"/>
        <xdr:cNvSpPr txBox="1"/>
      </xdr:nvSpPr>
      <xdr:spPr>
        <a:xfrm>
          <a:off x="2527300" y="23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12065</xdr:rowOff>
    </xdr:from>
    <xdr:to>
      <xdr:col>5</xdr:col>
      <xdr:colOff>34925</xdr:colOff>
      <xdr:row>17</xdr:row>
      <xdr:rowOff>113665</xdr:rowOff>
    </xdr:to>
    <xdr:sp macro="" textlink="">
      <xdr:nvSpPr>
        <xdr:cNvPr id="69" name="円/楕円 68"/>
        <xdr:cNvSpPr/>
      </xdr:nvSpPr>
      <xdr:spPr bwMode="auto">
        <a:xfrm>
          <a:off x="5600700" y="29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92092</xdr:rowOff>
    </xdr:from>
    <xdr:ext cx="762000" cy="259045"/>
    <xdr:sp macro="" textlink="">
      <xdr:nvSpPr>
        <xdr:cNvPr id="70" name="人口1人当たり決算額の推移該当値テキスト130"/>
        <xdr:cNvSpPr txBox="1"/>
      </xdr:nvSpPr>
      <xdr:spPr>
        <a:xfrm>
          <a:off x="57404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58,180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35814</xdr:rowOff>
    </xdr:from>
    <xdr:to>
      <xdr:col>4</xdr:col>
      <xdr:colOff>520700</xdr:colOff>
      <xdr:row>19</xdr:row>
      <xdr:rowOff>137414</xdr:rowOff>
    </xdr:to>
    <xdr:sp macro="" textlink="">
      <xdr:nvSpPr>
        <xdr:cNvPr id="71" name="円/楕円 70"/>
        <xdr:cNvSpPr/>
      </xdr:nvSpPr>
      <xdr:spPr bwMode="auto">
        <a:xfrm>
          <a:off x="4953000" y="334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122191</xdr:rowOff>
    </xdr:from>
    <xdr:ext cx="736600" cy="259045"/>
    <xdr:sp macro="" textlink="">
      <xdr:nvSpPr>
        <xdr:cNvPr id="72" name="テキスト ボックス 71"/>
        <xdr:cNvSpPr txBox="1"/>
      </xdr:nvSpPr>
      <xdr:spPr>
        <a:xfrm>
          <a:off x="4622800" y="342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23749</xdr:rowOff>
    </xdr:from>
    <xdr:to>
      <xdr:col>3</xdr:col>
      <xdr:colOff>955675</xdr:colOff>
      <xdr:row>18</xdr:row>
      <xdr:rowOff>125349</xdr:rowOff>
    </xdr:to>
    <xdr:sp macro="" textlink="">
      <xdr:nvSpPr>
        <xdr:cNvPr id="73" name="円/楕円 72"/>
        <xdr:cNvSpPr/>
      </xdr:nvSpPr>
      <xdr:spPr bwMode="auto">
        <a:xfrm>
          <a:off x="4254500" y="315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110126</xdr:rowOff>
    </xdr:from>
    <xdr:ext cx="762000" cy="259045"/>
    <xdr:sp macro="" textlink="">
      <xdr:nvSpPr>
        <xdr:cNvPr id="74" name="テキスト ボックス 73"/>
        <xdr:cNvSpPr txBox="1"/>
      </xdr:nvSpPr>
      <xdr:spPr>
        <a:xfrm>
          <a:off x="3924300" y="324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145034</xdr:rowOff>
    </xdr:from>
    <xdr:to>
      <xdr:col>3</xdr:col>
      <xdr:colOff>257175</xdr:colOff>
      <xdr:row>17</xdr:row>
      <xdr:rowOff>75184</xdr:rowOff>
    </xdr:to>
    <xdr:sp macro="" textlink="">
      <xdr:nvSpPr>
        <xdr:cNvPr id="75" name="円/楕円 74"/>
        <xdr:cNvSpPr/>
      </xdr:nvSpPr>
      <xdr:spPr bwMode="auto">
        <a:xfrm>
          <a:off x="3556000" y="29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59961</xdr:rowOff>
    </xdr:from>
    <xdr:ext cx="762000" cy="259045"/>
    <xdr:sp macro="" textlink="">
      <xdr:nvSpPr>
        <xdr:cNvPr id="76" name="テキスト ボックス 75"/>
        <xdr:cNvSpPr txBox="1"/>
      </xdr:nvSpPr>
      <xdr:spPr>
        <a:xfrm>
          <a:off x="3225800" y="30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152908</xdr:rowOff>
    </xdr:from>
    <xdr:to>
      <xdr:col>2</xdr:col>
      <xdr:colOff>692150</xdr:colOff>
      <xdr:row>17</xdr:row>
      <xdr:rowOff>83058</xdr:rowOff>
    </xdr:to>
    <xdr:sp macro="" textlink="">
      <xdr:nvSpPr>
        <xdr:cNvPr id="77" name="円/楕円 76"/>
        <xdr:cNvSpPr/>
      </xdr:nvSpPr>
      <xdr:spPr bwMode="auto">
        <a:xfrm>
          <a:off x="2857500" y="294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67835</xdr:rowOff>
    </xdr:from>
    <xdr:ext cx="762000" cy="259045"/>
    <xdr:sp macro="" textlink="">
      <xdr:nvSpPr>
        <xdr:cNvPr id="78" name="テキスト ボックス 77"/>
        <xdr:cNvSpPr txBox="1"/>
      </xdr:nvSpPr>
      <xdr:spPr>
        <a:xfrm>
          <a:off x="2527300" y="30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330073</xdr:rowOff>
    </xdr:from>
    <xdr:to>
      <xdr:col>4</xdr:col>
      <xdr:colOff>1117600</xdr:colOff>
      <xdr:row>37</xdr:row>
      <xdr:rowOff>325596</xdr:rowOff>
    </xdr:to>
    <xdr:cxnSp macro="">
      <xdr:nvCxnSpPr>
        <xdr:cNvPr id="110" name="直線コネクタ 109"/>
        <xdr:cNvCxnSpPr/>
      </xdr:nvCxnSpPr>
      <xdr:spPr bwMode="auto">
        <a:xfrm flipV="1">
          <a:off x="5651500" y="6597523"/>
          <a:ext cx="0" cy="852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297673</xdr:rowOff>
    </xdr:from>
    <xdr:ext cx="762000" cy="259045"/>
    <xdr:sp macro="" textlink="">
      <xdr:nvSpPr>
        <xdr:cNvPr id="111" name="人口1人当たり決算額の推移最小値テキスト445"/>
        <xdr:cNvSpPr txBox="1"/>
      </xdr:nvSpPr>
      <xdr:spPr>
        <a:xfrm>
          <a:off x="5740400" y="74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4</xdr:col>
      <xdr:colOff>1028700</xdr:colOff>
      <xdr:row>37</xdr:row>
      <xdr:rowOff>325596</xdr:rowOff>
    </xdr:from>
    <xdr:to>
      <xdr:col>5</xdr:col>
      <xdr:colOff>73025</xdr:colOff>
      <xdr:row>37</xdr:row>
      <xdr:rowOff>325596</xdr:rowOff>
    </xdr:to>
    <xdr:cxnSp macro="">
      <xdr:nvCxnSpPr>
        <xdr:cNvPr id="112" name="直線コネクタ 111"/>
        <xdr:cNvCxnSpPr/>
      </xdr:nvCxnSpPr>
      <xdr:spPr bwMode="auto">
        <a:xfrm>
          <a:off x="5562600" y="74502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73550</xdr:rowOff>
    </xdr:from>
    <xdr:ext cx="762000" cy="259045"/>
    <xdr:sp macro="" textlink="">
      <xdr:nvSpPr>
        <xdr:cNvPr id="113" name="人口1人当たり決算額の推移最大値テキスト445"/>
        <xdr:cNvSpPr txBox="1"/>
      </xdr:nvSpPr>
      <xdr:spPr>
        <a:xfrm>
          <a:off x="5740400" y="63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8,068</a:t>
          </a:r>
          <a:endParaRPr kumimoji="1" lang="ja-JP" altLang="en-US" sz="1000" b="1">
            <a:latin typeface="ＭＳ Ｐゴシック"/>
          </a:endParaRPr>
        </a:p>
      </xdr:txBody>
    </xdr:sp>
    <xdr:clientData/>
  </xdr:oneCellAnchor>
  <xdr:twoCellAnchor>
    <xdr:from>
      <xdr:col>4</xdr:col>
      <xdr:colOff>1028700</xdr:colOff>
      <xdr:row>34</xdr:row>
      <xdr:rowOff>330073</xdr:rowOff>
    </xdr:from>
    <xdr:to>
      <xdr:col>5</xdr:col>
      <xdr:colOff>73025</xdr:colOff>
      <xdr:row>34</xdr:row>
      <xdr:rowOff>330073</xdr:rowOff>
    </xdr:to>
    <xdr:cxnSp macro="">
      <xdr:nvCxnSpPr>
        <xdr:cNvPr id="114" name="直線コネクタ 113"/>
        <xdr:cNvCxnSpPr/>
      </xdr:nvCxnSpPr>
      <xdr:spPr bwMode="auto">
        <a:xfrm>
          <a:off x="5562600" y="65975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139859</xdr:rowOff>
    </xdr:from>
    <xdr:to>
      <xdr:col>4</xdr:col>
      <xdr:colOff>1117600</xdr:colOff>
      <xdr:row>34</xdr:row>
      <xdr:rowOff>330073</xdr:rowOff>
    </xdr:to>
    <xdr:cxnSp macro="">
      <xdr:nvCxnSpPr>
        <xdr:cNvPr id="115" name="直線コネクタ 114"/>
        <xdr:cNvCxnSpPr/>
      </xdr:nvCxnSpPr>
      <xdr:spPr bwMode="auto">
        <a:xfrm>
          <a:off x="5003800" y="6407309"/>
          <a:ext cx="647700" cy="19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36466</xdr:rowOff>
    </xdr:from>
    <xdr:ext cx="762000" cy="259045"/>
    <xdr:sp macro="" textlink="">
      <xdr:nvSpPr>
        <xdr:cNvPr id="116" name="人口1人当たり決算額の推移平均値テキスト445"/>
        <xdr:cNvSpPr txBox="1"/>
      </xdr:nvSpPr>
      <xdr:spPr>
        <a:xfrm>
          <a:off x="5740400" y="698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64389</xdr:rowOff>
    </xdr:from>
    <xdr:to>
      <xdr:col>5</xdr:col>
      <xdr:colOff>34925</xdr:colOff>
      <xdr:row>36</xdr:row>
      <xdr:rowOff>165989</xdr:rowOff>
    </xdr:to>
    <xdr:sp macro="" textlink="">
      <xdr:nvSpPr>
        <xdr:cNvPr id="117" name="フローチャート : 判断 116"/>
        <xdr:cNvSpPr/>
      </xdr:nvSpPr>
      <xdr:spPr bwMode="auto">
        <a:xfrm>
          <a:off x="5600700" y="70176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335216</xdr:rowOff>
    </xdr:from>
    <xdr:to>
      <xdr:col>4</xdr:col>
      <xdr:colOff>469900</xdr:colOff>
      <xdr:row>34</xdr:row>
      <xdr:rowOff>139859</xdr:rowOff>
    </xdr:to>
    <xdr:cxnSp macro="">
      <xdr:nvCxnSpPr>
        <xdr:cNvPr id="118" name="直線コネクタ 117"/>
        <xdr:cNvCxnSpPr/>
      </xdr:nvCxnSpPr>
      <xdr:spPr bwMode="auto">
        <a:xfrm>
          <a:off x="4305300" y="6259766"/>
          <a:ext cx="698500" cy="147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122015</xdr:rowOff>
    </xdr:from>
    <xdr:to>
      <xdr:col>4</xdr:col>
      <xdr:colOff>520700</xdr:colOff>
      <xdr:row>35</xdr:row>
      <xdr:rowOff>223615</xdr:rowOff>
    </xdr:to>
    <xdr:sp macro="" textlink="">
      <xdr:nvSpPr>
        <xdr:cNvPr id="119" name="フローチャート : 判断 118"/>
        <xdr:cNvSpPr/>
      </xdr:nvSpPr>
      <xdr:spPr bwMode="auto">
        <a:xfrm>
          <a:off x="4953000" y="6732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208392</xdr:rowOff>
    </xdr:from>
    <xdr:ext cx="736600" cy="259045"/>
    <xdr:sp macro="" textlink="">
      <xdr:nvSpPr>
        <xdr:cNvPr id="120" name="テキスト ボックス 119"/>
        <xdr:cNvSpPr txBox="1"/>
      </xdr:nvSpPr>
      <xdr:spPr>
        <a:xfrm>
          <a:off x="4622800" y="681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284353</xdr:rowOff>
    </xdr:from>
    <xdr:to>
      <xdr:col>3</xdr:col>
      <xdr:colOff>904875</xdr:colOff>
      <xdr:row>33</xdr:row>
      <xdr:rowOff>335216</xdr:rowOff>
    </xdr:to>
    <xdr:cxnSp macro="">
      <xdr:nvCxnSpPr>
        <xdr:cNvPr id="121" name="直線コネクタ 120"/>
        <xdr:cNvCxnSpPr/>
      </xdr:nvCxnSpPr>
      <xdr:spPr bwMode="auto">
        <a:xfrm>
          <a:off x="3606800" y="6208903"/>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320802</xdr:rowOff>
    </xdr:from>
    <xdr:to>
      <xdr:col>3</xdr:col>
      <xdr:colOff>955675</xdr:colOff>
      <xdr:row>35</xdr:row>
      <xdr:rowOff>79502</xdr:rowOff>
    </xdr:to>
    <xdr:sp macro="" textlink="">
      <xdr:nvSpPr>
        <xdr:cNvPr id="122" name="フローチャート : 判断 121"/>
        <xdr:cNvSpPr/>
      </xdr:nvSpPr>
      <xdr:spPr bwMode="auto">
        <a:xfrm>
          <a:off x="4254500" y="6588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64279</xdr:rowOff>
    </xdr:from>
    <xdr:ext cx="762000" cy="259045"/>
    <xdr:sp macro="" textlink="">
      <xdr:nvSpPr>
        <xdr:cNvPr id="123" name="テキスト ボックス 122"/>
        <xdr:cNvSpPr txBox="1"/>
      </xdr:nvSpPr>
      <xdr:spPr>
        <a:xfrm>
          <a:off x="3924300" y="667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284353</xdr:rowOff>
    </xdr:from>
    <xdr:to>
      <xdr:col>3</xdr:col>
      <xdr:colOff>206375</xdr:colOff>
      <xdr:row>34</xdr:row>
      <xdr:rowOff>1460</xdr:rowOff>
    </xdr:to>
    <xdr:cxnSp macro="">
      <xdr:nvCxnSpPr>
        <xdr:cNvPr id="124" name="直線コネクタ 123"/>
        <xdr:cNvCxnSpPr/>
      </xdr:nvCxnSpPr>
      <xdr:spPr bwMode="auto">
        <a:xfrm flipV="1">
          <a:off x="2908300" y="6208903"/>
          <a:ext cx="698500" cy="60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207073</xdr:rowOff>
    </xdr:from>
    <xdr:to>
      <xdr:col>3</xdr:col>
      <xdr:colOff>257175</xdr:colOff>
      <xdr:row>34</xdr:row>
      <xdr:rowOff>308673</xdr:rowOff>
    </xdr:to>
    <xdr:sp macro="" textlink="">
      <xdr:nvSpPr>
        <xdr:cNvPr id="125" name="フローチャート : 判断 124"/>
        <xdr:cNvSpPr/>
      </xdr:nvSpPr>
      <xdr:spPr bwMode="auto">
        <a:xfrm>
          <a:off x="3556000" y="6474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293450</xdr:rowOff>
    </xdr:from>
    <xdr:ext cx="762000" cy="259045"/>
    <xdr:sp macro="" textlink="">
      <xdr:nvSpPr>
        <xdr:cNvPr id="126" name="テキスト ボックス 125"/>
        <xdr:cNvSpPr txBox="1"/>
      </xdr:nvSpPr>
      <xdr:spPr>
        <a:xfrm>
          <a:off x="3225800" y="656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8,826</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120205</xdr:rowOff>
    </xdr:from>
    <xdr:to>
      <xdr:col>2</xdr:col>
      <xdr:colOff>692150</xdr:colOff>
      <xdr:row>33</xdr:row>
      <xdr:rowOff>221805</xdr:rowOff>
    </xdr:to>
    <xdr:sp macro="" textlink="">
      <xdr:nvSpPr>
        <xdr:cNvPr id="127" name="フローチャート : 判断 126"/>
        <xdr:cNvSpPr/>
      </xdr:nvSpPr>
      <xdr:spPr bwMode="auto">
        <a:xfrm>
          <a:off x="2857500" y="6044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60532</xdr:rowOff>
    </xdr:from>
    <xdr:ext cx="762000" cy="259045"/>
    <xdr:sp macro="" textlink="">
      <xdr:nvSpPr>
        <xdr:cNvPr id="128" name="テキスト ボックス 127"/>
        <xdr:cNvSpPr txBox="1"/>
      </xdr:nvSpPr>
      <xdr:spPr>
        <a:xfrm>
          <a:off x="2527300" y="5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279273</xdr:rowOff>
    </xdr:from>
    <xdr:to>
      <xdr:col>5</xdr:col>
      <xdr:colOff>34925</xdr:colOff>
      <xdr:row>35</xdr:row>
      <xdr:rowOff>37973</xdr:rowOff>
    </xdr:to>
    <xdr:sp macro="" textlink="">
      <xdr:nvSpPr>
        <xdr:cNvPr id="134" name="円/楕円 133"/>
        <xdr:cNvSpPr/>
      </xdr:nvSpPr>
      <xdr:spPr bwMode="auto">
        <a:xfrm>
          <a:off x="5600700" y="6546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225950</xdr:rowOff>
    </xdr:from>
    <xdr:ext cx="762000" cy="259045"/>
    <xdr:sp macro="" textlink="">
      <xdr:nvSpPr>
        <xdr:cNvPr id="135" name="人口1人当たり決算額の推移該当値テキスト445"/>
        <xdr:cNvSpPr txBox="1"/>
      </xdr:nvSpPr>
      <xdr:spPr>
        <a:xfrm>
          <a:off x="5740400" y="64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89059</xdr:rowOff>
    </xdr:from>
    <xdr:to>
      <xdr:col>4</xdr:col>
      <xdr:colOff>520700</xdr:colOff>
      <xdr:row>34</xdr:row>
      <xdr:rowOff>190659</xdr:rowOff>
    </xdr:to>
    <xdr:sp macro="" textlink="">
      <xdr:nvSpPr>
        <xdr:cNvPr id="136" name="円/楕円 135"/>
        <xdr:cNvSpPr/>
      </xdr:nvSpPr>
      <xdr:spPr bwMode="auto">
        <a:xfrm>
          <a:off x="4953000" y="63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200836</xdr:rowOff>
    </xdr:from>
    <xdr:ext cx="736600" cy="259045"/>
    <xdr:sp macro="" textlink="">
      <xdr:nvSpPr>
        <xdr:cNvPr id="137" name="テキスト ボックス 136"/>
        <xdr:cNvSpPr txBox="1"/>
      </xdr:nvSpPr>
      <xdr:spPr>
        <a:xfrm>
          <a:off x="4622800" y="612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284416</xdr:rowOff>
    </xdr:from>
    <xdr:to>
      <xdr:col>3</xdr:col>
      <xdr:colOff>955675</xdr:colOff>
      <xdr:row>34</xdr:row>
      <xdr:rowOff>43116</xdr:rowOff>
    </xdr:to>
    <xdr:sp macro="" textlink="">
      <xdr:nvSpPr>
        <xdr:cNvPr id="138" name="円/楕円 137"/>
        <xdr:cNvSpPr/>
      </xdr:nvSpPr>
      <xdr:spPr bwMode="auto">
        <a:xfrm>
          <a:off x="4254500" y="6208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53293</xdr:rowOff>
    </xdr:from>
    <xdr:ext cx="762000" cy="259045"/>
    <xdr:sp macro="" textlink="">
      <xdr:nvSpPr>
        <xdr:cNvPr id="139" name="テキスト ボックス 138"/>
        <xdr:cNvSpPr txBox="1"/>
      </xdr:nvSpPr>
      <xdr:spPr>
        <a:xfrm>
          <a:off x="3924300" y="597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233553</xdr:rowOff>
    </xdr:from>
    <xdr:to>
      <xdr:col>3</xdr:col>
      <xdr:colOff>257175</xdr:colOff>
      <xdr:row>33</xdr:row>
      <xdr:rowOff>335153</xdr:rowOff>
    </xdr:to>
    <xdr:sp macro="" textlink="">
      <xdr:nvSpPr>
        <xdr:cNvPr id="140" name="円/楕円 139"/>
        <xdr:cNvSpPr/>
      </xdr:nvSpPr>
      <xdr:spPr bwMode="auto">
        <a:xfrm>
          <a:off x="3556000" y="615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2430</xdr:rowOff>
    </xdr:from>
    <xdr:ext cx="762000" cy="259045"/>
    <xdr:sp macro="" textlink="">
      <xdr:nvSpPr>
        <xdr:cNvPr id="141" name="テキスト ボックス 140"/>
        <xdr:cNvSpPr txBox="1"/>
      </xdr:nvSpPr>
      <xdr:spPr>
        <a:xfrm>
          <a:off x="3225800" y="592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293560</xdr:rowOff>
    </xdr:from>
    <xdr:to>
      <xdr:col>2</xdr:col>
      <xdr:colOff>692150</xdr:colOff>
      <xdr:row>34</xdr:row>
      <xdr:rowOff>52260</xdr:rowOff>
    </xdr:to>
    <xdr:sp macro="" textlink="">
      <xdr:nvSpPr>
        <xdr:cNvPr id="142" name="円/楕円 141"/>
        <xdr:cNvSpPr/>
      </xdr:nvSpPr>
      <xdr:spPr bwMode="auto">
        <a:xfrm>
          <a:off x="2857500" y="621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37037</xdr:rowOff>
    </xdr:from>
    <xdr:ext cx="762000" cy="259045"/>
    <xdr:sp macro="" textlink="">
      <xdr:nvSpPr>
        <xdr:cNvPr id="143" name="テキスト ボックス 142"/>
        <xdr:cNvSpPr txBox="1"/>
      </xdr:nvSpPr>
      <xdr:spPr>
        <a:xfrm>
          <a:off x="2527300" y="63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実質収支比率に関しては</a:t>
          </a:r>
          <a:r>
            <a:rPr kumimoji="1" lang="en-US" altLang="ja-JP" sz="1400">
              <a:latin typeface="ＭＳ ゴシック" pitchFamily="49" charset="-128"/>
              <a:ea typeface="ＭＳ ゴシック" pitchFamily="49" charset="-128"/>
            </a:rPr>
            <a:t>6.42%</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上回った。</a:t>
          </a:r>
        </a:p>
        <a:p>
          <a:r>
            <a:rPr kumimoji="1" lang="ja-JP" altLang="en-US" sz="1400">
              <a:latin typeface="ＭＳ ゴシック" pitchFamily="49" charset="-128"/>
              <a:ea typeface="ＭＳ ゴシック" pitchFamily="49" charset="-128"/>
            </a:rPr>
            <a:t>　また、標準財政規模に占める財政調整基金残高については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年度決算において剰余金</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億円を積み立てたことにより、標準財政規模比</a:t>
          </a:r>
          <a:r>
            <a:rPr kumimoji="1" lang="en-US" altLang="ja-JP" sz="1400">
              <a:latin typeface="ＭＳ ゴシック" pitchFamily="49" charset="-128"/>
              <a:ea typeface="ＭＳ ゴシック" pitchFamily="49" charset="-128"/>
            </a:rPr>
            <a:t>14.48%</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安定して行政サービスを継続できるよう年度間の財源調整について適正な状態の維持に努める。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赤字が発生している会計はないが、特別会計の歳入については一般会計からの繰入金に頼らざるを得ない状況が続いており、財政状況は依然として厳しい。</a:t>
          </a:r>
        </a:p>
        <a:p>
          <a:r>
            <a:rPr kumimoji="1" lang="ja-JP" altLang="en-US" sz="1400">
              <a:latin typeface="ＭＳ ゴシック" pitchFamily="49" charset="-128"/>
              <a:ea typeface="ＭＳ ゴシック" pitchFamily="49" charset="-128"/>
            </a:rPr>
            <a:t>　今後も歳入の確保、歳出の見直しを続け、健全な財政運営を行っていく。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年度は元利償還金額が減少している一方、公共下水道事業の元利償還金に対する繰入金の増加や、リース料支払に伴い債務負担行為に基づく支出額の増加がみられた。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クリーンセンターや市民会館等老朽化した施設への対応等により多額にのぼる市債の発行があった場合、元利償還金の増加に伴う実質公債費比率の上昇が見込まれることから、引き続き市債の適正な活用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公共下水道事業など公営企業債等繰入見込額や、職員数の減による退職手当負担見込額の減少により将来負担額は減少している。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一方、充当可能財源等では、充当可能基金が増加したものの都市計画税収の減等に伴う充当可能特定歳入が減少したこと等により、充当可能財源等の額が減少している。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財政健全化計画では将来負担比率について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未満とすることを目標としており、今後、より適正な市債の発行や基金の活用を図る必要がある。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60</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62</v>
      </c>
      <c r="C3" s="560"/>
      <c r="D3" s="560"/>
      <c r="E3" s="561"/>
      <c r="F3" s="561"/>
      <c r="G3" s="561"/>
      <c r="H3" s="561"/>
      <c r="I3" s="561"/>
      <c r="J3" s="561"/>
      <c r="K3" s="561"/>
      <c r="L3" s="561" t="s">
        <v>63</v>
      </c>
      <c r="M3" s="561"/>
      <c r="N3" s="561"/>
      <c r="O3" s="561"/>
      <c r="P3" s="561"/>
      <c r="Q3" s="561"/>
      <c r="R3" s="564"/>
      <c r="S3" s="564"/>
      <c r="T3" s="564"/>
      <c r="U3" s="564"/>
      <c r="V3" s="565"/>
      <c r="W3" s="462" t="s">
        <v>64</v>
      </c>
      <c r="X3" s="463"/>
      <c r="Y3" s="463"/>
      <c r="Z3" s="463"/>
      <c r="AA3" s="463"/>
      <c r="AB3" s="560"/>
      <c r="AC3" s="564" t="s">
        <v>65</v>
      </c>
      <c r="AD3" s="463"/>
      <c r="AE3" s="463"/>
      <c r="AF3" s="463"/>
      <c r="AG3" s="463"/>
      <c r="AH3" s="463"/>
      <c r="AI3" s="463"/>
      <c r="AJ3" s="463"/>
      <c r="AK3" s="463"/>
      <c r="AL3" s="526"/>
      <c r="AM3" s="462" t="s">
        <v>66</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67</v>
      </c>
      <c r="BO3" s="463"/>
      <c r="BP3" s="463"/>
      <c r="BQ3" s="463"/>
      <c r="BR3" s="463"/>
      <c r="BS3" s="463"/>
      <c r="BT3" s="463"/>
      <c r="BU3" s="526"/>
      <c r="BV3" s="462" t="s">
        <v>68</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69</v>
      </c>
      <c r="CU3" s="463"/>
      <c r="CV3" s="463"/>
      <c r="CW3" s="463"/>
      <c r="CX3" s="463"/>
      <c r="CY3" s="463"/>
      <c r="CZ3" s="463"/>
      <c r="DA3" s="526"/>
      <c r="DB3" s="462" t="s">
        <v>70</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71</v>
      </c>
      <c r="AZ4" s="376"/>
      <c r="BA4" s="376"/>
      <c r="BB4" s="376"/>
      <c r="BC4" s="376"/>
      <c r="BD4" s="376"/>
      <c r="BE4" s="376"/>
      <c r="BF4" s="376"/>
      <c r="BG4" s="376"/>
      <c r="BH4" s="376"/>
      <c r="BI4" s="376"/>
      <c r="BJ4" s="376"/>
      <c r="BK4" s="376"/>
      <c r="BL4" s="376"/>
      <c r="BM4" s="377"/>
      <c r="BN4" s="378">
        <v>51886698</v>
      </c>
      <c r="BO4" s="379"/>
      <c r="BP4" s="379"/>
      <c r="BQ4" s="379"/>
      <c r="BR4" s="379"/>
      <c r="BS4" s="379"/>
      <c r="BT4" s="379"/>
      <c r="BU4" s="380"/>
      <c r="BV4" s="378">
        <v>50567721</v>
      </c>
      <c r="BW4" s="379"/>
      <c r="BX4" s="379"/>
      <c r="BY4" s="379"/>
      <c r="BZ4" s="379"/>
      <c r="CA4" s="379"/>
      <c r="CB4" s="379"/>
      <c r="CC4" s="380"/>
      <c r="CD4" s="552" t="s">
        <v>72</v>
      </c>
      <c r="CE4" s="553"/>
      <c r="CF4" s="553"/>
      <c r="CG4" s="553"/>
      <c r="CH4" s="553"/>
      <c r="CI4" s="553"/>
      <c r="CJ4" s="553"/>
      <c r="CK4" s="553"/>
      <c r="CL4" s="553"/>
      <c r="CM4" s="553"/>
      <c r="CN4" s="553"/>
      <c r="CO4" s="553"/>
      <c r="CP4" s="553"/>
      <c r="CQ4" s="553"/>
      <c r="CR4" s="553"/>
      <c r="CS4" s="554"/>
      <c r="CT4" s="555">
        <v>6.4</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73</v>
      </c>
      <c r="AN5" s="357"/>
      <c r="AO5" s="357"/>
      <c r="AP5" s="357"/>
      <c r="AQ5" s="357"/>
      <c r="AR5" s="357"/>
      <c r="AS5" s="357"/>
      <c r="AT5" s="358"/>
      <c r="AU5" s="440" t="s">
        <v>74</v>
      </c>
      <c r="AV5" s="441"/>
      <c r="AW5" s="441"/>
      <c r="AX5" s="441"/>
      <c r="AY5" s="363" t="s">
        <v>75</v>
      </c>
      <c r="AZ5" s="364"/>
      <c r="BA5" s="364"/>
      <c r="BB5" s="364"/>
      <c r="BC5" s="364"/>
      <c r="BD5" s="364"/>
      <c r="BE5" s="364"/>
      <c r="BF5" s="364"/>
      <c r="BG5" s="364"/>
      <c r="BH5" s="364"/>
      <c r="BI5" s="364"/>
      <c r="BJ5" s="364"/>
      <c r="BK5" s="364"/>
      <c r="BL5" s="364"/>
      <c r="BM5" s="365"/>
      <c r="BN5" s="383">
        <v>49883102</v>
      </c>
      <c r="BO5" s="384"/>
      <c r="BP5" s="384"/>
      <c r="BQ5" s="384"/>
      <c r="BR5" s="384"/>
      <c r="BS5" s="384"/>
      <c r="BT5" s="384"/>
      <c r="BU5" s="385"/>
      <c r="BV5" s="383">
        <v>48739141</v>
      </c>
      <c r="BW5" s="384"/>
      <c r="BX5" s="384"/>
      <c r="BY5" s="384"/>
      <c r="BZ5" s="384"/>
      <c r="CA5" s="384"/>
      <c r="CB5" s="384"/>
      <c r="CC5" s="385"/>
      <c r="CD5" s="392" t="s">
        <v>76</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91.3</v>
      </c>
      <c r="DC5" s="354"/>
      <c r="DD5" s="354"/>
      <c r="DE5" s="354"/>
      <c r="DF5" s="354"/>
      <c r="DG5" s="354"/>
      <c r="DH5" s="354"/>
      <c r="DI5" s="355"/>
      <c r="DJ5" s="137"/>
      <c r="DK5" s="137"/>
      <c r="DL5" s="137"/>
      <c r="DM5" s="137"/>
      <c r="DN5" s="137"/>
      <c r="DO5" s="137"/>
    </row>
    <row r="6" spans="1:119" ht="18.75" customHeight="1">
      <c r="A6" s="138"/>
      <c r="B6" s="532" t="s">
        <v>77</v>
      </c>
      <c r="C6" s="397"/>
      <c r="D6" s="397"/>
      <c r="E6" s="533"/>
      <c r="F6" s="533"/>
      <c r="G6" s="533"/>
      <c r="H6" s="533"/>
      <c r="I6" s="533"/>
      <c r="J6" s="533"/>
      <c r="K6" s="533"/>
      <c r="L6" s="533" t="s">
        <v>78</v>
      </c>
      <c r="M6" s="533"/>
      <c r="N6" s="533"/>
      <c r="O6" s="533"/>
      <c r="P6" s="533"/>
      <c r="Q6" s="533"/>
      <c r="R6" s="421"/>
      <c r="S6" s="421"/>
      <c r="T6" s="421"/>
      <c r="U6" s="421"/>
      <c r="V6" s="539"/>
      <c r="W6" s="472" t="s">
        <v>79</v>
      </c>
      <c r="X6" s="396"/>
      <c r="Y6" s="396"/>
      <c r="Z6" s="396"/>
      <c r="AA6" s="396"/>
      <c r="AB6" s="397"/>
      <c r="AC6" s="544" t="s">
        <v>80</v>
      </c>
      <c r="AD6" s="545"/>
      <c r="AE6" s="545"/>
      <c r="AF6" s="545"/>
      <c r="AG6" s="545"/>
      <c r="AH6" s="545"/>
      <c r="AI6" s="545"/>
      <c r="AJ6" s="545"/>
      <c r="AK6" s="545"/>
      <c r="AL6" s="546"/>
      <c r="AM6" s="452" t="s">
        <v>81</v>
      </c>
      <c r="AN6" s="357"/>
      <c r="AO6" s="357"/>
      <c r="AP6" s="357"/>
      <c r="AQ6" s="357"/>
      <c r="AR6" s="357"/>
      <c r="AS6" s="357"/>
      <c r="AT6" s="358"/>
      <c r="AU6" s="440" t="s">
        <v>74</v>
      </c>
      <c r="AV6" s="441"/>
      <c r="AW6" s="441"/>
      <c r="AX6" s="441"/>
      <c r="AY6" s="363" t="s">
        <v>82</v>
      </c>
      <c r="AZ6" s="364"/>
      <c r="BA6" s="364"/>
      <c r="BB6" s="364"/>
      <c r="BC6" s="364"/>
      <c r="BD6" s="364"/>
      <c r="BE6" s="364"/>
      <c r="BF6" s="364"/>
      <c r="BG6" s="364"/>
      <c r="BH6" s="364"/>
      <c r="BI6" s="364"/>
      <c r="BJ6" s="364"/>
      <c r="BK6" s="364"/>
      <c r="BL6" s="364"/>
      <c r="BM6" s="365"/>
      <c r="BN6" s="383">
        <v>2003596</v>
      </c>
      <c r="BO6" s="384"/>
      <c r="BP6" s="384"/>
      <c r="BQ6" s="384"/>
      <c r="BR6" s="384"/>
      <c r="BS6" s="384"/>
      <c r="BT6" s="384"/>
      <c r="BU6" s="385"/>
      <c r="BV6" s="383">
        <v>1828580</v>
      </c>
      <c r="BW6" s="384"/>
      <c r="BX6" s="384"/>
      <c r="BY6" s="384"/>
      <c r="BZ6" s="384"/>
      <c r="CA6" s="384"/>
      <c r="CB6" s="384"/>
      <c r="CC6" s="385"/>
      <c r="CD6" s="392" t="s">
        <v>83</v>
      </c>
      <c r="CE6" s="393"/>
      <c r="CF6" s="393"/>
      <c r="CG6" s="393"/>
      <c r="CH6" s="393"/>
      <c r="CI6" s="393"/>
      <c r="CJ6" s="393"/>
      <c r="CK6" s="393"/>
      <c r="CL6" s="393"/>
      <c r="CM6" s="393"/>
      <c r="CN6" s="393"/>
      <c r="CO6" s="393"/>
      <c r="CP6" s="393"/>
      <c r="CQ6" s="393"/>
      <c r="CR6" s="393"/>
      <c r="CS6" s="394"/>
      <c r="CT6" s="529">
        <v>98.4</v>
      </c>
      <c r="CU6" s="530"/>
      <c r="CV6" s="530"/>
      <c r="CW6" s="530"/>
      <c r="CX6" s="530"/>
      <c r="CY6" s="530"/>
      <c r="CZ6" s="530"/>
      <c r="DA6" s="531"/>
      <c r="DB6" s="529">
        <v>99.8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84</v>
      </c>
      <c r="AN7" s="357"/>
      <c r="AO7" s="357"/>
      <c r="AP7" s="357"/>
      <c r="AQ7" s="357"/>
      <c r="AR7" s="357"/>
      <c r="AS7" s="357"/>
      <c r="AT7" s="358"/>
      <c r="AU7" s="440" t="s">
        <v>85</v>
      </c>
      <c r="AV7" s="441"/>
      <c r="AW7" s="441"/>
      <c r="AX7" s="441"/>
      <c r="AY7" s="363" t="s">
        <v>86</v>
      </c>
      <c r="AZ7" s="364"/>
      <c r="BA7" s="364"/>
      <c r="BB7" s="364"/>
      <c r="BC7" s="364"/>
      <c r="BD7" s="364"/>
      <c r="BE7" s="364"/>
      <c r="BF7" s="364"/>
      <c r="BG7" s="364"/>
      <c r="BH7" s="364"/>
      <c r="BI7" s="364"/>
      <c r="BJ7" s="364"/>
      <c r="BK7" s="364"/>
      <c r="BL7" s="364"/>
      <c r="BM7" s="365"/>
      <c r="BN7" s="383">
        <v>139677</v>
      </c>
      <c r="BO7" s="384"/>
      <c r="BP7" s="384"/>
      <c r="BQ7" s="384"/>
      <c r="BR7" s="384"/>
      <c r="BS7" s="384"/>
      <c r="BT7" s="384"/>
      <c r="BU7" s="385"/>
      <c r="BV7" s="383">
        <v>274787</v>
      </c>
      <c r="BW7" s="384"/>
      <c r="BX7" s="384"/>
      <c r="BY7" s="384"/>
      <c r="BZ7" s="384"/>
      <c r="CA7" s="384"/>
      <c r="CB7" s="384"/>
      <c r="CC7" s="385"/>
      <c r="CD7" s="392" t="s">
        <v>87</v>
      </c>
      <c r="CE7" s="393"/>
      <c r="CF7" s="393"/>
      <c r="CG7" s="393"/>
      <c r="CH7" s="393"/>
      <c r="CI7" s="393"/>
      <c r="CJ7" s="393"/>
      <c r="CK7" s="393"/>
      <c r="CL7" s="393"/>
      <c r="CM7" s="393"/>
      <c r="CN7" s="393"/>
      <c r="CO7" s="393"/>
      <c r="CP7" s="393"/>
      <c r="CQ7" s="393"/>
      <c r="CR7" s="393"/>
      <c r="CS7" s="394"/>
      <c r="CT7" s="383">
        <v>29010687</v>
      </c>
      <c r="CU7" s="384"/>
      <c r="CV7" s="384"/>
      <c r="CW7" s="384"/>
      <c r="CX7" s="384"/>
      <c r="CY7" s="384"/>
      <c r="CZ7" s="384"/>
      <c r="DA7" s="385"/>
      <c r="DB7" s="383">
        <v>29334705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88</v>
      </c>
      <c r="AN8" s="357"/>
      <c r="AO8" s="357"/>
      <c r="AP8" s="357"/>
      <c r="AQ8" s="357"/>
      <c r="AR8" s="357"/>
      <c r="AS8" s="357"/>
      <c r="AT8" s="358"/>
      <c r="AU8" s="440" t="s">
        <v>89</v>
      </c>
      <c r="AV8" s="441"/>
      <c r="AW8" s="441"/>
      <c r="AX8" s="441"/>
      <c r="AY8" s="363" t="s">
        <v>90</v>
      </c>
      <c r="AZ8" s="364"/>
      <c r="BA8" s="364"/>
      <c r="BB8" s="364"/>
      <c r="BC8" s="364"/>
      <c r="BD8" s="364"/>
      <c r="BE8" s="364"/>
      <c r="BF8" s="364"/>
      <c r="BG8" s="364"/>
      <c r="BH8" s="364"/>
      <c r="BI8" s="364"/>
      <c r="BJ8" s="364"/>
      <c r="BK8" s="364"/>
      <c r="BL8" s="364"/>
      <c r="BM8" s="365"/>
      <c r="BN8" s="383">
        <v>1863919</v>
      </c>
      <c r="BO8" s="384"/>
      <c r="BP8" s="384"/>
      <c r="BQ8" s="384"/>
      <c r="BR8" s="384"/>
      <c r="BS8" s="384"/>
      <c r="BT8" s="384"/>
      <c r="BU8" s="385"/>
      <c r="BV8" s="383">
        <v>1553793</v>
      </c>
      <c r="BW8" s="384"/>
      <c r="BX8" s="384"/>
      <c r="BY8" s="384"/>
      <c r="BZ8" s="384"/>
      <c r="CA8" s="384"/>
      <c r="CB8" s="384"/>
      <c r="CC8" s="385"/>
      <c r="CD8" s="392" t="s">
        <v>91</v>
      </c>
      <c r="CE8" s="393"/>
      <c r="CF8" s="393"/>
      <c r="CG8" s="393"/>
      <c r="CH8" s="393"/>
      <c r="CI8" s="393"/>
      <c r="CJ8" s="393"/>
      <c r="CK8" s="393"/>
      <c r="CL8" s="393"/>
      <c r="CM8" s="393"/>
      <c r="CN8" s="393"/>
      <c r="CO8" s="393"/>
      <c r="CP8" s="393"/>
      <c r="CQ8" s="393"/>
      <c r="CR8" s="393"/>
      <c r="CS8" s="394"/>
      <c r="CT8" s="492">
        <v>0.71</v>
      </c>
      <c r="CU8" s="493"/>
      <c r="CV8" s="493"/>
      <c r="CW8" s="493"/>
      <c r="CX8" s="493"/>
      <c r="CY8" s="493"/>
      <c r="CZ8" s="493"/>
      <c r="DA8" s="494"/>
      <c r="DB8" s="492">
        <v>0.71</v>
      </c>
      <c r="DC8" s="493"/>
      <c r="DD8" s="493"/>
      <c r="DE8" s="493"/>
      <c r="DF8" s="493"/>
      <c r="DG8" s="493"/>
      <c r="DH8" s="493"/>
      <c r="DI8" s="494"/>
      <c r="DJ8" s="137"/>
      <c r="DK8" s="137"/>
      <c r="DL8" s="137"/>
      <c r="DM8" s="137"/>
      <c r="DN8" s="137"/>
      <c r="DO8" s="137"/>
    </row>
    <row r="9" spans="1:119" ht="18.75" customHeight="1" thickBot="1">
      <c r="A9" s="138"/>
      <c r="B9" s="518" t="s">
        <v>92</v>
      </c>
      <c r="C9" s="519"/>
      <c r="D9" s="519"/>
      <c r="E9" s="519"/>
      <c r="F9" s="519"/>
      <c r="G9" s="519"/>
      <c r="H9" s="519"/>
      <c r="I9" s="519"/>
      <c r="J9" s="519"/>
      <c r="K9" s="446"/>
      <c r="L9" s="520" t="s">
        <v>93</v>
      </c>
      <c r="M9" s="521"/>
      <c r="N9" s="521"/>
      <c r="O9" s="521"/>
      <c r="P9" s="521"/>
      <c r="Q9" s="522"/>
      <c r="R9" s="523">
        <v>154530</v>
      </c>
      <c r="S9" s="524"/>
      <c r="T9" s="524"/>
      <c r="U9" s="524"/>
      <c r="V9" s="525"/>
      <c r="W9" s="462" t="s">
        <v>94</v>
      </c>
      <c r="X9" s="463"/>
      <c r="Y9" s="463"/>
      <c r="Z9" s="463"/>
      <c r="AA9" s="463"/>
      <c r="AB9" s="463"/>
      <c r="AC9" s="463"/>
      <c r="AD9" s="463"/>
      <c r="AE9" s="463"/>
      <c r="AF9" s="463"/>
      <c r="AG9" s="463"/>
      <c r="AH9" s="463"/>
      <c r="AI9" s="463"/>
      <c r="AJ9" s="463"/>
      <c r="AK9" s="463"/>
      <c r="AL9" s="526"/>
      <c r="AM9" s="452" t="s">
        <v>95</v>
      </c>
      <c r="AN9" s="357"/>
      <c r="AO9" s="357"/>
      <c r="AP9" s="357"/>
      <c r="AQ9" s="357"/>
      <c r="AR9" s="357"/>
      <c r="AS9" s="357"/>
      <c r="AT9" s="358"/>
      <c r="AU9" s="440" t="s">
        <v>74</v>
      </c>
      <c r="AV9" s="441"/>
      <c r="AW9" s="441"/>
      <c r="AX9" s="441"/>
      <c r="AY9" s="363" t="s">
        <v>96</v>
      </c>
      <c r="AZ9" s="364"/>
      <c r="BA9" s="364"/>
      <c r="BB9" s="364"/>
      <c r="BC9" s="364"/>
      <c r="BD9" s="364"/>
      <c r="BE9" s="364"/>
      <c r="BF9" s="364"/>
      <c r="BG9" s="364"/>
      <c r="BH9" s="364"/>
      <c r="BI9" s="364"/>
      <c r="BJ9" s="364"/>
      <c r="BK9" s="364"/>
      <c r="BL9" s="364"/>
      <c r="BM9" s="365"/>
      <c r="BN9" s="383">
        <v>310126</v>
      </c>
      <c r="BO9" s="384"/>
      <c r="BP9" s="384"/>
      <c r="BQ9" s="384"/>
      <c r="BR9" s="384"/>
      <c r="BS9" s="384"/>
      <c r="BT9" s="384"/>
      <c r="BU9" s="385"/>
      <c r="BV9" s="383">
        <v>172326</v>
      </c>
      <c r="BW9" s="384"/>
      <c r="BX9" s="384"/>
      <c r="BY9" s="384"/>
      <c r="BZ9" s="384"/>
      <c r="CA9" s="384"/>
      <c r="CB9" s="384"/>
      <c r="CC9" s="385"/>
      <c r="CD9" s="392" t="s">
        <v>97</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98</v>
      </c>
      <c r="M10" s="357"/>
      <c r="N10" s="357"/>
      <c r="O10" s="357"/>
      <c r="P10" s="357"/>
      <c r="Q10" s="358"/>
      <c r="R10" s="359">
        <v>159756</v>
      </c>
      <c r="S10" s="360"/>
      <c r="T10" s="360"/>
      <c r="U10" s="360"/>
      <c r="V10" s="362"/>
      <c r="W10" s="527"/>
      <c r="X10" s="345"/>
      <c r="Y10" s="345"/>
      <c r="Z10" s="345"/>
      <c r="AA10" s="345"/>
      <c r="AB10" s="345"/>
      <c r="AC10" s="345"/>
      <c r="AD10" s="345"/>
      <c r="AE10" s="345"/>
      <c r="AF10" s="345"/>
      <c r="AG10" s="345"/>
      <c r="AH10" s="345"/>
      <c r="AI10" s="345"/>
      <c r="AJ10" s="345"/>
      <c r="AK10" s="345"/>
      <c r="AL10" s="528"/>
      <c r="AM10" s="452" t="s">
        <v>99</v>
      </c>
      <c r="AN10" s="357"/>
      <c r="AO10" s="357"/>
      <c r="AP10" s="357"/>
      <c r="AQ10" s="357"/>
      <c r="AR10" s="357"/>
      <c r="AS10" s="357"/>
      <c r="AT10" s="358"/>
      <c r="AU10" s="440" t="s">
        <v>100</v>
      </c>
      <c r="AV10" s="441"/>
      <c r="AW10" s="441"/>
      <c r="AX10" s="441"/>
      <c r="AY10" s="363" t="s">
        <v>101</v>
      </c>
      <c r="AZ10" s="364"/>
      <c r="BA10" s="364"/>
      <c r="BB10" s="364"/>
      <c r="BC10" s="364"/>
      <c r="BD10" s="364"/>
      <c r="BE10" s="364"/>
      <c r="BF10" s="364"/>
      <c r="BG10" s="364"/>
      <c r="BH10" s="364"/>
      <c r="BI10" s="364"/>
      <c r="BJ10" s="364"/>
      <c r="BK10" s="364"/>
      <c r="BL10" s="364"/>
      <c r="BM10" s="365"/>
      <c r="BN10" s="383">
        <v>3565</v>
      </c>
      <c r="BO10" s="384"/>
      <c r="BP10" s="384"/>
      <c r="BQ10" s="384"/>
      <c r="BR10" s="384"/>
      <c r="BS10" s="384"/>
      <c r="BT10" s="384"/>
      <c r="BU10" s="385"/>
      <c r="BV10" s="383">
        <v>3522</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74</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c r="A12" s="138"/>
      <c r="B12" s="495" t="s">
        <v>109</v>
      </c>
      <c r="C12" s="496"/>
      <c r="D12" s="496"/>
      <c r="E12" s="496"/>
      <c r="F12" s="496"/>
      <c r="G12" s="496"/>
      <c r="H12" s="496"/>
      <c r="I12" s="496"/>
      <c r="J12" s="496"/>
      <c r="K12" s="497"/>
      <c r="L12" s="504" t="s">
        <v>110</v>
      </c>
      <c r="M12" s="505"/>
      <c r="N12" s="505"/>
      <c r="O12" s="505"/>
      <c r="P12" s="505"/>
      <c r="Q12" s="506"/>
      <c r="R12" s="507">
        <v>153178</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116</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116</v>
      </c>
      <c r="CU12" s="493"/>
      <c r="CV12" s="493"/>
      <c r="CW12" s="493"/>
      <c r="CX12" s="493"/>
      <c r="CY12" s="493"/>
      <c r="CZ12" s="493"/>
      <c r="DA12" s="494"/>
      <c r="DB12" s="492" t="s">
        <v>116</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149835</v>
      </c>
      <c r="S13" s="485"/>
      <c r="T13" s="485"/>
      <c r="U13" s="485"/>
      <c r="V13" s="486"/>
      <c r="W13" s="472" t="s">
        <v>119</v>
      </c>
      <c r="X13" s="396"/>
      <c r="Y13" s="396"/>
      <c r="Z13" s="396"/>
      <c r="AA13" s="396"/>
      <c r="AB13" s="397"/>
      <c r="AC13" s="359">
        <v>1466</v>
      </c>
      <c r="AD13" s="360"/>
      <c r="AE13" s="360"/>
      <c r="AF13" s="360"/>
      <c r="AG13" s="361"/>
      <c r="AH13" s="359">
        <v>1873</v>
      </c>
      <c r="AI13" s="360"/>
      <c r="AJ13" s="360"/>
      <c r="AK13" s="360"/>
      <c r="AL13" s="362"/>
      <c r="AM13" s="452" t="s">
        <v>120</v>
      </c>
      <c r="AN13" s="357"/>
      <c r="AO13" s="357"/>
      <c r="AP13" s="357"/>
      <c r="AQ13" s="357"/>
      <c r="AR13" s="357"/>
      <c r="AS13" s="357"/>
      <c r="AT13" s="358"/>
      <c r="AU13" s="440" t="s">
        <v>121</v>
      </c>
      <c r="AV13" s="441"/>
      <c r="AW13" s="441"/>
      <c r="AX13" s="441"/>
      <c r="AY13" s="363" t="s">
        <v>122</v>
      </c>
      <c r="AZ13" s="364"/>
      <c r="BA13" s="364"/>
      <c r="BB13" s="364"/>
      <c r="BC13" s="364"/>
      <c r="BD13" s="364"/>
      <c r="BE13" s="364"/>
      <c r="BF13" s="364"/>
      <c r="BG13" s="364"/>
      <c r="BH13" s="364"/>
      <c r="BI13" s="364"/>
      <c r="BJ13" s="364"/>
      <c r="BK13" s="364"/>
      <c r="BL13" s="364"/>
      <c r="BM13" s="365"/>
      <c r="BN13" s="383">
        <v>13691</v>
      </c>
      <c r="BO13" s="384"/>
      <c r="BP13" s="384"/>
      <c r="BQ13" s="384"/>
      <c r="BR13" s="384"/>
      <c r="BS13" s="384"/>
      <c r="BT13" s="384"/>
      <c r="BU13" s="385"/>
      <c r="BV13" s="383">
        <v>175848</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6.1</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153816</v>
      </c>
      <c r="S14" s="485"/>
      <c r="T14" s="485"/>
      <c r="U14" s="485"/>
      <c r="V14" s="486"/>
      <c r="W14" s="487"/>
      <c r="X14" s="399"/>
      <c r="Y14" s="399"/>
      <c r="Z14" s="399"/>
      <c r="AA14" s="399"/>
      <c r="AB14" s="400"/>
      <c r="AC14" s="477">
        <v>2</v>
      </c>
      <c r="AD14" s="478"/>
      <c r="AE14" s="478"/>
      <c r="AF14" s="478"/>
      <c r="AG14" s="479"/>
      <c r="AH14" s="477">
        <v>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4.7</v>
      </c>
      <c r="CU14" s="456"/>
      <c r="CV14" s="456"/>
      <c r="CW14" s="456"/>
      <c r="CX14" s="456"/>
      <c r="CY14" s="456"/>
      <c r="CZ14" s="456"/>
      <c r="DA14" s="457"/>
      <c r="DB14" s="488">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150639</v>
      </c>
      <c r="S15" s="485"/>
      <c r="T15" s="485"/>
      <c r="U15" s="485"/>
      <c r="V15" s="486"/>
      <c r="W15" s="472" t="s">
        <v>126</v>
      </c>
      <c r="X15" s="396"/>
      <c r="Y15" s="396"/>
      <c r="Z15" s="396"/>
      <c r="AA15" s="396"/>
      <c r="AB15" s="397"/>
      <c r="AC15" s="359">
        <v>26960</v>
      </c>
      <c r="AD15" s="360"/>
      <c r="AE15" s="360"/>
      <c r="AF15" s="360"/>
      <c r="AG15" s="361"/>
      <c r="AH15" s="359">
        <v>32223</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15697959</v>
      </c>
      <c r="BO15" s="379"/>
      <c r="BP15" s="379"/>
      <c r="BQ15" s="379"/>
      <c r="BR15" s="379"/>
      <c r="BS15" s="379"/>
      <c r="BT15" s="379"/>
      <c r="BU15" s="380"/>
      <c r="BV15" s="378">
        <v>15648418</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37.1</v>
      </c>
      <c r="AD16" s="478"/>
      <c r="AE16" s="478"/>
      <c r="AF16" s="478"/>
      <c r="AG16" s="479"/>
      <c r="AH16" s="477">
        <v>40.4</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21855347</v>
      </c>
      <c r="BO16" s="384"/>
      <c r="BP16" s="384"/>
      <c r="BQ16" s="384"/>
      <c r="BR16" s="384"/>
      <c r="BS16" s="384"/>
      <c r="BT16" s="384"/>
      <c r="BU16" s="385"/>
      <c r="BV16" s="383">
        <v>21914402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44262</v>
      </c>
      <c r="AD17" s="360"/>
      <c r="AE17" s="360"/>
      <c r="AF17" s="360"/>
      <c r="AG17" s="361"/>
      <c r="AH17" s="359">
        <v>45118</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20221462</v>
      </c>
      <c r="BO17" s="384"/>
      <c r="BP17" s="384"/>
      <c r="BQ17" s="384"/>
      <c r="BR17" s="384"/>
      <c r="BS17" s="384"/>
      <c r="BT17" s="384"/>
      <c r="BU17" s="385"/>
      <c r="BV17" s="383">
        <v>20212063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177.76</v>
      </c>
      <c r="M18" s="448"/>
      <c r="N18" s="448"/>
      <c r="O18" s="448"/>
      <c r="P18" s="448"/>
      <c r="Q18" s="448"/>
      <c r="R18" s="449"/>
      <c r="S18" s="449"/>
      <c r="T18" s="449"/>
      <c r="U18" s="449"/>
      <c r="V18" s="450"/>
      <c r="W18" s="464"/>
      <c r="X18" s="465"/>
      <c r="Y18" s="465"/>
      <c r="Z18" s="465"/>
      <c r="AA18" s="465"/>
      <c r="AB18" s="473"/>
      <c r="AC18" s="347">
        <v>60.9</v>
      </c>
      <c r="AD18" s="348"/>
      <c r="AE18" s="348"/>
      <c r="AF18" s="348"/>
      <c r="AG18" s="451"/>
      <c r="AH18" s="347">
        <v>56.6</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26847437</v>
      </c>
      <c r="BO18" s="384"/>
      <c r="BP18" s="384"/>
      <c r="BQ18" s="384"/>
      <c r="BR18" s="384"/>
      <c r="BS18" s="384"/>
      <c r="BT18" s="384"/>
      <c r="BU18" s="385"/>
      <c r="BV18" s="383">
        <v>26816034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869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33051435</v>
      </c>
      <c r="BO19" s="384"/>
      <c r="BP19" s="384"/>
      <c r="BQ19" s="384"/>
      <c r="BR19" s="384"/>
      <c r="BS19" s="384"/>
      <c r="BT19" s="384"/>
      <c r="BU19" s="385"/>
      <c r="BV19" s="383">
        <v>32469591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59134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42584911</v>
      </c>
      <c r="BO23" s="384"/>
      <c r="BP23" s="384"/>
      <c r="BQ23" s="384"/>
      <c r="BR23" s="384"/>
      <c r="BS23" s="384"/>
      <c r="BT23" s="384"/>
      <c r="BU23" s="385"/>
      <c r="BV23" s="383">
        <v>42507027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10150</v>
      </c>
      <c r="R24" s="360"/>
      <c r="S24" s="360"/>
      <c r="T24" s="360"/>
      <c r="U24" s="360"/>
      <c r="V24" s="361"/>
      <c r="W24" s="425"/>
      <c r="X24" s="416"/>
      <c r="Y24" s="417"/>
      <c r="Z24" s="356" t="s">
        <v>150</v>
      </c>
      <c r="AA24" s="357"/>
      <c r="AB24" s="357"/>
      <c r="AC24" s="357"/>
      <c r="AD24" s="357"/>
      <c r="AE24" s="357"/>
      <c r="AF24" s="357"/>
      <c r="AG24" s="358"/>
      <c r="AH24" s="359">
        <v>1002</v>
      </c>
      <c r="AI24" s="360"/>
      <c r="AJ24" s="360"/>
      <c r="AK24" s="360"/>
      <c r="AL24" s="361"/>
      <c r="AM24" s="359">
        <v>3189366</v>
      </c>
      <c r="AN24" s="360"/>
      <c r="AO24" s="360"/>
      <c r="AP24" s="360"/>
      <c r="AQ24" s="360"/>
      <c r="AR24" s="361"/>
      <c r="AS24" s="359">
        <v>3183</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28613241</v>
      </c>
      <c r="BO24" s="384"/>
      <c r="BP24" s="384"/>
      <c r="BQ24" s="384"/>
      <c r="BR24" s="384"/>
      <c r="BS24" s="384"/>
      <c r="BT24" s="384"/>
      <c r="BU24" s="385"/>
      <c r="BV24" s="383">
        <v>31289381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8360</v>
      </c>
      <c r="R25" s="360"/>
      <c r="S25" s="360"/>
      <c r="T25" s="360"/>
      <c r="U25" s="360"/>
      <c r="V25" s="361"/>
      <c r="W25" s="425"/>
      <c r="X25" s="416"/>
      <c r="Y25" s="417"/>
      <c r="Z25" s="356" t="s">
        <v>153</v>
      </c>
      <c r="AA25" s="357"/>
      <c r="AB25" s="357"/>
      <c r="AC25" s="357"/>
      <c r="AD25" s="357"/>
      <c r="AE25" s="357"/>
      <c r="AF25" s="357"/>
      <c r="AG25" s="358"/>
      <c r="AH25" s="359">
        <v>173</v>
      </c>
      <c r="AI25" s="360"/>
      <c r="AJ25" s="360"/>
      <c r="AK25" s="360"/>
      <c r="AL25" s="361"/>
      <c r="AM25" s="359">
        <v>504641</v>
      </c>
      <c r="AN25" s="360"/>
      <c r="AO25" s="360"/>
      <c r="AP25" s="360"/>
      <c r="AQ25" s="360"/>
      <c r="AR25" s="361"/>
      <c r="AS25" s="359">
        <v>2917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8472867</v>
      </c>
      <c r="BO25" s="379"/>
      <c r="BP25" s="379"/>
      <c r="BQ25" s="379"/>
      <c r="BR25" s="379"/>
      <c r="BS25" s="379"/>
      <c r="BT25" s="379"/>
      <c r="BU25" s="380"/>
      <c r="BV25" s="378">
        <v>8678106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6770</v>
      </c>
      <c r="R26" s="360"/>
      <c r="S26" s="360"/>
      <c r="T26" s="360"/>
      <c r="U26" s="360"/>
      <c r="V26" s="361"/>
      <c r="W26" s="425"/>
      <c r="X26" s="416"/>
      <c r="Y26" s="417"/>
      <c r="Z26" s="356" t="s">
        <v>156</v>
      </c>
      <c r="AA26" s="438"/>
      <c r="AB26" s="438"/>
      <c r="AC26" s="438"/>
      <c r="AD26" s="438"/>
      <c r="AE26" s="438"/>
      <c r="AF26" s="438"/>
      <c r="AG26" s="439"/>
      <c r="AH26" s="359">
        <v>97</v>
      </c>
      <c r="AI26" s="360"/>
      <c r="AJ26" s="360"/>
      <c r="AK26" s="360"/>
      <c r="AL26" s="361"/>
      <c r="AM26" s="359">
        <v>307878</v>
      </c>
      <c r="AN26" s="360"/>
      <c r="AO26" s="360"/>
      <c r="AP26" s="360"/>
      <c r="AQ26" s="360"/>
      <c r="AR26" s="361"/>
      <c r="AS26" s="359">
        <v>3174</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116</v>
      </c>
      <c r="BO26" s="384"/>
      <c r="BP26" s="384"/>
      <c r="BQ26" s="384"/>
      <c r="BR26" s="384"/>
      <c r="BS26" s="384"/>
      <c r="BT26" s="384"/>
      <c r="BU26" s="385"/>
      <c r="BV26" s="383" t="s">
        <v>116</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5870</v>
      </c>
      <c r="R27" s="360"/>
      <c r="S27" s="360"/>
      <c r="T27" s="360"/>
      <c r="U27" s="360"/>
      <c r="V27" s="361"/>
      <c r="W27" s="425"/>
      <c r="X27" s="416"/>
      <c r="Y27" s="417"/>
      <c r="Z27" s="356" t="s">
        <v>159</v>
      </c>
      <c r="AA27" s="357"/>
      <c r="AB27" s="357"/>
      <c r="AC27" s="357"/>
      <c r="AD27" s="357"/>
      <c r="AE27" s="357"/>
      <c r="AF27" s="357"/>
      <c r="AG27" s="358"/>
      <c r="AH27" s="359">
        <v>17</v>
      </c>
      <c r="AI27" s="360"/>
      <c r="AJ27" s="360"/>
      <c r="AK27" s="360"/>
      <c r="AL27" s="361"/>
      <c r="AM27" s="359">
        <v>64226</v>
      </c>
      <c r="AN27" s="360"/>
      <c r="AO27" s="360"/>
      <c r="AP27" s="360"/>
      <c r="AQ27" s="360"/>
      <c r="AR27" s="361"/>
      <c r="AS27" s="359">
        <v>3778</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t="s">
        <v>116</v>
      </c>
      <c r="BO27" s="387"/>
      <c r="BP27" s="387"/>
      <c r="BQ27" s="387"/>
      <c r="BR27" s="387"/>
      <c r="BS27" s="387"/>
      <c r="BT27" s="387"/>
      <c r="BU27" s="388"/>
      <c r="BV27" s="386" t="s">
        <v>116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5370</v>
      </c>
      <c r="R28" s="360"/>
      <c r="S28" s="360"/>
      <c r="T28" s="360"/>
      <c r="U28" s="360"/>
      <c r="V28" s="361"/>
      <c r="W28" s="425"/>
      <c r="X28" s="416"/>
      <c r="Y28" s="417"/>
      <c r="Z28" s="356" t="s">
        <v>162</v>
      </c>
      <c r="AA28" s="357"/>
      <c r="AB28" s="357"/>
      <c r="AC28" s="357"/>
      <c r="AD28" s="357"/>
      <c r="AE28" s="357"/>
      <c r="AF28" s="357"/>
      <c r="AG28" s="358"/>
      <c r="AH28" s="359" t="s">
        <v>116</v>
      </c>
      <c r="AI28" s="360"/>
      <c r="AJ28" s="360"/>
      <c r="AK28" s="360"/>
      <c r="AL28" s="361"/>
      <c r="AM28" s="359" t="s">
        <v>116</v>
      </c>
      <c r="AN28" s="360"/>
      <c r="AO28" s="360"/>
      <c r="AP28" s="360"/>
      <c r="AQ28" s="360"/>
      <c r="AR28" s="361"/>
      <c r="AS28" s="359" t="s">
        <v>116</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4201598</v>
      </c>
      <c r="BO28" s="379"/>
      <c r="BP28" s="379"/>
      <c r="BQ28" s="379"/>
      <c r="BR28" s="379"/>
      <c r="BS28" s="379"/>
      <c r="BT28" s="379"/>
      <c r="BU28" s="380"/>
      <c r="BV28" s="378">
        <v>3898033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22</v>
      </c>
      <c r="M29" s="360"/>
      <c r="N29" s="360"/>
      <c r="O29" s="360"/>
      <c r="P29" s="361"/>
      <c r="Q29" s="359">
        <v>4980</v>
      </c>
      <c r="R29" s="360"/>
      <c r="S29" s="360"/>
      <c r="T29" s="360"/>
      <c r="U29" s="360"/>
      <c r="V29" s="361"/>
      <c r="W29" s="426"/>
      <c r="X29" s="427"/>
      <c r="Y29" s="428"/>
      <c r="Z29" s="356" t="s">
        <v>166</v>
      </c>
      <c r="AA29" s="357"/>
      <c r="AB29" s="357"/>
      <c r="AC29" s="357"/>
      <c r="AD29" s="357"/>
      <c r="AE29" s="357"/>
      <c r="AF29" s="357"/>
      <c r="AG29" s="358"/>
      <c r="AH29" s="359">
        <v>1019</v>
      </c>
      <c r="AI29" s="360"/>
      <c r="AJ29" s="360"/>
      <c r="AK29" s="360"/>
      <c r="AL29" s="361"/>
      <c r="AM29" s="359">
        <v>3253592</v>
      </c>
      <c r="AN29" s="360"/>
      <c r="AO29" s="360"/>
      <c r="AP29" s="360"/>
      <c r="AQ29" s="360"/>
      <c r="AR29" s="361"/>
      <c r="AS29" s="359">
        <v>3193</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1854801</v>
      </c>
      <c r="BO29" s="384"/>
      <c r="BP29" s="384"/>
      <c r="BQ29" s="384"/>
      <c r="BR29" s="384"/>
      <c r="BS29" s="384"/>
      <c r="BT29" s="384"/>
      <c r="BU29" s="385"/>
      <c r="BV29" s="383">
        <v>1653289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6696976</v>
      </c>
      <c r="BO30" s="387"/>
      <c r="BP30" s="387"/>
      <c r="BQ30" s="387"/>
      <c r="BR30" s="387"/>
      <c r="BS30" s="387"/>
      <c r="BT30" s="387"/>
      <c r="BU30" s="388"/>
      <c r="BV30" s="386">
        <v>6237821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介護保険特別会計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太陽光発電事業特別会計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栃木県市町村総合事務組合（一般会計）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栃木県南地域地場産業振興センター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堀里ニュータウン下水処理事業特別会計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公設地方卸売市場事業特別会計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栃木県市町村総合事務組合（特別会計）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足利市民文化財団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栃木県後期高齢者医療広域連合（一般会計）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足利市土地開発公社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公共下水道事業特別会計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栃木県後期高齢者医療広域連合（特別会計）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足利市みどりと文化・スポーツ財団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両毛地区勤労者福祉共済会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81" t="s">
        <v>23</v>
      </c>
      <c r="C41" s="1182"/>
      <c r="D41" s="81"/>
      <c r="E41" s="1183" t="s">
        <v>24</v>
      </c>
      <c r="F41" s="1183"/>
      <c r="G41" s="1183"/>
      <c r="H41" s="1184"/>
      <c r="I41" s="82">
        <v>46050</v>
      </c>
      <c r="J41" s="83">
        <v>44836</v>
      </c>
      <c r="K41" s="83">
        <v>42560</v>
      </c>
      <c r="L41" s="83">
        <v>42507</v>
      </c>
      <c r="M41" s="84">
        <v>42585</v>
      </c>
    </row>
    <row r="42" spans="2:13" ht="27.75" customHeight="1">
      <c r="B42" s="1171"/>
      <c r="C42" s="1172"/>
      <c r="D42" s="85"/>
      <c r="E42" s="1175" t="s">
        <v>25</v>
      </c>
      <c r="F42" s="1175"/>
      <c r="G42" s="1175"/>
      <c r="H42" s="1176"/>
      <c r="I42" s="86">
        <v>1421</v>
      </c>
      <c r="J42" s="87">
        <v>1078</v>
      </c>
      <c r="K42" s="87">
        <v>2446</v>
      </c>
      <c r="L42" s="87">
        <v>2342</v>
      </c>
      <c r="M42" s="88">
        <v>2159</v>
      </c>
    </row>
    <row r="43" spans="2:13" ht="27.75" customHeight="1">
      <c r="B43" s="1171"/>
      <c r="C43" s="1172"/>
      <c r="D43" s="85"/>
      <c r="E43" s="1175" t="s">
        <v>26</v>
      </c>
      <c r="F43" s="1175"/>
      <c r="G43" s="1175"/>
      <c r="H43" s="1176"/>
      <c r="I43" s="86">
        <v>35237</v>
      </c>
      <c r="J43" s="87">
        <v>34570</v>
      </c>
      <c r="K43" s="87">
        <v>33404</v>
      </c>
      <c r="L43" s="87">
        <v>31760</v>
      </c>
      <c r="M43" s="88">
        <v>30108</v>
      </c>
    </row>
    <row r="44" spans="2:13" ht="27.75" customHeight="1">
      <c r="B44" s="1171"/>
      <c r="C44" s="1172"/>
      <c r="D44" s="85"/>
      <c r="E44" s="1175" t="s">
        <v>27</v>
      </c>
      <c r="F44" s="1175"/>
      <c r="G44" s="1175"/>
      <c r="H44" s="1176"/>
      <c r="I44" s="86" t="s">
        <v>473</v>
      </c>
      <c r="J44" s="87" t="s">
        <v>473</v>
      </c>
      <c r="K44" s="87" t="s">
        <v>473</v>
      </c>
      <c r="L44" s="87" t="s">
        <v>473</v>
      </c>
      <c r="M44" s="88" t="s">
        <v>473</v>
      </c>
    </row>
    <row r="45" spans="2:13" ht="27.75" customHeight="1">
      <c r="B45" s="1171"/>
      <c r="C45" s="1172"/>
      <c r="D45" s="85"/>
      <c r="E45" s="1175" t="s">
        <v>28</v>
      </c>
      <c r="F45" s="1175"/>
      <c r="G45" s="1175"/>
      <c r="H45" s="1176"/>
      <c r="I45" s="86">
        <v>10579</v>
      </c>
      <c r="J45" s="87">
        <v>10481</v>
      </c>
      <c r="K45" s="87">
        <v>10209</v>
      </c>
      <c r="L45" s="87">
        <v>9316</v>
      </c>
      <c r="M45" s="88">
        <v>8875</v>
      </c>
    </row>
    <row r="46" spans="2:13" ht="27.75" customHeight="1">
      <c r="B46" s="1171"/>
      <c r="C46" s="1172"/>
      <c r="D46" s="85"/>
      <c r="E46" s="1175" t="s">
        <v>29</v>
      </c>
      <c r="F46" s="1175"/>
      <c r="G46" s="1175"/>
      <c r="H46" s="1176"/>
      <c r="I46" s="86" t="s">
        <v>473</v>
      </c>
      <c r="J46" s="87" t="s">
        <v>473</v>
      </c>
      <c r="K46" s="87">
        <v>11</v>
      </c>
      <c r="L46" s="87">
        <v>9</v>
      </c>
      <c r="M46" s="88">
        <v>6</v>
      </c>
    </row>
    <row r="47" spans="2:13" ht="27.75" customHeight="1">
      <c r="B47" s="1171"/>
      <c r="C47" s="1172"/>
      <c r="D47" s="85"/>
      <c r="E47" s="1175" t="s">
        <v>30</v>
      </c>
      <c r="F47" s="1175"/>
      <c r="G47" s="1175"/>
      <c r="H47" s="1176"/>
      <c r="I47" s="86" t="s">
        <v>473</v>
      </c>
      <c r="J47" s="87" t="s">
        <v>473</v>
      </c>
      <c r="K47" s="87" t="s">
        <v>473</v>
      </c>
      <c r="L47" s="87" t="s">
        <v>473</v>
      </c>
      <c r="M47" s="88" t="s">
        <v>473</v>
      </c>
    </row>
    <row r="48" spans="2:13" ht="27.75" customHeight="1">
      <c r="B48" s="1173"/>
      <c r="C48" s="1174"/>
      <c r="D48" s="85"/>
      <c r="E48" s="1175" t="s">
        <v>31</v>
      </c>
      <c r="F48" s="1175"/>
      <c r="G48" s="1175"/>
      <c r="H48" s="1176"/>
      <c r="I48" s="86" t="s">
        <v>473</v>
      </c>
      <c r="J48" s="87" t="s">
        <v>473</v>
      </c>
      <c r="K48" s="87" t="s">
        <v>473</v>
      </c>
      <c r="L48" s="87" t="s">
        <v>473</v>
      </c>
      <c r="M48" s="88" t="s">
        <v>473</v>
      </c>
    </row>
    <row r="49" spans="2:13" ht="27.75" customHeight="1">
      <c r="B49" s="1169" t="s">
        <v>32</v>
      </c>
      <c r="C49" s="1170"/>
      <c r="D49" s="89"/>
      <c r="E49" s="1175" t="s">
        <v>33</v>
      </c>
      <c r="F49" s="1175"/>
      <c r="G49" s="1175"/>
      <c r="H49" s="1176"/>
      <c r="I49" s="86">
        <v>10955</v>
      </c>
      <c r="J49" s="87">
        <v>11976</v>
      </c>
      <c r="K49" s="87">
        <v>13050</v>
      </c>
      <c r="L49" s="87">
        <v>14161</v>
      </c>
      <c r="M49" s="88">
        <v>15398</v>
      </c>
    </row>
    <row r="50" spans="2:13" ht="27.75" customHeight="1">
      <c r="B50" s="1171"/>
      <c r="C50" s="1172"/>
      <c r="D50" s="85"/>
      <c r="E50" s="1175" t="s">
        <v>34</v>
      </c>
      <c r="F50" s="1175"/>
      <c r="G50" s="1175"/>
      <c r="H50" s="1176"/>
      <c r="I50" s="86">
        <v>18136</v>
      </c>
      <c r="J50" s="87">
        <v>17800</v>
      </c>
      <c r="K50" s="87">
        <v>16745</v>
      </c>
      <c r="L50" s="87">
        <v>15870</v>
      </c>
      <c r="M50" s="88">
        <v>14727</v>
      </c>
    </row>
    <row r="51" spans="2:13" ht="27.75" customHeight="1">
      <c r="B51" s="1173"/>
      <c r="C51" s="1174"/>
      <c r="D51" s="85"/>
      <c r="E51" s="1175" t="s">
        <v>35</v>
      </c>
      <c r="F51" s="1175"/>
      <c r="G51" s="1175"/>
      <c r="H51" s="1176"/>
      <c r="I51" s="86">
        <v>53629</v>
      </c>
      <c r="J51" s="87">
        <v>53284</v>
      </c>
      <c r="K51" s="87">
        <v>53219</v>
      </c>
      <c r="L51" s="87">
        <v>52939</v>
      </c>
      <c r="M51" s="88">
        <v>52431</v>
      </c>
    </row>
    <row r="52" spans="2:13" ht="27.75" customHeight="1" thickBot="1">
      <c r="B52" s="1177" t="s">
        <v>20</v>
      </c>
      <c r="C52" s="1178"/>
      <c r="D52" s="90"/>
      <c r="E52" s="1179" t="s">
        <v>36</v>
      </c>
      <c r="F52" s="1179"/>
      <c r="G52" s="1179"/>
      <c r="H52" s="1180"/>
      <c r="I52" s="91">
        <v>10567</v>
      </c>
      <c r="J52" s="92">
        <v>7905</v>
      </c>
      <c r="K52" s="92">
        <v>5616</v>
      </c>
      <c r="L52" s="92">
        <v>2963</v>
      </c>
      <c r="M52" s="93">
        <v>1178</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33762</v>
      </c>
      <c r="E3" s="116"/>
      <c r="F3" s="117">
        <v>54805</v>
      </c>
      <c r="G3" s="118"/>
      <c r="H3" s="119"/>
    </row>
    <row r="4" spans="1:8">
      <c r="A4" s="120"/>
      <c r="B4" s="121"/>
      <c r="C4" s="122"/>
      <c r="D4" s="123">
        <v>25223</v>
      </c>
      <c r="E4" s="124"/>
      <c r="F4" s="125">
        <v>29572</v>
      </c>
      <c r="G4" s="126"/>
      <c r="H4" s="127"/>
    </row>
    <row r="5" spans="1:8">
      <c r="A5" s="108" t="s">
        <v>506</v>
      </c>
      <c r="B5" s="113"/>
      <c r="C5" s="114"/>
      <c r="D5" s="115">
        <v>26434</v>
      </c>
      <c r="E5" s="116"/>
      <c r="F5" s="117">
        <v>40213</v>
      </c>
      <c r="G5" s="118"/>
      <c r="H5" s="119"/>
    </row>
    <row r="6" spans="1:8">
      <c r="A6" s="120"/>
      <c r="B6" s="121"/>
      <c r="C6" s="122"/>
      <c r="D6" s="123">
        <v>18062</v>
      </c>
      <c r="E6" s="124"/>
      <c r="F6" s="125">
        <v>17663</v>
      </c>
      <c r="G6" s="126"/>
      <c r="H6" s="127"/>
    </row>
    <row r="7" spans="1:8">
      <c r="A7" s="108" t="s">
        <v>507</v>
      </c>
      <c r="B7" s="113"/>
      <c r="C7" s="114"/>
      <c r="D7" s="115">
        <v>26253</v>
      </c>
      <c r="E7" s="116"/>
      <c r="F7" s="117">
        <v>37981</v>
      </c>
      <c r="G7" s="118"/>
      <c r="H7" s="119"/>
    </row>
    <row r="8" spans="1:8">
      <c r="A8" s="120"/>
      <c r="B8" s="121"/>
      <c r="C8" s="122"/>
      <c r="D8" s="123">
        <v>18265</v>
      </c>
      <c r="E8" s="124"/>
      <c r="F8" s="125">
        <v>20316</v>
      </c>
      <c r="G8" s="126"/>
      <c r="H8" s="127"/>
    </row>
    <row r="9" spans="1:8">
      <c r="A9" s="108" t="s">
        <v>508</v>
      </c>
      <c r="B9" s="113"/>
      <c r="C9" s="114"/>
      <c r="D9" s="115">
        <v>35456</v>
      </c>
      <c r="E9" s="116"/>
      <c r="F9" s="117">
        <v>54874</v>
      </c>
      <c r="G9" s="118"/>
      <c r="H9" s="119"/>
    </row>
    <row r="10" spans="1:8">
      <c r="A10" s="120"/>
      <c r="B10" s="121"/>
      <c r="C10" s="122"/>
      <c r="D10" s="123">
        <v>17562</v>
      </c>
      <c r="E10" s="124"/>
      <c r="F10" s="125">
        <v>25571</v>
      </c>
      <c r="G10" s="126"/>
      <c r="H10" s="127"/>
    </row>
    <row r="11" spans="1:8">
      <c r="A11" s="108" t="s">
        <v>509</v>
      </c>
      <c r="B11" s="113"/>
      <c r="C11" s="114"/>
      <c r="D11" s="115">
        <v>31272</v>
      </c>
      <c r="E11" s="116"/>
      <c r="F11" s="117">
        <v>46504</v>
      </c>
      <c r="G11" s="118"/>
      <c r="H11" s="119"/>
    </row>
    <row r="12" spans="1:8">
      <c r="A12" s="120"/>
      <c r="B12" s="121"/>
      <c r="C12" s="128"/>
      <c r="D12" s="123">
        <v>14847</v>
      </c>
      <c r="E12" s="124"/>
      <c r="F12" s="125">
        <v>19984</v>
      </c>
      <c r="G12" s="126"/>
      <c r="H12" s="127"/>
    </row>
    <row r="13" spans="1:8">
      <c r="A13" s="108"/>
      <c r="B13" s="113"/>
      <c r="C13" s="129"/>
      <c r="D13" s="130">
        <v>30635</v>
      </c>
      <c r="E13" s="131"/>
      <c r="F13" s="132">
        <v>46875</v>
      </c>
      <c r="G13" s="133"/>
      <c r="H13" s="119"/>
    </row>
    <row r="14" spans="1:8">
      <c r="A14" s="120"/>
      <c r="B14" s="121"/>
      <c r="C14" s="122"/>
      <c r="D14" s="123">
        <v>18792</v>
      </c>
      <c r="E14" s="124"/>
      <c r="F14" s="125">
        <v>22621</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5.45</v>
      </c>
      <c r="C19" s="134">
        <f>ROUND(VALUE(SUBSTITUTE(実質収支比率等に係る経年分析!G$48,"▲","-")),2)</f>
        <v>7.79</v>
      </c>
      <c r="D19" s="134">
        <f>ROUND(VALUE(SUBSTITUTE(実質収支比率等に係る経年分析!H$48,"▲","-")),2)</f>
        <v>4.7300000000000004</v>
      </c>
      <c r="E19" s="134">
        <f>ROUND(VALUE(SUBSTITUTE(実質収支比率等に係る経年分析!I$48,"▲","-")),2)</f>
        <v>5.3</v>
      </c>
      <c r="F19" s="134">
        <f>ROUND(VALUE(SUBSTITUTE(実質収支比率等に係る経年分析!J$48,"▲","-")),2)</f>
        <v>6.42</v>
      </c>
    </row>
    <row r="20" spans="1:11">
      <c r="A20" s="134" t="s">
        <v>41</v>
      </c>
      <c r="B20" s="134">
        <f>ROUND(VALUE(SUBSTITUTE(実質収支比率等に係る経年分析!F$47,"▲","-")),2)</f>
        <v>9.91</v>
      </c>
      <c r="C20" s="134">
        <f>ROUND(VALUE(SUBSTITUTE(実質収支比率等に係る経年分析!G$47,"▲","-")),2)</f>
        <v>11.76</v>
      </c>
      <c r="D20" s="134">
        <f>ROUND(VALUE(SUBSTITUTE(実質収支比率等に係る経年分析!H$47,"▲","-")),2)</f>
        <v>11.97</v>
      </c>
      <c r="E20" s="134">
        <f>ROUND(VALUE(SUBSTITUTE(実質収支比率等に係る経年分析!I$47,"▲","-")),2)</f>
        <v>13.29</v>
      </c>
      <c r="F20" s="134">
        <f>ROUND(VALUE(SUBSTITUTE(実質収支比率等に係る経年分析!J$47,"▲","-")),2)</f>
        <v>14.48</v>
      </c>
    </row>
    <row r="21" spans="1:11">
      <c r="A21" s="134" t="s">
        <v>42</v>
      </c>
      <c r="B21" s="134">
        <f>IF(ISNUMBER(VALUE(SUBSTITUTE(実質収支比率等に係る経年分析!F$49,"▲","-"))),ROUND(VALUE(SUBSTITUTE(実質収支比率等に係る経年分析!F$49,"▲","-")),2),NA())</f>
        <v>0.8</v>
      </c>
      <c r="C21" s="134">
        <f>IF(ISNUMBER(VALUE(SUBSTITUTE(実質収支比率等に係る経年分析!G$49,"▲","-"))),ROUND(VALUE(SUBSTITUTE(実質収支比率等に係る経年分析!G$49,"▲","-")),2),NA())</f>
        <v>2.27</v>
      </c>
      <c r="D21" s="134">
        <f>IF(ISNUMBER(VALUE(SUBSTITUTE(実質収支比率等に係る経年分析!H$49,"▲","-"))),ROUND(VALUE(SUBSTITUTE(実質収支比率等に係る経年分析!H$49,"▲","-")),2),NA())</f>
        <v>-5.73</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0.05</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堀里ニュータウン下水処理事業特別会計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太陽光発電事業特別会計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2.2599999999999998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10.18</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6114</v>
      </c>
      <c r="E42" s="136"/>
      <c r="F42" s="136"/>
      <c r="G42" s="136">
        <f>'実質公債費比率（分子）の構造'!L$52</f>
        <v>5905</v>
      </c>
      <c r="H42" s="136"/>
      <c r="I42" s="136"/>
      <c r="J42" s="136">
        <f>'実質公債費比率（分子）の構造'!M$52</f>
        <v>5803</v>
      </c>
      <c r="K42" s="136"/>
      <c r="L42" s="136"/>
      <c r="M42" s="136">
        <f>'実質公債費比率（分子）の構造'!N$52</f>
        <v>5802</v>
      </c>
      <c r="N42" s="136"/>
      <c r="O42" s="136"/>
      <c r="P42" s="136">
        <f>'実質公債費比率（分子）の構造'!O$52</f>
        <v>5823</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50</v>
      </c>
      <c r="B44" s="136">
        <f>'実質公債費比率（分子）の構造'!K$50</f>
        <v>192</v>
      </c>
      <c r="C44" s="136"/>
      <c r="D44" s="136"/>
      <c r="E44" s="136">
        <f>'実質公債費比率（分子）の構造'!L$50</f>
        <v>188</v>
      </c>
      <c r="F44" s="136"/>
      <c r="G44" s="136"/>
      <c r="H44" s="136">
        <f>'実質公債費比率（分子）の構造'!M$50</f>
        <v>156</v>
      </c>
      <c r="I44" s="136"/>
      <c r="J44" s="136"/>
      <c r="K44" s="136">
        <f>'実質公債費比率（分子）の構造'!N$50</f>
        <v>92</v>
      </c>
      <c r="L44" s="136"/>
      <c r="M44" s="136"/>
      <c r="N44" s="136">
        <f>'実質公債費比率（分子）の構造'!O$50</f>
        <v>171</v>
      </c>
      <c r="O44" s="136"/>
      <c r="P44" s="136"/>
    </row>
    <row r="45" spans="1:16">
      <c r="A45" s="136" t="s">
        <v>51</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52</v>
      </c>
      <c r="B46" s="136">
        <f>'実質公債費比率（分子）の構造'!K$48</f>
        <v>2591</v>
      </c>
      <c r="C46" s="136"/>
      <c r="D46" s="136"/>
      <c r="E46" s="136">
        <f>'実質公債費比率（分子）の構造'!L$48</f>
        <v>2400</v>
      </c>
      <c r="F46" s="136"/>
      <c r="G46" s="136"/>
      <c r="H46" s="136">
        <f>'実質公債費比率（分子）の構造'!M$48</f>
        <v>2331</v>
      </c>
      <c r="I46" s="136"/>
      <c r="J46" s="136"/>
      <c r="K46" s="136">
        <f>'実質公債費比率（分子）の構造'!N$48</f>
        <v>2404</v>
      </c>
      <c r="L46" s="136"/>
      <c r="M46" s="136"/>
      <c r="N46" s="136">
        <f>'実質公債費比率（分子）の構造'!O$48</f>
        <v>2422</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5103</v>
      </c>
      <c r="C49" s="136"/>
      <c r="D49" s="136"/>
      <c r="E49" s="136">
        <f>'実質公債費比率（分子）の構造'!L$45</f>
        <v>5169</v>
      </c>
      <c r="F49" s="136"/>
      <c r="G49" s="136"/>
      <c r="H49" s="136">
        <f>'実質公債費比率（分子）の構造'!M$45</f>
        <v>5111</v>
      </c>
      <c r="I49" s="136"/>
      <c r="J49" s="136"/>
      <c r="K49" s="136">
        <f>'実質公債費比率（分子）の構造'!N$45</f>
        <v>4854</v>
      </c>
      <c r="L49" s="136"/>
      <c r="M49" s="136"/>
      <c r="N49" s="136">
        <f>'実質公債費比率（分子）の構造'!O$45</f>
        <v>4466</v>
      </c>
      <c r="O49" s="136"/>
      <c r="P49" s="136"/>
    </row>
    <row r="50" spans="1:16">
      <c r="A50" s="136" t="s">
        <v>55</v>
      </c>
      <c r="B50" s="136" t="e">
        <f>NA()</f>
        <v>#N/A</v>
      </c>
      <c r="C50" s="136">
        <f>IF(ISNUMBER('実質公債費比率（分子）の構造'!K$53),'実質公債費比率（分子）の構造'!K$53,NA())</f>
        <v>1772</v>
      </c>
      <c r="D50" s="136" t="e">
        <f>NA()</f>
        <v>#N/A</v>
      </c>
      <c r="E50" s="136" t="e">
        <f>NA()</f>
        <v>#N/A</v>
      </c>
      <c r="F50" s="136">
        <f>IF(ISNUMBER('実質公債費比率（分子）の構造'!L$53),'実質公債費比率（分子）の構造'!L$53,NA())</f>
        <v>1852</v>
      </c>
      <c r="G50" s="136" t="e">
        <f>NA()</f>
        <v>#N/A</v>
      </c>
      <c r="H50" s="136" t="e">
        <f>NA()</f>
        <v>#N/A</v>
      </c>
      <c r="I50" s="136">
        <f>IF(ISNUMBER('実質公債費比率（分子）の構造'!M$53),'実質公債費比率（分子）の構造'!M$53,NA())</f>
        <v>1795</v>
      </c>
      <c r="J50" s="136" t="e">
        <f>NA()</f>
        <v>#N/A</v>
      </c>
      <c r="K50" s="136" t="e">
        <f>NA()</f>
        <v>#N/A</v>
      </c>
      <c r="L50" s="136">
        <f>IF(ISNUMBER('実質公債費比率（分子）の構造'!N$53),'実質公債費比率（分子）の構造'!N$53,NA())</f>
        <v>1548</v>
      </c>
      <c r="M50" s="136" t="e">
        <f>NA()</f>
        <v>#N/A</v>
      </c>
      <c r="N50" s="136" t="e">
        <f>NA()</f>
        <v>#N/A</v>
      </c>
      <c r="O50" s="136">
        <f>IF(ISNUMBER('実質公債費比率（分子）の構造'!O$53),'実質公債費比率（分子）の構造'!O$53,NA())</f>
        <v>1236</v>
      </c>
      <c r="P50" s="136" t="e">
        <f>NA()</f>
        <v>#N/A</v>
      </c>
    </row>
    <row r="53" spans="1:16">
      <c r="A53" s="104" t="s">
        <v>56</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53629</v>
      </c>
      <c r="E56" s="135"/>
      <c r="F56" s="135"/>
      <c r="G56" s="135">
        <f>'将来負担比率（分子）の構造'!J$51</f>
        <v>53284</v>
      </c>
      <c r="H56" s="135"/>
      <c r="I56" s="135"/>
      <c r="J56" s="135">
        <f>'将来負担比率（分子）の構造'!K$51</f>
        <v>53219</v>
      </c>
      <c r="K56" s="135"/>
      <c r="L56" s="135"/>
      <c r="M56" s="135">
        <f>'将来負担比率（分子）の構造'!L$51</f>
        <v>52939</v>
      </c>
      <c r="N56" s="135"/>
      <c r="O56" s="135"/>
      <c r="P56" s="135">
        <f>'将来負担比率（分子）の構造'!M$51</f>
        <v>52431</v>
      </c>
    </row>
    <row r="57" spans="1:16">
      <c r="A57" s="135" t="s">
        <v>34</v>
      </c>
      <c r="B57" s="135"/>
      <c r="C57" s="135"/>
      <c r="D57" s="135">
        <f>'将来負担比率（分子）の構造'!I$50</f>
        <v>18136</v>
      </c>
      <c r="E57" s="135"/>
      <c r="F57" s="135"/>
      <c r="G57" s="135">
        <f>'将来負担比率（分子）の構造'!J$50</f>
        <v>17800</v>
      </c>
      <c r="H57" s="135"/>
      <c r="I57" s="135"/>
      <c r="J57" s="135">
        <f>'将来負担比率（分子）の構造'!K$50</f>
        <v>16745</v>
      </c>
      <c r="K57" s="135"/>
      <c r="L57" s="135"/>
      <c r="M57" s="135">
        <f>'将来負担比率（分子）の構造'!L$50</f>
        <v>15870</v>
      </c>
      <c r="N57" s="135"/>
      <c r="O57" s="135"/>
      <c r="P57" s="135">
        <f>'将来負担比率（分子）の構造'!M$50</f>
        <v>14727</v>
      </c>
    </row>
    <row r="58" spans="1:16">
      <c r="A58" s="135" t="s">
        <v>33</v>
      </c>
      <c r="B58" s="135"/>
      <c r="C58" s="135"/>
      <c r="D58" s="135">
        <f>'将来負担比率（分子）の構造'!I$49</f>
        <v>10955</v>
      </c>
      <c r="E58" s="135"/>
      <c r="F58" s="135"/>
      <c r="G58" s="135">
        <f>'将来負担比率（分子）の構造'!J$49</f>
        <v>11976</v>
      </c>
      <c r="H58" s="135"/>
      <c r="I58" s="135"/>
      <c r="J58" s="135">
        <f>'将来負担比率（分子）の構造'!K$49</f>
        <v>13050</v>
      </c>
      <c r="K58" s="135"/>
      <c r="L58" s="135"/>
      <c r="M58" s="135">
        <f>'将来負担比率（分子）の構造'!L$49</f>
        <v>14161</v>
      </c>
      <c r="N58" s="135"/>
      <c r="O58" s="135"/>
      <c r="P58" s="135">
        <f>'将来負担比率（分子）の構造'!M$49</f>
        <v>15398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11</v>
      </c>
      <c r="I61" s="135"/>
      <c r="J61" s="135"/>
      <c r="K61" s="135">
        <f>'将来負担比率（分子）の構造'!L$46</f>
        <v>9</v>
      </c>
      <c r="L61" s="135"/>
      <c r="M61" s="135"/>
      <c r="N61" s="135">
        <f>'将来負担比率（分子）の構造'!M$46</f>
        <v>6</v>
      </c>
      <c r="O61" s="135"/>
      <c r="P61" s="135"/>
    </row>
    <row r="62" spans="1:16">
      <c r="A62" s="135" t="s">
        <v>28</v>
      </c>
      <c r="B62" s="135">
        <f>'将来負担比率（分子）の構造'!I$45</f>
        <v>10579</v>
      </c>
      <c r="C62" s="135"/>
      <c r="D62" s="135"/>
      <c r="E62" s="135">
        <f>'将来負担比率（分子）の構造'!J$45</f>
        <v>10481</v>
      </c>
      <c r="F62" s="135"/>
      <c r="G62" s="135"/>
      <c r="H62" s="135">
        <f>'将来負担比率（分子）の構造'!K$45</f>
        <v>10209</v>
      </c>
      <c r="I62" s="135"/>
      <c r="J62" s="135"/>
      <c r="K62" s="135">
        <f>'将来負担比率（分子）の構造'!L$45</f>
        <v>9316</v>
      </c>
      <c r="L62" s="135"/>
      <c r="M62" s="135"/>
      <c r="N62" s="135">
        <f>'将来負担比率（分子）の構造'!M$45</f>
        <v>8875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35237</v>
      </c>
      <c r="C64" s="135"/>
      <c r="D64" s="135"/>
      <c r="E64" s="135">
        <f>'将来負担比率（分子）の構造'!J$43</f>
        <v>34570</v>
      </c>
      <c r="F64" s="135"/>
      <c r="G64" s="135"/>
      <c r="H64" s="135">
        <f>'将来負担比率（分子）の構造'!K$43</f>
        <v>33404</v>
      </c>
      <c r="I64" s="135"/>
      <c r="J64" s="135"/>
      <c r="K64" s="135">
        <f>'将来負担比率（分子）の構造'!L$43</f>
        <v>31760</v>
      </c>
      <c r="L64" s="135"/>
      <c r="M64" s="135"/>
      <c r="N64" s="135">
        <f>'将来負担比率（分子）の構造'!M$43</f>
        <v>30108</v>
      </c>
      <c r="O64" s="135"/>
      <c r="P64" s="135"/>
    </row>
    <row r="65" spans="1:16">
      <c r="A65" s="135" t="s">
        <v>25</v>
      </c>
      <c r="B65" s="135">
        <f>'将来負担比率（分子）の構造'!I$42</f>
        <v>1421</v>
      </c>
      <c r="C65" s="135"/>
      <c r="D65" s="135"/>
      <c r="E65" s="135">
        <f>'将来負担比率（分子）の構造'!J$42</f>
        <v>1078</v>
      </c>
      <c r="F65" s="135"/>
      <c r="G65" s="135"/>
      <c r="H65" s="135">
        <f>'将来負担比率（分子）の構造'!K$42</f>
        <v>2446</v>
      </c>
      <c r="I65" s="135"/>
      <c r="J65" s="135"/>
      <c r="K65" s="135">
        <f>'将来負担比率（分子）の構造'!L$42</f>
        <v>2342</v>
      </c>
      <c r="L65" s="135"/>
      <c r="M65" s="135"/>
      <c r="N65" s="135">
        <f>'将来負担比率（分子）の構造'!M$42</f>
        <v>2159</v>
      </c>
      <c r="O65" s="135"/>
      <c r="P65" s="135"/>
    </row>
    <row r="66" spans="1:16">
      <c r="A66" s="135" t="s">
        <v>24</v>
      </c>
      <c r="B66" s="135">
        <f>'将来負担比率（分子）の構造'!I$41</f>
        <v>46050</v>
      </c>
      <c r="C66" s="135"/>
      <c r="D66" s="135"/>
      <c r="E66" s="135">
        <f>'将来負担比率（分子）の構造'!J$41</f>
        <v>44836</v>
      </c>
      <c r="F66" s="135"/>
      <c r="G66" s="135"/>
      <c r="H66" s="135">
        <f>'将来負担比率（分子）の構造'!K$41</f>
        <v>42560</v>
      </c>
      <c r="I66" s="135"/>
      <c r="J66" s="135"/>
      <c r="K66" s="135">
        <f>'将来負担比率（分子）の構造'!L$41</f>
        <v>42507</v>
      </c>
      <c r="L66" s="135"/>
      <c r="M66" s="135"/>
      <c r="N66" s="135">
        <f>'将来負担比率（分子）の構造'!M$41</f>
        <v>42585</v>
      </c>
      <c r="O66" s="135"/>
      <c r="P66" s="135"/>
    </row>
    <row r="67" spans="1:16">
      <c r="A67" s="135" t="s">
        <v>59</v>
      </c>
      <c r="B67" s="135" t="e">
        <f>NA()</f>
        <v>#N/A</v>
      </c>
      <c r="C67" s="135">
        <f>IF(ISNUMBER('将来負担比率（分子）の構造'!I$52), IF('将来負担比率（分子）の構造'!I$52 &lt; 0, 0, '将来負担比率（分子）の構造'!I$52), NA())</f>
        <v>10567</v>
      </c>
      <c r="D67" s="135" t="e">
        <f>NA()</f>
        <v>#N/A</v>
      </c>
      <c r="E67" s="135" t="e">
        <f>NA()</f>
        <v>#N/A</v>
      </c>
      <c r="F67" s="135">
        <f>IF(ISNUMBER('将来負担比率（分子）の構造'!J$52), IF('将来負担比率（分子）の構造'!J$52 &lt; 0, 0, '将来負担比率（分子）の構造'!J$52), NA())</f>
        <v>7905</v>
      </c>
      <c r="G67" s="135" t="e">
        <f>NA()</f>
        <v>#N/A</v>
      </c>
      <c r="H67" s="135" t="e">
        <f>NA()</f>
        <v>#N/A</v>
      </c>
      <c r="I67" s="135">
        <f>IF(ISNUMBER('将来負担比率（分子）の構造'!K$52), IF('将来負担比率（分子）の構造'!K$52 &lt; 0, 0, '将来負担比率（分子）の構造'!K$52), NA())</f>
        <v>5616</v>
      </c>
      <c r="J67" s="135" t="e">
        <f>NA()</f>
        <v>#N/A</v>
      </c>
      <c r="K67" s="135" t="e">
        <f>NA()</f>
        <v>#N/A</v>
      </c>
      <c r="L67" s="135">
        <f>IF(ISNUMBER('将来負担比率（分子）の構造'!L$52), IF('将来負担比率（分子）の構造'!L$52 &lt; 0, 0, '将来負担比率（分子）の構造'!L$52), NA())</f>
        <v>2963</v>
      </c>
      <c r="M67" s="135" t="e">
        <f>NA()</f>
        <v>#N/A</v>
      </c>
      <c r="N67" s="135" t="e">
        <f>NA()</f>
        <v>#N/A</v>
      </c>
      <c r="O67" s="135">
        <f>IF(ISNUMBER('将来負担比率（分子）の構造'!M$52), IF('将来負担比率（分子）の構造'!M$52 &lt; 0, 0, '将来負担比率（分子）の構造'!M$52), NA())</f>
        <v>1178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203</v>
      </c>
      <c r="C5" s="676"/>
      <c r="D5" s="676"/>
      <c r="E5" s="676"/>
      <c r="F5" s="676"/>
      <c r="G5" s="676"/>
      <c r="H5" s="676"/>
      <c r="I5" s="676"/>
      <c r="J5" s="676"/>
      <c r="K5" s="676"/>
      <c r="L5" s="676"/>
      <c r="M5" s="676"/>
      <c r="N5" s="676"/>
      <c r="O5" s="676"/>
      <c r="P5" s="676"/>
      <c r="Q5" s="677"/>
      <c r="R5" s="638">
        <v>19623447</v>
      </c>
      <c r="S5" s="639"/>
      <c r="T5" s="639"/>
      <c r="U5" s="639"/>
      <c r="V5" s="639"/>
      <c r="W5" s="639"/>
      <c r="X5" s="639"/>
      <c r="Y5" s="686"/>
      <c r="Z5" s="699">
        <v>37.799999999999997</v>
      </c>
      <c r="AA5" s="699"/>
      <c r="AB5" s="699"/>
      <c r="AC5" s="699"/>
      <c r="AD5" s="700">
        <v>18240692</v>
      </c>
      <c r="AE5" s="700"/>
      <c r="AF5" s="700"/>
      <c r="AG5" s="700"/>
      <c r="AH5" s="700"/>
      <c r="AI5" s="700"/>
      <c r="AJ5" s="700"/>
      <c r="AK5" s="700"/>
      <c r="AL5" s="687">
        <v>66.900000000000006</v>
      </c>
      <c r="AM5" s="656"/>
      <c r="AN5" s="656"/>
      <c r="AO5" s="688"/>
      <c r="AP5" s="675" t="s">
        <v>204</v>
      </c>
      <c r="AQ5" s="676"/>
      <c r="AR5" s="676"/>
      <c r="AS5" s="676"/>
      <c r="AT5" s="676"/>
      <c r="AU5" s="676"/>
      <c r="AV5" s="676"/>
      <c r="AW5" s="676"/>
      <c r="AX5" s="676"/>
      <c r="AY5" s="676"/>
      <c r="AZ5" s="676"/>
      <c r="BA5" s="676"/>
      <c r="BB5" s="676"/>
      <c r="BC5" s="676"/>
      <c r="BD5" s="676"/>
      <c r="BE5" s="676"/>
      <c r="BF5" s="677"/>
      <c r="BG5" s="588">
        <v>18240692</v>
      </c>
      <c r="BH5" s="589"/>
      <c r="BI5" s="589"/>
      <c r="BJ5" s="589"/>
      <c r="BK5" s="589"/>
      <c r="BL5" s="589"/>
      <c r="BM5" s="589"/>
      <c r="BN5" s="590"/>
      <c r="BO5" s="641">
        <v>93</v>
      </c>
      <c r="BP5" s="641"/>
      <c r="BQ5" s="641"/>
      <c r="BR5" s="641"/>
      <c r="BS5" s="642">
        <v>254696</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197</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c r="B6" s="585" t="s">
        <v>208</v>
      </c>
      <c r="C6" s="586"/>
      <c r="D6" s="586"/>
      <c r="E6" s="586"/>
      <c r="F6" s="586"/>
      <c r="G6" s="586"/>
      <c r="H6" s="586"/>
      <c r="I6" s="586"/>
      <c r="J6" s="586"/>
      <c r="K6" s="586"/>
      <c r="L6" s="586"/>
      <c r="M6" s="586"/>
      <c r="N6" s="586"/>
      <c r="O6" s="586"/>
      <c r="P6" s="586"/>
      <c r="Q6" s="587"/>
      <c r="R6" s="588">
        <v>459959</v>
      </c>
      <c r="S6" s="589"/>
      <c r="T6" s="589"/>
      <c r="U6" s="589"/>
      <c r="V6" s="589"/>
      <c r="W6" s="589"/>
      <c r="X6" s="589"/>
      <c r="Y6" s="590"/>
      <c r="Z6" s="641">
        <v>0.9</v>
      </c>
      <c r="AA6" s="641"/>
      <c r="AB6" s="641"/>
      <c r="AC6" s="641"/>
      <c r="AD6" s="642">
        <v>459959</v>
      </c>
      <c r="AE6" s="642"/>
      <c r="AF6" s="642"/>
      <c r="AG6" s="642"/>
      <c r="AH6" s="642"/>
      <c r="AI6" s="642"/>
      <c r="AJ6" s="642"/>
      <c r="AK6" s="642"/>
      <c r="AL6" s="611">
        <v>1.7</v>
      </c>
      <c r="AM6" s="643"/>
      <c r="AN6" s="643"/>
      <c r="AO6" s="644"/>
      <c r="AP6" s="585" t="s">
        <v>209</v>
      </c>
      <c r="AQ6" s="586"/>
      <c r="AR6" s="586"/>
      <c r="AS6" s="586"/>
      <c r="AT6" s="586"/>
      <c r="AU6" s="586"/>
      <c r="AV6" s="586"/>
      <c r="AW6" s="586"/>
      <c r="AX6" s="586"/>
      <c r="AY6" s="586"/>
      <c r="AZ6" s="586"/>
      <c r="BA6" s="586"/>
      <c r="BB6" s="586"/>
      <c r="BC6" s="586"/>
      <c r="BD6" s="586"/>
      <c r="BE6" s="586"/>
      <c r="BF6" s="587"/>
      <c r="BG6" s="588">
        <v>18240692</v>
      </c>
      <c r="BH6" s="589"/>
      <c r="BI6" s="589"/>
      <c r="BJ6" s="589"/>
      <c r="BK6" s="589"/>
      <c r="BL6" s="589"/>
      <c r="BM6" s="589"/>
      <c r="BN6" s="590"/>
      <c r="BO6" s="641">
        <v>93</v>
      </c>
      <c r="BP6" s="641"/>
      <c r="BQ6" s="641"/>
      <c r="BR6" s="641"/>
      <c r="BS6" s="642">
        <v>254696</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371578</v>
      </c>
      <c r="CS6" s="589"/>
      <c r="CT6" s="589"/>
      <c r="CU6" s="589"/>
      <c r="CV6" s="589"/>
      <c r="CW6" s="589"/>
      <c r="CX6" s="589"/>
      <c r="CY6" s="590"/>
      <c r="CZ6" s="641">
        <v>0.7</v>
      </c>
      <c r="DA6" s="641"/>
      <c r="DB6" s="641"/>
      <c r="DC6" s="641"/>
      <c r="DD6" s="594" t="s">
        <v>211</v>
      </c>
      <c r="DE6" s="589"/>
      <c r="DF6" s="589"/>
      <c r="DG6" s="589"/>
      <c r="DH6" s="589"/>
      <c r="DI6" s="589"/>
      <c r="DJ6" s="589"/>
      <c r="DK6" s="589"/>
      <c r="DL6" s="589"/>
      <c r="DM6" s="589"/>
      <c r="DN6" s="589"/>
      <c r="DO6" s="589"/>
      <c r="DP6" s="590"/>
      <c r="DQ6" s="594">
        <v>371546</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29922</v>
      </c>
      <c r="S7" s="589"/>
      <c r="T7" s="589"/>
      <c r="U7" s="589"/>
      <c r="V7" s="589"/>
      <c r="W7" s="589"/>
      <c r="X7" s="589"/>
      <c r="Y7" s="590"/>
      <c r="Z7" s="641">
        <v>0.1</v>
      </c>
      <c r="AA7" s="641"/>
      <c r="AB7" s="641"/>
      <c r="AC7" s="641"/>
      <c r="AD7" s="642">
        <v>29922</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8445798</v>
      </c>
      <c r="BH7" s="589"/>
      <c r="BI7" s="589"/>
      <c r="BJ7" s="589"/>
      <c r="BK7" s="589"/>
      <c r="BL7" s="589"/>
      <c r="BM7" s="589"/>
      <c r="BN7" s="590"/>
      <c r="BO7" s="641">
        <v>43</v>
      </c>
      <c r="BP7" s="641"/>
      <c r="BQ7" s="641"/>
      <c r="BR7" s="641"/>
      <c r="BS7" s="642">
        <v>254696</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4418789</v>
      </c>
      <c r="CS7" s="589"/>
      <c r="CT7" s="589"/>
      <c r="CU7" s="589"/>
      <c r="CV7" s="589"/>
      <c r="CW7" s="589"/>
      <c r="CX7" s="589"/>
      <c r="CY7" s="590"/>
      <c r="CZ7" s="641">
        <v>8.9</v>
      </c>
      <c r="DA7" s="641"/>
      <c r="DB7" s="641"/>
      <c r="DC7" s="641"/>
      <c r="DD7" s="594">
        <v>21053</v>
      </c>
      <c r="DE7" s="589"/>
      <c r="DF7" s="589"/>
      <c r="DG7" s="589"/>
      <c r="DH7" s="589"/>
      <c r="DI7" s="589"/>
      <c r="DJ7" s="589"/>
      <c r="DK7" s="589"/>
      <c r="DL7" s="589"/>
      <c r="DM7" s="589"/>
      <c r="DN7" s="589"/>
      <c r="DO7" s="589"/>
      <c r="DP7" s="590"/>
      <c r="DQ7" s="594">
        <v>3873575</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124560</v>
      </c>
      <c r="S8" s="589"/>
      <c r="T8" s="589"/>
      <c r="U8" s="589"/>
      <c r="V8" s="589"/>
      <c r="W8" s="589"/>
      <c r="X8" s="589"/>
      <c r="Y8" s="590"/>
      <c r="Z8" s="641">
        <v>0.2</v>
      </c>
      <c r="AA8" s="641"/>
      <c r="AB8" s="641"/>
      <c r="AC8" s="641"/>
      <c r="AD8" s="642">
        <v>124560</v>
      </c>
      <c r="AE8" s="642"/>
      <c r="AF8" s="642"/>
      <c r="AG8" s="642"/>
      <c r="AH8" s="642"/>
      <c r="AI8" s="642"/>
      <c r="AJ8" s="642"/>
      <c r="AK8" s="642"/>
      <c r="AL8" s="611">
        <v>0.5</v>
      </c>
      <c r="AM8" s="643"/>
      <c r="AN8" s="643"/>
      <c r="AO8" s="644"/>
      <c r="AP8" s="585" t="s">
        <v>216</v>
      </c>
      <c r="AQ8" s="586"/>
      <c r="AR8" s="586"/>
      <c r="AS8" s="586"/>
      <c r="AT8" s="586"/>
      <c r="AU8" s="586"/>
      <c r="AV8" s="586"/>
      <c r="AW8" s="586"/>
      <c r="AX8" s="586"/>
      <c r="AY8" s="586"/>
      <c r="AZ8" s="586"/>
      <c r="BA8" s="586"/>
      <c r="BB8" s="586"/>
      <c r="BC8" s="586"/>
      <c r="BD8" s="586"/>
      <c r="BE8" s="586"/>
      <c r="BF8" s="587"/>
      <c r="BG8" s="588">
        <v>245453</v>
      </c>
      <c r="BH8" s="589"/>
      <c r="BI8" s="589"/>
      <c r="BJ8" s="589"/>
      <c r="BK8" s="589"/>
      <c r="BL8" s="589"/>
      <c r="BM8" s="589"/>
      <c r="BN8" s="590"/>
      <c r="BO8" s="641">
        <v>1.3</v>
      </c>
      <c r="BP8" s="641"/>
      <c r="BQ8" s="641"/>
      <c r="BR8" s="641"/>
      <c r="BS8" s="594" t="s">
        <v>107</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19046217</v>
      </c>
      <c r="CS8" s="589"/>
      <c r="CT8" s="589"/>
      <c r="CU8" s="589"/>
      <c r="CV8" s="589"/>
      <c r="CW8" s="589"/>
      <c r="CX8" s="589"/>
      <c r="CY8" s="590"/>
      <c r="CZ8" s="641">
        <v>38.200000000000003</v>
      </c>
      <c r="DA8" s="641"/>
      <c r="DB8" s="641"/>
      <c r="DC8" s="641"/>
      <c r="DD8" s="594">
        <v>494630</v>
      </c>
      <c r="DE8" s="589"/>
      <c r="DF8" s="589"/>
      <c r="DG8" s="589"/>
      <c r="DH8" s="589"/>
      <c r="DI8" s="589"/>
      <c r="DJ8" s="589"/>
      <c r="DK8" s="589"/>
      <c r="DL8" s="589"/>
      <c r="DM8" s="589"/>
      <c r="DN8" s="589"/>
      <c r="DO8" s="589"/>
      <c r="DP8" s="590"/>
      <c r="DQ8" s="594">
        <v>9138022</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67929</v>
      </c>
      <c r="S9" s="589"/>
      <c r="T9" s="589"/>
      <c r="U9" s="589"/>
      <c r="V9" s="589"/>
      <c r="W9" s="589"/>
      <c r="X9" s="589"/>
      <c r="Y9" s="590"/>
      <c r="Z9" s="641">
        <v>0.1</v>
      </c>
      <c r="AA9" s="641"/>
      <c r="AB9" s="641"/>
      <c r="AC9" s="641"/>
      <c r="AD9" s="642">
        <v>67929</v>
      </c>
      <c r="AE9" s="642"/>
      <c r="AF9" s="642"/>
      <c r="AG9" s="642"/>
      <c r="AH9" s="642"/>
      <c r="AI9" s="642"/>
      <c r="AJ9" s="642"/>
      <c r="AK9" s="642"/>
      <c r="AL9" s="611">
        <v>0.2</v>
      </c>
      <c r="AM9" s="643"/>
      <c r="AN9" s="643"/>
      <c r="AO9" s="644"/>
      <c r="AP9" s="585" t="s">
        <v>219</v>
      </c>
      <c r="AQ9" s="586"/>
      <c r="AR9" s="586"/>
      <c r="AS9" s="586"/>
      <c r="AT9" s="586"/>
      <c r="AU9" s="586"/>
      <c r="AV9" s="586"/>
      <c r="AW9" s="586"/>
      <c r="AX9" s="586"/>
      <c r="AY9" s="586"/>
      <c r="AZ9" s="586"/>
      <c r="BA9" s="586"/>
      <c r="BB9" s="586"/>
      <c r="BC9" s="586"/>
      <c r="BD9" s="586"/>
      <c r="BE9" s="586"/>
      <c r="BF9" s="587"/>
      <c r="BG9" s="588">
        <v>6647605</v>
      </c>
      <c r="BH9" s="589"/>
      <c r="BI9" s="589"/>
      <c r="BJ9" s="589"/>
      <c r="BK9" s="589"/>
      <c r="BL9" s="589"/>
      <c r="BM9" s="589"/>
      <c r="BN9" s="590"/>
      <c r="BO9" s="641">
        <v>33.9</v>
      </c>
      <c r="BP9" s="641"/>
      <c r="BQ9" s="641"/>
      <c r="BR9" s="641"/>
      <c r="BS9" s="594" t="s">
        <v>107</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3384445</v>
      </c>
      <c r="CS9" s="589"/>
      <c r="CT9" s="589"/>
      <c r="CU9" s="589"/>
      <c r="CV9" s="589"/>
      <c r="CW9" s="589"/>
      <c r="CX9" s="589"/>
      <c r="CY9" s="590"/>
      <c r="CZ9" s="641">
        <v>6.8</v>
      </c>
      <c r="DA9" s="641"/>
      <c r="DB9" s="641"/>
      <c r="DC9" s="641"/>
      <c r="DD9" s="594">
        <v>358555</v>
      </c>
      <c r="DE9" s="589"/>
      <c r="DF9" s="589"/>
      <c r="DG9" s="589"/>
      <c r="DH9" s="589"/>
      <c r="DI9" s="589"/>
      <c r="DJ9" s="589"/>
      <c r="DK9" s="589"/>
      <c r="DL9" s="589"/>
      <c r="DM9" s="589"/>
      <c r="DN9" s="589"/>
      <c r="DO9" s="589"/>
      <c r="DP9" s="590"/>
      <c r="DQ9" s="594">
        <v>2433183</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1827744</v>
      </c>
      <c r="S10" s="589"/>
      <c r="T10" s="589"/>
      <c r="U10" s="589"/>
      <c r="V10" s="589"/>
      <c r="W10" s="589"/>
      <c r="X10" s="589"/>
      <c r="Y10" s="590"/>
      <c r="Z10" s="641">
        <v>3.5</v>
      </c>
      <c r="AA10" s="641"/>
      <c r="AB10" s="641"/>
      <c r="AC10" s="641"/>
      <c r="AD10" s="642">
        <v>1827744</v>
      </c>
      <c r="AE10" s="642"/>
      <c r="AF10" s="642"/>
      <c r="AG10" s="642"/>
      <c r="AH10" s="642"/>
      <c r="AI10" s="642"/>
      <c r="AJ10" s="642"/>
      <c r="AK10" s="642"/>
      <c r="AL10" s="611">
        <v>6.7</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508003</v>
      </c>
      <c r="BH10" s="589"/>
      <c r="BI10" s="589"/>
      <c r="BJ10" s="589"/>
      <c r="BK10" s="589"/>
      <c r="BL10" s="589"/>
      <c r="BM10" s="589"/>
      <c r="BN10" s="590"/>
      <c r="BO10" s="641">
        <v>2.6</v>
      </c>
      <c r="BP10" s="641"/>
      <c r="BQ10" s="641"/>
      <c r="BR10" s="641"/>
      <c r="BS10" s="594">
        <v>84268</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88471</v>
      </c>
      <c r="CS10" s="589"/>
      <c r="CT10" s="589"/>
      <c r="CU10" s="589"/>
      <c r="CV10" s="589"/>
      <c r="CW10" s="589"/>
      <c r="CX10" s="589"/>
      <c r="CY10" s="590"/>
      <c r="CZ10" s="641">
        <v>0.2</v>
      </c>
      <c r="DA10" s="641"/>
      <c r="DB10" s="641"/>
      <c r="DC10" s="641"/>
      <c r="DD10" s="594">
        <v>604</v>
      </c>
      <c r="DE10" s="589"/>
      <c r="DF10" s="589"/>
      <c r="DG10" s="589"/>
      <c r="DH10" s="589"/>
      <c r="DI10" s="589"/>
      <c r="DJ10" s="589"/>
      <c r="DK10" s="589"/>
      <c r="DL10" s="589"/>
      <c r="DM10" s="589"/>
      <c r="DN10" s="589"/>
      <c r="DO10" s="589"/>
      <c r="DP10" s="590"/>
      <c r="DQ10" s="594">
        <v>21948</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v>67993</v>
      </c>
      <c r="S11" s="589"/>
      <c r="T11" s="589"/>
      <c r="U11" s="589"/>
      <c r="V11" s="589"/>
      <c r="W11" s="589"/>
      <c r="X11" s="589"/>
      <c r="Y11" s="590"/>
      <c r="Z11" s="641">
        <v>0.1</v>
      </c>
      <c r="AA11" s="641"/>
      <c r="AB11" s="641"/>
      <c r="AC11" s="641"/>
      <c r="AD11" s="642">
        <v>67993</v>
      </c>
      <c r="AE11" s="642"/>
      <c r="AF11" s="642"/>
      <c r="AG11" s="642"/>
      <c r="AH11" s="642"/>
      <c r="AI11" s="642"/>
      <c r="AJ11" s="642"/>
      <c r="AK11" s="642"/>
      <c r="AL11" s="611">
        <v>0.2</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1044737</v>
      </c>
      <c r="BH11" s="589"/>
      <c r="BI11" s="589"/>
      <c r="BJ11" s="589"/>
      <c r="BK11" s="589"/>
      <c r="BL11" s="589"/>
      <c r="BM11" s="589"/>
      <c r="BN11" s="590"/>
      <c r="BO11" s="641">
        <v>5.3</v>
      </c>
      <c r="BP11" s="641"/>
      <c r="BQ11" s="641"/>
      <c r="BR11" s="641"/>
      <c r="BS11" s="594">
        <v>170428</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551607</v>
      </c>
      <c r="CS11" s="589"/>
      <c r="CT11" s="589"/>
      <c r="CU11" s="589"/>
      <c r="CV11" s="589"/>
      <c r="CW11" s="589"/>
      <c r="CX11" s="589"/>
      <c r="CY11" s="590"/>
      <c r="CZ11" s="641">
        <v>1.1000000000000001</v>
      </c>
      <c r="DA11" s="641"/>
      <c r="DB11" s="641"/>
      <c r="DC11" s="641"/>
      <c r="DD11" s="594">
        <v>95218</v>
      </c>
      <c r="DE11" s="589"/>
      <c r="DF11" s="589"/>
      <c r="DG11" s="589"/>
      <c r="DH11" s="589"/>
      <c r="DI11" s="589"/>
      <c r="DJ11" s="589"/>
      <c r="DK11" s="589"/>
      <c r="DL11" s="589"/>
      <c r="DM11" s="589"/>
      <c r="DN11" s="589"/>
      <c r="DO11" s="589"/>
      <c r="DP11" s="590"/>
      <c r="DQ11" s="594">
        <v>370451</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8440632</v>
      </c>
      <c r="BH12" s="589"/>
      <c r="BI12" s="589"/>
      <c r="BJ12" s="589"/>
      <c r="BK12" s="589"/>
      <c r="BL12" s="589"/>
      <c r="BM12" s="589"/>
      <c r="BN12" s="590"/>
      <c r="BO12" s="641">
        <v>43</v>
      </c>
      <c r="BP12" s="641"/>
      <c r="BQ12" s="641"/>
      <c r="BR12" s="641"/>
      <c r="BS12" s="594" t="s">
        <v>107</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4089236</v>
      </c>
      <c r="CS12" s="589"/>
      <c r="CT12" s="589"/>
      <c r="CU12" s="589"/>
      <c r="CV12" s="589"/>
      <c r="CW12" s="589"/>
      <c r="CX12" s="589"/>
      <c r="CY12" s="590"/>
      <c r="CZ12" s="641">
        <v>8.1999999999999993</v>
      </c>
      <c r="DA12" s="641"/>
      <c r="DB12" s="641"/>
      <c r="DC12" s="641"/>
      <c r="DD12" s="594">
        <v>16123</v>
      </c>
      <c r="DE12" s="589"/>
      <c r="DF12" s="589"/>
      <c r="DG12" s="589"/>
      <c r="DH12" s="589"/>
      <c r="DI12" s="589"/>
      <c r="DJ12" s="589"/>
      <c r="DK12" s="589"/>
      <c r="DL12" s="589"/>
      <c r="DM12" s="589"/>
      <c r="DN12" s="589"/>
      <c r="DO12" s="589"/>
      <c r="DP12" s="590"/>
      <c r="DQ12" s="594">
        <v>580091</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70839</v>
      </c>
      <c r="S13" s="589"/>
      <c r="T13" s="589"/>
      <c r="U13" s="589"/>
      <c r="V13" s="589"/>
      <c r="W13" s="589"/>
      <c r="X13" s="589"/>
      <c r="Y13" s="590"/>
      <c r="Z13" s="641">
        <v>0.1</v>
      </c>
      <c r="AA13" s="641"/>
      <c r="AB13" s="641"/>
      <c r="AC13" s="641"/>
      <c r="AD13" s="642">
        <v>70839</v>
      </c>
      <c r="AE13" s="642"/>
      <c r="AF13" s="642"/>
      <c r="AG13" s="642"/>
      <c r="AH13" s="642"/>
      <c r="AI13" s="642"/>
      <c r="AJ13" s="642"/>
      <c r="AK13" s="642"/>
      <c r="AL13" s="611">
        <v>0.3</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8413826</v>
      </c>
      <c r="BH13" s="589"/>
      <c r="BI13" s="589"/>
      <c r="BJ13" s="589"/>
      <c r="BK13" s="589"/>
      <c r="BL13" s="589"/>
      <c r="BM13" s="589"/>
      <c r="BN13" s="590"/>
      <c r="BO13" s="641">
        <v>42.9</v>
      </c>
      <c r="BP13" s="641"/>
      <c r="BQ13" s="641"/>
      <c r="BR13" s="641"/>
      <c r="BS13" s="594" t="s">
        <v>107</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6437178</v>
      </c>
      <c r="CS13" s="589"/>
      <c r="CT13" s="589"/>
      <c r="CU13" s="589"/>
      <c r="CV13" s="589"/>
      <c r="CW13" s="589"/>
      <c r="CX13" s="589"/>
      <c r="CY13" s="590"/>
      <c r="CZ13" s="641">
        <v>12.9</v>
      </c>
      <c r="DA13" s="641"/>
      <c r="DB13" s="641"/>
      <c r="DC13" s="641"/>
      <c r="DD13" s="594">
        <v>2578293</v>
      </c>
      <c r="DE13" s="589"/>
      <c r="DF13" s="589"/>
      <c r="DG13" s="589"/>
      <c r="DH13" s="589"/>
      <c r="DI13" s="589"/>
      <c r="DJ13" s="589"/>
      <c r="DK13" s="589"/>
      <c r="DL13" s="589"/>
      <c r="DM13" s="589"/>
      <c r="DN13" s="589"/>
      <c r="DO13" s="589"/>
      <c r="DP13" s="590"/>
      <c r="DQ13" s="594">
        <v>4274360</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299294</v>
      </c>
      <c r="BH14" s="589"/>
      <c r="BI14" s="589"/>
      <c r="BJ14" s="589"/>
      <c r="BK14" s="589"/>
      <c r="BL14" s="589"/>
      <c r="BM14" s="589"/>
      <c r="BN14" s="590"/>
      <c r="BO14" s="641">
        <v>1.5</v>
      </c>
      <c r="BP14" s="641"/>
      <c r="BQ14" s="641"/>
      <c r="BR14" s="641"/>
      <c r="BS14" s="594" t="s">
        <v>107</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1628064</v>
      </c>
      <c r="CS14" s="589"/>
      <c r="CT14" s="589"/>
      <c r="CU14" s="589"/>
      <c r="CV14" s="589"/>
      <c r="CW14" s="589"/>
      <c r="CX14" s="589"/>
      <c r="CY14" s="590"/>
      <c r="CZ14" s="641">
        <v>3.3</v>
      </c>
      <c r="DA14" s="641"/>
      <c r="DB14" s="641"/>
      <c r="DC14" s="641"/>
      <c r="DD14" s="594">
        <v>206928</v>
      </c>
      <c r="DE14" s="589"/>
      <c r="DF14" s="589"/>
      <c r="DG14" s="589"/>
      <c r="DH14" s="589"/>
      <c r="DI14" s="589"/>
      <c r="DJ14" s="589"/>
      <c r="DK14" s="589"/>
      <c r="DL14" s="589"/>
      <c r="DM14" s="589"/>
      <c r="DN14" s="589"/>
      <c r="DO14" s="589"/>
      <c r="DP14" s="590"/>
      <c r="DQ14" s="594">
        <v>1437086</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85385</v>
      </c>
      <c r="S15" s="589"/>
      <c r="T15" s="589"/>
      <c r="U15" s="589"/>
      <c r="V15" s="589"/>
      <c r="W15" s="589"/>
      <c r="X15" s="589"/>
      <c r="Y15" s="590"/>
      <c r="Z15" s="641">
        <v>0.2</v>
      </c>
      <c r="AA15" s="641"/>
      <c r="AB15" s="641"/>
      <c r="AC15" s="641"/>
      <c r="AD15" s="642">
        <v>85385</v>
      </c>
      <c r="AE15" s="642"/>
      <c r="AF15" s="642"/>
      <c r="AG15" s="642"/>
      <c r="AH15" s="642"/>
      <c r="AI15" s="642"/>
      <c r="AJ15" s="642"/>
      <c r="AK15" s="642"/>
      <c r="AL15" s="611">
        <v>0.3</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1053594</v>
      </c>
      <c r="BH15" s="589"/>
      <c r="BI15" s="589"/>
      <c r="BJ15" s="589"/>
      <c r="BK15" s="589"/>
      <c r="BL15" s="589"/>
      <c r="BM15" s="589"/>
      <c r="BN15" s="590"/>
      <c r="BO15" s="641">
        <v>5.4</v>
      </c>
      <c r="BP15" s="641"/>
      <c r="BQ15" s="641"/>
      <c r="BR15" s="641"/>
      <c r="BS15" s="594" t="s">
        <v>107</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5345492</v>
      </c>
      <c r="CS15" s="589"/>
      <c r="CT15" s="589"/>
      <c r="CU15" s="589"/>
      <c r="CV15" s="589"/>
      <c r="CW15" s="589"/>
      <c r="CX15" s="589"/>
      <c r="CY15" s="590"/>
      <c r="CZ15" s="641">
        <v>10.7</v>
      </c>
      <c r="DA15" s="641"/>
      <c r="DB15" s="641"/>
      <c r="DC15" s="641"/>
      <c r="DD15" s="594">
        <v>1018813</v>
      </c>
      <c r="DE15" s="589"/>
      <c r="DF15" s="589"/>
      <c r="DG15" s="589"/>
      <c r="DH15" s="589"/>
      <c r="DI15" s="589"/>
      <c r="DJ15" s="589"/>
      <c r="DK15" s="589"/>
      <c r="DL15" s="589"/>
      <c r="DM15" s="589"/>
      <c r="DN15" s="589"/>
      <c r="DO15" s="589"/>
      <c r="DP15" s="590"/>
      <c r="DQ15" s="594">
        <v>4181350</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6814020</v>
      </c>
      <c r="S16" s="589"/>
      <c r="T16" s="589"/>
      <c r="U16" s="589"/>
      <c r="V16" s="589"/>
      <c r="W16" s="589"/>
      <c r="X16" s="589"/>
      <c r="Y16" s="590"/>
      <c r="Z16" s="641">
        <v>13.1</v>
      </c>
      <c r="AA16" s="641"/>
      <c r="AB16" s="641"/>
      <c r="AC16" s="641"/>
      <c r="AD16" s="642">
        <v>6157388</v>
      </c>
      <c r="AE16" s="642"/>
      <c r="AF16" s="642"/>
      <c r="AG16" s="642"/>
      <c r="AH16" s="642"/>
      <c r="AI16" s="642"/>
      <c r="AJ16" s="642"/>
      <c r="AK16" s="642"/>
      <c r="AL16" s="611">
        <v>22.6</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v>1374</v>
      </c>
      <c r="BH16" s="589"/>
      <c r="BI16" s="589"/>
      <c r="BJ16" s="589"/>
      <c r="BK16" s="589"/>
      <c r="BL16" s="589"/>
      <c r="BM16" s="589"/>
      <c r="BN16" s="590"/>
      <c r="BO16" s="641">
        <v>0</v>
      </c>
      <c r="BP16" s="641"/>
      <c r="BQ16" s="641"/>
      <c r="BR16" s="641"/>
      <c r="BS16" s="594" t="s">
        <v>107</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56149</v>
      </c>
      <c r="CS16" s="589"/>
      <c r="CT16" s="589"/>
      <c r="CU16" s="589"/>
      <c r="CV16" s="589"/>
      <c r="CW16" s="589"/>
      <c r="CX16" s="589"/>
      <c r="CY16" s="590"/>
      <c r="CZ16" s="641">
        <v>0.1</v>
      </c>
      <c r="DA16" s="641"/>
      <c r="DB16" s="641"/>
      <c r="DC16" s="641"/>
      <c r="DD16" s="594" t="s">
        <v>107</v>
      </c>
      <c r="DE16" s="589"/>
      <c r="DF16" s="589"/>
      <c r="DG16" s="589"/>
      <c r="DH16" s="589"/>
      <c r="DI16" s="589"/>
      <c r="DJ16" s="589"/>
      <c r="DK16" s="589"/>
      <c r="DL16" s="589"/>
      <c r="DM16" s="589"/>
      <c r="DN16" s="589"/>
      <c r="DO16" s="589"/>
      <c r="DP16" s="590"/>
      <c r="DQ16" s="594">
        <v>28421</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6157388</v>
      </c>
      <c r="S17" s="589"/>
      <c r="T17" s="589"/>
      <c r="U17" s="589"/>
      <c r="V17" s="589"/>
      <c r="W17" s="589"/>
      <c r="X17" s="589"/>
      <c r="Y17" s="590"/>
      <c r="Z17" s="641">
        <v>11.9</v>
      </c>
      <c r="AA17" s="641"/>
      <c r="AB17" s="641"/>
      <c r="AC17" s="641"/>
      <c r="AD17" s="642">
        <v>6157388</v>
      </c>
      <c r="AE17" s="642"/>
      <c r="AF17" s="642"/>
      <c r="AG17" s="642"/>
      <c r="AH17" s="642"/>
      <c r="AI17" s="642"/>
      <c r="AJ17" s="642"/>
      <c r="AK17" s="642"/>
      <c r="AL17" s="611">
        <v>22.6</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4465876</v>
      </c>
      <c r="CS17" s="589"/>
      <c r="CT17" s="589"/>
      <c r="CU17" s="589"/>
      <c r="CV17" s="589"/>
      <c r="CW17" s="589"/>
      <c r="CX17" s="589"/>
      <c r="CY17" s="590"/>
      <c r="CZ17" s="641">
        <v>9</v>
      </c>
      <c r="DA17" s="641"/>
      <c r="DB17" s="641"/>
      <c r="DC17" s="641"/>
      <c r="DD17" s="594" t="s">
        <v>107</v>
      </c>
      <c r="DE17" s="589"/>
      <c r="DF17" s="589"/>
      <c r="DG17" s="589"/>
      <c r="DH17" s="589"/>
      <c r="DI17" s="589"/>
      <c r="DJ17" s="589"/>
      <c r="DK17" s="589"/>
      <c r="DL17" s="589"/>
      <c r="DM17" s="589"/>
      <c r="DN17" s="589"/>
      <c r="DO17" s="589"/>
      <c r="DP17" s="590"/>
      <c r="DQ17" s="594">
        <v>4337806</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637278</v>
      </c>
      <c r="S18" s="589"/>
      <c r="T18" s="589"/>
      <c r="U18" s="589"/>
      <c r="V18" s="589"/>
      <c r="W18" s="589"/>
      <c r="X18" s="589"/>
      <c r="Y18" s="590"/>
      <c r="Z18" s="641">
        <v>1.2</v>
      </c>
      <c r="AA18" s="641"/>
      <c r="AB18" s="641"/>
      <c r="AC18" s="641"/>
      <c r="AD18" s="642" t="s">
        <v>107</v>
      </c>
      <c r="AE18" s="642"/>
      <c r="AF18" s="642"/>
      <c r="AG18" s="642"/>
      <c r="AH18" s="642"/>
      <c r="AI18" s="642"/>
      <c r="AJ18" s="642"/>
      <c r="AK18" s="642"/>
      <c r="AL18" s="611" t="s">
        <v>107</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v>19354</v>
      </c>
      <c r="S19" s="589"/>
      <c r="T19" s="589"/>
      <c r="U19" s="589"/>
      <c r="V19" s="589"/>
      <c r="W19" s="589"/>
      <c r="X19" s="589"/>
      <c r="Y19" s="590"/>
      <c r="Z19" s="641">
        <v>0</v>
      </c>
      <c r="AA19" s="641"/>
      <c r="AB19" s="641"/>
      <c r="AC19" s="641"/>
      <c r="AD19" s="642" t="s">
        <v>107</v>
      </c>
      <c r="AE19" s="642"/>
      <c r="AF19" s="642"/>
      <c r="AG19" s="642"/>
      <c r="AH19" s="642"/>
      <c r="AI19" s="642"/>
      <c r="AJ19" s="642"/>
      <c r="AK19" s="642"/>
      <c r="AL19" s="611" t="s">
        <v>107</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1382755</v>
      </c>
      <c r="BH19" s="589"/>
      <c r="BI19" s="589"/>
      <c r="BJ19" s="589"/>
      <c r="BK19" s="589"/>
      <c r="BL19" s="589"/>
      <c r="BM19" s="589"/>
      <c r="BN19" s="590"/>
      <c r="BO19" s="641">
        <v>7</v>
      </c>
      <c r="BP19" s="641"/>
      <c r="BQ19" s="641"/>
      <c r="BR19" s="641"/>
      <c r="BS19" s="594" t="s">
        <v>107</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29171798</v>
      </c>
      <c r="S20" s="589"/>
      <c r="T20" s="589"/>
      <c r="U20" s="589"/>
      <c r="V20" s="589"/>
      <c r="W20" s="589"/>
      <c r="X20" s="589"/>
      <c r="Y20" s="590"/>
      <c r="Z20" s="641">
        <v>56.2</v>
      </c>
      <c r="AA20" s="641"/>
      <c r="AB20" s="641"/>
      <c r="AC20" s="641"/>
      <c r="AD20" s="642">
        <v>27132411</v>
      </c>
      <c r="AE20" s="642"/>
      <c r="AF20" s="642"/>
      <c r="AG20" s="642"/>
      <c r="AH20" s="642"/>
      <c r="AI20" s="642"/>
      <c r="AJ20" s="642"/>
      <c r="AK20" s="642"/>
      <c r="AL20" s="611">
        <v>99.4</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1382755</v>
      </c>
      <c r="BH20" s="589"/>
      <c r="BI20" s="589"/>
      <c r="BJ20" s="589"/>
      <c r="BK20" s="589"/>
      <c r="BL20" s="589"/>
      <c r="BM20" s="589"/>
      <c r="BN20" s="590"/>
      <c r="BO20" s="641">
        <v>7</v>
      </c>
      <c r="BP20" s="641"/>
      <c r="BQ20" s="641"/>
      <c r="BR20" s="641"/>
      <c r="BS20" s="594" t="s">
        <v>107</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49883102</v>
      </c>
      <c r="CS20" s="589"/>
      <c r="CT20" s="589"/>
      <c r="CU20" s="589"/>
      <c r="CV20" s="589"/>
      <c r="CW20" s="589"/>
      <c r="CX20" s="589"/>
      <c r="CY20" s="590"/>
      <c r="CZ20" s="641">
        <v>100</v>
      </c>
      <c r="DA20" s="641"/>
      <c r="DB20" s="641"/>
      <c r="DC20" s="641"/>
      <c r="DD20" s="594">
        <v>4790217</v>
      </c>
      <c r="DE20" s="589"/>
      <c r="DF20" s="589"/>
      <c r="DG20" s="589"/>
      <c r="DH20" s="589"/>
      <c r="DI20" s="589"/>
      <c r="DJ20" s="589"/>
      <c r="DK20" s="589"/>
      <c r="DL20" s="589"/>
      <c r="DM20" s="589"/>
      <c r="DN20" s="589"/>
      <c r="DO20" s="589"/>
      <c r="DP20" s="590"/>
      <c r="DQ20" s="594">
        <v>31047839</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25499</v>
      </c>
      <c r="S21" s="589"/>
      <c r="T21" s="589"/>
      <c r="U21" s="589"/>
      <c r="V21" s="589"/>
      <c r="W21" s="589"/>
      <c r="X21" s="589"/>
      <c r="Y21" s="590"/>
      <c r="Z21" s="641">
        <v>0</v>
      </c>
      <c r="AA21" s="641"/>
      <c r="AB21" s="641"/>
      <c r="AC21" s="641"/>
      <c r="AD21" s="642">
        <v>25499</v>
      </c>
      <c r="AE21" s="642"/>
      <c r="AF21" s="642"/>
      <c r="AG21" s="642"/>
      <c r="AH21" s="642"/>
      <c r="AI21" s="642"/>
      <c r="AJ21" s="642"/>
      <c r="AK21" s="642"/>
      <c r="AL21" s="611">
        <v>0.1</v>
      </c>
      <c r="AM21" s="643"/>
      <c r="AN21" s="643"/>
      <c r="AO21" s="644"/>
      <c r="AP21" s="679" t="s">
        <v>255</v>
      </c>
      <c r="AQ21" s="689"/>
      <c r="AR21" s="689"/>
      <c r="AS21" s="689"/>
      <c r="AT21" s="689"/>
      <c r="AU21" s="689"/>
      <c r="AV21" s="689"/>
      <c r="AW21" s="689"/>
      <c r="AX21" s="689"/>
      <c r="AY21" s="689"/>
      <c r="AZ21" s="689"/>
      <c r="BA21" s="689"/>
      <c r="BB21" s="689"/>
      <c r="BC21" s="689"/>
      <c r="BD21" s="689"/>
      <c r="BE21" s="689"/>
      <c r="BF21" s="681"/>
      <c r="BG21" s="588" t="s">
        <v>107</v>
      </c>
      <c r="BH21" s="589"/>
      <c r="BI21" s="589"/>
      <c r="BJ21" s="589"/>
      <c r="BK21" s="589"/>
      <c r="BL21" s="589"/>
      <c r="BM21" s="589"/>
      <c r="BN21" s="590"/>
      <c r="BO21" s="641" t="s">
        <v>107</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376286</v>
      </c>
      <c r="S22" s="589"/>
      <c r="T22" s="589"/>
      <c r="U22" s="589"/>
      <c r="V22" s="589"/>
      <c r="W22" s="589"/>
      <c r="X22" s="589"/>
      <c r="Y22" s="590"/>
      <c r="Z22" s="641">
        <v>0.7</v>
      </c>
      <c r="AA22" s="641"/>
      <c r="AB22" s="641"/>
      <c r="AC22" s="641"/>
      <c r="AD22" s="642" t="s">
        <v>107</v>
      </c>
      <c r="AE22" s="642"/>
      <c r="AF22" s="642"/>
      <c r="AG22" s="642"/>
      <c r="AH22" s="642"/>
      <c r="AI22" s="642"/>
      <c r="AJ22" s="642"/>
      <c r="AK22" s="642"/>
      <c r="AL22" s="611" t="s">
        <v>107</v>
      </c>
      <c r="AM22" s="643"/>
      <c r="AN22" s="643"/>
      <c r="AO22" s="644"/>
      <c r="AP22" s="679" t="s">
        <v>257</v>
      </c>
      <c r="AQ22" s="689"/>
      <c r="AR22" s="689"/>
      <c r="AS22" s="689"/>
      <c r="AT22" s="689"/>
      <c r="AU22" s="689"/>
      <c r="AV22" s="689"/>
      <c r="AW22" s="689"/>
      <c r="AX22" s="689"/>
      <c r="AY22" s="689"/>
      <c r="AZ22" s="689"/>
      <c r="BA22" s="689"/>
      <c r="BB22" s="689"/>
      <c r="BC22" s="689"/>
      <c r="BD22" s="689"/>
      <c r="BE22" s="689"/>
      <c r="BF22" s="681"/>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1013592</v>
      </c>
      <c r="S23" s="589"/>
      <c r="T23" s="589"/>
      <c r="U23" s="589"/>
      <c r="V23" s="589"/>
      <c r="W23" s="589"/>
      <c r="X23" s="589"/>
      <c r="Y23" s="590"/>
      <c r="Z23" s="641">
        <v>2</v>
      </c>
      <c r="AA23" s="641"/>
      <c r="AB23" s="641"/>
      <c r="AC23" s="641"/>
      <c r="AD23" s="642">
        <v>90866</v>
      </c>
      <c r="AE23" s="642"/>
      <c r="AF23" s="642"/>
      <c r="AG23" s="642"/>
      <c r="AH23" s="642"/>
      <c r="AI23" s="642"/>
      <c r="AJ23" s="642"/>
      <c r="AK23" s="642"/>
      <c r="AL23" s="611">
        <v>0.3</v>
      </c>
      <c r="AM23" s="643"/>
      <c r="AN23" s="643"/>
      <c r="AO23" s="644"/>
      <c r="AP23" s="679" t="s">
        <v>260</v>
      </c>
      <c r="AQ23" s="689"/>
      <c r="AR23" s="689"/>
      <c r="AS23" s="689"/>
      <c r="AT23" s="689"/>
      <c r="AU23" s="689"/>
      <c r="AV23" s="689"/>
      <c r="AW23" s="689"/>
      <c r="AX23" s="689"/>
      <c r="AY23" s="689"/>
      <c r="AZ23" s="689"/>
      <c r="BA23" s="689"/>
      <c r="BB23" s="689"/>
      <c r="BC23" s="689"/>
      <c r="BD23" s="689"/>
      <c r="BE23" s="689"/>
      <c r="BF23" s="681"/>
      <c r="BG23" s="588">
        <v>1382755</v>
      </c>
      <c r="BH23" s="589"/>
      <c r="BI23" s="589"/>
      <c r="BJ23" s="589"/>
      <c r="BK23" s="589"/>
      <c r="BL23" s="589"/>
      <c r="BM23" s="589"/>
      <c r="BN23" s="590"/>
      <c r="BO23" s="641">
        <v>7</v>
      </c>
      <c r="BP23" s="641"/>
      <c r="BQ23" s="641"/>
      <c r="BR23" s="641"/>
      <c r="BS23" s="594" t="s">
        <v>107</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637996</v>
      </c>
      <c r="S24" s="589"/>
      <c r="T24" s="589"/>
      <c r="U24" s="589"/>
      <c r="V24" s="589"/>
      <c r="W24" s="589"/>
      <c r="X24" s="589"/>
      <c r="Y24" s="590"/>
      <c r="Z24" s="641">
        <v>1.2</v>
      </c>
      <c r="AA24" s="641"/>
      <c r="AB24" s="641"/>
      <c r="AC24" s="641"/>
      <c r="AD24" s="642" t="s">
        <v>107</v>
      </c>
      <c r="AE24" s="642"/>
      <c r="AF24" s="642"/>
      <c r="AG24" s="642"/>
      <c r="AH24" s="642"/>
      <c r="AI24" s="642"/>
      <c r="AJ24" s="642"/>
      <c r="AK24" s="642"/>
      <c r="AL24" s="611" t="s">
        <v>107</v>
      </c>
      <c r="AM24" s="643"/>
      <c r="AN24" s="643"/>
      <c r="AO24" s="644"/>
      <c r="AP24" s="679" t="s">
        <v>267</v>
      </c>
      <c r="AQ24" s="689"/>
      <c r="AR24" s="689"/>
      <c r="AS24" s="689"/>
      <c r="AT24" s="689"/>
      <c r="AU24" s="689"/>
      <c r="AV24" s="689"/>
      <c r="AW24" s="689"/>
      <c r="AX24" s="689"/>
      <c r="AY24" s="689"/>
      <c r="AZ24" s="689"/>
      <c r="BA24" s="689"/>
      <c r="BB24" s="689"/>
      <c r="BC24" s="689"/>
      <c r="BD24" s="689"/>
      <c r="BE24" s="689"/>
      <c r="BF24" s="681"/>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24880746</v>
      </c>
      <c r="CS24" s="639"/>
      <c r="CT24" s="639"/>
      <c r="CU24" s="639"/>
      <c r="CV24" s="639"/>
      <c r="CW24" s="639"/>
      <c r="CX24" s="639"/>
      <c r="CY24" s="686"/>
      <c r="CZ24" s="690">
        <v>49.9</v>
      </c>
      <c r="DA24" s="691"/>
      <c r="DB24" s="691"/>
      <c r="DC24" s="692"/>
      <c r="DD24" s="685">
        <v>15893415</v>
      </c>
      <c r="DE24" s="639"/>
      <c r="DF24" s="639"/>
      <c r="DG24" s="639"/>
      <c r="DH24" s="639"/>
      <c r="DI24" s="639"/>
      <c r="DJ24" s="639"/>
      <c r="DK24" s="686"/>
      <c r="DL24" s="685">
        <v>15885656</v>
      </c>
      <c r="DM24" s="639"/>
      <c r="DN24" s="639"/>
      <c r="DO24" s="639"/>
      <c r="DP24" s="639"/>
      <c r="DQ24" s="639"/>
      <c r="DR24" s="639"/>
      <c r="DS24" s="639"/>
      <c r="DT24" s="639"/>
      <c r="DU24" s="639"/>
      <c r="DV24" s="686"/>
      <c r="DW24" s="687">
        <v>53.3</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7511871</v>
      </c>
      <c r="S25" s="589"/>
      <c r="T25" s="589"/>
      <c r="U25" s="589"/>
      <c r="V25" s="589"/>
      <c r="W25" s="589"/>
      <c r="X25" s="589"/>
      <c r="Y25" s="590"/>
      <c r="Z25" s="641">
        <v>14.5</v>
      </c>
      <c r="AA25" s="641"/>
      <c r="AB25" s="641"/>
      <c r="AC25" s="641"/>
      <c r="AD25" s="642" t="s">
        <v>107</v>
      </c>
      <c r="AE25" s="642"/>
      <c r="AF25" s="642"/>
      <c r="AG25" s="642"/>
      <c r="AH25" s="642"/>
      <c r="AI25" s="642"/>
      <c r="AJ25" s="642"/>
      <c r="AK25" s="642"/>
      <c r="AL25" s="611" t="s">
        <v>107</v>
      </c>
      <c r="AM25" s="643"/>
      <c r="AN25" s="643"/>
      <c r="AO25" s="644"/>
      <c r="AP25" s="679" t="s">
        <v>270</v>
      </c>
      <c r="AQ25" s="689"/>
      <c r="AR25" s="689"/>
      <c r="AS25" s="689"/>
      <c r="AT25" s="689"/>
      <c r="AU25" s="689"/>
      <c r="AV25" s="689"/>
      <c r="AW25" s="689"/>
      <c r="AX25" s="689"/>
      <c r="AY25" s="689"/>
      <c r="AZ25" s="689"/>
      <c r="BA25" s="689"/>
      <c r="BB25" s="689"/>
      <c r="BC25" s="689"/>
      <c r="BD25" s="689"/>
      <c r="BE25" s="689"/>
      <c r="BF25" s="681"/>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8565571</v>
      </c>
      <c r="CS25" s="607"/>
      <c r="CT25" s="607"/>
      <c r="CU25" s="607"/>
      <c r="CV25" s="607"/>
      <c r="CW25" s="607"/>
      <c r="CX25" s="607"/>
      <c r="CY25" s="608"/>
      <c r="CZ25" s="591">
        <v>17.2</v>
      </c>
      <c r="DA25" s="609"/>
      <c r="DB25" s="609"/>
      <c r="DC25" s="610"/>
      <c r="DD25" s="594">
        <v>7863303</v>
      </c>
      <c r="DE25" s="607"/>
      <c r="DF25" s="607"/>
      <c r="DG25" s="607"/>
      <c r="DH25" s="607"/>
      <c r="DI25" s="607"/>
      <c r="DJ25" s="607"/>
      <c r="DK25" s="608"/>
      <c r="DL25" s="594">
        <v>7856264</v>
      </c>
      <c r="DM25" s="607"/>
      <c r="DN25" s="607"/>
      <c r="DO25" s="607"/>
      <c r="DP25" s="607"/>
      <c r="DQ25" s="607"/>
      <c r="DR25" s="607"/>
      <c r="DS25" s="607"/>
      <c r="DT25" s="607"/>
      <c r="DU25" s="607"/>
      <c r="DV25" s="608"/>
      <c r="DW25" s="611">
        <v>26.4</v>
      </c>
      <c r="DX25" s="612"/>
      <c r="DY25" s="612"/>
      <c r="DZ25" s="612"/>
      <c r="EA25" s="612"/>
      <c r="EB25" s="612"/>
      <c r="EC25" s="613"/>
    </row>
    <row r="26" spans="2:133" ht="11.25" customHeight="1">
      <c r="B26" s="682" t="s">
        <v>272</v>
      </c>
      <c r="C26" s="683"/>
      <c r="D26" s="683"/>
      <c r="E26" s="683"/>
      <c r="F26" s="683"/>
      <c r="G26" s="683"/>
      <c r="H26" s="683"/>
      <c r="I26" s="683"/>
      <c r="J26" s="683"/>
      <c r="K26" s="683"/>
      <c r="L26" s="683"/>
      <c r="M26" s="683"/>
      <c r="N26" s="683"/>
      <c r="O26" s="683"/>
      <c r="P26" s="683"/>
      <c r="Q26" s="684"/>
      <c r="R26" s="588" t="s">
        <v>107</v>
      </c>
      <c r="S26" s="589"/>
      <c r="T26" s="589"/>
      <c r="U26" s="589"/>
      <c r="V26" s="589"/>
      <c r="W26" s="589"/>
      <c r="X26" s="589"/>
      <c r="Y26" s="590"/>
      <c r="Z26" s="641" t="s">
        <v>107</v>
      </c>
      <c r="AA26" s="641"/>
      <c r="AB26" s="641"/>
      <c r="AC26" s="641"/>
      <c r="AD26" s="642" t="s">
        <v>107</v>
      </c>
      <c r="AE26" s="642"/>
      <c r="AF26" s="642"/>
      <c r="AG26" s="642"/>
      <c r="AH26" s="642"/>
      <c r="AI26" s="642"/>
      <c r="AJ26" s="642"/>
      <c r="AK26" s="642"/>
      <c r="AL26" s="611" t="s">
        <v>107</v>
      </c>
      <c r="AM26" s="643"/>
      <c r="AN26" s="643"/>
      <c r="AO26" s="644"/>
      <c r="AP26" s="679" t="s">
        <v>273</v>
      </c>
      <c r="AQ26" s="680"/>
      <c r="AR26" s="680"/>
      <c r="AS26" s="680"/>
      <c r="AT26" s="680"/>
      <c r="AU26" s="680"/>
      <c r="AV26" s="680"/>
      <c r="AW26" s="680"/>
      <c r="AX26" s="680"/>
      <c r="AY26" s="680"/>
      <c r="AZ26" s="680"/>
      <c r="BA26" s="680"/>
      <c r="BB26" s="680"/>
      <c r="BC26" s="680"/>
      <c r="BD26" s="680"/>
      <c r="BE26" s="680"/>
      <c r="BF26" s="681"/>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5913129</v>
      </c>
      <c r="CS26" s="589"/>
      <c r="CT26" s="589"/>
      <c r="CU26" s="589"/>
      <c r="CV26" s="589"/>
      <c r="CW26" s="589"/>
      <c r="CX26" s="589"/>
      <c r="CY26" s="590"/>
      <c r="CZ26" s="591">
        <v>11.9</v>
      </c>
      <c r="DA26" s="609"/>
      <c r="DB26" s="609"/>
      <c r="DC26" s="610"/>
      <c r="DD26" s="594">
        <v>5252367</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3413784</v>
      </c>
      <c r="S27" s="589"/>
      <c r="T27" s="589"/>
      <c r="U27" s="589"/>
      <c r="V27" s="589"/>
      <c r="W27" s="589"/>
      <c r="X27" s="589"/>
      <c r="Y27" s="590"/>
      <c r="Z27" s="641">
        <v>6.6</v>
      </c>
      <c r="AA27" s="641"/>
      <c r="AB27" s="641"/>
      <c r="AC27" s="641"/>
      <c r="AD27" s="642" t="s">
        <v>107</v>
      </c>
      <c r="AE27" s="642"/>
      <c r="AF27" s="642"/>
      <c r="AG27" s="642"/>
      <c r="AH27" s="642"/>
      <c r="AI27" s="642"/>
      <c r="AJ27" s="642"/>
      <c r="AK27" s="642"/>
      <c r="AL27" s="611" t="s">
        <v>107</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19623447</v>
      </c>
      <c r="BH27" s="589"/>
      <c r="BI27" s="589"/>
      <c r="BJ27" s="589"/>
      <c r="BK27" s="589"/>
      <c r="BL27" s="589"/>
      <c r="BM27" s="589"/>
      <c r="BN27" s="590"/>
      <c r="BO27" s="641">
        <v>100</v>
      </c>
      <c r="BP27" s="641"/>
      <c r="BQ27" s="641"/>
      <c r="BR27" s="641"/>
      <c r="BS27" s="594">
        <v>254696</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11849303</v>
      </c>
      <c r="CS27" s="607"/>
      <c r="CT27" s="607"/>
      <c r="CU27" s="607"/>
      <c r="CV27" s="607"/>
      <c r="CW27" s="607"/>
      <c r="CX27" s="607"/>
      <c r="CY27" s="608"/>
      <c r="CZ27" s="591">
        <v>23.8</v>
      </c>
      <c r="DA27" s="609"/>
      <c r="DB27" s="609"/>
      <c r="DC27" s="610"/>
      <c r="DD27" s="594">
        <v>3692310</v>
      </c>
      <c r="DE27" s="607"/>
      <c r="DF27" s="607"/>
      <c r="DG27" s="607"/>
      <c r="DH27" s="607"/>
      <c r="DI27" s="607"/>
      <c r="DJ27" s="607"/>
      <c r="DK27" s="608"/>
      <c r="DL27" s="594">
        <v>3691590</v>
      </c>
      <c r="DM27" s="607"/>
      <c r="DN27" s="607"/>
      <c r="DO27" s="607"/>
      <c r="DP27" s="607"/>
      <c r="DQ27" s="607"/>
      <c r="DR27" s="607"/>
      <c r="DS27" s="607"/>
      <c r="DT27" s="607"/>
      <c r="DU27" s="607"/>
      <c r="DV27" s="608"/>
      <c r="DW27" s="611">
        <v>12.4</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126996</v>
      </c>
      <c r="S28" s="589"/>
      <c r="T28" s="589"/>
      <c r="U28" s="589"/>
      <c r="V28" s="589"/>
      <c r="W28" s="589"/>
      <c r="X28" s="589"/>
      <c r="Y28" s="590"/>
      <c r="Z28" s="641">
        <v>0.2</v>
      </c>
      <c r="AA28" s="641"/>
      <c r="AB28" s="641"/>
      <c r="AC28" s="641"/>
      <c r="AD28" s="642">
        <v>35188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4465872</v>
      </c>
      <c r="CS28" s="589"/>
      <c r="CT28" s="589"/>
      <c r="CU28" s="589"/>
      <c r="CV28" s="589"/>
      <c r="CW28" s="589"/>
      <c r="CX28" s="589"/>
      <c r="CY28" s="590"/>
      <c r="CZ28" s="591">
        <v>9</v>
      </c>
      <c r="DA28" s="609"/>
      <c r="DB28" s="609"/>
      <c r="DC28" s="610"/>
      <c r="DD28" s="594">
        <v>4337802</v>
      </c>
      <c r="DE28" s="589"/>
      <c r="DF28" s="589"/>
      <c r="DG28" s="589"/>
      <c r="DH28" s="589"/>
      <c r="DI28" s="589"/>
      <c r="DJ28" s="589"/>
      <c r="DK28" s="590"/>
      <c r="DL28" s="594">
        <v>4337802</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10632</v>
      </c>
      <c r="S29" s="589"/>
      <c r="T29" s="589"/>
      <c r="U29" s="589"/>
      <c r="V29" s="589"/>
      <c r="W29" s="589"/>
      <c r="X29" s="589"/>
      <c r="Y29" s="590"/>
      <c r="Z29" s="641">
        <v>0</v>
      </c>
      <c r="AA29" s="641"/>
      <c r="AB29" s="641"/>
      <c r="AC29" s="641"/>
      <c r="AD29" s="642" t="s">
        <v>107</v>
      </c>
      <c r="AE29" s="642"/>
      <c r="AF29" s="642"/>
      <c r="AG29" s="642"/>
      <c r="AH29" s="642"/>
      <c r="AI29" s="642"/>
      <c r="AJ29" s="642"/>
      <c r="AK29" s="642"/>
      <c r="AL29" s="611" t="s">
        <v>107</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4465872</v>
      </c>
      <c r="CS29" s="607"/>
      <c r="CT29" s="607"/>
      <c r="CU29" s="607"/>
      <c r="CV29" s="607"/>
      <c r="CW29" s="607"/>
      <c r="CX29" s="607"/>
      <c r="CY29" s="608"/>
      <c r="CZ29" s="591">
        <v>9</v>
      </c>
      <c r="DA29" s="609"/>
      <c r="DB29" s="609"/>
      <c r="DC29" s="610"/>
      <c r="DD29" s="594">
        <v>4337802</v>
      </c>
      <c r="DE29" s="607"/>
      <c r="DF29" s="607"/>
      <c r="DG29" s="607"/>
      <c r="DH29" s="607"/>
      <c r="DI29" s="607"/>
      <c r="DJ29" s="607"/>
      <c r="DK29" s="608"/>
      <c r="DL29" s="594">
        <v>4337802</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540279</v>
      </c>
      <c r="S30" s="589"/>
      <c r="T30" s="589"/>
      <c r="U30" s="589"/>
      <c r="V30" s="589"/>
      <c r="W30" s="589"/>
      <c r="X30" s="589"/>
      <c r="Y30" s="590"/>
      <c r="Z30" s="641">
        <v>1</v>
      </c>
      <c r="AA30" s="641"/>
      <c r="AB30" s="641"/>
      <c r="AC30" s="641"/>
      <c r="AD30" s="642" t="s">
        <v>107</v>
      </c>
      <c r="AE30" s="642"/>
      <c r="AF30" s="642"/>
      <c r="AG30" s="642"/>
      <c r="AH30" s="642"/>
      <c r="AI30" s="642"/>
      <c r="AJ30" s="642"/>
      <c r="AK30" s="642"/>
      <c r="AL30" s="611" t="s">
        <v>107</v>
      </c>
      <c r="AM30" s="643"/>
      <c r="AN30" s="643"/>
      <c r="AO30" s="644"/>
      <c r="AP30" s="666" t="s">
        <v>286</v>
      </c>
      <c r="AQ30" s="667"/>
      <c r="AR30" s="667"/>
      <c r="AS30" s="667"/>
      <c r="AT30" s="672" t="s">
        <v>287</v>
      </c>
      <c r="AU30" s="182"/>
      <c r="AV30" s="182"/>
      <c r="AW30" s="182"/>
      <c r="AX30" s="675" t="s">
        <v>166</v>
      </c>
      <c r="AY30" s="676"/>
      <c r="AZ30" s="676"/>
      <c r="BA30" s="676"/>
      <c r="BB30" s="676"/>
      <c r="BC30" s="676"/>
      <c r="BD30" s="676"/>
      <c r="BE30" s="676"/>
      <c r="BF30" s="677"/>
      <c r="BG30" s="654">
        <v>97.5</v>
      </c>
      <c r="BH30" s="655"/>
      <c r="BI30" s="655"/>
      <c r="BJ30" s="655"/>
      <c r="BK30" s="655"/>
      <c r="BL30" s="655"/>
      <c r="BM30" s="656">
        <v>88.6</v>
      </c>
      <c r="BN30" s="655"/>
      <c r="BO30" s="655"/>
      <c r="BP30" s="655"/>
      <c r="BQ30" s="657"/>
      <c r="BR30" s="654">
        <v>97.1</v>
      </c>
      <c r="BS30" s="655"/>
      <c r="BT30" s="655"/>
      <c r="BU30" s="655"/>
      <c r="BV30" s="655"/>
      <c r="BW30" s="655"/>
      <c r="BX30" s="656">
        <v>87.1</v>
      </c>
      <c r="BY30" s="655"/>
      <c r="BZ30" s="655"/>
      <c r="CA30" s="655"/>
      <c r="CB30" s="657"/>
      <c r="CD30" s="660"/>
      <c r="CE30" s="661"/>
      <c r="CF30" s="625" t="s">
        <v>288</v>
      </c>
      <c r="CG30" s="622"/>
      <c r="CH30" s="622"/>
      <c r="CI30" s="622"/>
      <c r="CJ30" s="622"/>
      <c r="CK30" s="622"/>
      <c r="CL30" s="622"/>
      <c r="CM30" s="622"/>
      <c r="CN30" s="622"/>
      <c r="CO30" s="622"/>
      <c r="CP30" s="622"/>
      <c r="CQ30" s="623"/>
      <c r="CR30" s="588">
        <v>3981316</v>
      </c>
      <c r="CS30" s="589"/>
      <c r="CT30" s="589"/>
      <c r="CU30" s="589"/>
      <c r="CV30" s="589"/>
      <c r="CW30" s="589"/>
      <c r="CX30" s="589"/>
      <c r="CY30" s="590"/>
      <c r="CZ30" s="591">
        <v>8</v>
      </c>
      <c r="DA30" s="609"/>
      <c r="DB30" s="609"/>
      <c r="DC30" s="610"/>
      <c r="DD30" s="594">
        <v>3870855</v>
      </c>
      <c r="DE30" s="589"/>
      <c r="DF30" s="589"/>
      <c r="DG30" s="589"/>
      <c r="DH30" s="589"/>
      <c r="DI30" s="589"/>
      <c r="DJ30" s="589"/>
      <c r="DK30" s="590"/>
      <c r="DL30" s="594">
        <v>3870855</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1028580</v>
      </c>
      <c r="S31" s="589"/>
      <c r="T31" s="589"/>
      <c r="U31" s="589"/>
      <c r="V31" s="589"/>
      <c r="W31" s="589"/>
      <c r="X31" s="589"/>
      <c r="Y31" s="590"/>
      <c r="Z31" s="641">
        <v>2</v>
      </c>
      <c r="AA31" s="641"/>
      <c r="AB31" s="641"/>
      <c r="AC31" s="641"/>
      <c r="AD31" s="642" t="s">
        <v>107</v>
      </c>
      <c r="AE31" s="642"/>
      <c r="AF31" s="642"/>
      <c r="AG31" s="642"/>
      <c r="AH31" s="642"/>
      <c r="AI31" s="642"/>
      <c r="AJ31" s="642"/>
      <c r="AK31" s="642"/>
      <c r="AL31" s="611" t="s">
        <v>107</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97.6</v>
      </c>
      <c r="BH31" s="607"/>
      <c r="BI31" s="607"/>
      <c r="BJ31" s="607"/>
      <c r="BK31" s="607"/>
      <c r="BL31" s="607"/>
      <c r="BM31" s="643">
        <v>89.9</v>
      </c>
      <c r="BN31" s="653"/>
      <c r="BO31" s="653"/>
      <c r="BP31" s="653"/>
      <c r="BQ31" s="617"/>
      <c r="BR31" s="652">
        <v>97.2</v>
      </c>
      <c r="BS31" s="607"/>
      <c r="BT31" s="607"/>
      <c r="BU31" s="607"/>
      <c r="BV31" s="607"/>
      <c r="BW31" s="607"/>
      <c r="BX31" s="643">
        <v>89</v>
      </c>
      <c r="BY31" s="653"/>
      <c r="BZ31" s="653"/>
      <c r="CA31" s="653"/>
      <c r="CB31" s="617"/>
      <c r="CD31" s="660"/>
      <c r="CE31" s="661"/>
      <c r="CF31" s="625" t="s">
        <v>292</v>
      </c>
      <c r="CG31" s="622"/>
      <c r="CH31" s="622"/>
      <c r="CI31" s="622"/>
      <c r="CJ31" s="622"/>
      <c r="CK31" s="622"/>
      <c r="CL31" s="622"/>
      <c r="CM31" s="622"/>
      <c r="CN31" s="622"/>
      <c r="CO31" s="622"/>
      <c r="CP31" s="622"/>
      <c r="CQ31" s="623"/>
      <c r="CR31" s="588">
        <v>484556</v>
      </c>
      <c r="CS31" s="607"/>
      <c r="CT31" s="607"/>
      <c r="CU31" s="607"/>
      <c r="CV31" s="607"/>
      <c r="CW31" s="607"/>
      <c r="CX31" s="607"/>
      <c r="CY31" s="608"/>
      <c r="CZ31" s="591">
        <v>1</v>
      </c>
      <c r="DA31" s="609"/>
      <c r="DB31" s="609"/>
      <c r="DC31" s="610"/>
      <c r="DD31" s="594">
        <v>466947</v>
      </c>
      <c r="DE31" s="607"/>
      <c r="DF31" s="607"/>
      <c r="DG31" s="607"/>
      <c r="DH31" s="607"/>
      <c r="DI31" s="607"/>
      <c r="DJ31" s="607"/>
      <c r="DK31" s="608"/>
      <c r="DL31" s="594">
        <v>466947</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3970185</v>
      </c>
      <c r="S32" s="589"/>
      <c r="T32" s="589"/>
      <c r="U32" s="589"/>
      <c r="V32" s="589"/>
      <c r="W32" s="589"/>
      <c r="X32" s="589"/>
      <c r="Y32" s="590"/>
      <c r="Z32" s="641">
        <v>7.7</v>
      </c>
      <c r="AA32" s="641"/>
      <c r="AB32" s="641"/>
      <c r="AC32" s="641"/>
      <c r="AD32" s="642">
        <v>99</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97.1</v>
      </c>
      <c r="BH32" s="573"/>
      <c r="BI32" s="573"/>
      <c r="BJ32" s="573"/>
      <c r="BK32" s="573"/>
      <c r="BL32" s="573"/>
      <c r="BM32" s="636">
        <v>86.6</v>
      </c>
      <c r="BN32" s="573"/>
      <c r="BO32" s="573"/>
      <c r="BP32" s="573"/>
      <c r="BQ32" s="630"/>
      <c r="BR32" s="651">
        <v>96.6</v>
      </c>
      <c r="BS32" s="573"/>
      <c r="BT32" s="573"/>
      <c r="BU32" s="573"/>
      <c r="BV32" s="573"/>
      <c r="BW32" s="573"/>
      <c r="BX32" s="636">
        <v>84.4</v>
      </c>
      <c r="BY32" s="573"/>
      <c r="BZ32" s="573"/>
      <c r="CA32" s="573"/>
      <c r="CB32" s="630"/>
      <c r="CD32" s="662"/>
      <c r="CE32" s="663"/>
      <c r="CF32" s="625" t="s">
        <v>295</v>
      </c>
      <c r="CG32" s="622"/>
      <c r="CH32" s="622"/>
      <c r="CI32" s="622"/>
      <c r="CJ32" s="622"/>
      <c r="CK32" s="622"/>
      <c r="CL32" s="622"/>
      <c r="CM32" s="622"/>
      <c r="CN32" s="622"/>
      <c r="CO32" s="622"/>
      <c r="CP32" s="622"/>
      <c r="CQ32" s="623"/>
      <c r="CR32" s="588" t="s">
        <v>107</v>
      </c>
      <c r="CS32" s="589"/>
      <c r="CT32" s="589"/>
      <c r="CU32" s="589"/>
      <c r="CV32" s="589"/>
      <c r="CW32" s="589"/>
      <c r="CX32" s="589"/>
      <c r="CY32" s="590"/>
      <c r="CZ32" s="591" t="s">
        <v>107</v>
      </c>
      <c r="DA32" s="609"/>
      <c r="DB32" s="609"/>
      <c r="DC32" s="610"/>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4059200</v>
      </c>
      <c r="S33" s="589"/>
      <c r="T33" s="589"/>
      <c r="U33" s="589"/>
      <c r="V33" s="589"/>
      <c r="W33" s="589"/>
      <c r="X33" s="589"/>
      <c r="Y33" s="590"/>
      <c r="Z33" s="641">
        <v>7.8</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20155990</v>
      </c>
      <c r="CS33" s="607"/>
      <c r="CT33" s="607"/>
      <c r="CU33" s="607"/>
      <c r="CV33" s="607"/>
      <c r="CW33" s="607"/>
      <c r="CX33" s="607"/>
      <c r="CY33" s="608"/>
      <c r="CZ33" s="591">
        <v>40.4</v>
      </c>
      <c r="DA33" s="609"/>
      <c r="DB33" s="609"/>
      <c r="DC33" s="610"/>
      <c r="DD33" s="594">
        <v>13822380</v>
      </c>
      <c r="DE33" s="607"/>
      <c r="DF33" s="607"/>
      <c r="DG33" s="607"/>
      <c r="DH33" s="607"/>
      <c r="DI33" s="607"/>
      <c r="DJ33" s="607"/>
      <c r="DK33" s="608"/>
      <c r="DL33" s="594">
        <v>10961781</v>
      </c>
      <c r="DM33" s="607"/>
      <c r="DN33" s="607"/>
      <c r="DO33" s="607"/>
      <c r="DP33" s="607"/>
      <c r="DQ33" s="607"/>
      <c r="DR33" s="607"/>
      <c r="DS33" s="607"/>
      <c r="DT33" s="607"/>
      <c r="DU33" s="607"/>
      <c r="DV33" s="608"/>
      <c r="DW33" s="611">
        <v>36.799999999999997</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6201477</v>
      </c>
      <c r="CS34" s="589"/>
      <c r="CT34" s="589"/>
      <c r="CU34" s="589"/>
      <c r="CV34" s="589"/>
      <c r="CW34" s="589"/>
      <c r="CX34" s="589"/>
      <c r="CY34" s="590"/>
      <c r="CZ34" s="591">
        <v>12.4</v>
      </c>
      <c r="DA34" s="609"/>
      <c r="DB34" s="609"/>
      <c r="DC34" s="610"/>
      <c r="DD34" s="594">
        <v>4956763</v>
      </c>
      <c r="DE34" s="589"/>
      <c r="DF34" s="589"/>
      <c r="DG34" s="589"/>
      <c r="DH34" s="589"/>
      <c r="DI34" s="589"/>
      <c r="DJ34" s="589"/>
      <c r="DK34" s="590"/>
      <c r="DL34" s="594">
        <v>3714310</v>
      </c>
      <c r="DM34" s="589"/>
      <c r="DN34" s="589"/>
      <c r="DO34" s="589"/>
      <c r="DP34" s="589"/>
      <c r="DQ34" s="589"/>
      <c r="DR34" s="589"/>
      <c r="DS34" s="589"/>
      <c r="DT34" s="589"/>
      <c r="DU34" s="589"/>
      <c r="DV34" s="590"/>
      <c r="DW34" s="611">
        <v>12.5</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2500000</v>
      </c>
      <c r="S35" s="589"/>
      <c r="T35" s="589"/>
      <c r="U35" s="589"/>
      <c r="V35" s="589"/>
      <c r="W35" s="589"/>
      <c r="X35" s="589"/>
      <c r="Y35" s="590"/>
      <c r="Z35" s="641">
        <v>4.8</v>
      </c>
      <c r="AA35" s="641"/>
      <c r="AB35" s="641"/>
      <c r="AC35" s="641"/>
      <c r="AD35" s="642" t="s">
        <v>107</v>
      </c>
      <c r="AE35" s="642"/>
      <c r="AF35" s="642"/>
      <c r="AG35" s="642"/>
      <c r="AH35" s="642"/>
      <c r="AI35" s="642"/>
      <c r="AJ35" s="642"/>
      <c r="AK35" s="642"/>
      <c r="AL35" s="611" t="s">
        <v>107</v>
      </c>
      <c r="AM35" s="643"/>
      <c r="AN35" s="643"/>
      <c r="AO35" s="644"/>
      <c r="AP35" s="186"/>
      <c r="AQ35" s="645" t="s">
        <v>303</v>
      </c>
      <c r="AR35" s="646"/>
      <c r="AS35" s="646"/>
      <c r="AT35" s="646"/>
      <c r="AU35" s="646"/>
      <c r="AV35" s="646"/>
      <c r="AW35" s="646"/>
      <c r="AX35" s="646"/>
      <c r="AY35" s="647"/>
      <c r="AZ35" s="638">
        <v>7119423</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658569</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672180</v>
      </c>
      <c r="CS35" s="607"/>
      <c r="CT35" s="607"/>
      <c r="CU35" s="607"/>
      <c r="CV35" s="607"/>
      <c r="CW35" s="607"/>
      <c r="CX35" s="607"/>
      <c r="CY35" s="608"/>
      <c r="CZ35" s="591">
        <v>1.3</v>
      </c>
      <c r="DA35" s="609"/>
      <c r="DB35" s="609"/>
      <c r="DC35" s="610"/>
      <c r="DD35" s="594">
        <v>543445</v>
      </c>
      <c r="DE35" s="607"/>
      <c r="DF35" s="607"/>
      <c r="DG35" s="607"/>
      <c r="DH35" s="607"/>
      <c r="DI35" s="607"/>
      <c r="DJ35" s="607"/>
      <c r="DK35" s="608"/>
      <c r="DL35" s="594">
        <v>543445</v>
      </c>
      <c r="DM35" s="607"/>
      <c r="DN35" s="607"/>
      <c r="DO35" s="607"/>
      <c r="DP35" s="607"/>
      <c r="DQ35" s="607"/>
      <c r="DR35" s="607"/>
      <c r="DS35" s="607"/>
      <c r="DT35" s="607"/>
      <c r="DU35" s="607"/>
      <c r="DV35" s="608"/>
      <c r="DW35" s="611">
        <v>1.8</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51886698</v>
      </c>
      <c r="S36" s="629"/>
      <c r="T36" s="629"/>
      <c r="U36" s="629"/>
      <c r="V36" s="629"/>
      <c r="W36" s="629"/>
      <c r="X36" s="629"/>
      <c r="Y36" s="632"/>
      <c r="Z36" s="633">
        <v>100</v>
      </c>
      <c r="AA36" s="633"/>
      <c r="AB36" s="633"/>
      <c r="AC36" s="633"/>
      <c r="AD36" s="634">
        <v>27284063</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2502840</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497129</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1960924</v>
      </c>
      <c r="CS36" s="589"/>
      <c r="CT36" s="589"/>
      <c r="CU36" s="589"/>
      <c r="CV36" s="589"/>
      <c r="CW36" s="589"/>
      <c r="CX36" s="589"/>
      <c r="CY36" s="590"/>
      <c r="CZ36" s="591">
        <v>3.9</v>
      </c>
      <c r="DA36" s="609"/>
      <c r="DB36" s="609"/>
      <c r="DC36" s="610"/>
      <c r="DD36" s="594">
        <v>1532154</v>
      </c>
      <c r="DE36" s="589"/>
      <c r="DF36" s="589"/>
      <c r="DG36" s="589"/>
      <c r="DH36" s="589"/>
      <c r="DI36" s="589"/>
      <c r="DJ36" s="589"/>
      <c r="DK36" s="590"/>
      <c r="DL36" s="594">
        <v>800453</v>
      </c>
      <c r="DM36" s="589"/>
      <c r="DN36" s="589"/>
      <c r="DO36" s="589"/>
      <c r="DP36" s="589"/>
      <c r="DQ36" s="589"/>
      <c r="DR36" s="589"/>
      <c r="DS36" s="589"/>
      <c r="DT36" s="589"/>
      <c r="DU36" s="589"/>
      <c r="DV36" s="590"/>
      <c r="DW36" s="611">
        <v>2.7</v>
      </c>
      <c r="DX36" s="612"/>
      <c r="DY36" s="612"/>
      <c r="DZ36" s="612"/>
      <c r="EA36" s="612"/>
      <c r="EB36" s="612"/>
      <c r="EC36" s="613"/>
    </row>
    <row r="37" spans="2:133" ht="11.25" customHeight="1">
      <c r="AQ37" s="614" t="s">
        <v>310</v>
      </c>
      <c r="AR37" s="615"/>
      <c r="AS37" s="615"/>
      <c r="AT37" s="615"/>
      <c r="AU37" s="615"/>
      <c r="AV37" s="615"/>
      <c r="AW37" s="615"/>
      <c r="AX37" s="615"/>
      <c r="AY37" s="616"/>
      <c r="AZ37" s="588">
        <v>53824</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26129</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20868</v>
      </c>
      <c r="CS37" s="607"/>
      <c r="CT37" s="607"/>
      <c r="CU37" s="607"/>
      <c r="CV37" s="607"/>
      <c r="CW37" s="607"/>
      <c r="CX37" s="607"/>
      <c r="CY37" s="608"/>
      <c r="CZ37" s="591">
        <v>0</v>
      </c>
      <c r="DA37" s="609"/>
      <c r="DB37" s="609"/>
      <c r="DC37" s="610"/>
      <c r="DD37" s="594">
        <v>20868</v>
      </c>
      <c r="DE37" s="607"/>
      <c r="DF37" s="607"/>
      <c r="DG37" s="607"/>
      <c r="DH37" s="607"/>
      <c r="DI37" s="607"/>
      <c r="DJ37" s="607"/>
      <c r="DK37" s="608"/>
      <c r="DL37" s="594">
        <v>20868</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313</v>
      </c>
      <c r="AR38" s="615"/>
      <c r="AS38" s="615"/>
      <c r="AT38" s="615"/>
      <c r="AU38" s="615"/>
      <c r="AV38" s="615"/>
      <c r="AW38" s="615"/>
      <c r="AX38" s="615"/>
      <c r="AY38" s="616"/>
      <c r="AZ38" s="588">
        <v>32540</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44662</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7058457</v>
      </c>
      <c r="CS38" s="589"/>
      <c r="CT38" s="589"/>
      <c r="CU38" s="589"/>
      <c r="CV38" s="589"/>
      <c r="CW38" s="589"/>
      <c r="CX38" s="589"/>
      <c r="CY38" s="590"/>
      <c r="CZ38" s="591">
        <v>14.1</v>
      </c>
      <c r="DA38" s="609"/>
      <c r="DB38" s="609"/>
      <c r="DC38" s="610"/>
      <c r="DD38" s="594">
        <v>6222117</v>
      </c>
      <c r="DE38" s="589"/>
      <c r="DF38" s="589"/>
      <c r="DG38" s="589"/>
      <c r="DH38" s="589"/>
      <c r="DI38" s="589"/>
      <c r="DJ38" s="589"/>
      <c r="DK38" s="590"/>
      <c r="DL38" s="594">
        <v>5903573</v>
      </c>
      <c r="DM38" s="589"/>
      <c r="DN38" s="589"/>
      <c r="DO38" s="589"/>
      <c r="DP38" s="589"/>
      <c r="DQ38" s="589"/>
      <c r="DR38" s="589"/>
      <c r="DS38" s="589"/>
      <c r="DT38" s="589"/>
      <c r="DU38" s="589"/>
      <c r="DV38" s="590"/>
      <c r="DW38" s="611">
        <v>19.8</v>
      </c>
      <c r="DX38" s="612"/>
      <c r="DY38" s="612"/>
      <c r="DZ38" s="612"/>
      <c r="EA38" s="612"/>
      <c r="EB38" s="612"/>
      <c r="EC38" s="613"/>
    </row>
    <row r="39" spans="2:133" ht="11.25" customHeight="1">
      <c r="AQ39" s="614" t="s">
        <v>316</v>
      </c>
      <c r="AR39" s="615"/>
      <c r="AS39" s="615"/>
      <c r="AT39" s="615"/>
      <c r="AU39" s="615"/>
      <c r="AV39" s="615"/>
      <c r="AW39" s="615"/>
      <c r="AX39" s="615"/>
      <c r="AY39" s="616"/>
      <c r="AZ39" s="588">
        <v>7142</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91</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704511</v>
      </c>
      <c r="CS39" s="607"/>
      <c r="CT39" s="607"/>
      <c r="CU39" s="607"/>
      <c r="CV39" s="607"/>
      <c r="CW39" s="607"/>
      <c r="CX39" s="607"/>
      <c r="CY39" s="608"/>
      <c r="CZ39" s="591">
        <v>1.4</v>
      </c>
      <c r="DA39" s="609"/>
      <c r="DB39" s="609"/>
      <c r="DC39" s="610"/>
      <c r="DD39" s="594">
        <v>539834</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1108295</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102</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3558441</v>
      </c>
      <c r="CS40" s="589"/>
      <c r="CT40" s="589"/>
      <c r="CU40" s="589"/>
      <c r="CV40" s="589"/>
      <c r="CW40" s="589"/>
      <c r="CX40" s="589"/>
      <c r="CY40" s="590"/>
      <c r="CZ40" s="591">
        <v>7.1</v>
      </c>
      <c r="DA40" s="609"/>
      <c r="DB40" s="609"/>
      <c r="DC40" s="610"/>
      <c r="DD40" s="594">
        <v>28067</v>
      </c>
      <c r="DE40" s="589"/>
      <c r="DF40" s="589"/>
      <c r="DG40" s="589"/>
      <c r="DH40" s="589"/>
      <c r="DI40" s="589"/>
      <c r="DJ40" s="589"/>
      <c r="DK40" s="590"/>
      <c r="DL40" s="594" t="s">
        <v>107</v>
      </c>
      <c r="DM40" s="589"/>
      <c r="DN40" s="589"/>
      <c r="DO40" s="589"/>
      <c r="DP40" s="589"/>
      <c r="DQ40" s="589"/>
      <c r="DR40" s="589"/>
      <c r="DS40" s="589"/>
      <c r="DT40" s="589"/>
      <c r="DU40" s="589"/>
      <c r="DV40" s="590"/>
      <c r="DW40" s="611" t="s">
        <v>107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3414782</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263</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4846366</v>
      </c>
      <c r="CS42" s="589"/>
      <c r="CT42" s="589"/>
      <c r="CU42" s="589"/>
      <c r="CV42" s="589"/>
      <c r="CW42" s="589"/>
      <c r="CX42" s="589"/>
      <c r="CY42" s="590"/>
      <c r="CZ42" s="591">
        <v>9.6999999999999993</v>
      </c>
      <c r="DA42" s="592"/>
      <c r="DB42" s="592"/>
      <c r="DC42" s="593"/>
      <c r="DD42" s="594">
        <v>1332044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321928</v>
      </c>
      <c r="CS43" s="607"/>
      <c r="CT43" s="607"/>
      <c r="CU43" s="607"/>
      <c r="CV43" s="607"/>
      <c r="CW43" s="607"/>
      <c r="CX43" s="607"/>
      <c r="CY43" s="608"/>
      <c r="CZ43" s="591">
        <v>0.6</v>
      </c>
      <c r="DA43" s="609"/>
      <c r="DB43" s="609"/>
      <c r="DC43" s="610"/>
      <c r="DD43" s="594">
        <v>315614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4790217</v>
      </c>
      <c r="CS44" s="589"/>
      <c r="CT44" s="589"/>
      <c r="CU44" s="589"/>
      <c r="CV44" s="589"/>
      <c r="CW44" s="589"/>
      <c r="CX44" s="589"/>
      <c r="CY44" s="590"/>
      <c r="CZ44" s="591">
        <v>9.6</v>
      </c>
      <c r="DA44" s="592"/>
      <c r="DB44" s="592"/>
      <c r="DC44" s="593"/>
      <c r="DD44" s="594">
        <v>1303623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2427118</v>
      </c>
      <c r="CS45" s="607"/>
      <c r="CT45" s="607"/>
      <c r="CU45" s="607"/>
      <c r="CV45" s="607"/>
      <c r="CW45" s="607"/>
      <c r="CX45" s="607"/>
      <c r="CY45" s="608"/>
      <c r="CZ45" s="591">
        <v>4.9000000000000004</v>
      </c>
      <c r="DA45" s="609"/>
      <c r="DB45" s="609"/>
      <c r="DC45" s="610"/>
      <c r="DD45" s="594">
        <v>92143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2274282</v>
      </c>
      <c r="CS46" s="589"/>
      <c r="CT46" s="589"/>
      <c r="CU46" s="589"/>
      <c r="CV46" s="589"/>
      <c r="CW46" s="589"/>
      <c r="CX46" s="589"/>
      <c r="CY46" s="590"/>
      <c r="CZ46" s="591">
        <v>4.5999999999999996</v>
      </c>
      <c r="DA46" s="592"/>
      <c r="DB46" s="592"/>
      <c r="DC46" s="593"/>
      <c r="DD46" s="594">
        <v>1203263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56149</v>
      </c>
      <c r="CS47" s="607"/>
      <c r="CT47" s="607"/>
      <c r="CU47" s="607"/>
      <c r="CV47" s="607"/>
      <c r="CW47" s="607"/>
      <c r="CX47" s="607"/>
      <c r="CY47" s="608"/>
      <c r="CZ47" s="591">
        <v>0.1</v>
      </c>
      <c r="DA47" s="609"/>
      <c r="DB47" s="609"/>
      <c r="DC47" s="610"/>
      <c r="DD47" s="594">
        <v>28421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107</v>
      </c>
      <c r="CS48" s="589"/>
      <c r="CT48" s="589"/>
      <c r="CU48" s="589"/>
      <c r="CV48" s="589"/>
      <c r="CW48" s="589"/>
      <c r="CX48" s="589"/>
      <c r="CY48" s="590"/>
      <c r="CZ48" s="591" t="s">
        <v>107</v>
      </c>
      <c r="DA48" s="592"/>
      <c r="DB48" s="592"/>
      <c r="DC48" s="593"/>
      <c r="DD48" s="594" t="s">
        <v>107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49883102</v>
      </c>
      <c r="CS49" s="573"/>
      <c r="CT49" s="573"/>
      <c r="CU49" s="573"/>
      <c r="CV49" s="573"/>
      <c r="CW49" s="573"/>
      <c r="CX49" s="573"/>
      <c r="CY49" s="574"/>
      <c r="CZ49" s="575">
        <v>100</v>
      </c>
      <c r="DA49" s="576"/>
      <c r="DB49" s="576"/>
      <c r="DC49" s="577"/>
      <c r="DD49" s="578">
        <v>31047839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359</v>
      </c>
      <c r="C7" s="1047"/>
      <c r="D7" s="1047"/>
      <c r="E7" s="1047"/>
      <c r="F7" s="1047"/>
      <c r="G7" s="1047"/>
      <c r="H7" s="1047"/>
      <c r="I7" s="1047"/>
      <c r="J7" s="1047"/>
      <c r="K7" s="1047"/>
      <c r="L7" s="1047"/>
      <c r="M7" s="1047"/>
      <c r="N7" s="1047"/>
      <c r="O7" s="1047"/>
      <c r="P7" s="1048"/>
      <c r="Q7" s="1100">
        <v>51871</v>
      </c>
      <c r="R7" s="1101"/>
      <c r="S7" s="1101"/>
      <c r="T7" s="1101"/>
      <c r="U7" s="1101"/>
      <c r="V7" s="1101">
        <v>49870</v>
      </c>
      <c r="W7" s="1101"/>
      <c r="X7" s="1101"/>
      <c r="Y7" s="1101"/>
      <c r="Z7" s="1101"/>
      <c r="AA7" s="1101">
        <v>2001</v>
      </c>
      <c r="AB7" s="1101"/>
      <c r="AC7" s="1101"/>
      <c r="AD7" s="1101"/>
      <c r="AE7" s="1102"/>
      <c r="AF7" s="1103">
        <v>1861</v>
      </c>
      <c r="AG7" s="1104"/>
      <c r="AH7" s="1104"/>
      <c r="AI7" s="1104"/>
      <c r="AJ7" s="1105"/>
      <c r="AK7" s="1087">
        <v>540</v>
      </c>
      <c r="AL7" s="1088"/>
      <c r="AM7" s="1088"/>
      <c r="AN7" s="1088"/>
      <c r="AO7" s="1088"/>
      <c r="AP7" s="1088">
        <v>42585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533</v>
      </c>
      <c r="BS7" s="1091" t="s">
        <v>528</v>
      </c>
      <c r="BT7" s="1092"/>
      <c r="BU7" s="1092"/>
      <c r="BV7" s="1092"/>
      <c r="BW7" s="1092"/>
      <c r="BX7" s="1092"/>
      <c r="BY7" s="1092"/>
      <c r="BZ7" s="1092"/>
      <c r="CA7" s="1092"/>
      <c r="CB7" s="1092"/>
      <c r="CC7" s="1092"/>
      <c r="CD7" s="1092"/>
      <c r="CE7" s="1092"/>
      <c r="CF7" s="1092"/>
      <c r="CG7" s="1093"/>
      <c r="CH7" s="1084">
        <v>0</v>
      </c>
      <c r="CI7" s="1085"/>
      <c r="CJ7" s="1085"/>
      <c r="CK7" s="1085"/>
      <c r="CL7" s="1086"/>
      <c r="CM7" s="1084">
        <v>1249</v>
      </c>
      <c r="CN7" s="1085"/>
      <c r="CO7" s="1085"/>
      <c r="CP7" s="1085"/>
      <c r="CQ7" s="1086"/>
      <c r="CR7" s="1084">
        <v>10</v>
      </c>
      <c r="CS7" s="1085"/>
      <c r="CT7" s="1085"/>
      <c r="CU7" s="1085"/>
      <c r="CV7" s="1086"/>
      <c r="CW7" s="1084">
        <v>50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360</v>
      </c>
      <c r="C8" s="1034"/>
      <c r="D8" s="1034"/>
      <c r="E8" s="1034"/>
      <c r="F8" s="1034"/>
      <c r="G8" s="1034"/>
      <c r="H8" s="1034"/>
      <c r="I8" s="1034"/>
      <c r="J8" s="1034"/>
      <c r="K8" s="1034"/>
      <c r="L8" s="1034"/>
      <c r="M8" s="1034"/>
      <c r="N8" s="1034"/>
      <c r="O8" s="1034"/>
      <c r="P8" s="1035"/>
      <c r="Q8" s="1039">
        <v>15</v>
      </c>
      <c r="R8" s="1040"/>
      <c r="S8" s="1040"/>
      <c r="T8" s="1040"/>
      <c r="U8" s="1040"/>
      <c r="V8" s="1040">
        <v>13</v>
      </c>
      <c r="W8" s="1040"/>
      <c r="X8" s="1040"/>
      <c r="Y8" s="1040"/>
      <c r="Z8" s="1040"/>
      <c r="AA8" s="1040">
        <v>2</v>
      </c>
      <c r="AB8" s="1040"/>
      <c r="AC8" s="1040"/>
      <c r="AD8" s="1040"/>
      <c r="AE8" s="1041"/>
      <c r="AF8" s="1015">
        <v>2</v>
      </c>
      <c r="AG8" s="1016"/>
      <c r="AH8" s="1016"/>
      <c r="AI8" s="1016"/>
      <c r="AJ8" s="1017"/>
      <c r="AK8" s="1082" t="s">
        <v>540</v>
      </c>
      <c r="AL8" s="1083"/>
      <c r="AM8" s="1083"/>
      <c r="AN8" s="1083"/>
      <c r="AO8" s="1083"/>
      <c r="AP8" s="1083" t="s">
        <v>540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534</v>
      </c>
      <c r="BS8" s="1010" t="s">
        <v>529</v>
      </c>
      <c r="BT8" s="1011"/>
      <c r="BU8" s="1011"/>
      <c r="BV8" s="1011"/>
      <c r="BW8" s="1011"/>
      <c r="BX8" s="1011"/>
      <c r="BY8" s="1011"/>
      <c r="BZ8" s="1011"/>
      <c r="CA8" s="1011"/>
      <c r="CB8" s="1011"/>
      <c r="CC8" s="1011"/>
      <c r="CD8" s="1011"/>
      <c r="CE8" s="1011"/>
      <c r="CF8" s="1011"/>
      <c r="CG8" s="1012"/>
      <c r="CH8" s="985">
        <v>0</v>
      </c>
      <c r="CI8" s="986"/>
      <c r="CJ8" s="986"/>
      <c r="CK8" s="986"/>
      <c r="CL8" s="987"/>
      <c r="CM8" s="985">
        <v>1207</v>
      </c>
      <c r="CN8" s="986"/>
      <c r="CO8" s="986"/>
      <c r="CP8" s="986"/>
      <c r="CQ8" s="987"/>
      <c r="CR8" s="985">
        <v>981</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534</v>
      </c>
      <c r="BS9" s="1010" t="s">
        <v>530</v>
      </c>
      <c r="BT9" s="1011"/>
      <c r="BU9" s="1011"/>
      <c r="BV9" s="1011"/>
      <c r="BW9" s="1011"/>
      <c r="BX9" s="1011"/>
      <c r="BY9" s="1011"/>
      <c r="BZ9" s="1011"/>
      <c r="CA9" s="1011"/>
      <c r="CB9" s="1011"/>
      <c r="CC9" s="1011"/>
      <c r="CD9" s="1011"/>
      <c r="CE9" s="1011"/>
      <c r="CF9" s="1011"/>
      <c r="CG9" s="1012"/>
      <c r="CH9" s="985">
        <v>0</v>
      </c>
      <c r="CI9" s="986"/>
      <c r="CJ9" s="986"/>
      <c r="CK9" s="986"/>
      <c r="CL9" s="987"/>
      <c r="CM9" s="985">
        <v>179</v>
      </c>
      <c r="CN9" s="986"/>
      <c r="CO9" s="986"/>
      <c r="CP9" s="986"/>
      <c r="CQ9" s="987"/>
      <c r="CR9" s="985">
        <v>5</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534</v>
      </c>
      <c r="BS10" s="1010" t="s">
        <v>531</v>
      </c>
      <c r="BT10" s="1011"/>
      <c r="BU10" s="1011"/>
      <c r="BV10" s="1011"/>
      <c r="BW10" s="1011"/>
      <c r="BX10" s="1011"/>
      <c r="BY10" s="1011"/>
      <c r="BZ10" s="1011"/>
      <c r="CA10" s="1011"/>
      <c r="CB10" s="1011"/>
      <c r="CC10" s="1011"/>
      <c r="CD10" s="1011"/>
      <c r="CE10" s="1011"/>
      <c r="CF10" s="1011"/>
      <c r="CG10" s="1012"/>
      <c r="CH10" s="985">
        <v>43</v>
      </c>
      <c r="CI10" s="986"/>
      <c r="CJ10" s="986"/>
      <c r="CK10" s="986"/>
      <c r="CL10" s="987"/>
      <c r="CM10" s="985">
        <v>118</v>
      </c>
      <c r="CN10" s="986"/>
      <c r="CO10" s="986"/>
      <c r="CP10" s="986"/>
      <c r="CQ10" s="987"/>
      <c r="CR10" s="985">
        <v>39</v>
      </c>
      <c r="CS10" s="986"/>
      <c r="CT10" s="986"/>
      <c r="CU10" s="986"/>
      <c r="CV10" s="987"/>
      <c r="CW10" s="985">
        <v>86</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534</v>
      </c>
      <c r="BS11" s="1010" t="s">
        <v>532</v>
      </c>
      <c r="BT11" s="1011"/>
      <c r="BU11" s="1011"/>
      <c r="BV11" s="1011"/>
      <c r="BW11" s="1011"/>
      <c r="BX11" s="1011"/>
      <c r="BY11" s="1011"/>
      <c r="BZ11" s="1011"/>
      <c r="CA11" s="1011"/>
      <c r="CB11" s="1011"/>
      <c r="CC11" s="1011"/>
      <c r="CD11" s="1011"/>
      <c r="CE11" s="1011"/>
      <c r="CF11" s="1011"/>
      <c r="CG11" s="1012"/>
      <c r="CH11" s="985">
        <v>-8</v>
      </c>
      <c r="CI11" s="986"/>
      <c r="CJ11" s="986"/>
      <c r="CK11" s="986"/>
      <c r="CL11" s="987"/>
      <c r="CM11" s="985">
        <v>121</v>
      </c>
      <c r="CN11" s="986"/>
      <c r="CO11" s="986"/>
      <c r="CP11" s="986"/>
      <c r="CQ11" s="987"/>
      <c r="CR11" s="985">
        <v>14</v>
      </c>
      <c r="CS11" s="986"/>
      <c r="CT11" s="986"/>
      <c r="CU11" s="986"/>
      <c r="CV11" s="987"/>
      <c r="CW11" s="985">
        <v>11</v>
      </c>
      <c r="CX11" s="986"/>
      <c r="CY11" s="986"/>
      <c r="CZ11" s="986"/>
      <c r="DA11" s="987"/>
      <c r="DB11" s="985">
        <v>0</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4">
        <v>51887</v>
      </c>
      <c r="R23" s="1065"/>
      <c r="S23" s="1065"/>
      <c r="T23" s="1065"/>
      <c r="U23" s="1065"/>
      <c r="V23" s="1065">
        <v>49883</v>
      </c>
      <c r="W23" s="1065"/>
      <c r="X23" s="1065"/>
      <c r="Y23" s="1065"/>
      <c r="Z23" s="1065"/>
      <c r="AA23" s="1065">
        <v>2004</v>
      </c>
      <c r="AB23" s="1065"/>
      <c r="AC23" s="1065"/>
      <c r="AD23" s="1065"/>
      <c r="AE23" s="1066"/>
      <c r="AF23" s="1067">
        <v>1864</v>
      </c>
      <c r="AG23" s="1065"/>
      <c r="AH23" s="1065"/>
      <c r="AI23" s="1065"/>
      <c r="AJ23" s="1068"/>
      <c r="AK23" s="1069"/>
      <c r="AL23" s="1070"/>
      <c r="AM23" s="1070"/>
      <c r="AN23" s="1070"/>
      <c r="AO23" s="1070"/>
      <c r="AP23" s="1065">
        <v>42585</v>
      </c>
      <c r="AQ23" s="1065"/>
      <c r="AR23" s="1065"/>
      <c r="AS23" s="1065"/>
      <c r="AT23" s="1065"/>
      <c r="AU23" s="1071"/>
      <c r="AV23" s="1071"/>
      <c r="AW23" s="1071"/>
      <c r="AX23" s="1071"/>
      <c r="AY23" s="1072"/>
      <c r="AZ23" s="1061" t="s">
        <v>107</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374</v>
      </c>
      <c r="C28" s="1047"/>
      <c r="D28" s="1047"/>
      <c r="E28" s="1047"/>
      <c r="F28" s="1047"/>
      <c r="G28" s="1047"/>
      <c r="H28" s="1047"/>
      <c r="I28" s="1047"/>
      <c r="J28" s="1047"/>
      <c r="K28" s="1047"/>
      <c r="L28" s="1047"/>
      <c r="M28" s="1047"/>
      <c r="N28" s="1047"/>
      <c r="O28" s="1047"/>
      <c r="P28" s="1048"/>
      <c r="Q28" s="1049">
        <v>11529</v>
      </c>
      <c r="R28" s="1050"/>
      <c r="S28" s="1050"/>
      <c r="T28" s="1050"/>
      <c r="U28" s="1050"/>
      <c r="V28" s="1050">
        <v>11354</v>
      </c>
      <c r="W28" s="1050"/>
      <c r="X28" s="1050"/>
      <c r="Y28" s="1050"/>
      <c r="Z28" s="1050"/>
      <c r="AA28" s="1050">
        <v>175</v>
      </c>
      <c r="AB28" s="1050"/>
      <c r="AC28" s="1050"/>
      <c r="AD28" s="1050"/>
      <c r="AE28" s="1051"/>
      <c r="AF28" s="1052">
        <v>175</v>
      </c>
      <c r="AG28" s="1050"/>
      <c r="AH28" s="1050"/>
      <c r="AI28" s="1050"/>
      <c r="AJ28" s="1053"/>
      <c r="AK28" s="1054">
        <v>1663</v>
      </c>
      <c r="AL28" s="1042"/>
      <c r="AM28" s="1042"/>
      <c r="AN28" s="1042"/>
      <c r="AO28" s="1042"/>
      <c r="AP28" s="1042" t="s">
        <v>535</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375</v>
      </c>
      <c r="C29" s="1034"/>
      <c r="D29" s="1034"/>
      <c r="E29" s="1034"/>
      <c r="F29" s="1034"/>
      <c r="G29" s="1034"/>
      <c r="H29" s="1034"/>
      <c r="I29" s="1034"/>
      <c r="J29" s="1034"/>
      <c r="K29" s="1034"/>
      <c r="L29" s="1034"/>
      <c r="M29" s="1034"/>
      <c r="N29" s="1034"/>
      <c r="O29" s="1034"/>
      <c r="P29" s="1035"/>
      <c r="Q29" s="1039">
        <v>18331</v>
      </c>
      <c r="R29" s="1040"/>
      <c r="S29" s="1040"/>
      <c r="T29" s="1040"/>
      <c r="U29" s="1040"/>
      <c r="V29" s="1040">
        <v>17672</v>
      </c>
      <c r="W29" s="1040"/>
      <c r="X29" s="1040"/>
      <c r="Y29" s="1040"/>
      <c r="Z29" s="1040"/>
      <c r="AA29" s="1040">
        <v>659</v>
      </c>
      <c r="AB29" s="1040"/>
      <c r="AC29" s="1040"/>
      <c r="AD29" s="1040"/>
      <c r="AE29" s="1041"/>
      <c r="AF29" s="1015">
        <v>659</v>
      </c>
      <c r="AG29" s="1016"/>
      <c r="AH29" s="1016"/>
      <c r="AI29" s="1016"/>
      <c r="AJ29" s="1017"/>
      <c r="AK29" s="976">
        <v>1108</v>
      </c>
      <c r="AL29" s="967"/>
      <c r="AM29" s="967"/>
      <c r="AN29" s="967"/>
      <c r="AO29" s="967"/>
      <c r="AP29" s="967" t="s">
        <v>535</v>
      </c>
      <c r="AQ29" s="967"/>
      <c r="AR29" s="967"/>
      <c r="AS29" s="967"/>
      <c r="AT29" s="967"/>
      <c r="AU29" s="967" t="s">
        <v>535</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376</v>
      </c>
      <c r="C30" s="1034"/>
      <c r="D30" s="1034"/>
      <c r="E30" s="1034"/>
      <c r="F30" s="1034"/>
      <c r="G30" s="1034"/>
      <c r="H30" s="1034"/>
      <c r="I30" s="1034"/>
      <c r="J30" s="1034"/>
      <c r="K30" s="1034"/>
      <c r="L30" s="1034"/>
      <c r="M30" s="1034"/>
      <c r="N30" s="1034"/>
      <c r="O30" s="1034"/>
      <c r="P30" s="1035"/>
      <c r="Q30" s="1039">
        <v>1506</v>
      </c>
      <c r="R30" s="1040"/>
      <c r="S30" s="1040"/>
      <c r="T30" s="1040"/>
      <c r="U30" s="1040"/>
      <c r="V30" s="1040">
        <v>1502</v>
      </c>
      <c r="W30" s="1040"/>
      <c r="X30" s="1040"/>
      <c r="Y30" s="1040"/>
      <c r="Z30" s="1040"/>
      <c r="AA30" s="1040">
        <v>4</v>
      </c>
      <c r="AB30" s="1040"/>
      <c r="AC30" s="1040"/>
      <c r="AD30" s="1040"/>
      <c r="AE30" s="1041"/>
      <c r="AF30" s="1015">
        <v>4</v>
      </c>
      <c r="AG30" s="1016"/>
      <c r="AH30" s="1016"/>
      <c r="AI30" s="1016"/>
      <c r="AJ30" s="1017"/>
      <c r="AK30" s="976">
        <v>413</v>
      </c>
      <c r="AL30" s="967"/>
      <c r="AM30" s="967"/>
      <c r="AN30" s="967"/>
      <c r="AO30" s="967"/>
      <c r="AP30" s="967" t="s">
        <v>535</v>
      </c>
      <c r="AQ30" s="967"/>
      <c r="AR30" s="967"/>
      <c r="AS30" s="967"/>
      <c r="AT30" s="967"/>
      <c r="AU30" s="967" t="s">
        <v>535</v>
      </c>
      <c r="AV30" s="967"/>
      <c r="AW30" s="967"/>
      <c r="AX30" s="967"/>
      <c r="AY30" s="967"/>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377</v>
      </c>
      <c r="C31" s="1034"/>
      <c r="D31" s="1034"/>
      <c r="E31" s="1034"/>
      <c r="F31" s="1034"/>
      <c r="G31" s="1034"/>
      <c r="H31" s="1034"/>
      <c r="I31" s="1034"/>
      <c r="J31" s="1034"/>
      <c r="K31" s="1034"/>
      <c r="L31" s="1034"/>
      <c r="M31" s="1034"/>
      <c r="N31" s="1034"/>
      <c r="O31" s="1034"/>
      <c r="P31" s="1035"/>
      <c r="Q31" s="1039">
        <v>2426</v>
      </c>
      <c r="R31" s="1040"/>
      <c r="S31" s="1040"/>
      <c r="T31" s="1040"/>
      <c r="U31" s="1040"/>
      <c r="V31" s="1040">
        <v>2113</v>
      </c>
      <c r="W31" s="1040"/>
      <c r="X31" s="1040"/>
      <c r="Y31" s="1040"/>
      <c r="Z31" s="1040"/>
      <c r="AA31" s="1040">
        <v>313</v>
      </c>
      <c r="AB31" s="1040"/>
      <c r="AC31" s="1040"/>
      <c r="AD31" s="1040"/>
      <c r="AE31" s="1041"/>
      <c r="AF31" s="1015">
        <v>2954</v>
      </c>
      <c r="AG31" s="1016"/>
      <c r="AH31" s="1016"/>
      <c r="AI31" s="1016"/>
      <c r="AJ31" s="1017"/>
      <c r="AK31" s="976">
        <v>54</v>
      </c>
      <c r="AL31" s="967"/>
      <c r="AM31" s="967"/>
      <c r="AN31" s="967"/>
      <c r="AO31" s="967"/>
      <c r="AP31" s="967">
        <v>6493</v>
      </c>
      <c r="AQ31" s="967"/>
      <c r="AR31" s="967"/>
      <c r="AS31" s="967"/>
      <c r="AT31" s="967"/>
      <c r="AU31" s="967">
        <v>58</v>
      </c>
      <c r="AV31" s="967"/>
      <c r="AW31" s="967"/>
      <c r="AX31" s="967"/>
      <c r="AY31" s="967"/>
      <c r="AZ31" s="1038" t="s">
        <v>535</v>
      </c>
      <c r="BA31" s="1038"/>
      <c r="BB31" s="1038"/>
      <c r="BC31" s="1038"/>
      <c r="BD31" s="1038"/>
      <c r="BE31" s="1028" t="s">
        <v>378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v>149</v>
      </c>
      <c r="R32" s="1040"/>
      <c r="S32" s="1040"/>
      <c r="T32" s="1040"/>
      <c r="U32" s="1040"/>
      <c r="V32" s="1040">
        <v>121</v>
      </c>
      <c r="W32" s="1040"/>
      <c r="X32" s="1040"/>
      <c r="Y32" s="1040"/>
      <c r="Z32" s="1040"/>
      <c r="AA32" s="1040">
        <v>28</v>
      </c>
      <c r="AB32" s="1040"/>
      <c r="AC32" s="1040"/>
      <c r="AD32" s="1040"/>
      <c r="AE32" s="1041"/>
      <c r="AF32" s="1015">
        <v>836</v>
      </c>
      <c r="AG32" s="1016"/>
      <c r="AH32" s="1016"/>
      <c r="AI32" s="1016"/>
      <c r="AJ32" s="1017"/>
      <c r="AK32" s="976">
        <v>7</v>
      </c>
      <c r="AL32" s="967"/>
      <c r="AM32" s="967"/>
      <c r="AN32" s="967"/>
      <c r="AO32" s="967"/>
      <c r="AP32" s="967">
        <v>28</v>
      </c>
      <c r="AQ32" s="967"/>
      <c r="AR32" s="967"/>
      <c r="AS32" s="967"/>
      <c r="AT32" s="967"/>
      <c r="AU32" s="967">
        <v>2</v>
      </c>
      <c r="AV32" s="967"/>
      <c r="AW32" s="967"/>
      <c r="AX32" s="967"/>
      <c r="AY32" s="967"/>
      <c r="AZ32" s="1038" t="s">
        <v>535</v>
      </c>
      <c r="BA32" s="1038"/>
      <c r="BB32" s="1038"/>
      <c r="BC32" s="1038"/>
      <c r="BD32" s="1038"/>
      <c r="BE32" s="1028" t="s">
        <v>378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380</v>
      </c>
      <c r="C33" s="1034"/>
      <c r="D33" s="1034"/>
      <c r="E33" s="1034"/>
      <c r="F33" s="1034"/>
      <c r="G33" s="1034"/>
      <c r="H33" s="1034"/>
      <c r="I33" s="1034"/>
      <c r="J33" s="1034"/>
      <c r="K33" s="1034"/>
      <c r="L33" s="1034"/>
      <c r="M33" s="1034"/>
      <c r="N33" s="1034"/>
      <c r="O33" s="1034"/>
      <c r="P33" s="1035"/>
      <c r="Q33" s="1039">
        <v>58</v>
      </c>
      <c r="R33" s="1040"/>
      <c r="S33" s="1040"/>
      <c r="T33" s="1040"/>
      <c r="U33" s="1040"/>
      <c r="V33" s="1040">
        <v>50</v>
      </c>
      <c r="W33" s="1040"/>
      <c r="X33" s="1040"/>
      <c r="Y33" s="1040"/>
      <c r="Z33" s="1040"/>
      <c r="AA33" s="1040">
        <v>8</v>
      </c>
      <c r="AB33" s="1040"/>
      <c r="AC33" s="1040"/>
      <c r="AD33" s="1040"/>
      <c r="AE33" s="1041"/>
      <c r="AF33" s="1015">
        <v>8</v>
      </c>
      <c r="AG33" s="1016"/>
      <c r="AH33" s="1016"/>
      <c r="AI33" s="1016"/>
      <c r="AJ33" s="1017"/>
      <c r="AK33" s="976">
        <v>0</v>
      </c>
      <c r="AL33" s="967"/>
      <c r="AM33" s="967"/>
      <c r="AN33" s="967"/>
      <c r="AO33" s="967"/>
      <c r="AP33" s="967" t="s">
        <v>535</v>
      </c>
      <c r="AQ33" s="967"/>
      <c r="AR33" s="967"/>
      <c r="AS33" s="967"/>
      <c r="AT33" s="967"/>
      <c r="AU33" s="967" t="s">
        <v>535</v>
      </c>
      <c r="AV33" s="967"/>
      <c r="AW33" s="967"/>
      <c r="AX33" s="967"/>
      <c r="AY33" s="967"/>
      <c r="AZ33" s="1038" t="s">
        <v>535</v>
      </c>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382</v>
      </c>
      <c r="C34" s="1034"/>
      <c r="D34" s="1034"/>
      <c r="E34" s="1034"/>
      <c r="F34" s="1034"/>
      <c r="G34" s="1034"/>
      <c r="H34" s="1034"/>
      <c r="I34" s="1034"/>
      <c r="J34" s="1034"/>
      <c r="K34" s="1034"/>
      <c r="L34" s="1034"/>
      <c r="M34" s="1034"/>
      <c r="N34" s="1034"/>
      <c r="O34" s="1034"/>
      <c r="P34" s="1035"/>
      <c r="Q34" s="1039">
        <v>175</v>
      </c>
      <c r="R34" s="1040"/>
      <c r="S34" s="1040"/>
      <c r="T34" s="1040"/>
      <c r="U34" s="1040"/>
      <c r="V34" s="1040">
        <v>175</v>
      </c>
      <c r="W34" s="1040"/>
      <c r="X34" s="1040"/>
      <c r="Y34" s="1040"/>
      <c r="Z34" s="1040"/>
      <c r="AA34" s="1040">
        <v>0</v>
      </c>
      <c r="AB34" s="1040"/>
      <c r="AC34" s="1040"/>
      <c r="AD34" s="1040"/>
      <c r="AE34" s="1041"/>
      <c r="AF34" s="1015">
        <v>0</v>
      </c>
      <c r="AG34" s="1016"/>
      <c r="AH34" s="1016"/>
      <c r="AI34" s="1016"/>
      <c r="AJ34" s="1017"/>
      <c r="AK34" s="976">
        <v>33</v>
      </c>
      <c r="AL34" s="967"/>
      <c r="AM34" s="967"/>
      <c r="AN34" s="967"/>
      <c r="AO34" s="967"/>
      <c r="AP34" s="967" t="s">
        <v>535</v>
      </c>
      <c r="AQ34" s="967"/>
      <c r="AR34" s="967"/>
      <c r="AS34" s="967"/>
      <c r="AT34" s="967"/>
      <c r="AU34" s="967" t="s">
        <v>535</v>
      </c>
      <c r="AV34" s="967"/>
      <c r="AW34" s="967"/>
      <c r="AX34" s="967"/>
      <c r="AY34" s="967"/>
      <c r="AZ34" s="1038" t="s">
        <v>535</v>
      </c>
      <c r="BA34" s="1038"/>
      <c r="BB34" s="1038"/>
      <c r="BC34" s="1038"/>
      <c r="BD34" s="1038"/>
      <c r="BE34" s="1028" t="s">
        <v>381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383</v>
      </c>
      <c r="C35" s="1034"/>
      <c r="D35" s="1034"/>
      <c r="E35" s="1034"/>
      <c r="F35" s="1034"/>
      <c r="G35" s="1034"/>
      <c r="H35" s="1034"/>
      <c r="I35" s="1034"/>
      <c r="J35" s="1034"/>
      <c r="K35" s="1034"/>
      <c r="L35" s="1034"/>
      <c r="M35" s="1034"/>
      <c r="N35" s="1034"/>
      <c r="O35" s="1034"/>
      <c r="P35" s="1035"/>
      <c r="Q35" s="1039">
        <v>20</v>
      </c>
      <c r="R35" s="1040"/>
      <c r="S35" s="1040"/>
      <c r="T35" s="1040"/>
      <c r="U35" s="1040"/>
      <c r="V35" s="1040">
        <v>20</v>
      </c>
      <c r="W35" s="1040"/>
      <c r="X35" s="1040"/>
      <c r="Y35" s="1040"/>
      <c r="Z35" s="1040"/>
      <c r="AA35" s="1040">
        <v>0</v>
      </c>
      <c r="AB35" s="1040"/>
      <c r="AC35" s="1040"/>
      <c r="AD35" s="1040"/>
      <c r="AE35" s="1041"/>
      <c r="AF35" s="1015">
        <v>0</v>
      </c>
      <c r="AG35" s="1016"/>
      <c r="AH35" s="1016"/>
      <c r="AI35" s="1016"/>
      <c r="AJ35" s="1017"/>
      <c r="AK35" s="976">
        <v>14</v>
      </c>
      <c r="AL35" s="967"/>
      <c r="AM35" s="967"/>
      <c r="AN35" s="967"/>
      <c r="AO35" s="967"/>
      <c r="AP35" s="967">
        <v>138</v>
      </c>
      <c r="AQ35" s="967"/>
      <c r="AR35" s="967"/>
      <c r="AS35" s="967"/>
      <c r="AT35" s="967"/>
      <c r="AU35" s="967">
        <v>138</v>
      </c>
      <c r="AV35" s="967"/>
      <c r="AW35" s="967"/>
      <c r="AX35" s="967"/>
      <c r="AY35" s="967"/>
      <c r="AZ35" s="1038" t="s">
        <v>535</v>
      </c>
      <c r="BA35" s="1038"/>
      <c r="BB35" s="1038"/>
      <c r="BC35" s="1038"/>
      <c r="BD35" s="1038"/>
      <c r="BE35" s="1028" t="s">
        <v>381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384</v>
      </c>
      <c r="C36" s="1034"/>
      <c r="D36" s="1034"/>
      <c r="E36" s="1034"/>
      <c r="F36" s="1034"/>
      <c r="G36" s="1034"/>
      <c r="H36" s="1034"/>
      <c r="I36" s="1034"/>
      <c r="J36" s="1034"/>
      <c r="K36" s="1034"/>
      <c r="L36" s="1034"/>
      <c r="M36" s="1034"/>
      <c r="N36" s="1034"/>
      <c r="O36" s="1034"/>
      <c r="P36" s="1035"/>
      <c r="Q36" s="1039">
        <v>5084</v>
      </c>
      <c r="R36" s="1040"/>
      <c r="S36" s="1040"/>
      <c r="T36" s="1040"/>
      <c r="U36" s="1040"/>
      <c r="V36" s="1040">
        <v>5083</v>
      </c>
      <c r="W36" s="1040"/>
      <c r="X36" s="1040"/>
      <c r="Y36" s="1040"/>
      <c r="Z36" s="1040"/>
      <c r="AA36" s="1040">
        <v>1</v>
      </c>
      <c r="AB36" s="1040"/>
      <c r="AC36" s="1040"/>
      <c r="AD36" s="1040"/>
      <c r="AE36" s="1041"/>
      <c r="AF36" s="1015">
        <v>1</v>
      </c>
      <c r="AG36" s="1016"/>
      <c r="AH36" s="1016"/>
      <c r="AI36" s="1016"/>
      <c r="AJ36" s="1017"/>
      <c r="AK36" s="976">
        <v>2489</v>
      </c>
      <c r="AL36" s="967"/>
      <c r="AM36" s="967"/>
      <c r="AN36" s="967"/>
      <c r="AO36" s="967"/>
      <c r="AP36" s="967">
        <v>43727</v>
      </c>
      <c r="AQ36" s="967"/>
      <c r="AR36" s="967"/>
      <c r="AS36" s="967"/>
      <c r="AT36" s="967"/>
      <c r="AU36" s="967">
        <v>29909</v>
      </c>
      <c r="AV36" s="967"/>
      <c r="AW36" s="967"/>
      <c r="AX36" s="967"/>
      <c r="AY36" s="967"/>
      <c r="AZ36" s="1038" t="s">
        <v>535</v>
      </c>
      <c r="BA36" s="1038"/>
      <c r="BB36" s="1038"/>
      <c r="BC36" s="1038"/>
      <c r="BD36" s="1038"/>
      <c r="BE36" s="1028" t="s">
        <v>381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362</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4637</v>
      </c>
      <c r="AG63" s="955"/>
      <c r="AH63" s="955"/>
      <c r="AI63" s="955"/>
      <c r="AJ63" s="1026"/>
      <c r="AK63" s="1027"/>
      <c r="AL63" s="959"/>
      <c r="AM63" s="959"/>
      <c r="AN63" s="959"/>
      <c r="AO63" s="959"/>
      <c r="AP63" s="955">
        <v>50386</v>
      </c>
      <c r="AQ63" s="955"/>
      <c r="AR63" s="955"/>
      <c r="AS63" s="955"/>
      <c r="AT63" s="955"/>
      <c r="AU63" s="955">
        <v>30107</v>
      </c>
      <c r="AV63" s="955"/>
      <c r="AW63" s="955"/>
      <c r="AX63" s="955"/>
      <c r="AY63" s="955"/>
      <c r="AZ63" s="1021"/>
      <c r="BA63" s="1021"/>
      <c r="BB63" s="1021"/>
      <c r="BC63" s="1021"/>
      <c r="BD63" s="1021"/>
      <c r="BE63" s="956"/>
      <c r="BF63" s="956"/>
      <c r="BG63" s="956"/>
      <c r="BH63" s="956"/>
      <c r="BI63" s="957"/>
      <c r="BJ63" s="1022" t="s">
        <v>107</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389</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v>0</v>
      </c>
      <c r="AQ68" s="978"/>
      <c r="AR68" s="978"/>
      <c r="AS68" s="978"/>
      <c r="AT68" s="978"/>
      <c r="AU68" s="978" t="s">
        <v>473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v>0</v>
      </c>
      <c r="AQ69" s="967"/>
      <c r="AR69" s="967"/>
      <c r="AS69" s="967"/>
      <c r="AT69" s="967"/>
      <c r="AU69" s="967" t="s">
        <v>473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126</v>
      </c>
      <c r="R70" s="967"/>
      <c r="S70" s="967"/>
      <c r="T70" s="967"/>
      <c r="U70" s="967"/>
      <c r="V70" s="967">
        <v>115</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v>0</v>
      </c>
      <c r="AQ70" s="967"/>
      <c r="AR70" s="967"/>
      <c r="AS70" s="967"/>
      <c r="AT70" s="967"/>
      <c r="AU70" s="967" t="s">
        <v>473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196871</v>
      </c>
      <c r="R71" s="967"/>
      <c r="S71" s="967"/>
      <c r="T71" s="967"/>
      <c r="U71" s="967"/>
      <c r="V71" s="967">
        <v>186523</v>
      </c>
      <c r="W71" s="967"/>
      <c r="X71" s="967"/>
      <c r="Y71" s="967"/>
      <c r="Z71" s="967"/>
      <c r="AA71" s="967">
        <v>10348</v>
      </c>
      <c r="AB71" s="967"/>
      <c r="AC71" s="967"/>
      <c r="AD71" s="967"/>
      <c r="AE71" s="967"/>
      <c r="AF71" s="967">
        <v>10348</v>
      </c>
      <c r="AG71" s="967"/>
      <c r="AH71" s="967"/>
      <c r="AI71" s="967"/>
      <c r="AJ71" s="967"/>
      <c r="AK71" s="967">
        <v>1375</v>
      </c>
      <c r="AL71" s="967"/>
      <c r="AM71" s="967"/>
      <c r="AN71" s="967"/>
      <c r="AO71" s="967"/>
      <c r="AP71" s="967">
        <v>0</v>
      </c>
      <c r="AQ71" s="967"/>
      <c r="AR71" s="967"/>
      <c r="AS71" s="967"/>
      <c r="AT71" s="967"/>
      <c r="AU71" s="967" t="s">
        <v>473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10804</v>
      </c>
      <c r="AG88" s="955"/>
      <c r="AH88" s="955"/>
      <c r="AI88" s="955"/>
      <c r="AJ88" s="955"/>
      <c r="AK88" s="959"/>
      <c r="AL88" s="959"/>
      <c r="AM88" s="959"/>
      <c r="AN88" s="959"/>
      <c r="AO88" s="959"/>
      <c r="AP88" s="955">
        <v>0</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1049</v>
      </c>
      <c r="CS102" s="947"/>
      <c r="CT102" s="947"/>
      <c r="CU102" s="947"/>
      <c r="CV102" s="948"/>
      <c r="CW102" s="946">
        <v>147</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282</v>
      </c>
      <c r="AG109" s="888"/>
      <c r="AH109" s="888"/>
      <c r="AI109" s="888"/>
      <c r="AJ109" s="889"/>
      <c r="AK109" s="890" t="s">
        <v>281</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282</v>
      </c>
      <c r="BW109" s="888"/>
      <c r="BX109" s="888"/>
      <c r="BY109" s="888"/>
      <c r="BZ109" s="889"/>
      <c r="CA109" s="890" t="s">
        <v>281</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282</v>
      </c>
      <c r="DM109" s="888"/>
      <c r="DN109" s="888"/>
      <c r="DO109" s="888"/>
      <c r="DP109" s="889"/>
      <c r="DQ109" s="890" t="s">
        <v>281</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5110564</v>
      </c>
      <c r="AB110" s="873"/>
      <c r="AC110" s="873"/>
      <c r="AD110" s="873"/>
      <c r="AE110" s="874"/>
      <c r="AF110" s="875">
        <v>4854248</v>
      </c>
      <c r="AG110" s="873"/>
      <c r="AH110" s="873"/>
      <c r="AI110" s="873"/>
      <c r="AJ110" s="874"/>
      <c r="AK110" s="875">
        <v>4465872</v>
      </c>
      <c r="AL110" s="873"/>
      <c r="AM110" s="873"/>
      <c r="AN110" s="873"/>
      <c r="AO110" s="874"/>
      <c r="AP110" s="876">
        <v>18.2</v>
      </c>
      <c r="AQ110" s="877"/>
      <c r="AR110" s="877"/>
      <c r="AS110" s="877"/>
      <c r="AT110" s="878"/>
      <c r="AU110" s="920" t="s">
        <v>57</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42559522</v>
      </c>
      <c r="BR110" s="800"/>
      <c r="BS110" s="800"/>
      <c r="BT110" s="800"/>
      <c r="BU110" s="800"/>
      <c r="BV110" s="800">
        <v>42507027</v>
      </c>
      <c r="BW110" s="800"/>
      <c r="BX110" s="800"/>
      <c r="BY110" s="800"/>
      <c r="BZ110" s="800"/>
      <c r="CA110" s="800">
        <v>42584911</v>
      </c>
      <c r="CB110" s="800"/>
      <c r="CC110" s="800"/>
      <c r="CD110" s="800"/>
      <c r="CE110" s="800"/>
      <c r="CF110" s="861">
        <v>173.4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107</v>
      </c>
      <c r="DH110" s="800"/>
      <c r="DI110" s="800"/>
      <c r="DJ110" s="800"/>
      <c r="DK110" s="800"/>
      <c r="DL110" s="800" t="s">
        <v>107</v>
      </c>
      <c r="DM110" s="800"/>
      <c r="DN110" s="800"/>
      <c r="DO110" s="800"/>
      <c r="DP110" s="800"/>
      <c r="DQ110" s="800" t="s">
        <v>107</v>
      </c>
      <c r="DR110" s="800"/>
      <c r="DS110" s="800"/>
      <c r="DT110" s="800"/>
      <c r="DU110" s="800"/>
      <c r="DV110" s="801" t="s">
        <v>107</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107</v>
      </c>
      <c r="AB111" s="909"/>
      <c r="AC111" s="909"/>
      <c r="AD111" s="909"/>
      <c r="AE111" s="910"/>
      <c r="AF111" s="911" t="s">
        <v>107</v>
      </c>
      <c r="AG111" s="909"/>
      <c r="AH111" s="909"/>
      <c r="AI111" s="909"/>
      <c r="AJ111" s="910"/>
      <c r="AK111" s="911" t="s">
        <v>107</v>
      </c>
      <c r="AL111" s="909"/>
      <c r="AM111" s="909"/>
      <c r="AN111" s="909"/>
      <c r="AO111" s="910"/>
      <c r="AP111" s="912" t="s">
        <v>107</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2446193</v>
      </c>
      <c r="BR111" s="771"/>
      <c r="BS111" s="771"/>
      <c r="BT111" s="771"/>
      <c r="BU111" s="771"/>
      <c r="BV111" s="771">
        <v>2342328</v>
      </c>
      <c r="BW111" s="771"/>
      <c r="BX111" s="771"/>
      <c r="BY111" s="771"/>
      <c r="BZ111" s="771"/>
      <c r="CA111" s="771">
        <v>2159329</v>
      </c>
      <c r="CB111" s="771"/>
      <c r="CC111" s="771"/>
      <c r="CD111" s="771"/>
      <c r="CE111" s="771"/>
      <c r="CF111" s="848">
        <v>8.8000000000000007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834391</v>
      </c>
      <c r="DH111" s="771"/>
      <c r="DI111" s="771"/>
      <c r="DJ111" s="771"/>
      <c r="DK111" s="771"/>
      <c r="DL111" s="771">
        <v>719034</v>
      </c>
      <c r="DM111" s="771"/>
      <c r="DN111" s="771"/>
      <c r="DO111" s="771"/>
      <c r="DP111" s="771"/>
      <c r="DQ111" s="771">
        <v>669446</v>
      </c>
      <c r="DR111" s="771"/>
      <c r="DS111" s="771"/>
      <c r="DT111" s="771"/>
      <c r="DU111" s="771"/>
      <c r="DV111" s="823">
        <v>2.7</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107</v>
      </c>
      <c r="AB112" s="784"/>
      <c r="AC112" s="784"/>
      <c r="AD112" s="784"/>
      <c r="AE112" s="785"/>
      <c r="AF112" s="786" t="s">
        <v>107</v>
      </c>
      <c r="AG112" s="784"/>
      <c r="AH112" s="784"/>
      <c r="AI112" s="784"/>
      <c r="AJ112" s="785"/>
      <c r="AK112" s="786" t="s">
        <v>107</v>
      </c>
      <c r="AL112" s="784"/>
      <c r="AM112" s="784"/>
      <c r="AN112" s="784"/>
      <c r="AO112" s="785"/>
      <c r="AP112" s="754" t="s">
        <v>107</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33403548</v>
      </c>
      <c r="BR112" s="771"/>
      <c r="BS112" s="771"/>
      <c r="BT112" s="771"/>
      <c r="BU112" s="771"/>
      <c r="BV112" s="771">
        <v>31759731</v>
      </c>
      <c r="BW112" s="771"/>
      <c r="BX112" s="771"/>
      <c r="BY112" s="771"/>
      <c r="BZ112" s="771"/>
      <c r="CA112" s="771">
        <v>30108222</v>
      </c>
      <c r="CB112" s="771"/>
      <c r="CC112" s="771"/>
      <c r="CD112" s="771"/>
      <c r="CE112" s="771"/>
      <c r="CF112" s="848">
        <v>122.6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107</v>
      </c>
      <c r="DH112" s="771"/>
      <c r="DI112" s="771"/>
      <c r="DJ112" s="771"/>
      <c r="DK112" s="771"/>
      <c r="DL112" s="771" t="s">
        <v>107</v>
      </c>
      <c r="DM112" s="771"/>
      <c r="DN112" s="771"/>
      <c r="DO112" s="771"/>
      <c r="DP112" s="771"/>
      <c r="DQ112" s="771" t="s">
        <v>107</v>
      </c>
      <c r="DR112" s="771"/>
      <c r="DS112" s="771"/>
      <c r="DT112" s="771"/>
      <c r="DU112" s="771"/>
      <c r="DV112" s="823" t="s">
        <v>107</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2331354</v>
      </c>
      <c r="AB113" s="909"/>
      <c r="AC113" s="909"/>
      <c r="AD113" s="909"/>
      <c r="AE113" s="910"/>
      <c r="AF113" s="911">
        <v>2404317</v>
      </c>
      <c r="AG113" s="909"/>
      <c r="AH113" s="909"/>
      <c r="AI113" s="909"/>
      <c r="AJ113" s="910"/>
      <c r="AK113" s="911">
        <v>2422316</v>
      </c>
      <c r="AL113" s="909"/>
      <c r="AM113" s="909"/>
      <c r="AN113" s="909"/>
      <c r="AO113" s="910"/>
      <c r="AP113" s="912">
        <v>9.9</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t="s">
        <v>107</v>
      </c>
      <c r="BR113" s="771"/>
      <c r="BS113" s="771"/>
      <c r="BT113" s="771"/>
      <c r="BU113" s="771"/>
      <c r="BV113" s="771" t="s">
        <v>107</v>
      </c>
      <c r="BW113" s="771"/>
      <c r="BX113" s="771"/>
      <c r="BY113" s="771"/>
      <c r="BZ113" s="771"/>
      <c r="CA113" s="771" t="s">
        <v>107</v>
      </c>
      <c r="CB113" s="771"/>
      <c r="CC113" s="771"/>
      <c r="CD113" s="771"/>
      <c r="CE113" s="771"/>
      <c r="CF113" s="848" t="s">
        <v>107</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107</v>
      </c>
      <c r="DH113" s="784"/>
      <c r="DI113" s="784"/>
      <c r="DJ113" s="784"/>
      <c r="DK113" s="785"/>
      <c r="DL113" s="786" t="s">
        <v>107</v>
      </c>
      <c r="DM113" s="784"/>
      <c r="DN113" s="784"/>
      <c r="DO113" s="784"/>
      <c r="DP113" s="785"/>
      <c r="DQ113" s="786" t="s">
        <v>107</v>
      </c>
      <c r="DR113" s="784"/>
      <c r="DS113" s="784"/>
      <c r="DT113" s="784"/>
      <c r="DU113" s="785"/>
      <c r="DV113" s="754" t="s">
        <v>107</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107</v>
      </c>
      <c r="AB114" s="784"/>
      <c r="AC114" s="784"/>
      <c r="AD114" s="784"/>
      <c r="AE114" s="785"/>
      <c r="AF114" s="786" t="s">
        <v>107</v>
      </c>
      <c r="AG114" s="784"/>
      <c r="AH114" s="784"/>
      <c r="AI114" s="784"/>
      <c r="AJ114" s="785"/>
      <c r="AK114" s="786" t="s">
        <v>107</v>
      </c>
      <c r="AL114" s="784"/>
      <c r="AM114" s="784"/>
      <c r="AN114" s="784"/>
      <c r="AO114" s="785"/>
      <c r="AP114" s="754" t="s">
        <v>107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10209214</v>
      </c>
      <c r="BR114" s="771"/>
      <c r="BS114" s="771"/>
      <c r="BT114" s="771"/>
      <c r="BU114" s="771"/>
      <c r="BV114" s="771">
        <v>9315672</v>
      </c>
      <c r="BW114" s="771"/>
      <c r="BX114" s="771"/>
      <c r="BY114" s="771"/>
      <c r="BZ114" s="771"/>
      <c r="CA114" s="771">
        <v>8875479</v>
      </c>
      <c r="CB114" s="771"/>
      <c r="CC114" s="771"/>
      <c r="CD114" s="771"/>
      <c r="CE114" s="771"/>
      <c r="CF114" s="848">
        <v>36.1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107</v>
      </c>
      <c r="DH114" s="784"/>
      <c r="DI114" s="784"/>
      <c r="DJ114" s="784"/>
      <c r="DK114" s="785"/>
      <c r="DL114" s="786" t="s">
        <v>107</v>
      </c>
      <c r="DM114" s="784"/>
      <c r="DN114" s="784"/>
      <c r="DO114" s="784"/>
      <c r="DP114" s="785"/>
      <c r="DQ114" s="786" t="s">
        <v>107</v>
      </c>
      <c r="DR114" s="784"/>
      <c r="DS114" s="784"/>
      <c r="DT114" s="784"/>
      <c r="DU114" s="785"/>
      <c r="DV114" s="754" t="s">
        <v>107</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156263</v>
      </c>
      <c r="AB115" s="909"/>
      <c r="AC115" s="909"/>
      <c r="AD115" s="909"/>
      <c r="AE115" s="910"/>
      <c r="AF115" s="911">
        <v>92192</v>
      </c>
      <c r="AG115" s="909"/>
      <c r="AH115" s="909"/>
      <c r="AI115" s="909"/>
      <c r="AJ115" s="910"/>
      <c r="AK115" s="911">
        <v>170504</v>
      </c>
      <c r="AL115" s="909"/>
      <c r="AM115" s="909"/>
      <c r="AN115" s="909"/>
      <c r="AO115" s="910"/>
      <c r="AP115" s="912">
        <v>0.7</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11286</v>
      </c>
      <c r="BR115" s="771"/>
      <c r="BS115" s="771"/>
      <c r="BT115" s="771"/>
      <c r="BU115" s="771"/>
      <c r="BV115" s="771">
        <v>8782</v>
      </c>
      <c r="BW115" s="771"/>
      <c r="BX115" s="771"/>
      <c r="BY115" s="771"/>
      <c r="BZ115" s="771"/>
      <c r="CA115" s="771">
        <v>6383</v>
      </c>
      <c r="CB115" s="771"/>
      <c r="CC115" s="771"/>
      <c r="CD115" s="771"/>
      <c r="CE115" s="771"/>
      <c r="CF115" s="848">
        <v>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3202</v>
      </c>
      <c r="DH115" s="784"/>
      <c r="DI115" s="784"/>
      <c r="DJ115" s="784"/>
      <c r="DK115" s="785"/>
      <c r="DL115" s="786">
        <v>14694</v>
      </c>
      <c r="DM115" s="784"/>
      <c r="DN115" s="784"/>
      <c r="DO115" s="784"/>
      <c r="DP115" s="785"/>
      <c r="DQ115" s="786">
        <v>21383</v>
      </c>
      <c r="DR115" s="784"/>
      <c r="DS115" s="784"/>
      <c r="DT115" s="784"/>
      <c r="DU115" s="785"/>
      <c r="DV115" s="754">
        <v>0.1</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107</v>
      </c>
      <c r="AB116" s="784"/>
      <c r="AC116" s="784"/>
      <c r="AD116" s="784"/>
      <c r="AE116" s="785"/>
      <c r="AF116" s="786" t="s">
        <v>107</v>
      </c>
      <c r="AG116" s="784"/>
      <c r="AH116" s="784"/>
      <c r="AI116" s="784"/>
      <c r="AJ116" s="785"/>
      <c r="AK116" s="786" t="s">
        <v>107</v>
      </c>
      <c r="AL116" s="784"/>
      <c r="AM116" s="784"/>
      <c r="AN116" s="784"/>
      <c r="AO116" s="785"/>
      <c r="AP116" s="754" t="s">
        <v>107</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107</v>
      </c>
      <c r="BR116" s="771"/>
      <c r="BS116" s="771"/>
      <c r="BT116" s="771"/>
      <c r="BU116" s="771"/>
      <c r="BV116" s="771" t="s">
        <v>107</v>
      </c>
      <c r="BW116" s="771"/>
      <c r="BX116" s="771"/>
      <c r="BY116" s="771"/>
      <c r="BZ116" s="771"/>
      <c r="CA116" s="771" t="s">
        <v>107</v>
      </c>
      <c r="CB116" s="771"/>
      <c r="CC116" s="771"/>
      <c r="CD116" s="771"/>
      <c r="CE116" s="771"/>
      <c r="CF116" s="848" t="s">
        <v>107</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107</v>
      </c>
      <c r="DH116" s="784"/>
      <c r="DI116" s="784"/>
      <c r="DJ116" s="784"/>
      <c r="DK116" s="785"/>
      <c r="DL116" s="786" t="s">
        <v>107</v>
      </c>
      <c r="DM116" s="784"/>
      <c r="DN116" s="784"/>
      <c r="DO116" s="784"/>
      <c r="DP116" s="785"/>
      <c r="DQ116" s="786" t="s">
        <v>107</v>
      </c>
      <c r="DR116" s="784"/>
      <c r="DS116" s="784"/>
      <c r="DT116" s="784"/>
      <c r="DU116" s="785"/>
      <c r="DV116" s="754" t="s">
        <v>107</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7598181</v>
      </c>
      <c r="AB117" s="895"/>
      <c r="AC117" s="895"/>
      <c r="AD117" s="895"/>
      <c r="AE117" s="896"/>
      <c r="AF117" s="898">
        <v>7350757</v>
      </c>
      <c r="AG117" s="895"/>
      <c r="AH117" s="895"/>
      <c r="AI117" s="895"/>
      <c r="AJ117" s="896"/>
      <c r="AK117" s="898">
        <v>7058692</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107</v>
      </c>
      <c r="DH117" s="784"/>
      <c r="DI117" s="784"/>
      <c r="DJ117" s="784"/>
      <c r="DK117" s="785"/>
      <c r="DL117" s="786" t="s">
        <v>107</v>
      </c>
      <c r="DM117" s="784"/>
      <c r="DN117" s="784"/>
      <c r="DO117" s="784"/>
      <c r="DP117" s="785"/>
      <c r="DQ117" s="786" t="s">
        <v>107</v>
      </c>
      <c r="DR117" s="784"/>
      <c r="DS117" s="784"/>
      <c r="DT117" s="784"/>
      <c r="DU117" s="785"/>
      <c r="DV117" s="754" t="s">
        <v>107</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282</v>
      </c>
      <c r="AG118" s="888"/>
      <c r="AH118" s="888"/>
      <c r="AI118" s="888"/>
      <c r="AJ118" s="889"/>
      <c r="AK118" s="890" t="s">
        <v>281</v>
      </c>
      <c r="AL118" s="888"/>
      <c r="AM118" s="888"/>
      <c r="AN118" s="888"/>
      <c r="AO118" s="889"/>
      <c r="AP118" s="891" t="s">
        <v>400</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428</v>
      </c>
      <c r="BP118" s="838"/>
      <c r="BQ118" s="857">
        <v>88629763</v>
      </c>
      <c r="BR118" s="858"/>
      <c r="BS118" s="858"/>
      <c r="BT118" s="858"/>
      <c r="BU118" s="858"/>
      <c r="BV118" s="858">
        <v>85933540</v>
      </c>
      <c r="BW118" s="858"/>
      <c r="BX118" s="858"/>
      <c r="BY118" s="858"/>
      <c r="BZ118" s="858"/>
      <c r="CA118" s="858">
        <v>83734324</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t="s">
        <v>107</v>
      </c>
      <c r="DR118" s="784"/>
      <c r="DS118" s="784"/>
      <c r="DT118" s="784"/>
      <c r="DU118" s="785"/>
      <c r="DV118" s="754" t="s">
        <v>107</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13050401</v>
      </c>
      <c r="BR119" s="800"/>
      <c r="BS119" s="800"/>
      <c r="BT119" s="800"/>
      <c r="BU119" s="800"/>
      <c r="BV119" s="800">
        <v>14161489</v>
      </c>
      <c r="BW119" s="800"/>
      <c r="BX119" s="800"/>
      <c r="BY119" s="800"/>
      <c r="BZ119" s="800"/>
      <c r="CA119" s="800">
        <v>15398117</v>
      </c>
      <c r="CB119" s="800"/>
      <c r="CC119" s="800"/>
      <c r="CD119" s="800"/>
      <c r="CE119" s="800"/>
      <c r="CF119" s="861">
        <v>62.7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1608600</v>
      </c>
      <c r="DH119" s="717"/>
      <c r="DI119" s="717"/>
      <c r="DJ119" s="717"/>
      <c r="DK119" s="718"/>
      <c r="DL119" s="719">
        <v>1608600</v>
      </c>
      <c r="DM119" s="717"/>
      <c r="DN119" s="717"/>
      <c r="DO119" s="717"/>
      <c r="DP119" s="718"/>
      <c r="DQ119" s="719">
        <v>1468500</v>
      </c>
      <c r="DR119" s="717"/>
      <c r="DS119" s="717"/>
      <c r="DT119" s="717"/>
      <c r="DU119" s="718"/>
      <c r="DV119" s="807">
        <v>6</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156263</v>
      </c>
      <c r="AB120" s="784"/>
      <c r="AC120" s="784"/>
      <c r="AD120" s="784"/>
      <c r="AE120" s="785"/>
      <c r="AF120" s="786">
        <v>92192</v>
      </c>
      <c r="AG120" s="784"/>
      <c r="AH120" s="784"/>
      <c r="AI120" s="784"/>
      <c r="AJ120" s="785"/>
      <c r="AK120" s="786">
        <v>30404</v>
      </c>
      <c r="AL120" s="784"/>
      <c r="AM120" s="784"/>
      <c r="AN120" s="784"/>
      <c r="AO120" s="785"/>
      <c r="AP120" s="754">
        <v>0.1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16744696</v>
      </c>
      <c r="BR120" s="771"/>
      <c r="BS120" s="771"/>
      <c r="BT120" s="771"/>
      <c r="BU120" s="771"/>
      <c r="BV120" s="771">
        <v>15869713</v>
      </c>
      <c r="BW120" s="771"/>
      <c r="BX120" s="771"/>
      <c r="BY120" s="771"/>
      <c r="BZ120" s="771"/>
      <c r="CA120" s="771">
        <v>14727322</v>
      </c>
      <c r="CB120" s="771"/>
      <c r="CC120" s="771"/>
      <c r="CD120" s="771"/>
      <c r="CE120" s="771"/>
      <c r="CF120" s="848">
        <v>60</v>
      </c>
      <c r="CG120" s="849"/>
      <c r="CH120" s="849"/>
      <c r="CI120" s="849"/>
      <c r="CJ120" s="849"/>
      <c r="CK120" s="850" t="s">
        <v>434</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33162367</v>
      </c>
      <c r="DH120" s="800"/>
      <c r="DI120" s="800"/>
      <c r="DJ120" s="800"/>
      <c r="DK120" s="800"/>
      <c r="DL120" s="800">
        <v>31535969</v>
      </c>
      <c r="DM120" s="800"/>
      <c r="DN120" s="800"/>
      <c r="DO120" s="800"/>
      <c r="DP120" s="800"/>
      <c r="DQ120" s="800">
        <v>29909074</v>
      </c>
      <c r="DR120" s="800"/>
      <c r="DS120" s="800"/>
      <c r="DT120" s="800"/>
      <c r="DU120" s="800"/>
      <c r="DV120" s="801">
        <v>121.8</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107</v>
      </c>
      <c r="AB121" s="784"/>
      <c r="AC121" s="784"/>
      <c r="AD121" s="784"/>
      <c r="AE121" s="785"/>
      <c r="AF121" s="786" t="s">
        <v>107</v>
      </c>
      <c r="AG121" s="784"/>
      <c r="AH121" s="784"/>
      <c r="AI121" s="784"/>
      <c r="AJ121" s="785"/>
      <c r="AK121" s="786" t="s">
        <v>107</v>
      </c>
      <c r="AL121" s="784"/>
      <c r="AM121" s="784"/>
      <c r="AN121" s="784"/>
      <c r="AO121" s="785"/>
      <c r="AP121" s="754" t="s">
        <v>107</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53218670</v>
      </c>
      <c r="BR121" s="858"/>
      <c r="BS121" s="858"/>
      <c r="BT121" s="858"/>
      <c r="BU121" s="858"/>
      <c r="BV121" s="858">
        <v>52939093</v>
      </c>
      <c r="BW121" s="858"/>
      <c r="BX121" s="858"/>
      <c r="BY121" s="858"/>
      <c r="BZ121" s="858"/>
      <c r="CA121" s="858">
        <v>52431262</v>
      </c>
      <c r="CB121" s="858"/>
      <c r="CC121" s="858"/>
      <c r="CD121" s="858"/>
      <c r="CE121" s="858"/>
      <c r="CF121" s="859">
        <v>213.5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158000</v>
      </c>
      <c r="DH121" s="771"/>
      <c r="DI121" s="771"/>
      <c r="DJ121" s="771"/>
      <c r="DK121" s="771"/>
      <c r="DL121" s="771">
        <v>148249</v>
      </c>
      <c r="DM121" s="771"/>
      <c r="DN121" s="771"/>
      <c r="DO121" s="771"/>
      <c r="DP121" s="771"/>
      <c r="DQ121" s="771">
        <v>138271</v>
      </c>
      <c r="DR121" s="771"/>
      <c r="DS121" s="771"/>
      <c r="DT121" s="771"/>
      <c r="DU121" s="771"/>
      <c r="DV121" s="823">
        <v>0.6</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437</v>
      </c>
      <c r="BP122" s="838"/>
      <c r="BQ122" s="839">
        <v>83013767</v>
      </c>
      <c r="BR122" s="840"/>
      <c r="BS122" s="840"/>
      <c r="BT122" s="840"/>
      <c r="BU122" s="840"/>
      <c r="BV122" s="840">
        <v>82970295</v>
      </c>
      <c r="BW122" s="840"/>
      <c r="BX122" s="840"/>
      <c r="BY122" s="840"/>
      <c r="BZ122" s="840"/>
      <c r="CA122" s="840">
        <v>82556701</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72051</v>
      </c>
      <c r="DH122" s="771"/>
      <c r="DI122" s="771"/>
      <c r="DJ122" s="771"/>
      <c r="DK122" s="771"/>
      <c r="DL122" s="771">
        <v>68383</v>
      </c>
      <c r="DM122" s="771"/>
      <c r="DN122" s="771"/>
      <c r="DO122" s="771"/>
      <c r="DP122" s="771"/>
      <c r="DQ122" s="771">
        <v>58439</v>
      </c>
      <c r="DR122" s="771"/>
      <c r="DS122" s="771"/>
      <c r="DT122" s="771"/>
      <c r="DU122" s="771"/>
      <c r="DV122" s="823">
        <v>0.2</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107</v>
      </c>
      <c r="AB123" s="784"/>
      <c r="AC123" s="784"/>
      <c r="AD123" s="784"/>
      <c r="AE123" s="785"/>
      <c r="AF123" s="786" t="s">
        <v>107</v>
      </c>
      <c r="AG123" s="784"/>
      <c r="AH123" s="784"/>
      <c r="AI123" s="784"/>
      <c r="AJ123" s="785"/>
      <c r="AK123" s="786" t="s">
        <v>107</v>
      </c>
      <c r="AL123" s="784"/>
      <c r="AM123" s="784"/>
      <c r="AN123" s="784"/>
      <c r="AO123" s="785"/>
      <c r="AP123" s="754" t="s">
        <v>107</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22.6</v>
      </c>
      <c r="BR123" s="832"/>
      <c r="BS123" s="832"/>
      <c r="BT123" s="832"/>
      <c r="BU123" s="832"/>
      <c r="BV123" s="832">
        <v>11.8</v>
      </c>
      <c r="BW123" s="832"/>
      <c r="BX123" s="832"/>
      <c r="BY123" s="832"/>
      <c r="BZ123" s="832"/>
      <c r="CA123" s="832">
        <v>4.7</v>
      </c>
      <c r="CB123" s="832"/>
      <c r="CC123" s="832"/>
      <c r="CD123" s="832"/>
      <c r="CE123" s="832"/>
      <c r="CF123" s="730"/>
      <c r="CG123" s="731"/>
      <c r="CH123" s="731"/>
      <c r="CI123" s="731"/>
      <c r="CJ123" s="833"/>
      <c r="CK123" s="851"/>
      <c r="CL123" s="812"/>
      <c r="CM123" s="812"/>
      <c r="CN123" s="812"/>
      <c r="CO123" s="813"/>
      <c r="CP123" s="828" t="s">
        <v>379</v>
      </c>
      <c r="CQ123" s="829"/>
      <c r="CR123" s="829"/>
      <c r="CS123" s="829"/>
      <c r="CT123" s="829"/>
      <c r="CU123" s="829"/>
      <c r="CV123" s="829"/>
      <c r="CW123" s="829"/>
      <c r="CX123" s="829"/>
      <c r="CY123" s="829"/>
      <c r="CZ123" s="829"/>
      <c r="DA123" s="829"/>
      <c r="DB123" s="829"/>
      <c r="DC123" s="829"/>
      <c r="DD123" s="829"/>
      <c r="DE123" s="829"/>
      <c r="DF123" s="830"/>
      <c r="DG123" s="783">
        <v>4200</v>
      </c>
      <c r="DH123" s="784"/>
      <c r="DI123" s="784"/>
      <c r="DJ123" s="784"/>
      <c r="DK123" s="785"/>
      <c r="DL123" s="786">
        <v>3337</v>
      </c>
      <c r="DM123" s="784"/>
      <c r="DN123" s="784"/>
      <c r="DO123" s="784"/>
      <c r="DP123" s="785"/>
      <c r="DQ123" s="786">
        <v>2438</v>
      </c>
      <c r="DR123" s="784"/>
      <c r="DS123" s="784"/>
      <c r="DT123" s="784"/>
      <c r="DU123" s="785"/>
      <c r="DV123" s="754">
        <v>0</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107</v>
      </c>
      <c r="AB124" s="784"/>
      <c r="AC124" s="784"/>
      <c r="AD124" s="784"/>
      <c r="AE124" s="785"/>
      <c r="AF124" s="786" t="s">
        <v>107</v>
      </c>
      <c r="AG124" s="784"/>
      <c r="AH124" s="784"/>
      <c r="AI124" s="784"/>
      <c r="AJ124" s="785"/>
      <c r="AK124" s="786" t="s">
        <v>107</v>
      </c>
      <c r="AL124" s="784"/>
      <c r="AM124" s="784"/>
      <c r="AN124" s="784"/>
      <c r="AO124" s="785"/>
      <c r="AP124" s="754" t="s">
        <v>107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v>6930</v>
      </c>
      <c r="DH124" s="717"/>
      <c r="DI124" s="717"/>
      <c r="DJ124" s="717"/>
      <c r="DK124" s="718"/>
      <c r="DL124" s="719">
        <v>3793</v>
      </c>
      <c r="DM124" s="717"/>
      <c r="DN124" s="717"/>
      <c r="DO124" s="717"/>
      <c r="DP124" s="718"/>
      <c r="DQ124" s="719" t="s">
        <v>107</v>
      </c>
      <c r="DR124" s="717"/>
      <c r="DS124" s="717"/>
      <c r="DT124" s="717"/>
      <c r="DU124" s="718"/>
      <c r="DV124" s="807" t="s">
        <v>107</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107</v>
      </c>
      <c r="AB125" s="784"/>
      <c r="AC125" s="784"/>
      <c r="AD125" s="784"/>
      <c r="AE125" s="785"/>
      <c r="AF125" s="786" t="s">
        <v>107</v>
      </c>
      <c r="AG125" s="784"/>
      <c r="AH125" s="784"/>
      <c r="AI125" s="784"/>
      <c r="AJ125" s="785"/>
      <c r="AK125" s="786" t="s">
        <v>107</v>
      </c>
      <c r="AL125" s="784"/>
      <c r="AM125" s="784"/>
      <c r="AN125" s="784"/>
      <c r="AO125" s="785"/>
      <c r="AP125" s="754" t="s">
        <v>107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107</v>
      </c>
      <c r="DH125" s="800"/>
      <c r="DI125" s="800"/>
      <c r="DJ125" s="800"/>
      <c r="DK125" s="800"/>
      <c r="DL125" s="800" t="s">
        <v>107</v>
      </c>
      <c r="DM125" s="800"/>
      <c r="DN125" s="800"/>
      <c r="DO125" s="800"/>
      <c r="DP125" s="800"/>
      <c r="DQ125" s="800" t="s">
        <v>107</v>
      </c>
      <c r="DR125" s="800"/>
      <c r="DS125" s="800"/>
      <c r="DT125" s="800"/>
      <c r="DU125" s="800"/>
      <c r="DV125" s="801" t="s">
        <v>107</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107</v>
      </c>
      <c r="AB126" s="784"/>
      <c r="AC126" s="784"/>
      <c r="AD126" s="784"/>
      <c r="AE126" s="785"/>
      <c r="AF126" s="786" t="s">
        <v>107</v>
      </c>
      <c r="AG126" s="784"/>
      <c r="AH126" s="784"/>
      <c r="AI126" s="784"/>
      <c r="AJ126" s="785"/>
      <c r="AK126" s="786">
        <v>140100</v>
      </c>
      <c r="AL126" s="784"/>
      <c r="AM126" s="784"/>
      <c r="AN126" s="784"/>
      <c r="AO126" s="785"/>
      <c r="AP126" s="754">
        <v>0.6</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107</v>
      </c>
      <c r="DH126" s="771"/>
      <c r="DI126" s="771"/>
      <c r="DJ126" s="771"/>
      <c r="DK126" s="771"/>
      <c r="DL126" s="771" t="s">
        <v>107</v>
      </c>
      <c r="DM126" s="771"/>
      <c r="DN126" s="771"/>
      <c r="DO126" s="771"/>
      <c r="DP126" s="771"/>
      <c r="DQ126" s="771" t="s">
        <v>107</v>
      </c>
      <c r="DR126" s="771"/>
      <c r="DS126" s="771"/>
      <c r="DT126" s="771"/>
      <c r="DU126" s="771"/>
      <c r="DV126" s="823" t="s">
        <v>107</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107</v>
      </c>
      <c r="AB127" s="784"/>
      <c r="AC127" s="784"/>
      <c r="AD127" s="784"/>
      <c r="AE127" s="785"/>
      <c r="AF127" s="786" t="s">
        <v>107</v>
      </c>
      <c r="AG127" s="784"/>
      <c r="AH127" s="784"/>
      <c r="AI127" s="784"/>
      <c r="AJ127" s="785"/>
      <c r="AK127" s="786" t="s">
        <v>107</v>
      </c>
      <c r="AL127" s="784"/>
      <c r="AM127" s="784"/>
      <c r="AN127" s="784"/>
      <c r="AO127" s="785"/>
      <c r="AP127" s="754" t="s">
        <v>107</v>
      </c>
      <c r="AQ127" s="755"/>
      <c r="AR127" s="755"/>
      <c r="AS127" s="755"/>
      <c r="AT127" s="756"/>
      <c r="AU127" s="233"/>
      <c r="AV127" s="233"/>
      <c r="AW127" s="233"/>
      <c r="AX127" s="757" t="s">
        <v>448</v>
      </c>
      <c r="AY127" s="758"/>
      <c r="AZ127" s="758"/>
      <c r="BA127" s="758"/>
      <c r="BB127" s="758"/>
      <c r="BC127" s="758"/>
      <c r="BD127" s="758"/>
      <c r="BE127" s="759"/>
      <c r="BF127" s="760" t="s">
        <v>107</v>
      </c>
      <c r="BG127" s="761"/>
      <c r="BH127" s="761"/>
      <c r="BI127" s="761"/>
      <c r="BJ127" s="761"/>
      <c r="BK127" s="761"/>
      <c r="BL127" s="762"/>
      <c r="BM127" s="760">
        <v>11.85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11286</v>
      </c>
      <c r="DH127" s="820"/>
      <c r="DI127" s="820"/>
      <c r="DJ127" s="820"/>
      <c r="DK127" s="820"/>
      <c r="DL127" s="820">
        <v>8782</v>
      </c>
      <c r="DM127" s="820"/>
      <c r="DN127" s="820"/>
      <c r="DO127" s="820"/>
      <c r="DP127" s="820"/>
      <c r="DQ127" s="820">
        <v>6383</v>
      </c>
      <c r="DR127" s="820"/>
      <c r="DS127" s="820"/>
      <c r="DT127" s="820"/>
      <c r="DU127" s="820"/>
      <c r="DV127" s="821">
        <v>0</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1373209</v>
      </c>
      <c r="AB128" s="724"/>
      <c r="AC128" s="724"/>
      <c r="AD128" s="724"/>
      <c r="AE128" s="725"/>
      <c r="AF128" s="726">
        <v>1418182</v>
      </c>
      <c r="AG128" s="724"/>
      <c r="AH128" s="724"/>
      <c r="AI128" s="724"/>
      <c r="AJ128" s="725"/>
      <c r="AK128" s="726">
        <v>1374645</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107</v>
      </c>
      <c r="BG128" s="791"/>
      <c r="BH128" s="791"/>
      <c r="BI128" s="791"/>
      <c r="BJ128" s="791"/>
      <c r="BK128" s="791"/>
      <c r="BL128" s="792"/>
      <c r="BM128" s="790">
        <v>16.850000000000001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87</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29200593</v>
      </c>
      <c r="AB129" s="784"/>
      <c r="AC129" s="784"/>
      <c r="AD129" s="784"/>
      <c r="AE129" s="785"/>
      <c r="AF129" s="786">
        <v>29334705</v>
      </c>
      <c r="AG129" s="784"/>
      <c r="AH129" s="784"/>
      <c r="AI129" s="784"/>
      <c r="AJ129" s="785"/>
      <c r="AK129" s="786">
        <v>29010687</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4429655</v>
      </c>
      <c r="AB130" s="784"/>
      <c r="AC130" s="784"/>
      <c r="AD130" s="784"/>
      <c r="AE130" s="785"/>
      <c r="AF130" s="786">
        <v>4384364</v>
      </c>
      <c r="AG130" s="784"/>
      <c r="AH130" s="784"/>
      <c r="AI130" s="784"/>
      <c r="AJ130" s="785"/>
      <c r="AK130" s="786">
        <v>4448189</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4.7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24770938</v>
      </c>
      <c r="AB131" s="717"/>
      <c r="AC131" s="717"/>
      <c r="AD131" s="717"/>
      <c r="AE131" s="718"/>
      <c r="AF131" s="719">
        <v>24950341</v>
      </c>
      <c r="AG131" s="717"/>
      <c r="AH131" s="717"/>
      <c r="AI131" s="717"/>
      <c r="AJ131" s="718"/>
      <c r="AK131" s="719">
        <v>24562498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7.2476746739999998</v>
      </c>
      <c r="AB132" s="740"/>
      <c r="AC132" s="740"/>
      <c r="AD132" s="740"/>
      <c r="AE132" s="741"/>
      <c r="AF132" s="742">
        <v>6.205169701</v>
      </c>
      <c r="AG132" s="740"/>
      <c r="AH132" s="740"/>
      <c r="AI132" s="740"/>
      <c r="AJ132" s="741"/>
      <c r="AK132" s="742">
        <v>5.0314833610000003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7.2</v>
      </c>
      <c r="AB133" s="749"/>
      <c r="AC133" s="749"/>
      <c r="AD133" s="749"/>
      <c r="AE133" s="750"/>
      <c r="AF133" s="748">
        <v>6.9</v>
      </c>
      <c r="AG133" s="749"/>
      <c r="AH133" s="749"/>
      <c r="AI133" s="749"/>
      <c r="AJ133" s="750"/>
      <c r="AK133" s="748">
        <v>6.1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8565571</v>
      </c>
      <c r="L9" s="264">
        <v>55919</v>
      </c>
      <c r="M9" s="265">
        <v>62373</v>
      </c>
      <c r="N9" s="266">
        <v>-10.3</v>
      </c>
    </row>
    <row r="10" spans="1:16">
      <c r="A10" s="248"/>
      <c r="B10" s="244"/>
      <c r="C10" s="244"/>
      <c r="D10" s="244"/>
      <c r="E10" s="244"/>
      <c r="F10" s="244"/>
      <c r="G10" s="1133" t="s">
        <v>470</v>
      </c>
      <c r="H10" s="1134"/>
      <c r="I10" s="1134"/>
      <c r="J10" s="1135"/>
      <c r="K10" s="267">
        <v>748429</v>
      </c>
      <c r="L10" s="268">
        <v>4886</v>
      </c>
      <c r="M10" s="269">
        <v>2588</v>
      </c>
      <c r="N10" s="270">
        <v>88.8</v>
      </c>
    </row>
    <row r="11" spans="1:16" ht="13.5" customHeight="1">
      <c r="A11" s="248"/>
      <c r="B11" s="244"/>
      <c r="C11" s="244"/>
      <c r="D11" s="244"/>
      <c r="E11" s="244"/>
      <c r="F11" s="244"/>
      <c r="G11" s="1133" t="s">
        <v>471</v>
      </c>
      <c r="H11" s="1134"/>
      <c r="I11" s="1134"/>
      <c r="J11" s="1135"/>
      <c r="K11" s="267">
        <v>19762</v>
      </c>
      <c r="L11" s="268">
        <v>129</v>
      </c>
      <c r="M11" s="269">
        <v>69</v>
      </c>
      <c r="N11" s="270">
        <v>87</v>
      </c>
    </row>
    <row r="12" spans="1:16" ht="13.5" customHeight="1">
      <c r="A12" s="248"/>
      <c r="B12" s="244"/>
      <c r="C12" s="244"/>
      <c r="D12" s="244"/>
      <c r="E12" s="244"/>
      <c r="F12" s="244"/>
      <c r="G12" s="1133" t="s">
        <v>472</v>
      </c>
      <c r="H12" s="1134"/>
      <c r="I12" s="1134"/>
      <c r="J12" s="1135"/>
      <c r="K12" s="267" t="s">
        <v>473</v>
      </c>
      <c r="L12" s="268" t="s">
        <v>473</v>
      </c>
      <c r="M12" s="269">
        <v>133</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140743</v>
      </c>
      <c r="L14" s="268">
        <v>919</v>
      </c>
      <c r="M14" s="269">
        <v>1646</v>
      </c>
      <c r="N14" s="270">
        <v>-44.2</v>
      </c>
    </row>
    <row r="15" spans="1:16" ht="13.5" customHeight="1">
      <c r="A15" s="248"/>
      <c r="B15" s="244"/>
      <c r="C15" s="244"/>
      <c r="D15" s="244"/>
      <c r="E15" s="244"/>
      <c r="F15" s="244"/>
      <c r="G15" s="1133" t="s">
        <v>476</v>
      </c>
      <c r="H15" s="1134"/>
      <c r="I15" s="1134"/>
      <c r="J15" s="1135"/>
      <c r="K15" s="267">
        <v>321928</v>
      </c>
      <c r="L15" s="268">
        <v>2102</v>
      </c>
      <c r="M15" s="269">
        <v>1373</v>
      </c>
      <c r="N15" s="270">
        <v>53.1</v>
      </c>
    </row>
    <row r="16" spans="1:16">
      <c r="A16" s="248"/>
      <c r="B16" s="244"/>
      <c r="C16" s="244"/>
      <c r="D16" s="244"/>
      <c r="E16" s="244"/>
      <c r="F16" s="244"/>
      <c r="G16" s="1136" t="s">
        <v>477</v>
      </c>
      <c r="H16" s="1137"/>
      <c r="I16" s="1137"/>
      <c r="J16" s="1138"/>
      <c r="K16" s="268">
        <v>-884553</v>
      </c>
      <c r="L16" s="268">
        <v>-5775</v>
      </c>
      <c r="M16" s="269">
        <v>-5844</v>
      </c>
      <c r="N16" s="270">
        <v>-1.2</v>
      </c>
    </row>
    <row r="17" spans="1:16">
      <c r="A17" s="248"/>
      <c r="B17" s="244"/>
      <c r="C17" s="244"/>
      <c r="D17" s="244"/>
      <c r="E17" s="244"/>
      <c r="F17" s="244"/>
      <c r="G17" s="1136" t="s">
        <v>166</v>
      </c>
      <c r="H17" s="1137"/>
      <c r="I17" s="1137"/>
      <c r="J17" s="1138"/>
      <c r="K17" s="268">
        <v>8911880</v>
      </c>
      <c r="L17" s="268">
        <v>58180</v>
      </c>
      <c r="M17" s="269">
        <v>62339</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6.65</v>
      </c>
      <c r="L21" s="281">
        <v>6.62</v>
      </c>
      <c r="M21" s="282">
        <v>0.03</v>
      </c>
      <c r="N21" s="249"/>
      <c r="O21" s="283"/>
      <c r="P21" s="279"/>
    </row>
    <row r="22" spans="1:16" s="284" customFormat="1">
      <c r="A22" s="279"/>
      <c r="B22" s="249"/>
      <c r="C22" s="249"/>
      <c r="D22" s="249"/>
      <c r="E22" s="249"/>
      <c r="F22" s="249"/>
      <c r="G22" s="1130" t="s">
        <v>483</v>
      </c>
      <c r="H22" s="1131"/>
      <c r="I22" s="1131"/>
      <c r="J22" s="1132"/>
      <c r="K22" s="285">
        <v>99.3</v>
      </c>
      <c r="L22" s="286">
        <v>98.8</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4465872</v>
      </c>
      <c r="L32" s="294">
        <v>29155</v>
      </c>
      <c r="M32" s="295">
        <v>31231</v>
      </c>
      <c r="N32" s="296">
        <v>-6.6</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t="s">
        <v>473</v>
      </c>
      <c r="N34" s="296" t="s">
        <v>473</v>
      </c>
    </row>
    <row r="35" spans="1:16" ht="27" customHeight="1">
      <c r="A35" s="248"/>
      <c r="B35" s="244"/>
      <c r="C35" s="244"/>
      <c r="D35" s="244"/>
      <c r="E35" s="244"/>
      <c r="F35" s="244"/>
      <c r="G35" s="1121" t="s">
        <v>489</v>
      </c>
      <c r="H35" s="1122"/>
      <c r="I35" s="1122"/>
      <c r="J35" s="1123"/>
      <c r="K35" s="294">
        <v>2422316</v>
      </c>
      <c r="L35" s="294">
        <v>15814</v>
      </c>
      <c r="M35" s="295">
        <v>8914</v>
      </c>
      <c r="N35" s="296">
        <v>77.400000000000006</v>
      </c>
    </row>
    <row r="36" spans="1:16" ht="27" customHeight="1">
      <c r="A36" s="248"/>
      <c r="B36" s="244"/>
      <c r="C36" s="244"/>
      <c r="D36" s="244"/>
      <c r="E36" s="244"/>
      <c r="F36" s="244"/>
      <c r="G36" s="1121" t="s">
        <v>490</v>
      </c>
      <c r="H36" s="1122"/>
      <c r="I36" s="1122"/>
      <c r="J36" s="1123"/>
      <c r="K36" s="294" t="s">
        <v>473</v>
      </c>
      <c r="L36" s="294" t="s">
        <v>473</v>
      </c>
      <c r="M36" s="295">
        <v>2129</v>
      </c>
      <c r="N36" s="296" t="s">
        <v>473</v>
      </c>
    </row>
    <row r="37" spans="1:16" ht="13.5" customHeight="1">
      <c r="A37" s="248"/>
      <c r="B37" s="244"/>
      <c r="C37" s="244"/>
      <c r="D37" s="244"/>
      <c r="E37" s="244"/>
      <c r="F37" s="244"/>
      <c r="G37" s="1121" t="s">
        <v>491</v>
      </c>
      <c r="H37" s="1122"/>
      <c r="I37" s="1122"/>
      <c r="J37" s="1123"/>
      <c r="K37" s="294">
        <v>170504</v>
      </c>
      <c r="L37" s="294">
        <v>1113</v>
      </c>
      <c r="M37" s="295">
        <v>498</v>
      </c>
      <c r="N37" s="296">
        <v>123.5</v>
      </c>
    </row>
    <row r="38" spans="1:16" ht="27" customHeight="1">
      <c r="A38" s="248"/>
      <c r="B38" s="244"/>
      <c r="C38" s="244"/>
      <c r="D38" s="244"/>
      <c r="E38" s="244"/>
      <c r="F38" s="244"/>
      <c r="G38" s="1124" t="s">
        <v>492</v>
      </c>
      <c r="H38" s="1125"/>
      <c r="I38" s="1125"/>
      <c r="J38" s="1126"/>
      <c r="K38" s="297" t="s">
        <v>473</v>
      </c>
      <c r="L38" s="297" t="s">
        <v>473</v>
      </c>
      <c r="M38" s="298" t="s">
        <v>473</v>
      </c>
      <c r="N38" s="299" t="s">
        <v>473</v>
      </c>
      <c r="O38" s="293"/>
    </row>
    <row r="39" spans="1:16">
      <c r="A39" s="248"/>
      <c r="B39" s="244"/>
      <c r="C39" s="244"/>
      <c r="D39" s="244"/>
      <c r="E39" s="244"/>
      <c r="F39" s="244"/>
      <c r="G39" s="1124" t="s">
        <v>493</v>
      </c>
      <c r="H39" s="1125"/>
      <c r="I39" s="1125"/>
      <c r="J39" s="1126"/>
      <c r="K39" s="300">
        <v>-1374645</v>
      </c>
      <c r="L39" s="300">
        <v>-8974</v>
      </c>
      <c r="M39" s="301">
        <v>-9298</v>
      </c>
      <c r="N39" s="302">
        <v>-3.5</v>
      </c>
      <c r="O39" s="293"/>
    </row>
    <row r="40" spans="1:16" ht="27" customHeight="1">
      <c r="A40" s="248"/>
      <c r="B40" s="244"/>
      <c r="C40" s="244"/>
      <c r="D40" s="244"/>
      <c r="E40" s="244"/>
      <c r="F40" s="244"/>
      <c r="G40" s="1121" t="s">
        <v>494</v>
      </c>
      <c r="H40" s="1122"/>
      <c r="I40" s="1122"/>
      <c r="J40" s="1123"/>
      <c r="K40" s="300">
        <v>-4448189</v>
      </c>
      <c r="L40" s="300">
        <v>-29039</v>
      </c>
      <c r="M40" s="301">
        <v>-30351</v>
      </c>
      <c r="N40" s="302">
        <v>-4.3</v>
      </c>
      <c r="O40" s="293"/>
    </row>
    <row r="41" spans="1:16">
      <c r="A41" s="248"/>
      <c r="B41" s="244"/>
      <c r="C41" s="244"/>
      <c r="D41" s="244"/>
      <c r="E41" s="244"/>
      <c r="F41" s="244"/>
      <c r="G41" s="1127" t="s">
        <v>276</v>
      </c>
      <c r="H41" s="1128"/>
      <c r="I41" s="1128"/>
      <c r="J41" s="1129"/>
      <c r="K41" s="294">
        <v>1235858</v>
      </c>
      <c r="L41" s="300">
        <v>8068</v>
      </c>
      <c r="M41" s="301">
        <v>3124</v>
      </c>
      <c r="N41" s="302">
        <v>158.30000000000001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5196856</v>
      </c>
      <c r="J51" s="320">
        <v>33762</v>
      </c>
      <c r="K51" s="321">
        <v>9</v>
      </c>
      <c r="L51" s="322">
        <v>54805</v>
      </c>
      <c r="M51" s="323">
        <v>6</v>
      </c>
      <c r="N51" s="324">
        <v>3</v>
      </c>
    </row>
    <row r="52" spans="1:14">
      <c r="A52" s="248"/>
      <c r="B52" s="244"/>
      <c r="C52" s="244"/>
      <c r="D52" s="244"/>
      <c r="E52" s="244"/>
      <c r="F52" s="244"/>
      <c r="G52" s="325"/>
      <c r="H52" s="326" t="s">
        <v>505</v>
      </c>
      <c r="I52" s="327">
        <v>3882511</v>
      </c>
      <c r="J52" s="328">
        <v>25223</v>
      </c>
      <c r="K52" s="329">
        <v>11.3</v>
      </c>
      <c r="L52" s="330">
        <v>29572</v>
      </c>
      <c r="M52" s="331">
        <v>-3.8</v>
      </c>
      <c r="N52" s="332">
        <v>15.1</v>
      </c>
    </row>
    <row r="53" spans="1:14">
      <c r="A53" s="248"/>
      <c r="B53" s="244"/>
      <c r="C53" s="244"/>
      <c r="D53" s="244"/>
      <c r="E53" s="244"/>
      <c r="F53" s="244"/>
      <c r="G53" s="310" t="s">
        <v>506</v>
      </c>
      <c r="H53" s="311"/>
      <c r="I53" s="319">
        <v>4031810</v>
      </c>
      <c r="J53" s="320">
        <v>26434</v>
      </c>
      <c r="K53" s="321">
        <v>-21.7</v>
      </c>
      <c r="L53" s="322">
        <v>40213</v>
      </c>
      <c r="M53" s="323">
        <v>-26.6</v>
      </c>
      <c r="N53" s="324">
        <v>4.9000000000000004</v>
      </c>
    </row>
    <row r="54" spans="1:14">
      <c r="A54" s="248"/>
      <c r="B54" s="244"/>
      <c r="C54" s="244"/>
      <c r="D54" s="244"/>
      <c r="E54" s="244"/>
      <c r="F54" s="244"/>
      <c r="G54" s="325"/>
      <c r="H54" s="326" t="s">
        <v>505</v>
      </c>
      <c r="I54" s="327">
        <v>2754941</v>
      </c>
      <c r="J54" s="328">
        <v>18062</v>
      </c>
      <c r="K54" s="329">
        <v>-28.4</v>
      </c>
      <c r="L54" s="330">
        <v>17663</v>
      </c>
      <c r="M54" s="331">
        <v>-40.299999999999997</v>
      </c>
      <c r="N54" s="332">
        <v>11.9</v>
      </c>
    </row>
    <row r="55" spans="1:14">
      <c r="A55" s="248"/>
      <c r="B55" s="244"/>
      <c r="C55" s="244"/>
      <c r="D55" s="244"/>
      <c r="E55" s="244"/>
      <c r="F55" s="244"/>
      <c r="G55" s="310" t="s">
        <v>507</v>
      </c>
      <c r="H55" s="311"/>
      <c r="I55" s="319">
        <v>4058350</v>
      </c>
      <c r="J55" s="320">
        <v>26253</v>
      </c>
      <c r="K55" s="321">
        <v>-0.7</v>
      </c>
      <c r="L55" s="322">
        <v>37981</v>
      </c>
      <c r="M55" s="323">
        <v>-5.6</v>
      </c>
      <c r="N55" s="324">
        <v>4.9000000000000004</v>
      </c>
    </row>
    <row r="56" spans="1:14">
      <c r="A56" s="248"/>
      <c r="B56" s="244"/>
      <c r="C56" s="244"/>
      <c r="D56" s="244"/>
      <c r="E56" s="244"/>
      <c r="F56" s="244"/>
      <c r="G56" s="325"/>
      <c r="H56" s="326" t="s">
        <v>505</v>
      </c>
      <c r="I56" s="327">
        <v>2823471</v>
      </c>
      <c r="J56" s="328">
        <v>18265</v>
      </c>
      <c r="K56" s="329">
        <v>1.1000000000000001</v>
      </c>
      <c r="L56" s="330">
        <v>20316</v>
      </c>
      <c r="M56" s="331">
        <v>15</v>
      </c>
      <c r="N56" s="332">
        <v>-13.9</v>
      </c>
    </row>
    <row r="57" spans="1:14">
      <c r="A57" s="248"/>
      <c r="B57" s="244"/>
      <c r="C57" s="244"/>
      <c r="D57" s="244"/>
      <c r="E57" s="244"/>
      <c r="F57" s="244"/>
      <c r="G57" s="310" t="s">
        <v>508</v>
      </c>
      <c r="H57" s="311"/>
      <c r="I57" s="319">
        <v>5453682</v>
      </c>
      <c r="J57" s="320">
        <v>35456</v>
      </c>
      <c r="K57" s="321">
        <v>35.1</v>
      </c>
      <c r="L57" s="322">
        <v>54874</v>
      </c>
      <c r="M57" s="323">
        <v>44.5</v>
      </c>
      <c r="N57" s="324">
        <v>-9.4</v>
      </c>
    </row>
    <row r="58" spans="1:14">
      <c r="A58" s="248"/>
      <c r="B58" s="244"/>
      <c r="C58" s="244"/>
      <c r="D58" s="244"/>
      <c r="E58" s="244"/>
      <c r="F58" s="244"/>
      <c r="G58" s="325"/>
      <c r="H58" s="326" t="s">
        <v>505</v>
      </c>
      <c r="I58" s="327">
        <v>2701393</v>
      </c>
      <c r="J58" s="328">
        <v>17562</v>
      </c>
      <c r="K58" s="329">
        <v>-3.8</v>
      </c>
      <c r="L58" s="330">
        <v>25571</v>
      </c>
      <c r="M58" s="331">
        <v>25.9</v>
      </c>
      <c r="N58" s="332">
        <v>-29.7</v>
      </c>
    </row>
    <row r="59" spans="1:14">
      <c r="A59" s="248"/>
      <c r="B59" s="244"/>
      <c r="C59" s="244"/>
      <c r="D59" s="244"/>
      <c r="E59" s="244"/>
      <c r="F59" s="244"/>
      <c r="G59" s="310" t="s">
        <v>509</v>
      </c>
      <c r="H59" s="311"/>
      <c r="I59" s="319">
        <v>4790217</v>
      </c>
      <c r="J59" s="320">
        <v>31272</v>
      </c>
      <c r="K59" s="321">
        <v>-11.8</v>
      </c>
      <c r="L59" s="322">
        <v>46504</v>
      </c>
      <c r="M59" s="323">
        <v>-15.3</v>
      </c>
      <c r="N59" s="324">
        <v>3.5</v>
      </c>
    </row>
    <row r="60" spans="1:14">
      <c r="A60" s="248"/>
      <c r="B60" s="244"/>
      <c r="C60" s="244"/>
      <c r="D60" s="244"/>
      <c r="E60" s="244"/>
      <c r="F60" s="244"/>
      <c r="G60" s="325"/>
      <c r="H60" s="326" t="s">
        <v>505</v>
      </c>
      <c r="I60" s="333">
        <v>2274282</v>
      </c>
      <c r="J60" s="328">
        <v>14847</v>
      </c>
      <c r="K60" s="329">
        <v>-15.5</v>
      </c>
      <c r="L60" s="330">
        <v>19984</v>
      </c>
      <c r="M60" s="331">
        <v>-21.8</v>
      </c>
      <c r="N60" s="332">
        <v>6.3</v>
      </c>
    </row>
    <row r="61" spans="1:14">
      <c r="A61" s="248"/>
      <c r="B61" s="244"/>
      <c r="C61" s="244"/>
      <c r="D61" s="244"/>
      <c r="E61" s="244"/>
      <c r="F61" s="244"/>
      <c r="G61" s="310" t="s">
        <v>510</v>
      </c>
      <c r="H61" s="334"/>
      <c r="I61" s="335">
        <v>4706183</v>
      </c>
      <c r="J61" s="336">
        <v>30635</v>
      </c>
      <c r="K61" s="337">
        <v>2</v>
      </c>
      <c r="L61" s="338">
        <v>46875</v>
      </c>
      <c r="M61" s="339">
        <v>0.6</v>
      </c>
      <c r="N61" s="324">
        <v>1.4</v>
      </c>
    </row>
    <row r="62" spans="1:14">
      <c r="A62" s="248"/>
      <c r="B62" s="244"/>
      <c r="C62" s="244"/>
      <c r="D62" s="244"/>
      <c r="E62" s="244"/>
      <c r="F62" s="244"/>
      <c r="G62" s="325"/>
      <c r="H62" s="326" t="s">
        <v>505</v>
      </c>
      <c r="I62" s="327">
        <v>2887320</v>
      </c>
      <c r="J62" s="328">
        <v>18792</v>
      </c>
      <c r="K62" s="329">
        <v>-7.1</v>
      </c>
      <c r="L62" s="330">
        <v>22621</v>
      </c>
      <c r="M62" s="331">
        <v>-5</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9.91</v>
      </c>
      <c r="G47" s="12">
        <v>11.76</v>
      </c>
      <c r="H47" s="12">
        <v>11.97</v>
      </c>
      <c r="I47" s="12">
        <v>13.29</v>
      </c>
      <c r="J47" s="13">
        <v>14.48</v>
      </c>
    </row>
    <row r="48" spans="2:10" ht="57.75" customHeight="1">
      <c r="B48" s="14"/>
      <c r="C48" s="1141" t="s">
        <v>4</v>
      </c>
      <c r="D48" s="1141"/>
      <c r="E48" s="1142"/>
      <c r="F48" s="15">
        <v>5.45</v>
      </c>
      <c r="G48" s="16">
        <v>7.79</v>
      </c>
      <c r="H48" s="16">
        <v>4.7300000000000004</v>
      </c>
      <c r="I48" s="16">
        <v>5.3</v>
      </c>
      <c r="J48" s="17">
        <v>6.42</v>
      </c>
    </row>
    <row r="49" spans="2:10" ht="57.75" customHeight="1" thickBot="1">
      <c r="B49" s="18"/>
      <c r="C49" s="1143" t="s">
        <v>5</v>
      </c>
      <c r="D49" s="1143"/>
      <c r="E49" s="1144"/>
      <c r="F49" s="19">
        <v>0.8</v>
      </c>
      <c r="G49" s="20">
        <v>2.27</v>
      </c>
      <c r="H49" s="20" t="s">
        <v>517</v>
      </c>
      <c r="I49" s="20">
        <v>0.6</v>
      </c>
      <c r="J49" s="21">
        <v>0.05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518</v>
      </c>
      <c r="D34" s="1151"/>
      <c r="E34" s="1152"/>
      <c r="F34" s="32">
        <v>5.77</v>
      </c>
      <c r="G34" s="33">
        <v>6.99</v>
      </c>
      <c r="H34" s="33">
        <v>8.51</v>
      </c>
      <c r="I34" s="33">
        <v>9.09</v>
      </c>
      <c r="J34" s="34">
        <v>10.18</v>
      </c>
      <c r="K34" s="22"/>
      <c r="L34" s="22"/>
      <c r="M34" s="22"/>
      <c r="N34" s="22"/>
      <c r="O34" s="22"/>
      <c r="P34" s="22"/>
    </row>
    <row r="35" spans="1:16" ht="39" customHeight="1">
      <c r="A35" s="22"/>
      <c r="B35" s="35"/>
      <c r="C35" s="1145" t="s">
        <v>519</v>
      </c>
      <c r="D35" s="1146"/>
      <c r="E35" s="1147"/>
      <c r="F35" s="36">
        <v>5.45</v>
      </c>
      <c r="G35" s="37">
        <v>7.78</v>
      </c>
      <c r="H35" s="37">
        <v>4.72</v>
      </c>
      <c r="I35" s="37">
        <v>5.28</v>
      </c>
      <c r="J35" s="38">
        <v>6.41</v>
      </c>
      <c r="K35" s="22"/>
      <c r="L35" s="22"/>
      <c r="M35" s="22"/>
      <c r="N35" s="22"/>
      <c r="O35" s="22"/>
      <c r="P35" s="22"/>
    </row>
    <row r="36" spans="1:16" ht="39" customHeight="1">
      <c r="A36" s="22"/>
      <c r="B36" s="35"/>
      <c r="C36" s="1145" t="s">
        <v>520</v>
      </c>
      <c r="D36" s="1146"/>
      <c r="E36" s="1147"/>
      <c r="F36" s="36">
        <v>2.38</v>
      </c>
      <c r="G36" s="37">
        <v>2.57</v>
      </c>
      <c r="H36" s="37">
        <v>2.66</v>
      </c>
      <c r="I36" s="37">
        <v>2.76</v>
      </c>
      <c r="J36" s="38">
        <v>2.88</v>
      </c>
      <c r="K36" s="22"/>
      <c r="L36" s="22"/>
      <c r="M36" s="22"/>
      <c r="N36" s="22"/>
      <c r="O36" s="22"/>
      <c r="P36" s="22"/>
    </row>
    <row r="37" spans="1:16" ht="39" customHeight="1">
      <c r="A37" s="22"/>
      <c r="B37" s="35"/>
      <c r="C37" s="1145" t="s">
        <v>521</v>
      </c>
      <c r="D37" s="1146"/>
      <c r="E37" s="1147"/>
      <c r="F37" s="36">
        <v>1.91</v>
      </c>
      <c r="G37" s="37">
        <v>2.2599999999999998</v>
      </c>
      <c r="H37" s="37">
        <v>2.79</v>
      </c>
      <c r="I37" s="37">
        <v>2.85</v>
      </c>
      <c r="J37" s="38">
        <v>2.27</v>
      </c>
      <c r="K37" s="22"/>
      <c r="L37" s="22"/>
      <c r="M37" s="22"/>
      <c r="N37" s="22"/>
      <c r="O37" s="22"/>
      <c r="P37" s="22"/>
    </row>
    <row r="38" spans="1:16" ht="39" customHeight="1">
      <c r="A38" s="22"/>
      <c r="B38" s="35"/>
      <c r="C38" s="1145" t="s">
        <v>522</v>
      </c>
      <c r="D38" s="1146"/>
      <c r="E38" s="1147"/>
      <c r="F38" s="36">
        <v>0.15</v>
      </c>
      <c r="G38" s="37">
        <v>0.14000000000000001</v>
      </c>
      <c r="H38" s="37">
        <v>0.19</v>
      </c>
      <c r="I38" s="37">
        <v>0.44</v>
      </c>
      <c r="J38" s="38">
        <v>0.6</v>
      </c>
      <c r="K38" s="22"/>
      <c r="L38" s="22"/>
      <c r="M38" s="22"/>
      <c r="N38" s="22"/>
      <c r="O38" s="22"/>
      <c r="P38" s="22"/>
    </row>
    <row r="39" spans="1:16" ht="39" customHeight="1">
      <c r="A39" s="22"/>
      <c r="B39" s="35"/>
      <c r="C39" s="1145" t="s">
        <v>523</v>
      </c>
      <c r="D39" s="1146"/>
      <c r="E39" s="1147"/>
      <c r="F39" s="36" t="s">
        <v>473</v>
      </c>
      <c r="G39" s="37" t="s">
        <v>473</v>
      </c>
      <c r="H39" s="37" t="s">
        <v>473</v>
      </c>
      <c r="I39" s="37" t="s">
        <v>473</v>
      </c>
      <c r="J39" s="38">
        <v>0.02</v>
      </c>
      <c r="K39" s="22"/>
      <c r="L39" s="22"/>
      <c r="M39" s="22"/>
      <c r="N39" s="22"/>
      <c r="O39" s="22"/>
      <c r="P39" s="22"/>
    </row>
    <row r="40" spans="1:16" ht="39" customHeight="1">
      <c r="A40" s="22"/>
      <c r="B40" s="35"/>
      <c r="C40" s="1145" t="s">
        <v>524</v>
      </c>
      <c r="D40" s="1146"/>
      <c r="E40" s="1147"/>
      <c r="F40" s="36">
        <v>0</v>
      </c>
      <c r="G40" s="37">
        <v>0.01</v>
      </c>
      <c r="H40" s="37">
        <v>0</v>
      </c>
      <c r="I40" s="37">
        <v>0.01</v>
      </c>
      <c r="J40" s="38">
        <v>0.01</v>
      </c>
      <c r="K40" s="22"/>
      <c r="L40" s="22"/>
      <c r="M40" s="22"/>
      <c r="N40" s="22"/>
      <c r="O40" s="22"/>
      <c r="P40" s="22"/>
    </row>
    <row r="41" spans="1:16" ht="39" customHeight="1">
      <c r="A41" s="22"/>
      <c r="B41" s="35"/>
      <c r="C41" s="1145" t="s">
        <v>525</v>
      </c>
      <c r="D41" s="1146"/>
      <c r="E41" s="1147"/>
      <c r="F41" s="36">
        <v>0</v>
      </c>
      <c r="G41" s="37">
        <v>0</v>
      </c>
      <c r="H41" s="37">
        <v>0</v>
      </c>
      <c r="I41" s="37">
        <v>0</v>
      </c>
      <c r="J41" s="38">
        <v>0</v>
      </c>
      <c r="K41" s="22"/>
      <c r="L41" s="22"/>
      <c r="M41" s="22"/>
      <c r="N41" s="22"/>
      <c r="O41" s="22"/>
      <c r="P41" s="22"/>
    </row>
    <row r="42" spans="1:16" ht="39" customHeight="1">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527</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10</v>
      </c>
      <c r="C45" s="1162"/>
      <c r="D45" s="58"/>
      <c r="E45" s="1167" t="s">
        <v>11</v>
      </c>
      <c r="F45" s="1167"/>
      <c r="G45" s="1167"/>
      <c r="H45" s="1167"/>
      <c r="I45" s="1167"/>
      <c r="J45" s="1168"/>
      <c r="K45" s="59">
        <v>5103</v>
      </c>
      <c r="L45" s="60">
        <v>5169</v>
      </c>
      <c r="M45" s="60">
        <v>5111</v>
      </c>
      <c r="N45" s="60">
        <v>4854</v>
      </c>
      <c r="O45" s="61">
        <v>4466</v>
      </c>
      <c r="P45" s="48"/>
      <c r="Q45" s="48"/>
      <c r="R45" s="48"/>
      <c r="S45" s="48"/>
      <c r="T45" s="48"/>
      <c r="U45" s="48"/>
    </row>
    <row r="46" spans="1:21" ht="30.75" customHeight="1">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14</v>
      </c>
      <c r="F48" s="1155"/>
      <c r="G48" s="1155"/>
      <c r="H48" s="1155"/>
      <c r="I48" s="1155"/>
      <c r="J48" s="1156"/>
      <c r="K48" s="63">
        <v>2591</v>
      </c>
      <c r="L48" s="64">
        <v>2400</v>
      </c>
      <c r="M48" s="64">
        <v>2331</v>
      </c>
      <c r="N48" s="64">
        <v>2404</v>
      </c>
      <c r="O48" s="65">
        <v>2422</v>
      </c>
      <c r="P48" s="48"/>
      <c r="Q48" s="48"/>
      <c r="R48" s="48"/>
      <c r="S48" s="48"/>
      <c r="T48" s="48"/>
      <c r="U48" s="48"/>
    </row>
    <row r="49" spans="1:21" ht="30.75" customHeight="1">
      <c r="A49" s="48"/>
      <c r="B49" s="1163"/>
      <c r="C49" s="1164"/>
      <c r="D49" s="62"/>
      <c r="E49" s="1155" t="s">
        <v>15</v>
      </c>
      <c r="F49" s="1155"/>
      <c r="G49" s="1155"/>
      <c r="H49" s="1155"/>
      <c r="I49" s="1155"/>
      <c r="J49" s="1156"/>
      <c r="K49" s="63" t="s">
        <v>473</v>
      </c>
      <c r="L49" s="64" t="s">
        <v>473</v>
      </c>
      <c r="M49" s="64" t="s">
        <v>473</v>
      </c>
      <c r="N49" s="64" t="s">
        <v>473</v>
      </c>
      <c r="O49" s="65" t="s">
        <v>473</v>
      </c>
      <c r="P49" s="48"/>
      <c r="Q49" s="48"/>
      <c r="R49" s="48"/>
      <c r="S49" s="48"/>
      <c r="T49" s="48"/>
      <c r="U49" s="48"/>
    </row>
    <row r="50" spans="1:21" ht="30.75" customHeight="1">
      <c r="A50" s="48"/>
      <c r="B50" s="1163"/>
      <c r="C50" s="1164"/>
      <c r="D50" s="62"/>
      <c r="E50" s="1155" t="s">
        <v>16</v>
      </c>
      <c r="F50" s="1155"/>
      <c r="G50" s="1155"/>
      <c r="H50" s="1155"/>
      <c r="I50" s="1155"/>
      <c r="J50" s="1156"/>
      <c r="K50" s="63">
        <v>192</v>
      </c>
      <c r="L50" s="64">
        <v>188</v>
      </c>
      <c r="M50" s="64">
        <v>156</v>
      </c>
      <c r="N50" s="64">
        <v>92</v>
      </c>
      <c r="O50" s="65">
        <v>171</v>
      </c>
      <c r="P50" s="48"/>
      <c r="Q50" s="48"/>
      <c r="R50" s="48"/>
      <c r="S50" s="48"/>
      <c r="T50" s="48"/>
      <c r="U50" s="48"/>
    </row>
    <row r="51" spans="1:21" ht="30.75" customHeight="1">
      <c r="A51" s="48"/>
      <c r="B51" s="1165"/>
      <c r="C51" s="1166"/>
      <c r="D51" s="66"/>
      <c r="E51" s="1155" t="s">
        <v>17</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18</v>
      </c>
      <c r="C52" s="1154"/>
      <c r="D52" s="66"/>
      <c r="E52" s="1155" t="s">
        <v>19</v>
      </c>
      <c r="F52" s="1155"/>
      <c r="G52" s="1155"/>
      <c r="H52" s="1155"/>
      <c r="I52" s="1155"/>
      <c r="J52" s="1156"/>
      <c r="K52" s="63">
        <v>6114</v>
      </c>
      <c r="L52" s="64">
        <v>5905</v>
      </c>
      <c r="M52" s="64">
        <v>5803</v>
      </c>
      <c r="N52" s="64">
        <v>5802</v>
      </c>
      <c r="O52" s="65">
        <v>5823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1772</v>
      </c>
      <c r="L53" s="69">
        <v>1852</v>
      </c>
      <c r="M53" s="69">
        <v>1795</v>
      </c>
      <c r="N53" s="69">
        <v>1548</v>
      </c>
      <c r="O53" s="70">
        <v>1236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2016-04-13T11:01:01Z</cp:lastPrinted>
  <dcterms:created xsi:type="dcterms:W3CDTF">2016-02-15T00:52:12Z</dcterms:created>
  <dcterms:modified xsi:type="dcterms:W3CDTF">2016-05-06T00:18:32Z</dcterms:modified>
  <cp:category/>
</cp:coreProperties>
</file>