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8\②財政運営\02決算\01財政状況資料集\04ＨＰ掲載用\"/>
    </mc:Choice>
  </mc:AlternateContent>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BE39" i="9"/>
  <c r="AM39" i="9"/>
  <c r="U39" i="9"/>
  <c r="C39" i="9"/>
  <c r="BE38" i="9"/>
  <c r="AM38" i="9"/>
  <c r="U38" i="9"/>
  <c r="C38" i="9"/>
  <c r="AM37" i="9"/>
  <c r="U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l="1"/>
  <c r="BE35" i="9" s="1"/>
  <c r="BE36" i="9" s="1"/>
  <c r="BE37" i="9" s="1"/>
  <c r="BW34" i="9" l="1"/>
  <c r="BW35" i="9" s="1"/>
  <c r="BW36" i="9" s="1"/>
  <c r="BW37" i="9" s="1"/>
  <c r="BW38" i="9" s="1"/>
  <c r="BW39" i="9" s="1"/>
  <c r="BW40" i="9" s="1"/>
  <c r="CO34" i="9"/>
  <c r="CO35" i="9" s="1"/>
  <c r="CO36" i="9" s="1"/>
  <c r="CO37" i="9" s="1"/>
  <c r="CO38" i="9" s="1"/>
  <c r="CO39" i="9" s="1"/>
</calcChain>
</file>

<file path=xl/sharedStrings.xml><?xml version="1.0" encoding="utf-8"?>
<sst xmlns="http://schemas.openxmlformats.org/spreadsheetml/2006/main" count="975" uniqueCount="557">
  <si>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</si>
  <si>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</si>
  <si>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</si>
  <si>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</si>
  <si>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</si>
  <si>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</si>
  <si>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</si>
  <si>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</si>
  <si>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</si>
  <si>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</si>
  <si>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</si>
  <si>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</si>
  <si>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</si>
  <si>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</si>
  <si>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</si>
  <si>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</si>
  <si>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</si>
  <si>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</si>
  <si>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</si>
  <si>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</si>
  <si>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</si>
  <si>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</si>
  <si>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</si>
  <si>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</si>
  <si>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</si>
  <si>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</si>
  <si>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</si>
  <si>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</si>
  <si>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</si>
  <si>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</si>
  <si>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</si>
  <si>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</si>
  <si>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</si>
  <si>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</si>
  <si>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</si>
  <si>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</si>
  <si>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</si>
  <si>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</si>
  <si>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</si>
  <si>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</si>
  <si>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</si>
  <si>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</si>
  <si>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</si>
  <si>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</si>
  <si>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</si>
  <si>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</si>
  <si>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</si>
  <si>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</si>
  <si>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</si>
  <si>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</si>
  <si>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</si>
  <si>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</si>
  <si>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</si>
  <si>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</si>
  <si>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</si>
  <si>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</si>
  <si>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</si>
  <si>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</si>
  <si>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</si>
  <si>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</si>
  <si>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</si>
  <si>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</si>
  <si>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</si>
  <si>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</si>
  <si>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</si>
  <si>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</si>
  <si>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</si>
  <si>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</si>
  <si>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</si>
  <si>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</si>
  <si>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</si>
  <si>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</si>
  <si>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</si>
  <si>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</si>
  <si>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</si>
  <si>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</si>
  <si>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</si>
  <si>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</si>
  <si>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</si>
  <si>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</si>
  <si>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</si>
  <si>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</si>
  <si>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鹿沼市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</si>
  <si>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</si>
  <si>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</si>
  <si>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</si>
  <si>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</si>
  <si>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</si>
  <si>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</si>
  <si>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</si>
  <si>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</si>
  <si>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</si>
  <si>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</si>
  <si>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</si>
  <si>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</si>
  <si>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</si>
  <si>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</si>
  <si>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</si>
  <si>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</si>
  <si>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</si>
  <si>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</si>
  <si>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</si>
  <si>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</si>
  <si>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</si>
  <si>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</si>
  <si>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</si>
  <si>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</si>
  <si>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</si>
  <si>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</si>
  <si>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</si>
  <si>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</si>
  <si>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</si>
  <si>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</si>
  <si>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</si>
  <si>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</si>
  <si>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</si>
  <si>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</si>
  <si>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</si>
  <si>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</si>
  <si>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</si>
  <si>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</si>
  <si>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</si>
  <si>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</si>
  <si>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</si>
  <si>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</si>
  <si>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</si>
  <si>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</si>
  <si>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</si>
  <si>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</si>
  <si>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</si>
  <si>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</si>
  <si>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</si>
  <si>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</si>
  <si>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</si>
  <si>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</si>
  <si>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</si>
  <si>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</si>
  <si>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</si>
  <si>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</si>
  <si>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</si>
  <si>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</si>
  <si>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</si>
  <si>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</si>
  <si>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</si>
  <si>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</si>
  <si>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</si>
  <si>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</si>
  <si>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</si>
  <si>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</si>
  <si>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</si>
  <si>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</si>
  <si>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</si>
  <si>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</si>
  <si>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</si>
  <si>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</si>
  <si>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</si>
  <si>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</si>
  <si>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</si>
  <si>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</si>
  <si>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</si>
  <si>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</si>
  <si>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</si>
  <si>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</si>
  <si>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</si>
  <si>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</si>
  <si>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</si>
  <si>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</si>
  <si>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</si>
  <si>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</si>
  <si>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</si>
  <si>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</si>
  <si>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</si>
  <si>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</si>
  <si>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</si>
  <si>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</si>
  <si>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</si>
  <si>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</si>
  <si>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</si>
  <si>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</si>
  <si>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</si>
  <si>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</si>
  <si>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</si>
  <si>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</si>
  <si>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</si>
  <si>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</si>
  <si>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</si>
  <si>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</si>
  <si>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</si>
  <si>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</si>
  <si>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</si>
  <si>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</si>
  <si>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</si>
  <si>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</si>
  <si>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</si>
  <si>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</si>
  <si>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栃木県鹿沼市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</si>
  <si>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</si>
  <si>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</si>
  <si>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</si>
  <si>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</si>
  <si>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</si>
  <si>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</si>
  <si>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</si>
  <si>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</si>
  <si>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</si>
  <si>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</si>
  <si>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</si>
  <si>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</si>
  <si>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</si>
  <si>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</si>
  <si>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</si>
  <si>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</si>
  <si>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</si>
  <si>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</si>
  <si>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</si>
  <si>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</si>
  <si>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</si>
  <si>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</si>
  <si>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</si>
  <si>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</si>
  <si>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</si>
  <si>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</si>
  <si>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</si>
  <si>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</si>
  <si>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</si>
  <si>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</si>
  <si>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</si>
  <si>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</si>
  <si>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</si>
  <si>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</si>
  <si>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</si>
  <si>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</si>
  <si>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</si>
  <si>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</si>
  <si>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</si>
  <si>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</si>
  <si>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</si>
  <si>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</si>
  <si>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</si>
  <si>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</si>
  <si>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</si>
  <si>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</si>
  <si>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</si>
  <si>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</si>
  <si>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</si>
  <si>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</si>
  <si>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</si>
  <si>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</si>
  <si>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</si>
  <si>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</si>
  <si>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</si>
  <si>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</si>
  <si>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</si>
  <si>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</si>
  <si>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</si>
  <si>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</si>
  <si>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</si>
  <si>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</si>
  <si>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</si>
  <si>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</si>
  <si>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</si>
  <si>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</si>
  <si>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</si>
  <si>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</si>
  <si>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</si>
  <si>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</si>
  <si>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</si>
  <si>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</si>
  <si>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</si>
  <si>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</si>
  <si>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</si>
  <si>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</si>
  <si>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</si>
  <si>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</si>
  <si>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</si>
  <si>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</si>
  <si>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</si>
  <si>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</si>
  <si>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</si>
  <si>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</si>
  <si>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</si>
  <si>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</si>
  <si>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</si>
  <si>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</si>
  <si>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</si>
  <si>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</si>
  <si>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</si>
  <si>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</si>
  <si>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</si>
  <si>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</si>
  <si>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</si>
  <si>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</si>
  <si>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</si>
  <si>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</si>
  <si>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</si>
  <si>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</si>
  <si>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</si>
  <si>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</si>
  <si>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</si>
  <si>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</si>
  <si>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</si>
  <si>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</si>
  <si>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</si>
  <si>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</si>
  <si>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</si>
  <si>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</si>
  <si>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</si>
  <si>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</si>
  <si>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</si>
  <si>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</si>
  <si>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</si>
  <si>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</si>
  <si>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</si>
  <si>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</si>
  <si>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</si>
  <si>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</si>
  <si>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</si>
  <si>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</si>
  <si>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</si>
  <si>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</si>
  <si>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</si>
  <si>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</si>
  <si>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</si>
  <si>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</si>
  <si>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</si>
  <si>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</si>
  <si>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</si>
  <si>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</si>
  <si>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</si>
  <si>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</si>
  <si>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</si>
  <si>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</si>
  <si>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</si>
  <si>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</si>
  <si>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</si>
  <si>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</si>
  <si>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</si>
  <si>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</si>
  <si>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</si>
  <si>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</si>
  <si>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</si>
  <si>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</si>
  <si>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</si>
  <si>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</si>
  <si>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</si>
  <si>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栃木県鹿沼市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</si>
  <si>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</si>
  <si>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</si>
  <si>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</si>
  <si>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</si>
  <si>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</si>
  <si>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</si>
  <si>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</si>
  <si>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</si>
  <si>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</si>
  <si>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</si>
  <si>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</si>
  <si>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</si>
  <si>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</si>
  <si>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</si>
  <si>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</si>
  <si>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</si>
  <si>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</si>
  <si>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</si>
  <si>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</si>
  <si>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</si>
  <si>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見笹霊園事業費特別会計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</si>
  <si>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</si>
  <si>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</si>
  <si>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</si>
  <si>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</si>
  <si>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</si>
  <si>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</si>
  <si>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</si>
  <si>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</si>
  <si>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</si>
  <si>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</si>
  <si>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</si>
  <si>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</si>
  <si>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</si>
  <si>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</si>
  <si>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</si>
  <si>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</si>
  <si>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</si>
  <si>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</si>
  <si>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</si>
  <si>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公共下水道事業費特別会計</t>
    <phoneticPr fontId="5"/>
  </si>
  <si>
    <t>法非適用企業</t>
    <phoneticPr fontId="5"/>
  </si>
  <si>
    <t>簡易水道事業費特別会計</t>
    <phoneticPr fontId="5"/>
  </si>
  <si>
    <t>公設地方卸売市場事業費特別会計</t>
    <phoneticPr fontId="5"/>
  </si>
  <si>
    <t>農業集落排水事業費特別会計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</si>
  <si>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</si>
  <si>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</si>
  <si>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</si>
  <si>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</si>
  <si>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</si>
  <si>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</si>
  <si>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</si>
  <si>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</si>
  <si>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</si>
  <si>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</si>
  <si>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</si>
  <si>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</si>
  <si>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</si>
  <si>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</si>
  <si>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</si>
  <si>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</si>
  <si>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</si>
  <si>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</si>
  <si>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</si>
  <si>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</si>
  <si>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</si>
  <si>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</si>
  <si>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</si>
  <si>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</si>
  <si>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</si>
  <si>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</si>
  <si>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</si>
  <si>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</si>
  <si>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</si>
  <si>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</si>
  <si>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</si>
  <si>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</si>
  <si>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</si>
  <si>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</si>
  <si>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</si>
  <si>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</si>
  <si>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</si>
  <si>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</si>
  <si>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</si>
  <si>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</si>
  <si>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</si>
  <si>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</si>
  <si>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</si>
  <si>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</si>
  <si>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</si>
  <si>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</si>
  <si>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</si>
  <si>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</si>
  <si>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</si>
  <si>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</si>
  <si>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</si>
  <si>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</si>
  <si>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</si>
  <si>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</si>
  <si>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</si>
  <si>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</si>
  <si>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</si>
  <si>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</si>
  <si>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</si>
  <si>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農業集落排水事業費特別会計</t>
    <phoneticPr fontId="5"/>
  </si>
  <si>
    <t>-</t>
    <phoneticPr fontId="5"/>
  </si>
  <si>
    <t>(Ｆ)</t>
    <phoneticPr fontId="5"/>
  </si>
  <si>
    <t>簡易水道事業費特別会計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</si>
  <si>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</si>
  <si>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</si>
  <si>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</si>
  <si>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</si>
  <si>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</si>
  <si>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</si>
  <si>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</si>
  <si>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</si>
  <si>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</si>
  <si>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</si>
  <si>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</si>
  <si>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</si>
  <si>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</si>
  <si>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</si>
  <si>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</si>
  <si>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</si>
  <si>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</si>
  <si>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</si>
  <si>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</si>
  <si>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</si>
  <si>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</si>
  <si>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</si>
  <si>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</si>
  <si>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</si>
  <si>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</si>
  <si>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</si>
  <si>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</si>
  <si>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</si>
  <si>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</si>
  <si>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</si>
  <si>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</si>
  <si>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</si>
  <si>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</si>
  <si>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</si>
  <si>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</si>
  <si>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</si>
  <si>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</si>
  <si>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</si>
  <si>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</si>
  <si>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</si>
  <si>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</si>
  <si>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</si>
  <si>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</si>
  <si>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</si>
  <si>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</si>
  <si>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</si>
  <si>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</si>
  <si>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</si>
  <si>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</si>
  <si>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</si>
  <si>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</si>
  <si>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</si>
  <si>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</si>
  <si>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</si>
  <si>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</si>
  <si>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</si>
  <si>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</si>
  <si>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</si>
  <si>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</si>
  <si>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</si>
  <si>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</si>
  <si>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</si>
  <si>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</si>
  <si>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</si>
  <si>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</si>
  <si>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</si>
  <si>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</si>
  <si>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</si>
  <si>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</si>
  <si>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</si>
  <si>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</si>
  <si>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</si>
  <si>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</si>
  <si>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</si>
  <si>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</si>
  <si>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</si>
  <si>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</si>
  <si>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</si>
  <si>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</si>
  <si>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</si>
  <si>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</si>
  <si>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</si>
  <si>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</si>
  <si>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t>
  </si>
  <si>
    <t>公共下水道事業費特別会計</t>
  </si>
  <si>
    <t>簡易水道事業費特別会計</t>
  </si>
  <si>
    <t>後期高齢者医療特別会計</t>
  </si>
  <si>
    <t>農業集落排水事業費特別会計</t>
  </si>
  <si>
    <t>その他会計（赤字）</t>
  </si>
  <si>
    <t>その他会計（黒字）</t>
  </si>
  <si>
    <t>鹿沼市農業公社</t>
    <rPh sb="0" eb="3">
      <t>カヌマシ</t>
    </rPh>
    <rPh sb="3" eb="5">
      <t>ノウギョウ</t>
    </rPh>
    <rPh sb="5" eb="7">
      <t>コウシャ</t>
    </rPh>
    <phoneticPr fontId="24"/>
  </si>
  <si>
    <t>鹿沼市花木センター公社</t>
    <rPh sb="0" eb="3">
      <t>カヌマシ</t>
    </rPh>
    <rPh sb="3" eb="5">
      <t>カボク</t>
    </rPh>
    <rPh sb="9" eb="11">
      <t>コウシャ</t>
    </rPh>
    <phoneticPr fontId="24"/>
  </si>
  <si>
    <t>かぬま文化・スポーツ振興財団</t>
    <rPh sb="3" eb="5">
      <t>ブンカ</t>
    </rPh>
    <rPh sb="10" eb="12">
      <t>シンコウ</t>
    </rPh>
    <rPh sb="12" eb="14">
      <t>ザイダン</t>
    </rPh>
    <phoneticPr fontId="24"/>
  </si>
  <si>
    <t>鹿沼総合食品卸売</t>
    <rPh sb="0" eb="2">
      <t>カヌマ</t>
    </rPh>
    <rPh sb="2" eb="4">
      <t>ソウゴウ</t>
    </rPh>
    <rPh sb="4" eb="6">
      <t>ショクヒン</t>
    </rPh>
    <rPh sb="6" eb="8">
      <t>オロシウリ</t>
    </rPh>
    <phoneticPr fontId="24"/>
  </si>
  <si>
    <t>農業生産法人かぬま</t>
    <rPh sb="0" eb="2">
      <t>ノウギョウ</t>
    </rPh>
    <rPh sb="2" eb="4">
      <t>セイサン</t>
    </rPh>
    <rPh sb="4" eb="6">
      <t>ホウジン</t>
    </rPh>
    <phoneticPr fontId="24"/>
  </si>
  <si>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4"/>
  </si>
  <si>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4"/>
  </si>
  <si>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5" eb="17">
      <t>イッパン</t>
    </rPh>
    <rPh sb="17" eb="19">
      <t>カイケイ</t>
    </rPh>
    <phoneticPr fontId="24"/>
  </si>
  <si>
    <t>栃木県後期高齢者医療広域連合（後期高齢者医療特別会計）</t>
    <rPh sb="0" eb="3">
      <t>トチギケン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</si>
  <si>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宇都宮西中核工業団地事務組合（一般会計）</t>
    <rPh sb="0" eb="3">
      <t>ウツノミヤ</t>
    </rPh>
    <rPh sb="3" eb="4">
      <t>ニシ</t>
    </rPh>
    <rPh sb="4" eb="6">
      <t>チュウカク</t>
    </rPh>
    <rPh sb="6" eb="8">
      <t>コウギョウ</t>
    </rPh>
    <rPh sb="8" eb="10">
      <t>ダンチ</t>
    </rPh>
    <rPh sb="10" eb="12">
      <t>ジム</t>
    </rPh>
    <rPh sb="12" eb="14">
      <t>クミアイ</t>
    </rPh>
    <rPh sb="15" eb="17">
      <t>イッパン</t>
    </rPh>
    <rPh sb="17" eb="19">
      <t>カイケイ</t>
    </rPh>
    <phoneticPr fontId="24"/>
  </si>
  <si>
    <t>宇都宮西中核工業団地事務組合（工場汚水処理施設特別会計）</t>
    <rPh sb="0" eb="3">
      <t>ウツノミヤ</t>
    </rPh>
    <rPh sb="3" eb="4">
      <t>ニシ</t>
    </rPh>
    <rPh sb="4" eb="6">
      <t>チュウカク</t>
    </rPh>
    <rPh sb="6" eb="8">
      <t>コウギョウ</t>
    </rPh>
    <rPh sb="8" eb="10">
      <t>ダンチ</t>
    </rPh>
    <rPh sb="10" eb="12">
      <t>ジム</t>
    </rPh>
    <rPh sb="12" eb="14">
      <t>クミアイ</t>
    </rPh>
    <rPh sb="15" eb="17">
      <t>コウジョウ</t>
    </rPh>
    <rPh sb="17" eb="19">
      <t>オスイ</t>
    </rPh>
    <rPh sb="19" eb="21">
      <t>ショリ</t>
    </rPh>
    <rPh sb="21" eb="23">
      <t>シセツ</t>
    </rPh>
    <rPh sb="23" eb="25">
      <t>トクベツ</t>
    </rPh>
    <rPh sb="25" eb="27">
      <t>カイケイ</t>
    </rPh>
    <phoneticPr fontId="24"/>
  </si>
  <si>
    <t>宇都宮西中核工業団地事務組合（工業用水道事業会計）</t>
    <rPh sb="0" eb="3">
      <t>ウツノミヤ</t>
    </rPh>
    <rPh sb="3" eb="4">
      <t>ニシ</t>
    </rPh>
    <rPh sb="4" eb="6">
      <t>チュウカク</t>
    </rPh>
    <rPh sb="6" eb="8">
      <t>コウギョウ</t>
    </rPh>
    <rPh sb="8" eb="10">
      <t>ダンチ</t>
    </rPh>
    <rPh sb="10" eb="12">
      <t>ジム</t>
    </rPh>
    <rPh sb="12" eb="14">
      <t>クミアイ</t>
    </rPh>
    <rPh sb="15" eb="18">
      <t>コウギョウヨウ</t>
    </rPh>
    <rPh sb="18" eb="20">
      <t>スイドウ</t>
    </rPh>
    <rPh sb="20" eb="22">
      <t>ジギョウ</t>
    </rPh>
    <rPh sb="22" eb="24">
      <t>カイケイ</t>
    </rPh>
    <phoneticPr fontId="24"/>
  </si>
  <si>
    <t>鹿沼市勤労者福祉共済会</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</si>
</sst>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57316</c:v>
                </c:pt>
                <c:pt idx="1">
                  <c:v>41433</c:v>
                </c:pt>
                <c:pt idx="2">
                  <c:v>43493</c:v>
                </c:pt>
                <c:pt idx="3">
                  <c:v>50840</c:v>
                </c:pt>
                <c:pt idx="4">
                  <c:v>53605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61321</c:v>
                </c:pt>
                <c:pt idx="1">
                  <c:v>49372</c:v>
                </c:pt>
                <c:pt idx="2">
                  <c:v>34524</c:v>
                </c:pt>
                <c:pt idx="3">
                  <c:v>44961</c:v>
                </c:pt>
                <c:pt idx="4">
                  <c:v>48844</c:v>
                </c:pt>
              </c:numCache>
            </c:numRef>
          </c:val>
          <c:smooth val="0"/>
        </c:ser>
        <c:dLbls>
          <c:showLegendKey val="0"/>
          <c:showVal val="0"/>
          <c:showCatName val="0"/>
          <c:showSerName val="0"/>
          <c:showPercent val="0"/>
          <c:showBubbleSize val="0"/>
        </c:dLbls>
        <c:marker val="1"/>
        <c:smooth val="0"/>
        <c:axId val="108065840"/>
        <c:axId val="173679520"/>
      </c:lineChart>
      <c:catAx>
        <c:axId val="108065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679520"/>
        <c:crosses val="autoZero"/>
        <c:auto val="1"/>
        <c:lblAlgn val="ctr"/>
        <c:lblOffset val="100"/>
        <c:tickLblSkip val="1"/>
        <c:tickMarkSkip val="1"/>
        <c:noMultiLvlLbl val="0"/>
      </c:catAx>
      <c:valAx>
        <c:axId val="1736795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065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c:v>
                </c:pt>
                <c:pt idx="1">
                  <c:v>2.82</c:v>
                </c:pt>
                <c:pt idx="2">
                  <c:v>4.66</c:v>
                </c:pt>
                <c:pt idx="3">
                  <c:v>4.01</c:v>
                </c:pt>
                <c:pt idx="4">
                  <c:v>5.1100000000000003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8.3800000000000008</c:v>
                </c:pt>
                <c:pt idx="1">
                  <c:v>10.51</c:v>
                </c:pt>
                <c:pt idx="2">
                  <c:v>10.71</c:v>
                </c:pt>
                <c:pt idx="3">
                  <c:v>11.08</c:v>
                </c:pt>
                <c:pt idx="4">
                  <c:v>12.73</c:v>
                </c:pt>
              </c:numCache>
            </c:numRef>
          </c:val>
        </c:ser>
        <c:dLbls>
          <c:showLegendKey val="0"/>
          <c:showVal val="0"/>
          <c:showCatName val="0"/>
          <c:showSerName val="0"/>
          <c:showPercent val="0"/>
          <c:showBubbleSize val="0"/>
        </c:dLbls>
        <c:gapWidth val="250"/>
        <c:overlap val="100"/>
        <c:axId val="173749032"/>
        <c:axId val="173627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3.5</c:v>
                </c:pt>
                <c:pt idx="1">
                  <c:v>1.88</c:v>
                </c:pt>
                <c:pt idx="2">
                  <c:v>1.81</c:v>
                </c:pt>
                <c:pt idx="3">
                  <c:v>0.09</c:v>
                </c:pt>
                <c:pt idx="4">
                  <c:v>2.3199999999999998</c:v>
                </c:pt>
              </c:numCache>
            </c:numRef>
          </c:val>
          <c:smooth val="0"/>
        </c:ser>
        <c:dLbls>
          <c:showLegendKey val="0"/>
          <c:showVal val="0"/>
          <c:showCatName val="0"/>
          <c:showSerName val="0"/>
          <c:showPercent val="0"/>
          <c:showBubbleSize val="0"/>
        </c:dLbls>
        <c:marker val="1"/>
        <c:smooth val="0"/>
        <c:axId val="173749032"/>
        <c:axId val="173627552"/>
      </c:lineChart>
      <c:catAx>
        <c:axId val="17374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3627552"/>
        <c:crosses val="autoZero"/>
        <c:auto val="1"/>
        <c:lblAlgn val="ctr"/>
        <c:lblOffset val="100"/>
        <c:tickLblSkip val="1"/>
        <c:tickMarkSkip val="1"/>
        <c:noMultiLvlLbl val="0"/>
      </c:catAx>
      <c:valAx>
        <c:axId val="173627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749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0.02</c:v>
                </c:pt>
                <c:pt idx="4">
                  <c:v>#N/A</c:v>
                </c:pt>
                <c:pt idx="5">
                  <c:v>0.03</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c:v>
                </c:pt>
                <c:pt idx="4">
                  <c:v>#N/A</c:v>
                </c:pt>
                <c:pt idx="5">
                  <c:v>0.03</c:v>
                </c:pt>
                <c:pt idx="6">
                  <c:v>#N/A</c:v>
                </c:pt>
                <c:pt idx="7">
                  <c:v>0.04</c:v>
                </c:pt>
                <c:pt idx="8">
                  <c:v>#N/A</c:v>
                </c:pt>
                <c:pt idx="9">
                  <c:v>0.01</c:v>
                </c:pt>
              </c:numCache>
            </c:numRef>
          </c:val>
        </c:ser>
        <c:ser>
          <c:idx val="4"/>
          <c:order val="4"/>
          <c:tx>
            <c:strRef>
              <c:f>データシート!$A$31</c:f>
              <c:strCache>
                <c:ptCount val="1"/>
                <c:pt idx="0">
                  <c:v>簡易水道事業費特別会計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0.09</c:v>
                </c:pt>
                <c:pt idx="4">
                  <c:v>#N/A</c:v>
                </c:pt>
                <c:pt idx="5">
                  <c:v>0.04</c:v>
                </c:pt>
                <c:pt idx="6">
                  <c:v>#N/A</c:v>
                </c:pt>
                <c:pt idx="7">
                  <c:v>0.04</c:v>
                </c:pt>
                <c:pt idx="8">
                  <c:v>#N/A</c:v>
                </c:pt>
                <c:pt idx="9">
                  <c:v>0.02</c:v>
                </c:pt>
              </c:numCache>
            </c:numRef>
          </c:val>
        </c:ser>
        <c:ser>
          <c:idx val="5"/>
          <c:order val="5"/>
          <c:tx>
            <c:strRef>
              <c:f>データシート!$A$32</c:f>
              <c:strCache>
                <c:ptCount val="1"/>
                <c:pt idx="0">
                  <c:v>公共下水道事業費特別会計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0.17</c:v>
                </c:pt>
                <c:pt idx="2">
                  <c:v>#N/A</c:v>
                </c:pt>
                <c:pt idx="3">
                  <c:v>0.21</c:v>
                </c:pt>
                <c:pt idx="4">
                  <c:v>#N/A</c:v>
                </c:pt>
                <c:pt idx="5">
                  <c:v>0.22</c:v>
                </c:pt>
                <c:pt idx="6">
                  <c:v>#N/A</c:v>
                </c:pt>
                <c:pt idx="7">
                  <c:v>0.2</c:v>
                </c:pt>
                <c:pt idx="8">
                  <c:v>#N/A</c:v>
                </c:pt>
                <c:pt idx="9">
                  <c:v>0.23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0.42</c:v>
                </c:pt>
                <c:pt idx="2">
                  <c:v>#N/A</c:v>
                </c:pt>
                <c:pt idx="3">
                  <c:v>0.24</c:v>
                </c:pt>
                <c:pt idx="4">
                  <c:v>#N/A</c:v>
                </c:pt>
                <c:pt idx="5">
                  <c:v>0.92</c:v>
                </c:pt>
                <c:pt idx="6">
                  <c:v>#N/A</c:v>
                </c:pt>
                <c:pt idx="7">
                  <c:v>0.54</c:v>
                </c:pt>
                <c:pt idx="8">
                  <c:v>#N/A</c:v>
                </c:pt>
                <c:pt idx="9">
                  <c:v>0.64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0.15</c:v>
                </c:pt>
                <c:pt idx="2">
                  <c:v>#N/A</c:v>
                </c:pt>
                <c:pt idx="3">
                  <c:v>0.63</c:v>
                </c:pt>
                <c:pt idx="4">
                  <c:v>#N/A</c:v>
                </c:pt>
                <c:pt idx="5">
                  <c:v>1.85</c:v>
                </c:pt>
                <c:pt idx="6">
                  <c:v>#N/A</c:v>
                </c:pt>
                <c:pt idx="7">
                  <c:v>2.67</c:v>
                </c:pt>
                <c:pt idx="8">
                  <c:v>#N/A</c:v>
                </c:pt>
                <c:pt idx="9">
                  <c:v>3.15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3.77</c:v>
                </c:pt>
                <c:pt idx="2">
                  <c:v>#N/A</c:v>
                </c:pt>
                <c:pt idx="3">
                  <c:v>2.79</c:v>
                </c:pt>
                <c:pt idx="4">
                  <c:v>#N/A</c:v>
                </c:pt>
                <c:pt idx="5">
                  <c:v>4.6100000000000003</c:v>
                </c:pt>
                <c:pt idx="6">
                  <c:v>#N/A</c:v>
                </c:pt>
                <c:pt idx="7">
                  <c:v>4</c:v>
                </c:pt>
                <c:pt idx="8">
                  <c:v>#N/A</c:v>
                </c:pt>
                <c:pt idx="9">
                  <c:v>5.0999999999999996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11.41</c:v>
                </c:pt>
                <c:pt idx="2">
                  <c:v>#N/A</c:v>
                </c:pt>
                <c:pt idx="3">
                  <c:v>11.9</c:v>
                </c:pt>
                <c:pt idx="4">
                  <c:v>#N/A</c:v>
                </c:pt>
                <c:pt idx="5">
                  <c:v>13.06</c:v>
                </c:pt>
                <c:pt idx="6">
                  <c:v>#N/A</c:v>
                </c:pt>
                <c:pt idx="7">
                  <c:v>13.73</c:v>
                </c:pt>
                <c:pt idx="8">
                  <c:v>#N/A</c:v>
                </c:pt>
                <c:pt idx="9">
                  <c:v>14.04</c:v>
                </c:pt>
              </c:numCache>
            </c:numRef>
          </c:val>
        </c:ser>
        <c:dLbls>
          <c:showLegendKey val="0"/>
          <c:showVal val="0"/>
          <c:showCatName val="0"/>
          <c:showSerName val="0"/>
          <c:showPercent val="0"/>
          <c:showBubbleSize val="0"/>
        </c:dLbls>
        <c:gapWidth val="150"/>
        <c:overlap val="100"/>
        <c:axId val="221137400"/>
        <c:axId val="173055864"/>
      </c:barChart>
      <c:catAx>
        <c:axId val="221137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055864"/>
        <c:crosses val="autoZero"/>
        <c:auto val="1"/>
        <c:lblAlgn val="ctr"/>
        <c:lblOffset val="100"/>
        <c:tickLblSkip val="1"/>
        <c:tickMarkSkip val="1"/>
        <c:noMultiLvlLbl val="0"/>
      </c:catAx>
      <c:valAx>
        <c:axId val="173055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1374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3721</c:v>
                </c:pt>
                <c:pt idx="5">
                  <c:v>4365</c:v>
                </c:pt>
                <c:pt idx="8">
                  <c:v>4108</c:v>
                </c:pt>
                <c:pt idx="11">
                  <c:v>4029</c:v>
                </c:pt>
                <c:pt idx="14">
                  <c:v>4142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192</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c:v>
                </c:pt>
                <c:pt idx="3">
                  <c:v>24</c:v>
                </c:pt>
                <c:pt idx="6">
                  <c:v>25</c:v>
                </c:pt>
                <c:pt idx="9">
                  <c:v>23</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1288</c:v>
                </c:pt>
                <c:pt idx="3">
                  <c:v>1285</c:v>
                </c:pt>
                <c:pt idx="6">
                  <c:v>1313</c:v>
                </c:pt>
                <c:pt idx="9">
                  <c:v>1318</c:v>
                </c:pt>
                <c:pt idx="12">
                  <c:v>1312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132</c:v>
                </c:pt>
                <c:pt idx="3">
                  <c:v>121</c:v>
                </c:pt>
                <c:pt idx="6">
                  <c:v>115</c:v>
                </c:pt>
                <c:pt idx="9">
                  <c:v>110</c:v>
                </c:pt>
                <c:pt idx="12">
                  <c:v>102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3388</c:v>
                </c:pt>
                <c:pt idx="3">
                  <c:v>3506</c:v>
                </c:pt>
                <c:pt idx="6">
                  <c:v>3531</c:v>
                </c:pt>
                <c:pt idx="9">
                  <c:v>3546</c:v>
                </c:pt>
                <c:pt idx="12">
                  <c:v>3571</c:v>
                </c:pt>
              </c:numCache>
            </c:numRef>
          </c:val>
        </c:ser>
        <c:dLbls>
          <c:showLegendKey val="0"/>
          <c:showVal val="0"/>
          <c:showCatName val="0"/>
          <c:showSerName val="0"/>
          <c:showPercent val="0"/>
          <c:showBubbleSize val="0"/>
        </c:dLbls>
        <c:gapWidth val="100"/>
        <c:overlap val="100"/>
        <c:axId val="220789696"/>
        <c:axId val="173665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1309</c:v>
                </c:pt>
                <c:pt idx="2">
                  <c:v>#N/A</c:v>
                </c:pt>
                <c:pt idx="3">
                  <c:v>#N/A</c:v>
                </c:pt>
                <c:pt idx="4">
                  <c:v>571</c:v>
                </c:pt>
                <c:pt idx="5">
                  <c:v>#N/A</c:v>
                </c:pt>
                <c:pt idx="6">
                  <c:v>#N/A</c:v>
                </c:pt>
                <c:pt idx="7">
                  <c:v>876</c:v>
                </c:pt>
                <c:pt idx="8">
                  <c:v>#N/A</c:v>
                </c:pt>
                <c:pt idx="9">
                  <c:v>#N/A</c:v>
                </c:pt>
                <c:pt idx="10">
                  <c:v>968</c:v>
                </c:pt>
                <c:pt idx="11">
                  <c:v>#N/A</c:v>
                </c:pt>
                <c:pt idx="12">
                  <c:v>#N/A</c:v>
                </c:pt>
                <c:pt idx="13">
                  <c:v>865</c:v>
                </c:pt>
                <c:pt idx="14">
                  <c:v>#N/A</c:v>
                </c:pt>
              </c:numCache>
            </c:numRef>
          </c:val>
          <c:smooth val="0"/>
        </c:ser>
        <c:dLbls>
          <c:showLegendKey val="0"/>
          <c:showVal val="0"/>
          <c:showCatName val="0"/>
          <c:showSerName val="0"/>
          <c:showPercent val="0"/>
          <c:showBubbleSize val="0"/>
        </c:dLbls>
        <c:marker val="1"/>
        <c:smooth val="0"/>
        <c:axId val="220789696"/>
        <c:axId val="173665128"/>
      </c:lineChart>
      <c:catAx>
        <c:axId val="220789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665128"/>
        <c:crosses val="autoZero"/>
        <c:auto val="1"/>
        <c:lblAlgn val="ctr"/>
        <c:lblOffset val="100"/>
        <c:tickLblSkip val="1"/>
        <c:tickMarkSkip val="1"/>
        <c:noMultiLvlLbl val="0"/>
      </c:catAx>
      <c:valAx>
        <c:axId val="173665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789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34691</c:v>
                </c:pt>
                <c:pt idx="5">
                  <c:v>34960</c:v>
                </c:pt>
                <c:pt idx="8">
                  <c:v>35659</c:v>
                </c:pt>
                <c:pt idx="11">
                  <c:v>36081</c:v>
                </c:pt>
                <c:pt idx="14">
                  <c:v>36144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5570</c:v>
                </c:pt>
                <c:pt idx="5">
                  <c:v>5605</c:v>
                </c:pt>
                <c:pt idx="8">
                  <c:v>5959</c:v>
                </c:pt>
                <c:pt idx="11">
                  <c:v>5750</c:v>
                </c:pt>
                <c:pt idx="14">
                  <c:v>5279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5469</c:v>
                </c:pt>
                <c:pt idx="5">
                  <c:v>5699</c:v>
                </c:pt>
                <c:pt idx="8">
                  <c:v>5334</c:v>
                </c:pt>
                <c:pt idx="11">
                  <c:v>6019</c:v>
                </c:pt>
                <c:pt idx="14">
                  <c:v>6969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244</c:v>
                </c:pt>
                <c:pt idx="3">
                  <c:v>243</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9319</c:v>
                </c:pt>
                <c:pt idx="3">
                  <c:v>9206</c:v>
                </c:pt>
                <c:pt idx="6">
                  <c:v>8888</c:v>
                </c:pt>
                <c:pt idx="9">
                  <c:v>8213</c:v>
                </c:pt>
                <c:pt idx="12">
                  <c:v>7524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258</c:v>
                </c:pt>
                <c:pt idx="3">
                  <c:v>232</c:v>
                </c:pt>
                <c:pt idx="6">
                  <c:v>209</c:v>
                </c:pt>
                <c:pt idx="9">
                  <c:v>187</c:v>
                </c:pt>
                <c:pt idx="12">
                  <c:v>166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16341</c:v>
                </c:pt>
                <c:pt idx="3">
                  <c:v>15726</c:v>
                </c:pt>
                <c:pt idx="6">
                  <c:v>15720</c:v>
                </c:pt>
                <c:pt idx="9">
                  <c:v>15054</c:v>
                </c:pt>
                <c:pt idx="12">
                  <c:v>14502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30741</c:v>
                </c:pt>
                <c:pt idx="3">
                  <c:v>29821</c:v>
                </c:pt>
                <c:pt idx="6">
                  <c:v>29023</c:v>
                </c:pt>
                <c:pt idx="9">
                  <c:v>27538</c:v>
                </c:pt>
                <c:pt idx="12">
                  <c:v>27826</c:v>
                </c:pt>
              </c:numCache>
            </c:numRef>
          </c:val>
        </c:ser>
        <c:dLbls>
          <c:showLegendKey val="0"/>
          <c:showVal val="0"/>
          <c:showCatName val="0"/>
          <c:showSerName val="0"/>
          <c:showPercent val="0"/>
          <c:showBubbleSize val="0"/>
        </c:dLbls>
        <c:gapWidth val="100"/>
        <c:overlap val="100"/>
        <c:axId val="220064016"/>
        <c:axId val="222553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11174</c:v>
                </c:pt>
                <c:pt idx="2">
                  <c:v>#N/A</c:v>
                </c:pt>
                <c:pt idx="3">
                  <c:v>#N/A</c:v>
                </c:pt>
                <c:pt idx="4">
                  <c:v>8964</c:v>
                </c:pt>
                <c:pt idx="5">
                  <c:v>#N/A</c:v>
                </c:pt>
                <c:pt idx="6">
                  <c:v>#N/A</c:v>
                </c:pt>
                <c:pt idx="7">
                  <c:v>6887</c:v>
                </c:pt>
                <c:pt idx="8">
                  <c:v>#N/A</c:v>
                </c:pt>
                <c:pt idx="9">
                  <c:v>#N/A</c:v>
                </c:pt>
                <c:pt idx="10">
                  <c:v>3143</c:v>
                </c:pt>
                <c:pt idx="11">
                  <c:v>#N/A</c:v>
                </c:pt>
                <c:pt idx="12">
                  <c:v>#N/A</c:v>
                </c:pt>
                <c:pt idx="13">
                  <c:v>1627</c:v>
                </c:pt>
                <c:pt idx="14">
                  <c:v>#N/A</c:v>
                </c:pt>
              </c:numCache>
            </c:numRef>
          </c:val>
          <c:smooth val="0"/>
        </c:ser>
        <c:dLbls>
          <c:showLegendKey val="0"/>
          <c:showVal val="0"/>
          <c:showCatName val="0"/>
          <c:showSerName val="0"/>
          <c:showPercent val="0"/>
          <c:showBubbleSize val="0"/>
        </c:dLbls>
        <c:marker val="1"/>
        <c:smooth val="0"/>
        <c:axId val="220064016"/>
        <c:axId val="222553608"/>
      </c:lineChart>
      <c:catAx>
        <c:axId val="22006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2553608"/>
        <c:crosses val="autoZero"/>
        <c:auto val="1"/>
        <c:lblAlgn val="ctr"/>
        <c:lblOffset val="100"/>
        <c:tickLblSkip val="1"/>
        <c:tickMarkSkip val="1"/>
        <c:noMultiLvlLbl val="0"/>
      </c:catAx>
      <c:valAx>
        <c:axId val="222553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06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100,716
99,783
490.64
41,837,680
40,470,858
1,154,565
22,601,247
27,825,790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8.4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年度から徐々に減少してきたが、今年度は前年度と</a:t>
          </a:r>
          <a:r>
            <a:rPr lang="ja-JP" altLang="en-US" sz="1100">
              <a:solidFill>
                <a:schemeClr val="dk1"/>
              </a:solidFill>
              <a:effectLst/>
              <a:latin typeface="+mn-lt"/>
              <a:ea typeface="+mn-ea"/>
              <a:cs typeface="+mn-cs"/>
            </a:rPr>
            <a:t>比較して</a:t>
          </a:r>
          <a:r>
            <a:rPr lang="ja-JP" altLang="ja-JP" sz="1100">
              <a:solidFill>
                <a:schemeClr val="dk1"/>
              </a:solidFill>
              <a:effectLst/>
              <a:latin typeface="+mn-lt"/>
              <a:ea typeface="+mn-ea"/>
              <a:cs typeface="+mn-cs"/>
            </a:rPr>
            <a:t>０．</a:t>
          </a:r>
          <a:r>
            <a:rPr lang="ja-JP" altLang="en-US" sz="1100">
              <a:solidFill>
                <a:schemeClr val="dk1"/>
              </a:solidFill>
              <a:effectLst/>
              <a:latin typeface="+mn-lt"/>
              <a:ea typeface="+mn-ea"/>
              <a:cs typeface="+mn-cs"/>
            </a:rPr>
            <a:t>１ポイント改善している</a:t>
          </a:r>
          <a:r>
            <a:rPr lang="ja-JP" altLang="ja-JP" sz="1100">
              <a:solidFill>
                <a:schemeClr val="dk1"/>
              </a:solidFill>
              <a:effectLst/>
              <a:latin typeface="+mn-lt"/>
              <a:ea typeface="+mn-ea"/>
              <a:cs typeface="+mn-cs"/>
            </a:rPr>
            <a:t>。これは景気の低迷等により続いてきた税収の減収が</a:t>
          </a:r>
          <a:r>
            <a:rPr lang="ja-JP" altLang="en-US" sz="1100">
              <a:solidFill>
                <a:schemeClr val="dk1"/>
              </a:solidFill>
              <a:effectLst/>
              <a:latin typeface="+mn-lt"/>
              <a:ea typeface="+mn-ea"/>
              <a:cs typeface="+mn-cs"/>
            </a:rPr>
            <a:t>平成２５年度より</a:t>
          </a:r>
          <a:r>
            <a:rPr lang="ja-JP" altLang="ja-JP" sz="1100">
              <a:solidFill>
                <a:schemeClr val="dk1"/>
              </a:solidFill>
              <a:effectLst/>
              <a:latin typeface="+mn-lt"/>
              <a:ea typeface="+mn-ea"/>
              <a:cs typeface="+mn-cs"/>
            </a:rPr>
            <a:t>増</a:t>
          </a:r>
          <a:r>
            <a:rPr lang="ja-JP" altLang="en-US" sz="1100">
              <a:solidFill>
                <a:schemeClr val="dk1"/>
              </a:solidFill>
              <a:effectLst/>
              <a:latin typeface="+mn-lt"/>
              <a:ea typeface="+mn-ea"/>
              <a:cs typeface="+mn-cs"/>
            </a:rPr>
            <a:t>収に</a:t>
          </a:r>
          <a:r>
            <a:rPr lang="ja-JP" altLang="ja-JP" sz="1100">
              <a:solidFill>
                <a:schemeClr val="dk1"/>
              </a:solidFill>
              <a:effectLst/>
              <a:latin typeface="+mn-lt"/>
              <a:ea typeface="+mn-ea"/>
              <a:cs typeface="+mn-cs"/>
            </a:rPr>
            <a:t>転じ</a:t>
          </a:r>
          <a:r>
            <a:rPr lang="ja-JP" altLang="en-US" sz="1100">
              <a:solidFill>
                <a:schemeClr val="dk1"/>
              </a:solidFill>
              <a:effectLst/>
              <a:latin typeface="+mn-lt"/>
              <a:ea typeface="+mn-ea"/>
              <a:cs typeface="+mn-cs"/>
            </a:rPr>
            <a:t>、平成２６年度も増収</a:t>
          </a:r>
          <a:r>
            <a:rPr lang="ja-JP" altLang="ja-JP" sz="1100">
              <a:solidFill>
                <a:schemeClr val="dk1"/>
              </a:solidFill>
              <a:effectLst/>
              <a:latin typeface="+mn-lt"/>
              <a:ea typeface="+mn-ea"/>
              <a:cs typeface="+mn-cs"/>
            </a:rPr>
            <a:t>（前年比１．</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％増）</a:t>
          </a:r>
          <a:r>
            <a:rPr lang="ja-JP" altLang="en-US" sz="1100">
              <a:solidFill>
                <a:schemeClr val="dk1"/>
              </a:solidFill>
              <a:effectLst/>
              <a:latin typeface="+mn-lt"/>
              <a:ea typeface="+mn-ea"/>
              <a:cs typeface="+mn-cs"/>
            </a:rPr>
            <a:t>となった</a:t>
          </a:r>
          <a:r>
            <a:rPr lang="ja-JP" altLang="ja-JP" sz="1100">
              <a:solidFill>
                <a:schemeClr val="dk1"/>
              </a:solidFill>
              <a:effectLst/>
              <a:latin typeface="+mn-lt"/>
              <a:ea typeface="+mn-ea"/>
              <a:cs typeface="+mn-cs"/>
            </a:rPr>
            <a:t>ことが要因としてあげられる。引き続き、滞納整理の強化等による税収増加等による歳入の確保に努める。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4" name="直線コネクタ 63"/>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5"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6" name="直線コネクタ 65"/>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7"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8" name="直線コネクタ 67"/>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111578</xdr:rowOff>
    </xdr:from>
    <xdr:to>
      <xdr:col>7</xdr:col>
      <xdr:colOff>152400</xdr:colOff>
      <xdr:row>42</xdr:row>
      <xdr:rowOff>128815</xdr:rowOff>
    </xdr:to>
    <xdr:cxnSp macro="">
      <xdr:nvCxnSpPr>
        <xdr:cNvPr id="69" name="直線コネクタ 68"/>
        <xdr:cNvCxnSpPr/>
      </xdr:nvCxnSpPr>
      <xdr:spPr>
        <a:xfrm flipV="1">
          <a:off x="4114800" y="73124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25599</xdr:rowOff>
    </xdr:from>
    <xdr:ext cx="762000" cy="259045"/>
    <xdr:sp macro="" textlink="">
      <xdr:nvSpPr>
        <xdr:cNvPr id="70"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1" name="フローチャート : 判断 70"/>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128815</xdr:rowOff>
    </xdr:to>
    <xdr:cxnSp macro="">
      <xdr:nvCxnSpPr>
        <xdr:cNvPr id="72" name="直線コネクタ 71"/>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3" name="フローチャート : 判断 72"/>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74" name="テキスト ボックス 73"/>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94343</xdr:rowOff>
    </xdr:from>
    <xdr:to>
      <xdr:col>4</xdr:col>
      <xdr:colOff>482600</xdr:colOff>
      <xdr:row>42</xdr:row>
      <xdr:rowOff>128815</xdr:rowOff>
    </xdr:to>
    <xdr:cxnSp macro="">
      <xdr:nvCxnSpPr>
        <xdr:cNvPr id="75" name="直線コネクタ 74"/>
        <xdr:cNvCxnSpPr/>
      </xdr:nvCxnSpPr>
      <xdr:spPr>
        <a:xfrm>
          <a:off x="2336800" y="729524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6" name="フローチャート : 判断 75"/>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77" name="テキスト ボックス 76"/>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94343</xdr:rowOff>
    </xdr:to>
    <xdr:cxnSp macro="">
      <xdr:nvCxnSpPr>
        <xdr:cNvPr id="78" name="直線コネクタ 77"/>
        <xdr:cNvCxnSpPr/>
      </xdr:nvCxnSpPr>
      <xdr:spPr>
        <a:xfrm>
          <a:off x="1447800" y="72607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79" name="フローチャート : 判断 78"/>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0" name="テキスト ボックス 79"/>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27412</xdr:rowOff>
    </xdr:from>
    <xdr:ext cx="762000" cy="259045"/>
    <xdr:sp macro="" textlink="">
      <xdr:nvSpPr>
        <xdr:cNvPr id="82" name="テキスト ボックス 81"/>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8" name="円/楕円 87"/>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89"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0" name="円/楕円 89"/>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1" name="テキスト ボックス 90"/>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2" name="円/楕円 91"/>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3" name="テキスト ボックス 92"/>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7" name="テキスト ボックス 96"/>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平成２２年度から徐々に増加してきたが、今年度は前年度に比較して</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ポイント改善している。物件費などの経常経費一般財源が増加したものの、歳入では市税の増により経常一般財源が増加したこと</a:t>
          </a:r>
          <a:r>
            <a:rPr lang="ja-JP" altLang="en-US" sz="1100">
              <a:solidFill>
                <a:schemeClr val="dk1"/>
              </a:solidFill>
              <a:effectLst/>
              <a:latin typeface="+mn-lt"/>
              <a:ea typeface="+mn-ea"/>
              <a:cs typeface="+mn-cs"/>
            </a:rPr>
            <a:t>に加え、臨時財政対策債を増額（対前年比＋２２０％）したこと</a:t>
          </a:r>
          <a:r>
            <a:rPr lang="ja-JP" altLang="ja-JP" sz="1100">
              <a:solidFill>
                <a:schemeClr val="dk1"/>
              </a:solidFill>
              <a:effectLst/>
              <a:latin typeface="+mn-lt"/>
              <a:ea typeface="+mn-ea"/>
              <a:cs typeface="+mn-cs"/>
            </a:rPr>
            <a:t>による。今後も滞納整理の強化等による税収増加等の経常経費一般財源の確保に努め、事務事業の見直しをさらに進め経費の削減を図っていく。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128524</xdr:rowOff>
    </xdr:to>
    <xdr:cxnSp macro="">
      <xdr:nvCxnSpPr>
        <xdr:cNvPr id="125" name="直線コネクタ 124"/>
        <xdr:cNvCxnSpPr/>
      </xdr:nvCxnSpPr>
      <xdr:spPr>
        <a:xfrm flipV="1">
          <a:off x="4953000" y="10071100"/>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100601</xdr:rowOff>
    </xdr:from>
    <xdr:ext cx="762000" cy="259045"/>
    <xdr:sp macro="" textlink="">
      <xdr:nvSpPr>
        <xdr:cNvPr id="126" name="財政構造の弾力性最小値テキスト"/>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7</xdr:col>
      <xdr:colOff>63500</xdr:colOff>
      <xdr:row>65</xdr:row>
      <xdr:rowOff>128524</xdr:rowOff>
    </xdr:from>
    <xdr:to>
      <xdr:col>7</xdr:col>
      <xdr:colOff>241300</xdr:colOff>
      <xdr:row>65</xdr:row>
      <xdr:rowOff>128524</xdr:rowOff>
    </xdr:to>
    <xdr:cxnSp macro="">
      <xdr:nvCxnSpPr>
        <xdr:cNvPr id="127" name="直線コネクタ 126"/>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167640</xdr:rowOff>
    </xdr:from>
    <xdr:to>
      <xdr:col>7</xdr:col>
      <xdr:colOff>152400</xdr:colOff>
      <xdr:row>62</xdr:row>
      <xdr:rowOff>63754</xdr:rowOff>
    </xdr:to>
    <xdr:cxnSp macro="">
      <xdr:nvCxnSpPr>
        <xdr:cNvPr id="130" name="直線コネクタ 129"/>
        <xdr:cNvCxnSpPr/>
      </xdr:nvCxnSpPr>
      <xdr:spPr>
        <a:xfrm flipV="1">
          <a:off x="4114800" y="1062609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99585</xdr:rowOff>
    </xdr:from>
    <xdr:ext cx="762000" cy="259045"/>
    <xdr:sp macro="" textlink="">
      <xdr:nvSpPr>
        <xdr:cNvPr id="131" name="財政構造の弾力性平均値テキスト"/>
        <xdr:cNvSpPr txBox="1"/>
      </xdr:nvSpPr>
      <xdr:spPr>
        <a:xfrm>
          <a:off x="5041900" y="10386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32" name="フローチャート : 判断 131"/>
        <xdr:cNvSpPr/>
      </xdr:nvSpPr>
      <xdr:spPr>
        <a:xfrm>
          <a:off x="49022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63754</xdr:rowOff>
    </xdr:from>
    <xdr:to>
      <xdr:col>6</xdr:col>
      <xdr:colOff>0</xdr:colOff>
      <xdr:row>62</xdr:row>
      <xdr:rowOff>92710</xdr:rowOff>
    </xdr:to>
    <xdr:cxnSp macro="">
      <xdr:nvCxnSpPr>
        <xdr:cNvPr id="133" name="直線コネクタ 132"/>
        <xdr:cNvCxnSpPr/>
      </xdr:nvCxnSpPr>
      <xdr:spPr>
        <a:xfrm flipV="1">
          <a:off x="3225800" y="1069365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20320</xdr:rowOff>
    </xdr:from>
    <xdr:to>
      <xdr:col>6</xdr:col>
      <xdr:colOff>50800</xdr:colOff>
      <xdr:row>61</xdr:row>
      <xdr:rowOff>121920</xdr:rowOff>
    </xdr:to>
    <xdr:sp macro="" textlink="">
      <xdr:nvSpPr>
        <xdr:cNvPr id="134" name="フローチャート : 判断 133"/>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132097</xdr:rowOff>
    </xdr:from>
    <xdr:ext cx="736600" cy="259045"/>
    <xdr:sp macro="" textlink="">
      <xdr:nvSpPr>
        <xdr:cNvPr id="135" name="テキスト ボックス 134"/>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39624</xdr:rowOff>
    </xdr:from>
    <xdr:to>
      <xdr:col>4</xdr:col>
      <xdr:colOff>482600</xdr:colOff>
      <xdr:row>62</xdr:row>
      <xdr:rowOff>92710</xdr:rowOff>
    </xdr:to>
    <xdr:cxnSp macro="">
      <xdr:nvCxnSpPr>
        <xdr:cNvPr id="136" name="直線コネクタ 135"/>
        <xdr:cNvCxnSpPr/>
      </xdr:nvCxnSpPr>
      <xdr:spPr>
        <a:xfrm>
          <a:off x="2336800" y="106695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58928</xdr:rowOff>
    </xdr:from>
    <xdr:to>
      <xdr:col>4</xdr:col>
      <xdr:colOff>533400</xdr:colOff>
      <xdr:row>61</xdr:row>
      <xdr:rowOff>160528</xdr:rowOff>
    </xdr:to>
    <xdr:sp macro="" textlink="">
      <xdr:nvSpPr>
        <xdr:cNvPr id="137" name="フローチャート : 判断 136"/>
        <xdr:cNvSpPr/>
      </xdr:nvSpPr>
      <xdr:spPr>
        <a:xfrm>
          <a:off x="3175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170705</xdr:rowOff>
    </xdr:from>
    <xdr:ext cx="762000" cy="259045"/>
    <xdr:sp macro="" textlink="">
      <xdr:nvSpPr>
        <xdr:cNvPr id="138" name="テキスト ボックス 137"/>
        <xdr:cNvSpPr txBox="1"/>
      </xdr:nvSpPr>
      <xdr:spPr>
        <a:xfrm>
          <a:off x="2844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133858</xdr:rowOff>
    </xdr:from>
    <xdr:to>
      <xdr:col>3</xdr:col>
      <xdr:colOff>279400</xdr:colOff>
      <xdr:row>62</xdr:row>
      <xdr:rowOff>39624</xdr:rowOff>
    </xdr:to>
    <xdr:cxnSp macro="">
      <xdr:nvCxnSpPr>
        <xdr:cNvPr id="139" name="直線コネクタ 138"/>
        <xdr:cNvCxnSpPr/>
      </xdr:nvCxnSpPr>
      <xdr:spPr>
        <a:xfrm>
          <a:off x="1447800" y="1059230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39624</xdr:rowOff>
    </xdr:from>
    <xdr:to>
      <xdr:col>3</xdr:col>
      <xdr:colOff>330200</xdr:colOff>
      <xdr:row>61</xdr:row>
      <xdr:rowOff>141224</xdr:rowOff>
    </xdr:to>
    <xdr:sp macro="" textlink="">
      <xdr:nvSpPr>
        <xdr:cNvPr id="140" name="フローチャート : 判断 139"/>
        <xdr:cNvSpPr/>
      </xdr:nvSpPr>
      <xdr:spPr>
        <a:xfrm>
          <a:off x="2286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151401</xdr:rowOff>
    </xdr:from>
    <xdr:ext cx="762000" cy="259045"/>
    <xdr:sp macro="" textlink="">
      <xdr:nvSpPr>
        <xdr:cNvPr id="141" name="テキスト ボックス 140"/>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117094</xdr:rowOff>
    </xdr:from>
    <xdr:to>
      <xdr:col>2</xdr:col>
      <xdr:colOff>127000</xdr:colOff>
      <xdr:row>60</xdr:row>
      <xdr:rowOff>47244</xdr:rowOff>
    </xdr:to>
    <xdr:sp macro="" textlink="">
      <xdr:nvSpPr>
        <xdr:cNvPr id="142" name="フローチャート : 判断 141"/>
        <xdr:cNvSpPr/>
      </xdr:nvSpPr>
      <xdr:spPr>
        <a:xfrm>
          <a:off x="1397000" y="1023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57421</xdr:rowOff>
    </xdr:from>
    <xdr:ext cx="762000" cy="259045"/>
    <xdr:sp macro="" textlink="">
      <xdr:nvSpPr>
        <xdr:cNvPr id="143" name="テキスト ボックス 142"/>
        <xdr:cNvSpPr txBox="1"/>
      </xdr:nvSpPr>
      <xdr:spPr>
        <a:xfrm>
          <a:off x="1066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9" name="円/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88917</xdr:rowOff>
    </xdr:from>
    <xdr:ext cx="762000" cy="259045"/>
    <xdr:sp macro="" textlink="">
      <xdr:nvSpPr>
        <xdr:cNvPr id="150"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12954</xdr:rowOff>
    </xdr:from>
    <xdr:to>
      <xdr:col>6</xdr:col>
      <xdr:colOff>50800</xdr:colOff>
      <xdr:row>62</xdr:row>
      <xdr:rowOff>114554</xdr:rowOff>
    </xdr:to>
    <xdr:sp macro="" textlink="">
      <xdr:nvSpPr>
        <xdr:cNvPr id="151" name="円/楕円 150"/>
        <xdr:cNvSpPr/>
      </xdr:nvSpPr>
      <xdr:spPr>
        <a:xfrm>
          <a:off x="4064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99331</xdr:rowOff>
    </xdr:from>
    <xdr:ext cx="736600" cy="259045"/>
    <xdr:sp macro="" textlink="">
      <xdr:nvSpPr>
        <xdr:cNvPr id="152" name="テキスト ボックス 151"/>
        <xdr:cNvSpPr txBox="1"/>
      </xdr:nvSpPr>
      <xdr:spPr>
        <a:xfrm>
          <a:off x="3733800" y="1072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41910</xdr:rowOff>
    </xdr:from>
    <xdr:to>
      <xdr:col>4</xdr:col>
      <xdr:colOff>533400</xdr:colOff>
      <xdr:row>62</xdr:row>
      <xdr:rowOff>143510</xdr:rowOff>
    </xdr:to>
    <xdr:sp macro="" textlink="">
      <xdr:nvSpPr>
        <xdr:cNvPr id="153" name="円/楕円 152"/>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128287</xdr:rowOff>
    </xdr:from>
    <xdr:ext cx="762000" cy="259045"/>
    <xdr:sp macro="" textlink="">
      <xdr:nvSpPr>
        <xdr:cNvPr id="154" name="テキスト ボックス 153"/>
        <xdr:cNvSpPr txBox="1"/>
      </xdr:nvSpPr>
      <xdr:spPr>
        <a:xfrm>
          <a:off x="2844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160274</xdr:rowOff>
    </xdr:from>
    <xdr:to>
      <xdr:col>3</xdr:col>
      <xdr:colOff>330200</xdr:colOff>
      <xdr:row>62</xdr:row>
      <xdr:rowOff>90424</xdr:rowOff>
    </xdr:to>
    <xdr:sp macro="" textlink="">
      <xdr:nvSpPr>
        <xdr:cNvPr id="155" name="円/楕円 154"/>
        <xdr:cNvSpPr/>
      </xdr:nvSpPr>
      <xdr:spPr>
        <a:xfrm>
          <a:off x="2286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75201</xdr:rowOff>
    </xdr:from>
    <xdr:ext cx="762000" cy="259045"/>
    <xdr:sp macro="" textlink="">
      <xdr:nvSpPr>
        <xdr:cNvPr id="156" name="テキスト ボックス 155"/>
        <xdr:cNvSpPr txBox="1"/>
      </xdr:nvSpPr>
      <xdr:spPr>
        <a:xfrm>
          <a:off x="1955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83058</xdr:rowOff>
    </xdr:from>
    <xdr:to>
      <xdr:col>2</xdr:col>
      <xdr:colOff>127000</xdr:colOff>
      <xdr:row>62</xdr:row>
      <xdr:rowOff>13208</xdr:rowOff>
    </xdr:to>
    <xdr:sp macro="" textlink="">
      <xdr:nvSpPr>
        <xdr:cNvPr id="157" name="円/楕円 156"/>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169435</xdr:rowOff>
    </xdr:from>
    <xdr:ext cx="762000" cy="259045"/>
    <xdr:sp macro="" textlink="">
      <xdr:nvSpPr>
        <xdr:cNvPr id="158" name="テキスト ボックス 157"/>
        <xdr:cNvSpPr txBox="1"/>
      </xdr:nvSpPr>
      <xdr:spPr>
        <a:xfrm>
          <a:off x="1066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114,682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前年度より</a:t>
          </a:r>
          <a:r>
            <a:rPr lang="ja-JP" altLang="en-US" sz="1100" b="0" i="0" baseline="0">
              <a:solidFill>
                <a:schemeClr val="dk1"/>
              </a:solidFill>
              <a:effectLst/>
              <a:latin typeface="+mn-lt"/>
              <a:ea typeface="+mn-ea"/>
              <a:cs typeface="+mn-cs"/>
            </a:rPr>
            <a:t>増額となった</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人件費の国の要請等を踏まえた給与の減額措置が終了したことによる影響が大きい。</a:t>
          </a:r>
          <a:r>
            <a:rPr lang="ja-JP" altLang="ja-JP" sz="1100" b="0" i="0" baseline="0">
              <a:solidFill>
                <a:schemeClr val="dk1"/>
              </a:solidFill>
              <a:effectLst/>
              <a:latin typeface="+mn-lt"/>
              <a:ea typeface="+mn-ea"/>
              <a:cs typeface="+mn-cs"/>
            </a:rPr>
            <a:t>全国・類団・県平均</a:t>
          </a:r>
          <a:r>
            <a:rPr lang="ja-JP" altLang="en-US" sz="1100" b="0" i="0" baseline="0">
              <a:solidFill>
                <a:schemeClr val="dk1"/>
              </a:solidFill>
              <a:effectLst/>
              <a:latin typeface="+mn-lt"/>
              <a:ea typeface="+mn-ea"/>
              <a:cs typeface="+mn-cs"/>
            </a:rPr>
            <a:t>と比較しても</a:t>
          </a:r>
          <a:r>
            <a:rPr lang="ja-JP" altLang="ja-JP" sz="1100" b="0" i="0" baseline="0">
              <a:solidFill>
                <a:schemeClr val="dk1"/>
              </a:solidFill>
              <a:effectLst/>
              <a:latin typeface="+mn-lt"/>
              <a:ea typeface="+mn-ea"/>
              <a:cs typeface="+mn-cs"/>
            </a:rPr>
            <a:t>高い数値となっている。物件費は前年度より増加している。引き続き定員管理の適正化に努め、第４期財政健全化推進計画に基づき経費削減を図っていく。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83448</xdr:rowOff>
    </xdr:from>
    <xdr:to>
      <xdr:col>7</xdr:col>
      <xdr:colOff>152400</xdr:colOff>
      <xdr:row>90</xdr:row>
      <xdr:rowOff>47816</xdr:rowOff>
    </xdr:to>
    <xdr:cxnSp macro="">
      <xdr:nvCxnSpPr>
        <xdr:cNvPr id="190" name="直線コネクタ 189"/>
        <xdr:cNvCxnSpPr/>
      </xdr:nvCxnSpPr>
      <xdr:spPr>
        <a:xfrm flipV="1">
          <a:off x="4953000" y="13970898"/>
          <a:ext cx="0" cy="1507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19893</xdr:rowOff>
    </xdr:from>
    <xdr:ext cx="762000" cy="259045"/>
    <xdr:sp macro="" textlink="">
      <xdr:nvSpPr>
        <xdr:cNvPr id="191" name="人件費・物件費等の状況最小値テキスト"/>
        <xdr:cNvSpPr txBox="1"/>
      </xdr:nvSpPr>
      <xdr:spPr>
        <a:xfrm>
          <a:off x="5041900" y="1545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160,669</a:t>
          </a:r>
          <a:endParaRPr kumimoji="1" lang="ja-JP" altLang="en-US" sz="1000" b="1">
            <a:latin typeface="ＭＳ Ｐゴシック"/>
          </a:endParaRPr>
        </a:p>
      </xdr:txBody>
    </xdr:sp>
    <xdr:clientData/>
  </xdr:oneCellAnchor>
  <xdr:twoCellAnchor>
    <xdr:from>
      <xdr:col>7</xdr:col>
      <xdr:colOff>63500</xdr:colOff>
      <xdr:row>90</xdr:row>
      <xdr:rowOff>47816</xdr:rowOff>
    </xdr:from>
    <xdr:to>
      <xdr:col>7</xdr:col>
      <xdr:colOff>241300</xdr:colOff>
      <xdr:row>90</xdr:row>
      <xdr:rowOff>47816</xdr:rowOff>
    </xdr:to>
    <xdr:cxnSp macro="">
      <xdr:nvCxnSpPr>
        <xdr:cNvPr id="192" name="直線コネクタ 191"/>
        <xdr:cNvCxnSpPr/>
      </xdr:nvCxnSpPr>
      <xdr:spPr>
        <a:xfrm>
          <a:off x="4864100" y="1547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169825</xdr:rowOff>
    </xdr:from>
    <xdr:ext cx="762000" cy="259045"/>
    <xdr:sp macro="" textlink="">
      <xdr:nvSpPr>
        <xdr:cNvPr id="193" name="人件費・物件費等の状況最大値テキスト"/>
        <xdr:cNvSpPr txBox="1"/>
      </xdr:nvSpPr>
      <xdr:spPr>
        <a:xfrm>
          <a:off x="5041900" y="1371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73,210</a:t>
          </a:r>
          <a:endParaRPr kumimoji="1" lang="ja-JP" altLang="en-US" sz="1000" b="1">
            <a:latin typeface="ＭＳ Ｐゴシック"/>
          </a:endParaRPr>
        </a:p>
      </xdr:txBody>
    </xdr:sp>
    <xdr:clientData/>
  </xdr:oneCellAnchor>
  <xdr:twoCellAnchor>
    <xdr:from>
      <xdr:col>7</xdr:col>
      <xdr:colOff>63500</xdr:colOff>
      <xdr:row>81</xdr:row>
      <xdr:rowOff>83448</xdr:rowOff>
    </xdr:from>
    <xdr:to>
      <xdr:col>7</xdr:col>
      <xdr:colOff>241300</xdr:colOff>
      <xdr:row>81</xdr:row>
      <xdr:rowOff>83448</xdr:rowOff>
    </xdr:to>
    <xdr:cxnSp macro="">
      <xdr:nvCxnSpPr>
        <xdr:cNvPr id="194" name="直線コネクタ 193"/>
        <xdr:cNvCxnSpPr/>
      </xdr:nvCxnSpPr>
      <xdr:spPr>
        <a:xfrm>
          <a:off x="4864100" y="13970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7183</xdr:rowOff>
    </xdr:from>
    <xdr:to>
      <xdr:col>7</xdr:col>
      <xdr:colOff>152400</xdr:colOff>
      <xdr:row>86</xdr:row>
      <xdr:rowOff>90689</xdr:rowOff>
    </xdr:to>
    <xdr:cxnSp macro="">
      <xdr:nvCxnSpPr>
        <xdr:cNvPr id="195" name="直線コネクタ 194"/>
        <xdr:cNvCxnSpPr/>
      </xdr:nvCxnSpPr>
      <xdr:spPr>
        <a:xfrm>
          <a:off x="4114800" y="14751883"/>
          <a:ext cx="838200" cy="8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144160</xdr:rowOff>
    </xdr:from>
    <xdr:ext cx="762000" cy="259045"/>
    <xdr:sp macro="" textlink="">
      <xdr:nvSpPr>
        <xdr:cNvPr id="196" name="人件費・物件費等の状況平均値テキスト"/>
        <xdr:cNvSpPr txBox="1"/>
      </xdr:nvSpPr>
      <xdr:spPr>
        <a:xfrm>
          <a:off x="5041900" y="14374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127633</xdr:rowOff>
    </xdr:from>
    <xdr:to>
      <xdr:col>7</xdr:col>
      <xdr:colOff>203200</xdr:colOff>
      <xdr:row>85</xdr:row>
      <xdr:rowOff>57783</xdr:rowOff>
    </xdr:to>
    <xdr:sp macro="" textlink="">
      <xdr:nvSpPr>
        <xdr:cNvPr id="197" name="フローチャート : 判断 196"/>
        <xdr:cNvSpPr/>
      </xdr:nvSpPr>
      <xdr:spPr>
        <a:xfrm>
          <a:off x="49022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7183</xdr:rowOff>
    </xdr:from>
    <xdr:to>
      <xdr:col>6</xdr:col>
      <xdr:colOff>0</xdr:colOff>
      <xdr:row>86</xdr:row>
      <xdr:rowOff>71317</xdr:rowOff>
    </xdr:to>
    <xdr:cxnSp macro="">
      <xdr:nvCxnSpPr>
        <xdr:cNvPr id="198" name="直線コネクタ 197"/>
        <xdr:cNvCxnSpPr/>
      </xdr:nvCxnSpPr>
      <xdr:spPr>
        <a:xfrm flipV="1">
          <a:off x="3225800" y="14751883"/>
          <a:ext cx="889000" cy="6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56380</xdr:rowOff>
    </xdr:from>
    <xdr:to>
      <xdr:col>6</xdr:col>
      <xdr:colOff>50800</xdr:colOff>
      <xdr:row>84</xdr:row>
      <xdr:rowOff>157980</xdr:rowOff>
    </xdr:to>
    <xdr:sp macro="" textlink="">
      <xdr:nvSpPr>
        <xdr:cNvPr id="199" name="フローチャート : 判断 198"/>
        <xdr:cNvSpPr/>
      </xdr:nvSpPr>
      <xdr:spPr>
        <a:xfrm>
          <a:off x="4064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168157</xdr:rowOff>
    </xdr:from>
    <xdr:ext cx="736600" cy="259045"/>
    <xdr:sp macro="" textlink="">
      <xdr:nvSpPr>
        <xdr:cNvPr id="200" name="テキスト ボックス 199"/>
        <xdr:cNvSpPr txBox="1"/>
      </xdr:nvSpPr>
      <xdr:spPr>
        <a:xfrm>
          <a:off x="3733800" y="1422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71317</xdr:rowOff>
    </xdr:from>
    <xdr:to>
      <xdr:col>4</xdr:col>
      <xdr:colOff>482600</xdr:colOff>
      <xdr:row>86</xdr:row>
      <xdr:rowOff>132659</xdr:rowOff>
    </xdr:to>
    <xdr:cxnSp macro="">
      <xdr:nvCxnSpPr>
        <xdr:cNvPr id="201" name="直線コネクタ 200"/>
        <xdr:cNvCxnSpPr/>
      </xdr:nvCxnSpPr>
      <xdr:spPr>
        <a:xfrm flipV="1">
          <a:off x="2336800" y="14816017"/>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83905</xdr:rowOff>
    </xdr:from>
    <xdr:to>
      <xdr:col>4</xdr:col>
      <xdr:colOff>533400</xdr:colOff>
      <xdr:row>85</xdr:row>
      <xdr:rowOff>14055</xdr:rowOff>
    </xdr:to>
    <xdr:sp macro="" textlink="">
      <xdr:nvSpPr>
        <xdr:cNvPr id="202" name="フローチャート : 判断 201"/>
        <xdr:cNvSpPr/>
      </xdr:nvSpPr>
      <xdr:spPr>
        <a:xfrm>
          <a:off x="3175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24232</xdr:rowOff>
    </xdr:from>
    <xdr:ext cx="762000" cy="259045"/>
    <xdr:sp macro="" textlink="">
      <xdr:nvSpPr>
        <xdr:cNvPr id="203" name="テキスト ボックス 202"/>
        <xdr:cNvSpPr txBox="1"/>
      </xdr:nvSpPr>
      <xdr:spPr>
        <a:xfrm>
          <a:off x="2844800" y="1425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107288</xdr:rowOff>
    </xdr:from>
    <xdr:to>
      <xdr:col>3</xdr:col>
      <xdr:colOff>279400</xdr:colOff>
      <xdr:row>86</xdr:row>
      <xdr:rowOff>132659</xdr:rowOff>
    </xdr:to>
    <xdr:cxnSp macro="">
      <xdr:nvCxnSpPr>
        <xdr:cNvPr id="204" name="直線コネクタ 203"/>
        <xdr:cNvCxnSpPr/>
      </xdr:nvCxnSpPr>
      <xdr:spPr>
        <a:xfrm>
          <a:off x="1447800" y="14851988"/>
          <a:ext cx="889000" cy="2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138871</xdr:rowOff>
    </xdr:from>
    <xdr:to>
      <xdr:col>3</xdr:col>
      <xdr:colOff>330200</xdr:colOff>
      <xdr:row>85</xdr:row>
      <xdr:rowOff>69021</xdr:rowOff>
    </xdr:to>
    <xdr:sp macro="" textlink="">
      <xdr:nvSpPr>
        <xdr:cNvPr id="205" name="フローチャート : 判断 204"/>
        <xdr:cNvSpPr/>
      </xdr:nvSpPr>
      <xdr:spPr>
        <a:xfrm>
          <a:off x="2286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79198</xdr:rowOff>
    </xdr:from>
    <xdr:ext cx="762000" cy="259045"/>
    <xdr:sp macro="" textlink="">
      <xdr:nvSpPr>
        <xdr:cNvPr id="206" name="テキスト ボックス 205"/>
        <xdr:cNvSpPr txBox="1"/>
      </xdr:nvSpPr>
      <xdr:spPr>
        <a:xfrm>
          <a:off x="1955800" y="14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11641</xdr:rowOff>
    </xdr:from>
    <xdr:to>
      <xdr:col>2</xdr:col>
      <xdr:colOff>127000</xdr:colOff>
      <xdr:row>86</xdr:row>
      <xdr:rowOff>113241</xdr:rowOff>
    </xdr:to>
    <xdr:sp macro="" textlink="">
      <xdr:nvSpPr>
        <xdr:cNvPr id="207" name="フローチャート : 判断 206"/>
        <xdr:cNvSpPr/>
      </xdr:nvSpPr>
      <xdr:spPr>
        <a:xfrm>
          <a:off x="1397000" y="147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123418</xdr:rowOff>
    </xdr:from>
    <xdr:ext cx="762000" cy="259045"/>
    <xdr:sp macro="" textlink="">
      <xdr:nvSpPr>
        <xdr:cNvPr id="208" name="テキスト ボックス 207"/>
        <xdr:cNvSpPr txBox="1"/>
      </xdr:nvSpPr>
      <xdr:spPr>
        <a:xfrm>
          <a:off x="1066800" y="145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121,728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86</xdr:row>
      <xdr:rowOff>39889</xdr:rowOff>
    </xdr:from>
    <xdr:to>
      <xdr:col>7</xdr:col>
      <xdr:colOff>203200</xdr:colOff>
      <xdr:row>86</xdr:row>
      <xdr:rowOff>141489</xdr:rowOff>
    </xdr:to>
    <xdr:sp macro="" textlink="">
      <xdr:nvSpPr>
        <xdr:cNvPr id="214" name="円/楕円 213"/>
        <xdr:cNvSpPr/>
      </xdr:nvSpPr>
      <xdr:spPr>
        <a:xfrm>
          <a:off x="4902200" y="1478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11966</xdr:rowOff>
    </xdr:from>
    <xdr:ext cx="762000" cy="259045"/>
    <xdr:sp macro="" textlink="">
      <xdr:nvSpPr>
        <xdr:cNvPr id="215" name="人件費・物件費等の状況該当値テキスト"/>
        <xdr:cNvSpPr txBox="1"/>
      </xdr:nvSpPr>
      <xdr:spPr>
        <a:xfrm>
          <a:off x="5041900" y="1475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123,367</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127833</xdr:rowOff>
    </xdr:from>
    <xdr:to>
      <xdr:col>6</xdr:col>
      <xdr:colOff>50800</xdr:colOff>
      <xdr:row>86</xdr:row>
      <xdr:rowOff>57983</xdr:rowOff>
    </xdr:to>
    <xdr:sp macro="" textlink="">
      <xdr:nvSpPr>
        <xdr:cNvPr id="216" name="円/楕円 215"/>
        <xdr:cNvSpPr/>
      </xdr:nvSpPr>
      <xdr:spPr>
        <a:xfrm>
          <a:off x="4064000" y="1470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42760</xdr:rowOff>
    </xdr:from>
    <xdr:ext cx="736600" cy="259045"/>
    <xdr:sp macro="" textlink="">
      <xdr:nvSpPr>
        <xdr:cNvPr id="217" name="テキスト ボックス 216"/>
        <xdr:cNvSpPr txBox="1"/>
      </xdr:nvSpPr>
      <xdr:spPr>
        <a:xfrm>
          <a:off x="3733800" y="14787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118,522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20517</xdr:rowOff>
    </xdr:from>
    <xdr:to>
      <xdr:col>4</xdr:col>
      <xdr:colOff>533400</xdr:colOff>
      <xdr:row>86</xdr:row>
      <xdr:rowOff>122117</xdr:rowOff>
    </xdr:to>
    <xdr:sp macro="" textlink="">
      <xdr:nvSpPr>
        <xdr:cNvPr id="218" name="円/楕円 217"/>
        <xdr:cNvSpPr/>
      </xdr:nvSpPr>
      <xdr:spPr>
        <a:xfrm>
          <a:off x="3175000" y="1476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106894</xdr:rowOff>
    </xdr:from>
    <xdr:ext cx="762000" cy="259045"/>
    <xdr:sp macro="" textlink="">
      <xdr:nvSpPr>
        <xdr:cNvPr id="219" name="テキスト ボックス 218"/>
        <xdr:cNvSpPr txBox="1"/>
      </xdr:nvSpPr>
      <xdr:spPr>
        <a:xfrm>
          <a:off x="2844800" y="14851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122,243</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81859</xdr:rowOff>
    </xdr:from>
    <xdr:to>
      <xdr:col>3</xdr:col>
      <xdr:colOff>330200</xdr:colOff>
      <xdr:row>87</xdr:row>
      <xdr:rowOff>12009</xdr:rowOff>
    </xdr:to>
    <xdr:sp macro="" textlink="">
      <xdr:nvSpPr>
        <xdr:cNvPr id="220" name="円/楕円 219"/>
        <xdr:cNvSpPr/>
      </xdr:nvSpPr>
      <xdr:spPr>
        <a:xfrm>
          <a:off x="2286000" y="1482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168236</xdr:rowOff>
    </xdr:from>
    <xdr:ext cx="762000" cy="259045"/>
    <xdr:sp macro="" textlink="">
      <xdr:nvSpPr>
        <xdr:cNvPr id="221" name="テキスト ボックス 220"/>
        <xdr:cNvSpPr txBox="1"/>
      </xdr:nvSpPr>
      <xdr:spPr>
        <a:xfrm>
          <a:off x="1955800" y="1491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125,802</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56488</xdr:rowOff>
    </xdr:from>
    <xdr:to>
      <xdr:col>2</xdr:col>
      <xdr:colOff>127000</xdr:colOff>
      <xdr:row>86</xdr:row>
      <xdr:rowOff>158088</xdr:rowOff>
    </xdr:to>
    <xdr:sp macro="" textlink="">
      <xdr:nvSpPr>
        <xdr:cNvPr id="222" name="円/楕円 221"/>
        <xdr:cNvSpPr/>
      </xdr:nvSpPr>
      <xdr:spPr>
        <a:xfrm>
          <a:off x="1397000" y="1480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142865</xdr:rowOff>
    </xdr:from>
    <xdr:ext cx="762000" cy="259045"/>
    <xdr:sp macro="" textlink="">
      <xdr:nvSpPr>
        <xdr:cNvPr id="223" name="テキスト ボックス 222"/>
        <xdr:cNvSpPr txBox="1"/>
      </xdr:nvSpPr>
      <xdr:spPr>
        <a:xfrm>
          <a:off x="1066800" y="14887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国家公務員の臨時特例法による措置の関係で、平成２３年、２４年の２年間は指数が１００を超えていたが、鹿沼市でも平成２５年７月から給与減額措置を実施し、減額後で比較すると、９９．６ポイントとなっていた。</a:t>
          </a:r>
          <a:endParaRPr lang="ja-JP" altLang="ja-JP" sz="1400">
            <a:effectLst/>
          </a:endParaRPr>
        </a:p>
        <a:p>
          <a:pPr rtl="0"/>
          <a:r>
            <a:rPr lang="ja-JP" altLang="ja-JP" sz="1100" b="0" i="0" baseline="0">
              <a:solidFill>
                <a:schemeClr val="dk1"/>
              </a:solidFill>
              <a:effectLst/>
              <a:latin typeface="+mn-lt"/>
              <a:ea typeface="+mn-ea"/>
              <a:cs typeface="+mn-cs"/>
            </a:rPr>
            <a:t>　今年度は減額措置</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終了</a:t>
          </a:r>
          <a:r>
            <a:rPr lang="ja-JP" altLang="en-US" sz="1100" b="0" i="0" baseline="0">
              <a:solidFill>
                <a:schemeClr val="dk1"/>
              </a:solidFill>
              <a:effectLst/>
              <a:latin typeface="+mn-lt"/>
              <a:ea typeface="+mn-ea"/>
              <a:cs typeface="+mn-cs"/>
            </a:rPr>
            <a:t>した平成２５年度と比較すると</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ポイントの減となっている。職員構成の変動が主な要因</a:t>
          </a:r>
          <a:r>
            <a:rPr lang="ja-JP" altLang="en-US" sz="1100" b="0" i="0" baseline="0">
              <a:solidFill>
                <a:schemeClr val="dk1"/>
              </a:solidFill>
              <a:effectLst/>
              <a:latin typeface="+mn-lt"/>
              <a:ea typeface="+mn-ea"/>
              <a:cs typeface="+mn-cs"/>
            </a:rPr>
            <a:t>であるが、</a:t>
          </a:r>
          <a:r>
            <a:rPr lang="ja-JP" altLang="ja-JP" sz="1100" b="0" i="0" baseline="0">
              <a:solidFill>
                <a:schemeClr val="dk1"/>
              </a:solidFill>
              <a:effectLst/>
              <a:latin typeface="+mn-lt"/>
              <a:ea typeface="+mn-ea"/>
              <a:cs typeface="+mn-cs"/>
            </a:rPr>
            <a:t>全国市及び類似団体との比較においては平均を上回る指数となっている。</a:t>
          </a:r>
          <a:endParaRPr lang="ja-JP" altLang="ja-JP" sz="1400">
            <a:effectLst/>
          </a:endParaRPr>
        </a:p>
        <a:p>
          <a:pPr rtl="0"/>
          <a:r>
            <a:rPr lang="ja-JP" altLang="ja-JP" sz="1100" b="0" i="0" baseline="0">
              <a:solidFill>
                <a:schemeClr val="dk1"/>
              </a:solidFill>
              <a:effectLst/>
              <a:latin typeface="+mn-lt"/>
              <a:ea typeface="+mn-ea"/>
              <a:cs typeface="+mn-cs"/>
            </a:rPr>
            <a:t>　今後も計画的な職員採用や勤務実績に応じた人事制度の運用により、給与の適正化に努めていく。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106257</xdr:rowOff>
    </xdr:from>
    <xdr:to>
      <xdr:col>24</xdr:col>
      <xdr:colOff>558800</xdr:colOff>
      <xdr:row>87</xdr:row>
      <xdr:rowOff>10584</xdr:rowOff>
    </xdr:to>
    <xdr:cxnSp macro="">
      <xdr:nvCxnSpPr>
        <xdr:cNvPr id="252" name="直線コネクタ 251"/>
        <xdr:cNvCxnSpPr/>
      </xdr:nvCxnSpPr>
      <xdr:spPr>
        <a:xfrm flipV="1">
          <a:off x="17018000" y="13993707"/>
          <a:ext cx="0" cy="933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154111</xdr:rowOff>
    </xdr:from>
    <xdr:ext cx="762000" cy="259045"/>
    <xdr:sp macro="" textlink="">
      <xdr:nvSpPr>
        <xdr:cNvPr id="253" name="給与水準   （国との比較）最小値テキスト"/>
        <xdr:cNvSpPr txBox="1"/>
      </xdr:nvSpPr>
      <xdr:spPr>
        <a:xfrm>
          <a:off x="17106900" y="14898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24</xdr:col>
      <xdr:colOff>469900</xdr:colOff>
      <xdr:row>87</xdr:row>
      <xdr:rowOff>10584</xdr:rowOff>
    </xdr:from>
    <xdr:to>
      <xdr:col>24</xdr:col>
      <xdr:colOff>647700</xdr:colOff>
      <xdr:row>87</xdr:row>
      <xdr:rowOff>10584</xdr:rowOff>
    </xdr:to>
    <xdr:cxnSp macro="">
      <xdr:nvCxnSpPr>
        <xdr:cNvPr id="254" name="直線コネクタ 253"/>
        <xdr:cNvCxnSpPr/>
      </xdr:nvCxnSpPr>
      <xdr:spPr>
        <a:xfrm>
          <a:off x="16929100" y="1492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21184</xdr:rowOff>
    </xdr:from>
    <xdr:ext cx="762000" cy="259045"/>
    <xdr:sp macro="" textlink="">
      <xdr:nvSpPr>
        <xdr:cNvPr id="255" name="給与水準   （国との比較）最大値テキスト"/>
        <xdr:cNvSpPr txBox="1"/>
      </xdr:nvSpPr>
      <xdr:spPr>
        <a:xfrm>
          <a:off x="17106900" y="137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81</xdr:row>
      <xdr:rowOff>106257</xdr:rowOff>
    </xdr:from>
    <xdr:to>
      <xdr:col>24</xdr:col>
      <xdr:colOff>647700</xdr:colOff>
      <xdr:row>81</xdr:row>
      <xdr:rowOff>106257</xdr:rowOff>
    </xdr:to>
    <xdr:cxnSp macro="">
      <xdr:nvCxnSpPr>
        <xdr:cNvPr id="256" name="直線コネクタ 255"/>
        <xdr:cNvCxnSpPr/>
      </xdr:nvCxnSpPr>
      <xdr:spPr>
        <a:xfrm>
          <a:off x="16929100" y="1399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162984</xdr:rowOff>
    </xdr:from>
    <xdr:to>
      <xdr:col>24</xdr:col>
      <xdr:colOff>558800</xdr:colOff>
      <xdr:row>85</xdr:row>
      <xdr:rowOff>7620</xdr:rowOff>
    </xdr:to>
    <xdr:cxnSp macro="">
      <xdr:nvCxnSpPr>
        <xdr:cNvPr id="257" name="直線コネクタ 256"/>
        <xdr:cNvCxnSpPr/>
      </xdr:nvCxnSpPr>
      <xdr:spPr>
        <a:xfrm flipV="1">
          <a:off x="16179800" y="1456478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104581</xdr:rowOff>
    </xdr:from>
    <xdr:ext cx="762000" cy="259045"/>
    <xdr:sp macro="" textlink="">
      <xdr:nvSpPr>
        <xdr:cNvPr id="258" name="給与水準   （国との比較）平均値テキスト"/>
        <xdr:cNvSpPr txBox="1"/>
      </xdr:nvSpPr>
      <xdr:spPr>
        <a:xfrm>
          <a:off x="17106900" y="1433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88054</xdr:rowOff>
    </xdr:from>
    <xdr:to>
      <xdr:col>24</xdr:col>
      <xdr:colOff>609600</xdr:colOff>
      <xdr:row>85</xdr:row>
      <xdr:rowOff>18204</xdr:rowOff>
    </xdr:to>
    <xdr:sp macro="" textlink="">
      <xdr:nvSpPr>
        <xdr:cNvPr id="259" name="フローチャート : 判断 258"/>
        <xdr:cNvSpPr/>
      </xdr:nvSpPr>
      <xdr:spPr>
        <a:xfrm>
          <a:off x="169672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7620</xdr:rowOff>
    </xdr:from>
    <xdr:to>
      <xdr:col>23</xdr:col>
      <xdr:colOff>406400</xdr:colOff>
      <xdr:row>88</xdr:row>
      <xdr:rowOff>88477</xdr:rowOff>
    </xdr:to>
    <xdr:cxnSp macro="">
      <xdr:nvCxnSpPr>
        <xdr:cNvPr id="260" name="直線コネクタ 259"/>
        <xdr:cNvCxnSpPr/>
      </xdr:nvCxnSpPr>
      <xdr:spPr>
        <a:xfrm flipV="1">
          <a:off x="15290800" y="14580870"/>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61" name="フローチャート : 判断 260"/>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62" name="テキスト ボックス 261"/>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88477</xdr:rowOff>
    </xdr:from>
    <xdr:to>
      <xdr:col>22</xdr:col>
      <xdr:colOff>203200</xdr:colOff>
      <xdr:row>88</xdr:row>
      <xdr:rowOff>112607</xdr:rowOff>
    </xdr:to>
    <xdr:cxnSp macro="">
      <xdr:nvCxnSpPr>
        <xdr:cNvPr id="263" name="直線コネクタ 262"/>
        <xdr:cNvCxnSpPr/>
      </xdr:nvCxnSpPr>
      <xdr:spPr>
        <a:xfrm flipV="1">
          <a:off x="14401800" y="151760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4" name="フローチャート : 判断 263"/>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5" name="テキスト ボックス 264"/>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138854</xdr:rowOff>
    </xdr:from>
    <xdr:to>
      <xdr:col>21</xdr:col>
      <xdr:colOff>0</xdr:colOff>
      <xdr:row>88</xdr:row>
      <xdr:rowOff>112607</xdr:rowOff>
    </xdr:to>
    <xdr:cxnSp macro="">
      <xdr:nvCxnSpPr>
        <xdr:cNvPr id="266" name="直線コネクタ 265"/>
        <xdr:cNvCxnSpPr/>
      </xdr:nvCxnSpPr>
      <xdr:spPr>
        <a:xfrm>
          <a:off x="13512800" y="1454065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7" name="フローチャート : 判断 266"/>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8" name="テキスト ボックス 267"/>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130811</xdr:rowOff>
    </xdr:from>
    <xdr:to>
      <xdr:col>19</xdr:col>
      <xdr:colOff>533400</xdr:colOff>
      <xdr:row>84</xdr:row>
      <xdr:rowOff>60961</xdr:rowOff>
    </xdr:to>
    <xdr:sp macro="" textlink="">
      <xdr:nvSpPr>
        <xdr:cNvPr id="269" name="フローチャート : 判断 268"/>
        <xdr:cNvSpPr/>
      </xdr:nvSpPr>
      <xdr:spPr>
        <a:xfrm>
          <a:off x="13462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71138</xdr:rowOff>
    </xdr:from>
    <xdr:ext cx="762000" cy="259045"/>
    <xdr:sp macro="" textlink="">
      <xdr:nvSpPr>
        <xdr:cNvPr id="270" name="テキスト ボックス 269"/>
        <xdr:cNvSpPr txBox="1"/>
      </xdr:nvSpPr>
      <xdr:spPr>
        <a:xfrm>
          <a:off x="13131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112184</xdr:rowOff>
    </xdr:from>
    <xdr:to>
      <xdr:col>24</xdr:col>
      <xdr:colOff>609600</xdr:colOff>
      <xdr:row>85</xdr:row>
      <xdr:rowOff>42334</xdr:rowOff>
    </xdr:to>
    <xdr:sp macro="" textlink="">
      <xdr:nvSpPr>
        <xdr:cNvPr id="276" name="円/楕円 275"/>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84261</xdr:rowOff>
    </xdr:from>
    <xdr:ext cx="762000" cy="259045"/>
    <xdr:sp macro="" textlink="">
      <xdr:nvSpPr>
        <xdr:cNvPr id="277" name="給与水準   （国との比較）該当値テキスト"/>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128270</xdr:rowOff>
    </xdr:from>
    <xdr:to>
      <xdr:col>23</xdr:col>
      <xdr:colOff>457200</xdr:colOff>
      <xdr:row>85</xdr:row>
      <xdr:rowOff>58420</xdr:rowOff>
    </xdr:to>
    <xdr:sp macro="" textlink="">
      <xdr:nvSpPr>
        <xdr:cNvPr id="278" name="円/楕円 277"/>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43197</xdr:rowOff>
    </xdr:from>
    <xdr:ext cx="736600" cy="259045"/>
    <xdr:sp macro="" textlink="">
      <xdr:nvSpPr>
        <xdr:cNvPr id="279" name="テキスト ボックス 278"/>
        <xdr:cNvSpPr txBox="1"/>
      </xdr:nvSpPr>
      <xdr:spPr>
        <a:xfrm>
          <a:off x="15798800" y="1461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37677</xdr:rowOff>
    </xdr:from>
    <xdr:to>
      <xdr:col>22</xdr:col>
      <xdr:colOff>254000</xdr:colOff>
      <xdr:row>88</xdr:row>
      <xdr:rowOff>139277</xdr:rowOff>
    </xdr:to>
    <xdr:sp macro="" textlink="">
      <xdr:nvSpPr>
        <xdr:cNvPr id="280" name="円/楕円 279"/>
        <xdr:cNvSpPr/>
      </xdr:nvSpPr>
      <xdr:spPr>
        <a:xfrm>
          <a:off x="15240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81" name="テキスト ボックス 280"/>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61807</xdr:rowOff>
    </xdr:from>
    <xdr:to>
      <xdr:col>21</xdr:col>
      <xdr:colOff>50800</xdr:colOff>
      <xdr:row>88</xdr:row>
      <xdr:rowOff>163407</xdr:rowOff>
    </xdr:to>
    <xdr:sp macro="" textlink="">
      <xdr:nvSpPr>
        <xdr:cNvPr id="282" name="円/楕円 281"/>
        <xdr:cNvSpPr/>
      </xdr:nvSpPr>
      <xdr:spPr>
        <a:xfrm>
          <a:off x="14351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83" name="テキスト ボックス 282"/>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84" name="円/楕円 283"/>
        <xdr:cNvSpPr/>
      </xdr:nvSpPr>
      <xdr:spPr>
        <a:xfrm>
          <a:off x="13462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85" name="テキスト ボックス 284"/>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79/87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これまで、退職者の不補充や清掃、学校給食事業の民間委託、さらには公共施設の指定管理者制度の導入など、職員数の削減に努めてきた。その結果、平成２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年度からは約０．３ポイント、職員数にして</a:t>
          </a:r>
          <a:r>
            <a:rPr lang="ja-JP" altLang="en-US" sz="1100" b="0" i="0" baseline="0">
              <a:solidFill>
                <a:schemeClr val="dk1"/>
              </a:solidFill>
              <a:effectLst/>
              <a:latin typeface="+mn-lt"/>
              <a:ea typeface="+mn-ea"/>
              <a:cs typeface="+mn-cs"/>
            </a:rPr>
            <a:t>４８</a:t>
          </a:r>
          <a:r>
            <a:rPr lang="ja-JP" altLang="ja-JP" sz="1100" b="0" i="0" baseline="0">
              <a:solidFill>
                <a:schemeClr val="dk1"/>
              </a:solidFill>
              <a:effectLst/>
              <a:latin typeface="+mn-lt"/>
              <a:ea typeface="+mn-ea"/>
              <a:cs typeface="+mn-cs"/>
            </a:rPr>
            <a:t>名（普通会計ベース）の削減を行うことができた。</a:t>
          </a:r>
          <a:endParaRPr lang="ja-JP" altLang="ja-JP" sz="1400">
            <a:effectLst/>
          </a:endParaRPr>
        </a:p>
        <a:p>
          <a:pPr rtl="0"/>
          <a:r>
            <a:rPr lang="ja-JP" altLang="ja-JP" sz="1100" b="0" i="0" baseline="0">
              <a:solidFill>
                <a:schemeClr val="dk1"/>
              </a:solidFill>
              <a:effectLst/>
              <a:latin typeface="+mn-lt"/>
              <a:ea typeface="+mn-ea"/>
              <a:cs typeface="+mn-cs"/>
            </a:rPr>
            <a:t>　本市はごみ処理業務や消防業務を直営で担っていることから、一部事務組合で行っている団体と比較すると多い職員数になってしまうが、今後も退職者不補充や民間委託等を推進し、定員管理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33927</xdr:rowOff>
    </xdr:from>
    <xdr:to>
      <xdr:col>24</xdr:col>
      <xdr:colOff>558800</xdr:colOff>
      <xdr:row>67</xdr:row>
      <xdr:rowOff>142059</xdr:rowOff>
    </xdr:to>
    <xdr:cxnSp macro="">
      <xdr:nvCxnSpPr>
        <xdr:cNvPr id="317" name="直線コネクタ 316"/>
        <xdr:cNvCxnSpPr/>
      </xdr:nvCxnSpPr>
      <xdr:spPr>
        <a:xfrm flipV="1">
          <a:off x="17018000" y="9978027"/>
          <a:ext cx="0" cy="16511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114136</xdr:rowOff>
    </xdr:from>
    <xdr:ext cx="762000" cy="259045"/>
    <xdr:sp macro="" textlink="">
      <xdr:nvSpPr>
        <xdr:cNvPr id="318" name="定員管理の状況最小値テキスト"/>
        <xdr:cNvSpPr txBox="1"/>
      </xdr:nvSpPr>
      <xdr:spPr>
        <a:xfrm>
          <a:off x="17106900" y="116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24</xdr:col>
      <xdr:colOff>469900</xdr:colOff>
      <xdr:row>67</xdr:row>
      <xdr:rowOff>142059</xdr:rowOff>
    </xdr:from>
    <xdr:to>
      <xdr:col>24</xdr:col>
      <xdr:colOff>647700</xdr:colOff>
      <xdr:row>67</xdr:row>
      <xdr:rowOff>142059</xdr:rowOff>
    </xdr:to>
    <xdr:cxnSp macro="">
      <xdr:nvCxnSpPr>
        <xdr:cNvPr id="319" name="直線コネクタ 318"/>
        <xdr:cNvCxnSpPr/>
      </xdr:nvCxnSpPr>
      <xdr:spPr>
        <a:xfrm>
          <a:off x="16929100" y="1162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120304</xdr:rowOff>
    </xdr:from>
    <xdr:ext cx="762000" cy="259045"/>
    <xdr:sp macro="" textlink="">
      <xdr:nvSpPr>
        <xdr:cNvPr id="320" name="定員管理の状況最大値テキスト"/>
        <xdr:cNvSpPr txBox="1"/>
      </xdr:nvSpPr>
      <xdr:spPr>
        <a:xfrm>
          <a:off x="17106900" y="972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24</xdr:col>
      <xdr:colOff>469900</xdr:colOff>
      <xdr:row>58</xdr:row>
      <xdr:rowOff>33927</xdr:rowOff>
    </xdr:from>
    <xdr:to>
      <xdr:col>24</xdr:col>
      <xdr:colOff>647700</xdr:colOff>
      <xdr:row>58</xdr:row>
      <xdr:rowOff>33927</xdr:rowOff>
    </xdr:to>
    <xdr:cxnSp macro="">
      <xdr:nvCxnSpPr>
        <xdr:cNvPr id="321" name="直線コネクタ 320"/>
        <xdr:cNvCxnSpPr/>
      </xdr:nvCxnSpPr>
      <xdr:spPr>
        <a:xfrm>
          <a:off x="16929100" y="9978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41184</xdr:rowOff>
    </xdr:from>
    <xdr:to>
      <xdr:col>24</xdr:col>
      <xdr:colOff>558800</xdr:colOff>
      <xdr:row>66</xdr:row>
      <xdr:rowOff>41184</xdr:rowOff>
    </xdr:to>
    <xdr:cxnSp macro="">
      <xdr:nvCxnSpPr>
        <xdr:cNvPr id="322" name="直線コネクタ 321"/>
        <xdr:cNvCxnSpPr/>
      </xdr:nvCxnSpPr>
      <xdr:spPr>
        <a:xfrm>
          <a:off x="16179800" y="113568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3"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4" name="フローチャート : 判断 323"/>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37737</xdr:rowOff>
    </xdr:from>
    <xdr:to>
      <xdr:col>23</xdr:col>
      <xdr:colOff>406400</xdr:colOff>
      <xdr:row>66</xdr:row>
      <xdr:rowOff>41184</xdr:rowOff>
    </xdr:to>
    <xdr:cxnSp macro="">
      <xdr:nvCxnSpPr>
        <xdr:cNvPr id="325" name="直線コネクタ 324"/>
        <xdr:cNvCxnSpPr/>
      </xdr:nvCxnSpPr>
      <xdr:spPr>
        <a:xfrm>
          <a:off x="15290800" y="1135343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79828</xdr:rowOff>
    </xdr:from>
    <xdr:to>
      <xdr:col>23</xdr:col>
      <xdr:colOff>457200</xdr:colOff>
      <xdr:row>63</xdr:row>
      <xdr:rowOff>9978</xdr:rowOff>
    </xdr:to>
    <xdr:sp macro="" textlink="">
      <xdr:nvSpPr>
        <xdr:cNvPr id="326" name="フローチャート : 判断 325"/>
        <xdr:cNvSpPr/>
      </xdr:nvSpPr>
      <xdr:spPr>
        <a:xfrm>
          <a:off x="16129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20155</xdr:rowOff>
    </xdr:from>
    <xdr:ext cx="736600" cy="259045"/>
    <xdr:sp macro="" textlink="">
      <xdr:nvSpPr>
        <xdr:cNvPr id="327" name="テキスト ボックス 326"/>
        <xdr:cNvSpPr txBox="1"/>
      </xdr:nvSpPr>
      <xdr:spPr>
        <a:xfrm>
          <a:off x="15798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37737</xdr:rowOff>
    </xdr:from>
    <xdr:to>
      <xdr:col>22</xdr:col>
      <xdr:colOff>203200</xdr:colOff>
      <xdr:row>66</xdr:row>
      <xdr:rowOff>85997</xdr:rowOff>
    </xdr:to>
    <xdr:cxnSp macro="">
      <xdr:nvCxnSpPr>
        <xdr:cNvPr id="328" name="直線コネクタ 327"/>
        <xdr:cNvCxnSpPr/>
      </xdr:nvCxnSpPr>
      <xdr:spPr>
        <a:xfrm flipV="1">
          <a:off x="14401800" y="1135343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9" name="フローチャート : 判断 328"/>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30" name="テキスト ボックス 329"/>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85997</xdr:rowOff>
    </xdr:from>
    <xdr:to>
      <xdr:col>21</xdr:col>
      <xdr:colOff>0</xdr:colOff>
      <xdr:row>66</xdr:row>
      <xdr:rowOff>154940</xdr:rowOff>
    </xdr:to>
    <xdr:cxnSp macro="">
      <xdr:nvCxnSpPr>
        <xdr:cNvPr id="331" name="直線コネクタ 330"/>
        <xdr:cNvCxnSpPr/>
      </xdr:nvCxnSpPr>
      <xdr:spPr>
        <a:xfrm flipV="1">
          <a:off x="13512800" y="1140169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166007</xdr:rowOff>
    </xdr:from>
    <xdr:to>
      <xdr:col>21</xdr:col>
      <xdr:colOff>50800</xdr:colOff>
      <xdr:row>63</xdr:row>
      <xdr:rowOff>96157</xdr:rowOff>
    </xdr:to>
    <xdr:sp macro="" textlink="">
      <xdr:nvSpPr>
        <xdr:cNvPr id="332" name="フローチャート : 判断 331"/>
        <xdr:cNvSpPr/>
      </xdr:nvSpPr>
      <xdr:spPr>
        <a:xfrm>
          <a:off x="14351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106334</xdr:rowOff>
    </xdr:from>
    <xdr:ext cx="762000" cy="259045"/>
    <xdr:sp macro="" textlink="">
      <xdr:nvSpPr>
        <xdr:cNvPr id="333" name="テキスト ボックス 332"/>
        <xdr:cNvSpPr txBox="1"/>
      </xdr:nvSpPr>
      <xdr:spPr>
        <a:xfrm>
          <a:off x="14020800" y="1056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431800</xdr:colOff>
      <xdr:row>66</xdr:row>
      <xdr:rowOff>97246</xdr:rowOff>
    </xdr:from>
    <xdr:to>
      <xdr:col>19</xdr:col>
      <xdr:colOff>533400</xdr:colOff>
      <xdr:row>67</xdr:row>
      <xdr:rowOff>27396</xdr:rowOff>
    </xdr:to>
    <xdr:sp macro="" textlink="">
      <xdr:nvSpPr>
        <xdr:cNvPr id="334" name="フローチャート : 判断 333"/>
        <xdr:cNvSpPr/>
      </xdr:nvSpPr>
      <xdr:spPr>
        <a:xfrm>
          <a:off x="13462000" y="114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37573</xdr:rowOff>
    </xdr:from>
    <xdr:ext cx="762000" cy="259045"/>
    <xdr:sp macro="" textlink="">
      <xdr:nvSpPr>
        <xdr:cNvPr id="335" name="テキスト ボックス 334"/>
        <xdr:cNvSpPr txBox="1"/>
      </xdr:nvSpPr>
      <xdr:spPr>
        <a:xfrm>
          <a:off x="13131800" y="1118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65</xdr:row>
      <xdr:rowOff>161834</xdr:rowOff>
    </xdr:from>
    <xdr:to>
      <xdr:col>24</xdr:col>
      <xdr:colOff>609600</xdr:colOff>
      <xdr:row>66</xdr:row>
      <xdr:rowOff>91984</xdr:rowOff>
    </xdr:to>
    <xdr:sp macro="" textlink="">
      <xdr:nvSpPr>
        <xdr:cNvPr id="341" name="円/楕円 340"/>
        <xdr:cNvSpPr/>
      </xdr:nvSpPr>
      <xdr:spPr>
        <a:xfrm>
          <a:off x="169672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133911</xdr:rowOff>
    </xdr:from>
    <xdr:ext cx="762000" cy="259045"/>
    <xdr:sp macro="" textlink="">
      <xdr:nvSpPr>
        <xdr:cNvPr id="342" name="定員管理の状況該当値テキスト"/>
        <xdr:cNvSpPr txBox="1"/>
      </xdr:nvSpPr>
      <xdr:spPr>
        <a:xfrm>
          <a:off x="17106900" y="112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161834</xdr:rowOff>
    </xdr:from>
    <xdr:to>
      <xdr:col>23</xdr:col>
      <xdr:colOff>457200</xdr:colOff>
      <xdr:row>66</xdr:row>
      <xdr:rowOff>91984</xdr:rowOff>
    </xdr:to>
    <xdr:sp macro="" textlink="">
      <xdr:nvSpPr>
        <xdr:cNvPr id="343" name="円/楕円 342"/>
        <xdr:cNvSpPr/>
      </xdr:nvSpPr>
      <xdr:spPr>
        <a:xfrm>
          <a:off x="16129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76761</xdr:rowOff>
    </xdr:from>
    <xdr:ext cx="736600" cy="259045"/>
    <xdr:sp macro="" textlink="">
      <xdr:nvSpPr>
        <xdr:cNvPr id="344" name="テキスト ボックス 343"/>
        <xdr:cNvSpPr txBox="1"/>
      </xdr:nvSpPr>
      <xdr:spPr>
        <a:xfrm>
          <a:off x="15798800" y="11392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158387</xdr:rowOff>
    </xdr:from>
    <xdr:to>
      <xdr:col>22</xdr:col>
      <xdr:colOff>254000</xdr:colOff>
      <xdr:row>66</xdr:row>
      <xdr:rowOff>88537</xdr:rowOff>
    </xdr:to>
    <xdr:sp macro="" textlink="">
      <xdr:nvSpPr>
        <xdr:cNvPr id="345" name="円/楕円 344"/>
        <xdr:cNvSpPr/>
      </xdr:nvSpPr>
      <xdr:spPr>
        <a:xfrm>
          <a:off x="15240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73314</xdr:rowOff>
    </xdr:from>
    <xdr:ext cx="762000" cy="259045"/>
    <xdr:sp macro="" textlink="">
      <xdr:nvSpPr>
        <xdr:cNvPr id="346" name="テキスト ボックス 345"/>
        <xdr:cNvSpPr txBox="1"/>
      </xdr:nvSpPr>
      <xdr:spPr>
        <a:xfrm>
          <a:off x="14909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35197</xdr:rowOff>
    </xdr:from>
    <xdr:to>
      <xdr:col>21</xdr:col>
      <xdr:colOff>50800</xdr:colOff>
      <xdr:row>66</xdr:row>
      <xdr:rowOff>136797</xdr:rowOff>
    </xdr:to>
    <xdr:sp macro="" textlink="">
      <xdr:nvSpPr>
        <xdr:cNvPr id="347" name="円/楕円 346"/>
        <xdr:cNvSpPr/>
      </xdr:nvSpPr>
      <xdr:spPr>
        <a:xfrm>
          <a:off x="14351000" y="1135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121574</xdr:rowOff>
    </xdr:from>
    <xdr:ext cx="762000" cy="259045"/>
    <xdr:sp macro="" textlink="">
      <xdr:nvSpPr>
        <xdr:cNvPr id="348" name="テキスト ボックス 347"/>
        <xdr:cNvSpPr txBox="1"/>
      </xdr:nvSpPr>
      <xdr:spPr>
        <a:xfrm>
          <a:off x="14020800" y="1143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104140</xdr:rowOff>
    </xdr:from>
    <xdr:to>
      <xdr:col>19</xdr:col>
      <xdr:colOff>533400</xdr:colOff>
      <xdr:row>67</xdr:row>
      <xdr:rowOff>34290</xdr:rowOff>
    </xdr:to>
    <xdr:sp macro="" textlink="">
      <xdr:nvSpPr>
        <xdr:cNvPr id="349" name="円/楕円 348"/>
        <xdr:cNvSpPr/>
      </xdr:nvSpPr>
      <xdr:spPr>
        <a:xfrm>
          <a:off x="13462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19067</xdr:rowOff>
    </xdr:from>
    <xdr:ext cx="762000" cy="259045"/>
    <xdr:sp macro="" textlink="">
      <xdr:nvSpPr>
        <xdr:cNvPr id="350" name="テキスト ボックス 349"/>
        <xdr:cNvSpPr txBox="1"/>
      </xdr:nvSpPr>
      <xdr:spPr>
        <a:xfrm>
          <a:off x="13131800" y="1150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全国・県平均および類似団体より低い数値となっている。要因のひとつとして、建設事業債の発行に際し、後年度における交付税算入が見込まれる合併特例債等の有利な起債を活用していることが挙げられる。今後は、普通交付税の減額等により実質公債費率は上昇することが予想されるが、起債の発行額の抑制等を図りながら財政構造の健全性を確保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26162</xdr:rowOff>
    </xdr:from>
    <xdr:to>
      <xdr:col>24</xdr:col>
      <xdr:colOff>558800</xdr:colOff>
      <xdr:row>43</xdr:row>
      <xdr:rowOff>27686</xdr:rowOff>
    </xdr:to>
    <xdr:cxnSp macro="">
      <xdr:nvCxnSpPr>
        <xdr:cNvPr id="377" name="直線コネクタ 376"/>
        <xdr:cNvCxnSpPr/>
      </xdr:nvCxnSpPr>
      <xdr:spPr>
        <a:xfrm flipV="1">
          <a:off x="17018000" y="6198362"/>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171213</xdr:rowOff>
    </xdr:from>
    <xdr:ext cx="762000" cy="259045"/>
    <xdr:sp macro="" textlink="">
      <xdr:nvSpPr>
        <xdr:cNvPr id="378" name="公債費負担の状況最小値テキスト"/>
        <xdr:cNvSpPr txBox="1"/>
      </xdr:nvSpPr>
      <xdr:spPr>
        <a:xfrm>
          <a:off x="17106900" y="737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24</xdr:col>
      <xdr:colOff>469900</xdr:colOff>
      <xdr:row>43</xdr:row>
      <xdr:rowOff>27686</xdr:rowOff>
    </xdr:from>
    <xdr:to>
      <xdr:col>24</xdr:col>
      <xdr:colOff>647700</xdr:colOff>
      <xdr:row>43</xdr:row>
      <xdr:rowOff>27686</xdr:rowOff>
    </xdr:to>
    <xdr:cxnSp macro="">
      <xdr:nvCxnSpPr>
        <xdr:cNvPr id="379" name="直線コネクタ 378"/>
        <xdr:cNvCxnSpPr/>
      </xdr:nvCxnSpPr>
      <xdr:spPr>
        <a:xfrm>
          <a:off x="16929100" y="740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112539</xdr:rowOff>
    </xdr:from>
    <xdr:ext cx="762000" cy="259045"/>
    <xdr:sp macro="" textlink="">
      <xdr:nvSpPr>
        <xdr:cNvPr id="380" name="公債費負担の状況最大値テキスト"/>
        <xdr:cNvSpPr txBox="1"/>
      </xdr:nvSpPr>
      <xdr:spPr>
        <a:xfrm>
          <a:off x="17106900" y="594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26162</xdr:rowOff>
    </xdr:from>
    <xdr:to>
      <xdr:col>24</xdr:col>
      <xdr:colOff>647700</xdr:colOff>
      <xdr:row>36</xdr:row>
      <xdr:rowOff>26162</xdr:rowOff>
    </xdr:to>
    <xdr:cxnSp macro="">
      <xdr:nvCxnSpPr>
        <xdr:cNvPr id="381" name="直線コネクタ 380"/>
        <xdr:cNvCxnSpPr/>
      </xdr:nvCxnSpPr>
      <xdr:spPr>
        <a:xfrm>
          <a:off x="16929100" y="619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110490</xdr:rowOff>
    </xdr:from>
    <xdr:to>
      <xdr:col>24</xdr:col>
      <xdr:colOff>558800</xdr:colOff>
      <xdr:row>37</xdr:row>
      <xdr:rowOff>139446</xdr:rowOff>
    </xdr:to>
    <xdr:cxnSp macro="">
      <xdr:nvCxnSpPr>
        <xdr:cNvPr id="382" name="直線コネクタ 381"/>
        <xdr:cNvCxnSpPr/>
      </xdr:nvCxnSpPr>
      <xdr:spPr>
        <a:xfrm>
          <a:off x="16179800" y="64541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9923</xdr:rowOff>
    </xdr:from>
    <xdr:ext cx="762000" cy="259045"/>
    <xdr:sp macro="" textlink="">
      <xdr:nvSpPr>
        <xdr:cNvPr id="383" name="公債費負担の状況平均値テキスト"/>
        <xdr:cNvSpPr txBox="1"/>
      </xdr:nvSpPr>
      <xdr:spPr>
        <a:xfrm>
          <a:off x="17106900" y="6525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37846</xdr:rowOff>
    </xdr:from>
    <xdr:to>
      <xdr:col>24</xdr:col>
      <xdr:colOff>609600</xdr:colOff>
      <xdr:row>38</xdr:row>
      <xdr:rowOff>139446</xdr:rowOff>
    </xdr:to>
    <xdr:sp macro="" textlink="">
      <xdr:nvSpPr>
        <xdr:cNvPr id="384" name="フローチャート : 判断 383"/>
        <xdr:cNvSpPr/>
      </xdr:nvSpPr>
      <xdr:spPr>
        <a:xfrm>
          <a:off x="169672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110490</xdr:rowOff>
    </xdr:from>
    <xdr:to>
      <xdr:col>23</xdr:col>
      <xdr:colOff>406400</xdr:colOff>
      <xdr:row>37</xdr:row>
      <xdr:rowOff>139446</xdr:rowOff>
    </xdr:to>
    <xdr:cxnSp macro="">
      <xdr:nvCxnSpPr>
        <xdr:cNvPr id="385" name="直線コネクタ 384"/>
        <xdr:cNvCxnSpPr/>
      </xdr:nvCxnSpPr>
      <xdr:spPr>
        <a:xfrm flipV="1">
          <a:off x="15290800" y="64541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76454</xdr:rowOff>
    </xdr:from>
    <xdr:to>
      <xdr:col>23</xdr:col>
      <xdr:colOff>457200</xdr:colOff>
      <xdr:row>39</xdr:row>
      <xdr:rowOff>6604</xdr:rowOff>
    </xdr:to>
    <xdr:sp macro="" textlink="">
      <xdr:nvSpPr>
        <xdr:cNvPr id="386" name="フローチャート : 判断 385"/>
        <xdr:cNvSpPr/>
      </xdr:nvSpPr>
      <xdr:spPr>
        <a:xfrm>
          <a:off x="161290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162831</xdr:rowOff>
    </xdr:from>
    <xdr:ext cx="736600" cy="259045"/>
    <xdr:sp macro="" textlink="">
      <xdr:nvSpPr>
        <xdr:cNvPr id="387" name="テキスト ボックス 386"/>
        <xdr:cNvSpPr txBox="1"/>
      </xdr:nvSpPr>
      <xdr:spPr>
        <a:xfrm>
          <a:off x="15798800" y="667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139446</xdr:rowOff>
    </xdr:from>
    <xdr:to>
      <xdr:col>22</xdr:col>
      <xdr:colOff>203200</xdr:colOff>
      <xdr:row>37</xdr:row>
      <xdr:rowOff>163576</xdr:rowOff>
    </xdr:to>
    <xdr:cxnSp macro="">
      <xdr:nvCxnSpPr>
        <xdr:cNvPr id="388" name="直線コネクタ 387"/>
        <xdr:cNvCxnSpPr/>
      </xdr:nvCxnSpPr>
      <xdr:spPr>
        <a:xfrm flipV="1">
          <a:off x="14401800" y="648309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105410</xdr:rowOff>
    </xdr:from>
    <xdr:to>
      <xdr:col>22</xdr:col>
      <xdr:colOff>254000</xdr:colOff>
      <xdr:row>39</xdr:row>
      <xdr:rowOff>35560</xdr:rowOff>
    </xdr:to>
    <xdr:sp macro="" textlink="">
      <xdr:nvSpPr>
        <xdr:cNvPr id="389" name="フローチャート : 判断 388"/>
        <xdr:cNvSpPr/>
      </xdr:nvSpPr>
      <xdr:spPr>
        <a:xfrm>
          <a:off x="15240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20337</xdr:rowOff>
    </xdr:from>
    <xdr:ext cx="762000" cy="259045"/>
    <xdr:sp macro="" textlink="">
      <xdr:nvSpPr>
        <xdr:cNvPr id="390" name="テキスト ボックス 389"/>
        <xdr:cNvSpPr txBox="1"/>
      </xdr:nvSpPr>
      <xdr:spPr>
        <a:xfrm>
          <a:off x="149098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163576</xdr:rowOff>
    </xdr:from>
    <xdr:to>
      <xdr:col>21</xdr:col>
      <xdr:colOff>0</xdr:colOff>
      <xdr:row>38</xdr:row>
      <xdr:rowOff>74168</xdr:rowOff>
    </xdr:to>
    <xdr:cxnSp macro="">
      <xdr:nvCxnSpPr>
        <xdr:cNvPr id="391" name="直線コネクタ 390"/>
        <xdr:cNvCxnSpPr/>
      </xdr:nvCxnSpPr>
      <xdr:spPr>
        <a:xfrm flipV="1">
          <a:off x="13512800" y="65072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144018</xdr:rowOff>
    </xdr:from>
    <xdr:to>
      <xdr:col>21</xdr:col>
      <xdr:colOff>50800</xdr:colOff>
      <xdr:row>39</xdr:row>
      <xdr:rowOff>74168</xdr:rowOff>
    </xdr:to>
    <xdr:sp macro="" textlink="">
      <xdr:nvSpPr>
        <xdr:cNvPr id="392" name="フローチャート : 判断 391"/>
        <xdr:cNvSpPr/>
      </xdr:nvSpPr>
      <xdr:spPr>
        <a:xfrm>
          <a:off x="14351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58945</xdr:rowOff>
    </xdr:from>
    <xdr:ext cx="762000" cy="259045"/>
    <xdr:sp macro="" textlink="">
      <xdr:nvSpPr>
        <xdr:cNvPr id="393" name="テキスト ボックス 392"/>
        <xdr:cNvSpPr txBox="1"/>
      </xdr:nvSpPr>
      <xdr:spPr>
        <a:xfrm>
          <a:off x="14020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146304</xdr:rowOff>
    </xdr:from>
    <xdr:to>
      <xdr:col>19</xdr:col>
      <xdr:colOff>533400</xdr:colOff>
      <xdr:row>40</xdr:row>
      <xdr:rowOff>76454</xdr:rowOff>
    </xdr:to>
    <xdr:sp macro="" textlink="">
      <xdr:nvSpPr>
        <xdr:cNvPr id="394" name="フローチャート : 判断 393"/>
        <xdr:cNvSpPr/>
      </xdr:nvSpPr>
      <xdr:spPr>
        <a:xfrm>
          <a:off x="13462000" y="683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61231</xdr:rowOff>
    </xdr:from>
    <xdr:ext cx="762000" cy="259045"/>
    <xdr:sp macro="" textlink="">
      <xdr:nvSpPr>
        <xdr:cNvPr id="395" name="テキスト ボックス 394"/>
        <xdr:cNvSpPr txBox="1"/>
      </xdr:nvSpPr>
      <xdr:spPr>
        <a:xfrm>
          <a:off x="13131800" y="691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88646</xdr:rowOff>
    </xdr:from>
    <xdr:to>
      <xdr:col>24</xdr:col>
      <xdr:colOff>609600</xdr:colOff>
      <xdr:row>38</xdr:row>
      <xdr:rowOff>18796</xdr:rowOff>
    </xdr:to>
    <xdr:sp macro="" textlink="">
      <xdr:nvSpPr>
        <xdr:cNvPr id="401" name="円/楕円 400"/>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105173</xdr:rowOff>
    </xdr:from>
    <xdr:ext cx="762000" cy="259045"/>
    <xdr:sp macro="" textlink="">
      <xdr:nvSpPr>
        <xdr:cNvPr id="402"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59690</xdr:rowOff>
    </xdr:from>
    <xdr:to>
      <xdr:col>23</xdr:col>
      <xdr:colOff>457200</xdr:colOff>
      <xdr:row>37</xdr:row>
      <xdr:rowOff>161290</xdr:rowOff>
    </xdr:to>
    <xdr:sp macro="" textlink="">
      <xdr:nvSpPr>
        <xdr:cNvPr id="403" name="円/楕円 402"/>
        <xdr:cNvSpPr/>
      </xdr:nvSpPr>
      <xdr:spPr>
        <a:xfrm>
          <a:off x="16129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17</xdr:rowOff>
    </xdr:from>
    <xdr:ext cx="736600" cy="259045"/>
    <xdr:sp macro="" textlink="">
      <xdr:nvSpPr>
        <xdr:cNvPr id="404" name="テキスト ボックス 403"/>
        <xdr:cNvSpPr txBox="1"/>
      </xdr:nvSpPr>
      <xdr:spPr>
        <a:xfrm>
          <a:off x="15798800" y="617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88646</xdr:rowOff>
    </xdr:from>
    <xdr:to>
      <xdr:col>22</xdr:col>
      <xdr:colOff>254000</xdr:colOff>
      <xdr:row>38</xdr:row>
      <xdr:rowOff>18796</xdr:rowOff>
    </xdr:to>
    <xdr:sp macro="" textlink="">
      <xdr:nvSpPr>
        <xdr:cNvPr id="405" name="円/楕円 404"/>
        <xdr:cNvSpPr/>
      </xdr:nvSpPr>
      <xdr:spPr>
        <a:xfrm>
          <a:off x="15240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28973</xdr:rowOff>
    </xdr:from>
    <xdr:ext cx="762000" cy="259045"/>
    <xdr:sp macro="" textlink="">
      <xdr:nvSpPr>
        <xdr:cNvPr id="406" name="テキスト ボックス 405"/>
        <xdr:cNvSpPr txBox="1"/>
      </xdr:nvSpPr>
      <xdr:spPr>
        <a:xfrm>
          <a:off x="14909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112776</xdr:rowOff>
    </xdr:from>
    <xdr:to>
      <xdr:col>21</xdr:col>
      <xdr:colOff>50800</xdr:colOff>
      <xdr:row>38</xdr:row>
      <xdr:rowOff>42926</xdr:rowOff>
    </xdr:to>
    <xdr:sp macro="" textlink="">
      <xdr:nvSpPr>
        <xdr:cNvPr id="407" name="円/楕円 406"/>
        <xdr:cNvSpPr/>
      </xdr:nvSpPr>
      <xdr:spPr>
        <a:xfrm>
          <a:off x="14351000" y="64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53103</xdr:rowOff>
    </xdr:from>
    <xdr:ext cx="762000" cy="259045"/>
    <xdr:sp macro="" textlink="">
      <xdr:nvSpPr>
        <xdr:cNvPr id="408" name="テキスト ボックス 407"/>
        <xdr:cNvSpPr txBox="1"/>
      </xdr:nvSpPr>
      <xdr:spPr>
        <a:xfrm>
          <a:off x="14020800" y="622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23368</xdr:rowOff>
    </xdr:from>
    <xdr:to>
      <xdr:col>19</xdr:col>
      <xdr:colOff>533400</xdr:colOff>
      <xdr:row>38</xdr:row>
      <xdr:rowOff>124968</xdr:rowOff>
    </xdr:to>
    <xdr:sp macro="" textlink="">
      <xdr:nvSpPr>
        <xdr:cNvPr id="409" name="円/楕円 408"/>
        <xdr:cNvSpPr/>
      </xdr:nvSpPr>
      <xdr:spPr>
        <a:xfrm>
          <a:off x="134620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135145</xdr:rowOff>
    </xdr:from>
    <xdr:ext cx="762000" cy="259045"/>
    <xdr:sp macro="" textlink="">
      <xdr:nvSpPr>
        <xdr:cNvPr id="410" name="テキスト ボックス 409"/>
        <xdr:cNvSpPr txBox="1"/>
      </xdr:nvSpPr>
      <xdr:spPr>
        <a:xfrm>
          <a:off x="1313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年度から徐々に改善しており、今年度は前年と比較して</a:t>
          </a:r>
          <a:r>
            <a:rPr lang="ja-JP" altLang="en-US" sz="1100">
              <a:solidFill>
                <a:schemeClr val="dk1"/>
              </a:solidFill>
              <a:effectLst/>
              <a:latin typeface="+mn-lt"/>
              <a:ea typeface="+mn-ea"/>
              <a:cs typeface="+mn-cs"/>
            </a:rPr>
            <a:t>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ポイント改善した。起債の発行予定額の抑制等による地方債現在高の減少が大きな要因となっている。しかし、財政調整基金残高が県内で下位に位置しており、今後も財政調整基金の安定的な確保に努め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86462</xdr:rowOff>
    </xdr:to>
    <xdr:cxnSp macro="">
      <xdr:nvCxnSpPr>
        <xdr:cNvPr id="437" name="直線コネクタ 436"/>
        <xdr:cNvCxnSpPr/>
      </xdr:nvCxnSpPr>
      <xdr:spPr>
        <a:xfrm flipV="1">
          <a:off x="17018000" y="2451100"/>
          <a:ext cx="0" cy="14072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58539</xdr:rowOff>
    </xdr:from>
    <xdr:ext cx="762000" cy="259045"/>
    <xdr:sp macro="" textlink="">
      <xdr:nvSpPr>
        <xdr:cNvPr id="438" name="将来負担の状況最小値テキスト"/>
        <xdr:cNvSpPr txBox="1"/>
      </xdr:nvSpPr>
      <xdr:spPr>
        <a:xfrm>
          <a:off x="17106900" y="383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24</xdr:col>
      <xdr:colOff>469900</xdr:colOff>
      <xdr:row>22</xdr:row>
      <xdr:rowOff>86462</xdr:rowOff>
    </xdr:from>
    <xdr:to>
      <xdr:col>24</xdr:col>
      <xdr:colOff>647700</xdr:colOff>
      <xdr:row>22</xdr:row>
      <xdr:rowOff>86462</xdr:rowOff>
    </xdr:to>
    <xdr:cxnSp macro="">
      <xdr:nvCxnSpPr>
        <xdr:cNvPr id="439" name="直線コネクタ 438"/>
        <xdr:cNvCxnSpPr/>
      </xdr:nvCxnSpPr>
      <xdr:spPr>
        <a:xfrm>
          <a:off x="16929100" y="38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91338</xdr:rowOff>
    </xdr:from>
    <xdr:to>
      <xdr:col>24</xdr:col>
      <xdr:colOff>558800</xdr:colOff>
      <xdr:row>14</xdr:row>
      <xdr:rowOff>126568</xdr:rowOff>
    </xdr:to>
    <xdr:cxnSp macro="">
      <xdr:nvCxnSpPr>
        <xdr:cNvPr id="442" name="直線コネクタ 441"/>
        <xdr:cNvCxnSpPr/>
      </xdr:nvCxnSpPr>
      <xdr:spPr>
        <a:xfrm flipV="1">
          <a:off x="16179800" y="2491638"/>
          <a:ext cx="8382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135196</xdr:rowOff>
    </xdr:from>
    <xdr:ext cx="762000" cy="259045"/>
    <xdr:sp macro="" textlink="">
      <xdr:nvSpPr>
        <xdr:cNvPr id="443" name="将来負担の状況平均値テキスト"/>
        <xdr:cNvSpPr txBox="1"/>
      </xdr:nvSpPr>
      <xdr:spPr>
        <a:xfrm>
          <a:off x="17106900" y="253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163119</xdr:rowOff>
    </xdr:from>
    <xdr:to>
      <xdr:col>24</xdr:col>
      <xdr:colOff>609600</xdr:colOff>
      <xdr:row>15</xdr:row>
      <xdr:rowOff>93269</xdr:rowOff>
    </xdr:to>
    <xdr:sp macro="" textlink="">
      <xdr:nvSpPr>
        <xdr:cNvPr id="444" name="フローチャート : 判断 443"/>
        <xdr:cNvSpPr/>
      </xdr:nvSpPr>
      <xdr:spPr>
        <a:xfrm>
          <a:off x="16967200" y="2563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126568</xdr:rowOff>
    </xdr:from>
    <xdr:to>
      <xdr:col>23</xdr:col>
      <xdr:colOff>406400</xdr:colOff>
      <xdr:row>15</xdr:row>
      <xdr:rowOff>50673</xdr:rowOff>
    </xdr:to>
    <xdr:cxnSp macro="">
      <xdr:nvCxnSpPr>
        <xdr:cNvPr id="445" name="直線コネクタ 444"/>
        <xdr:cNvCxnSpPr/>
      </xdr:nvCxnSpPr>
      <xdr:spPr>
        <a:xfrm flipV="1">
          <a:off x="15290800" y="2526868"/>
          <a:ext cx="889000" cy="9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10008</xdr:rowOff>
    </xdr:from>
    <xdr:to>
      <xdr:col>23</xdr:col>
      <xdr:colOff>457200</xdr:colOff>
      <xdr:row>15</xdr:row>
      <xdr:rowOff>111608</xdr:rowOff>
    </xdr:to>
    <xdr:sp macro="" textlink="">
      <xdr:nvSpPr>
        <xdr:cNvPr id="446" name="フローチャート : 判断 445"/>
        <xdr:cNvSpPr/>
      </xdr:nvSpPr>
      <xdr:spPr>
        <a:xfrm>
          <a:off x="161290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96385</xdr:rowOff>
    </xdr:from>
    <xdr:ext cx="736600" cy="259045"/>
    <xdr:sp macro="" textlink="">
      <xdr:nvSpPr>
        <xdr:cNvPr id="447" name="テキスト ボックス 446"/>
        <xdr:cNvSpPr txBox="1"/>
      </xdr:nvSpPr>
      <xdr:spPr>
        <a:xfrm>
          <a:off x="15798800" y="2668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50673</xdr:rowOff>
    </xdr:from>
    <xdr:to>
      <xdr:col>22</xdr:col>
      <xdr:colOff>203200</xdr:colOff>
      <xdr:row>15</xdr:row>
      <xdr:rowOff>98450</xdr:rowOff>
    </xdr:to>
    <xdr:cxnSp macro="">
      <xdr:nvCxnSpPr>
        <xdr:cNvPr id="448" name="直線コネクタ 447"/>
        <xdr:cNvCxnSpPr/>
      </xdr:nvCxnSpPr>
      <xdr:spPr>
        <a:xfrm flipV="1">
          <a:off x="14401800" y="2622423"/>
          <a:ext cx="8890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51029</xdr:rowOff>
    </xdr:from>
    <xdr:to>
      <xdr:col>22</xdr:col>
      <xdr:colOff>254000</xdr:colOff>
      <xdr:row>15</xdr:row>
      <xdr:rowOff>152629</xdr:rowOff>
    </xdr:to>
    <xdr:sp macro="" textlink="">
      <xdr:nvSpPr>
        <xdr:cNvPr id="449" name="フローチャート : 判断 448"/>
        <xdr:cNvSpPr/>
      </xdr:nvSpPr>
      <xdr:spPr>
        <a:xfrm>
          <a:off x="15240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137406</xdr:rowOff>
    </xdr:from>
    <xdr:ext cx="762000" cy="259045"/>
    <xdr:sp macro="" textlink="">
      <xdr:nvSpPr>
        <xdr:cNvPr id="450" name="テキスト ボックス 449"/>
        <xdr:cNvSpPr txBox="1"/>
      </xdr:nvSpPr>
      <xdr:spPr>
        <a:xfrm>
          <a:off x="14909800" y="27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98450</xdr:rowOff>
    </xdr:from>
    <xdr:to>
      <xdr:col>21</xdr:col>
      <xdr:colOff>0</xdr:colOff>
      <xdr:row>15</xdr:row>
      <xdr:rowOff>151054</xdr:rowOff>
    </xdr:to>
    <xdr:cxnSp macro="">
      <xdr:nvCxnSpPr>
        <xdr:cNvPr id="451" name="直線コネクタ 450"/>
        <xdr:cNvCxnSpPr/>
      </xdr:nvCxnSpPr>
      <xdr:spPr>
        <a:xfrm flipV="1">
          <a:off x="13512800" y="2670200"/>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96393</xdr:rowOff>
    </xdr:from>
    <xdr:to>
      <xdr:col>21</xdr:col>
      <xdr:colOff>50800</xdr:colOff>
      <xdr:row>16</xdr:row>
      <xdr:rowOff>26543</xdr:rowOff>
    </xdr:to>
    <xdr:sp macro="" textlink="">
      <xdr:nvSpPr>
        <xdr:cNvPr id="452" name="フローチャート : 判断 451"/>
        <xdr:cNvSpPr/>
      </xdr:nvSpPr>
      <xdr:spPr>
        <a:xfrm>
          <a:off x="14351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11320</xdr:rowOff>
    </xdr:from>
    <xdr:ext cx="762000" cy="259045"/>
    <xdr:sp macro="" textlink="">
      <xdr:nvSpPr>
        <xdr:cNvPr id="453" name="テキスト ボックス 452"/>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51867</xdr:rowOff>
    </xdr:from>
    <xdr:to>
      <xdr:col>19</xdr:col>
      <xdr:colOff>533400</xdr:colOff>
      <xdr:row>16</xdr:row>
      <xdr:rowOff>153467</xdr:rowOff>
    </xdr:to>
    <xdr:sp macro="" textlink="">
      <xdr:nvSpPr>
        <xdr:cNvPr id="454" name="フローチャート : 判断 453"/>
        <xdr:cNvSpPr/>
      </xdr:nvSpPr>
      <xdr:spPr>
        <a:xfrm>
          <a:off x="13462000" y="27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138244</xdr:rowOff>
    </xdr:from>
    <xdr:ext cx="762000" cy="259045"/>
    <xdr:sp macro="" textlink="">
      <xdr:nvSpPr>
        <xdr:cNvPr id="455" name="テキスト ボックス 454"/>
        <xdr:cNvSpPr txBox="1"/>
      </xdr:nvSpPr>
      <xdr:spPr>
        <a:xfrm>
          <a:off x="13131800" y="28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40538</xdr:rowOff>
    </xdr:from>
    <xdr:to>
      <xdr:col>24</xdr:col>
      <xdr:colOff>609600</xdr:colOff>
      <xdr:row>14</xdr:row>
      <xdr:rowOff>142138</xdr:rowOff>
    </xdr:to>
    <xdr:sp macro="" textlink="">
      <xdr:nvSpPr>
        <xdr:cNvPr id="461" name="円/楕円 460"/>
        <xdr:cNvSpPr/>
      </xdr:nvSpPr>
      <xdr:spPr>
        <a:xfrm>
          <a:off x="16967200" y="24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133265</xdr:rowOff>
    </xdr:from>
    <xdr:ext cx="762000" cy="259045"/>
    <xdr:sp macro="" textlink="">
      <xdr:nvSpPr>
        <xdr:cNvPr id="462" name="将来負担の状況該当値テキスト"/>
        <xdr:cNvSpPr txBox="1"/>
      </xdr:nvSpPr>
      <xdr:spPr>
        <a:xfrm>
          <a:off x="17106900" y="2362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75768</xdr:rowOff>
    </xdr:from>
    <xdr:to>
      <xdr:col>23</xdr:col>
      <xdr:colOff>457200</xdr:colOff>
      <xdr:row>15</xdr:row>
      <xdr:rowOff>5918</xdr:rowOff>
    </xdr:to>
    <xdr:sp macro="" textlink="">
      <xdr:nvSpPr>
        <xdr:cNvPr id="463" name="円/楕円 462"/>
        <xdr:cNvSpPr/>
      </xdr:nvSpPr>
      <xdr:spPr>
        <a:xfrm>
          <a:off x="16129000" y="247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16095</xdr:rowOff>
    </xdr:from>
    <xdr:ext cx="736600" cy="259045"/>
    <xdr:sp macro="" textlink="">
      <xdr:nvSpPr>
        <xdr:cNvPr id="464" name="テキスト ボックス 463"/>
        <xdr:cNvSpPr txBox="1"/>
      </xdr:nvSpPr>
      <xdr:spPr>
        <a:xfrm>
          <a:off x="15798800" y="224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171323</xdr:rowOff>
    </xdr:from>
    <xdr:to>
      <xdr:col>22</xdr:col>
      <xdr:colOff>254000</xdr:colOff>
      <xdr:row>15</xdr:row>
      <xdr:rowOff>101473</xdr:rowOff>
    </xdr:to>
    <xdr:sp macro="" textlink="">
      <xdr:nvSpPr>
        <xdr:cNvPr id="465" name="円/楕円 464"/>
        <xdr:cNvSpPr/>
      </xdr:nvSpPr>
      <xdr:spPr>
        <a:xfrm>
          <a:off x="15240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111650</xdr:rowOff>
    </xdr:from>
    <xdr:ext cx="762000" cy="259045"/>
    <xdr:sp macro="" textlink="">
      <xdr:nvSpPr>
        <xdr:cNvPr id="466" name="テキスト ボックス 465"/>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47650</xdr:rowOff>
    </xdr:from>
    <xdr:to>
      <xdr:col>21</xdr:col>
      <xdr:colOff>50800</xdr:colOff>
      <xdr:row>15</xdr:row>
      <xdr:rowOff>149250</xdr:rowOff>
    </xdr:to>
    <xdr:sp macro="" textlink="">
      <xdr:nvSpPr>
        <xdr:cNvPr id="467" name="円/楕円 466"/>
        <xdr:cNvSpPr/>
      </xdr:nvSpPr>
      <xdr:spPr>
        <a:xfrm>
          <a:off x="14351000" y="26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159427</xdr:rowOff>
    </xdr:from>
    <xdr:ext cx="762000" cy="259045"/>
    <xdr:sp macro="" textlink="">
      <xdr:nvSpPr>
        <xdr:cNvPr id="468" name="テキスト ボックス 467"/>
        <xdr:cNvSpPr txBox="1"/>
      </xdr:nvSpPr>
      <xdr:spPr>
        <a:xfrm>
          <a:off x="14020800" y="23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100254</xdr:rowOff>
    </xdr:from>
    <xdr:to>
      <xdr:col>19</xdr:col>
      <xdr:colOff>533400</xdr:colOff>
      <xdr:row>16</xdr:row>
      <xdr:rowOff>30404</xdr:rowOff>
    </xdr:to>
    <xdr:sp macro="" textlink="">
      <xdr:nvSpPr>
        <xdr:cNvPr id="469" name="円/楕円 468"/>
        <xdr:cNvSpPr/>
      </xdr:nvSpPr>
      <xdr:spPr>
        <a:xfrm>
          <a:off x="13462000" y="267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40581</xdr:rowOff>
    </xdr:from>
    <xdr:ext cx="762000" cy="259045"/>
    <xdr:sp macro="" textlink="">
      <xdr:nvSpPr>
        <xdr:cNvPr id="470" name="テキスト ボックス 469"/>
        <xdr:cNvSpPr txBox="1"/>
      </xdr:nvSpPr>
      <xdr:spPr>
        <a:xfrm>
          <a:off x="13131800" y="244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栃木県鹿沼市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100,716
99,783
490.64
41,837,680
40,470,858
1,154,565
22,601,247
27,825,790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4.6
8.4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前年</a:t>
          </a:r>
          <a:r>
            <a:rPr lang="ja-JP" altLang="en-US" sz="1100">
              <a:solidFill>
                <a:schemeClr val="dk1"/>
              </a:solidFill>
              <a:effectLst/>
              <a:latin typeface="+mn-lt"/>
              <a:ea typeface="+mn-ea"/>
              <a:cs typeface="+mn-cs"/>
            </a:rPr>
            <a:t>度</a:t>
          </a:r>
          <a:r>
            <a:rPr lang="ja-JP" altLang="ja-JP" sz="1100">
              <a:solidFill>
                <a:schemeClr val="dk1"/>
              </a:solidFill>
              <a:effectLst/>
              <a:latin typeface="+mn-lt"/>
              <a:ea typeface="+mn-ea"/>
              <a:cs typeface="+mn-cs"/>
            </a:rPr>
            <a:t>と</a:t>
          </a:r>
          <a:r>
            <a:rPr lang="ja-JP" altLang="en-US" sz="1100">
              <a:solidFill>
                <a:schemeClr val="dk1"/>
              </a:solidFill>
              <a:effectLst/>
              <a:latin typeface="+mn-lt"/>
              <a:ea typeface="+mn-ea"/>
              <a:cs typeface="+mn-cs"/>
            </a:rPr>
            <a:t>同値となっており</a:t>
          </a:r>
          <a:r>
            <a:rPr lang="ja-JP" altLang="ja-JP" sz="1100">
              <a:solidFill>
                <a:schemeClr val="dk1"/>
              </a:solidFill>
              <a:effectLst/>
              <a:latin typeface="+mn-lt"/>
              <a:ea typeface="+mn-ea"/>
              <a:cs typeface="+mn-cs"/>
            </a:rPr>
            <a:t>、類似団体の中でも高い数値となっている。その要因はごみ処理・し尿処理・消防業務等を直営で行っていることが挙げられる。類似団体の多くは一部事務組合が行っているため、それらの業務にかかる人件費は負担金として補助費等に分類されているためである。今後も定員適正化計画に基づき計画的な職員採用を行い、事務の効率化や民間委託等の推進により、職員数と総人件費の抑制を図っ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8890</xdr:rowOff>
    </xdr:to>
    <xdr:cxnSp macro="">
      <xdr:nvCxnSpPr>
        <xdr:cNvPr id="59" name="直線コネクタ 58"/>
        <xdr:cNvCxnSpPr/>
      </xdr:nvCxnSpPr>
      <xdr:spPr>
        <a:xfrm flipV="1">
          <a:off x="4826000" y="57429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0"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1" name="直線コネクタ 60"/>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2"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3" name="直線コネクタ 62"/>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123190</xdr:rowOff>
    </xdr:from>
    <xdr:to>
      <xdr:col>7</xdr:col>
      <xdr:colOff>15875</xdr:colOff>
      <xdr:row>39</xdr:row>
      <xdr:rowOff>123190</xdr:rowOff>
    </xdr:to>
    <xdr:cxnSp macro="">
      <xdr:nvCxnSpPr>
        <xdr:cNvPr id="64" name="直線コネクタ 63"/>
        <xdr:cNvCxnSpPr/>
      </xdr:nvCxnSpPr>
      <xdr:spPr>
        <a:xfrm>
          <a:off x="3987800" y="6809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123207</xdr:rowOff>
    </xdr:from>
    <xdr:ext cx="762000" cy="259045"/>
    <xdr:sp macro="" textlink="">
      <xdr:nvSpPr>
        <xdr:cNvPr id="65"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6" name="フローチャート : 判断 65"/>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123190</xdr:rowOff>
    </xdr:from>
    <xdr:to>
      <xdr:col>5</xdr:col>
      <xdr:colOff>549275</xdr:colOff>
      <xdr:row>40</xdr:row>
      <xdr:rowOff>73660</xdr:rowOff>
    </xdr:to>
    <xdr:cxnSp macro="">
      <xdr:nvCxnSpPr>
        <xdr:cNvPr id="67" name="直線コネクタ 66"/>
        <xdr:cNvCxnSpPr/>
      </xdr:nvCxnSpPr>
      <xdr:spPr>
        <a:xfrm flipV="1">
          <a:off x="3098800" y="68097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106680</xdr:rowOff>
    </xdr:from>
    <xdr:to>
      <xdr:col>5</xdr:col>
      <xdr:colOff>600075</xdr:colOff>
      <xdr:row>37</xdr:row>
      <xdr:rowOff>36830</xdr:rowOff>
    </xdr:to>
    <xdr:sp macro="" textlink="">
      <xdr:nvSpPr>
        <xdr:cNvPr id="68" name="フローチャート : 判断 67"/>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69" name="テキスト ボックス 68"/>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73660</xdr:rowOff>
    </xdr:from>
    <xdr:to>
      <xdr:col>4</xdr:col>
      <xdr:colOff>346075</xdr:colOff>
      <xdr:row>40</xdr:row>
      <xdr:rowOff>149860</xdr:rowOff>
    </xdr:to>
    <xdr:cxnSp macro="">
      <xdr:nvCxnSpPr>
        <xdr:cNvPr id="70" name="直線コネクタ 69"/>
        <xdr:cNvCxnSpPr/>
      </xdr:nvCxnSpPr>
      <xdr:spPr>
        <a:xfrm flipV="1">
          <a:off x="2209800" y="6931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41910</xdr:rowOff>
    </xdr:from>
    <xdr:to>
      <xdr:col>4</xdr:col>
      <xdr:colOff>396875</xdr:colOff>
      <xdr:row>37</xdr:row>
      <xdr:rowOff>143510</xdr:rowOff>
    </xdr:to>
    <xdr:sp macro="" textlink="">
      <xdr:nvSpPr>
        <xdr:cNvPr id="71" name="フローチャート : 判断 70"/>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153687</xdr:rowOff>
    </xdr:from>
    <xdr:ext cx="762000" cy="259045"/>
    <xdr:sp macro="" textlink="">
      <xdr:nvSpPr>
        <xdr:cNvPr id="72" name="テキスト ボックス 71"/>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149860</xdr:rowOff>
    </xdr:from>
    <xdr:to>
      <xdr:col>3</xdr:col>
      <xdr:colOff>142875</xdr:colOff>
      <xdr:row>40</xdr:row>
      <xdr:rowOff>157480</xdr:rowOff>
    </xdr:to>
    <xdr:cxnSp macro="">
      <xdr:nvCxnSpPr>
        <xdr:cNvPr id="73" name="直線コネクタ 72"/>
        <xdr:cNvCxnSpPr/>
      </xdr:nvCxnSpPr>
      <xdr:spPr>
        <a:xfrm flipV="1">
          <a:off x="1320800" y="7007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95250</xdr:rowOff>
    </xdr:from>
    <xdr:to>
      <xdr:col>3</xdr:col>
      <xdr:colOff>193675</xdr:colOff>
      <xdr:row>38</xdr:row>
      <xdr:rowOff>25400</xdr:rowOff>
    </xdr:to>
    <xdr:sp macro="" textlink="">
      <xdr:nvSpPr>
        <xdr:cNvPr id="74" name="フローチャート : 判断 73"/>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75" name="テキスト ボックス 74"/>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6" name="フローチャート : 判断 75"/>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1287</xdr:rowOff>
    </xdr:from>
    <xdr:ext cx="762000" cy="259045"/>
    <xdr:sp macro="" textlink="">
      <xdr:nvSpPr>
        <xdr:cNvPr id="77" name="テキスト ボックス 76"/>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72390</xdr:rowOff>
    </xdr:from>
    <xdr:to>
      <xdr:col>7</xdr:col>
      <xdr:colOff>66675</xdr:colOff>
      <xdr:row>40</xdr:row>
      <xdr:rowOff>2540</xdr:rowOff>
    </xdr:to>
    <xdr:sp macro="" textlink="">
      <xdr:nvSpPr>
        <xdr:cNvPr id="83" name="円/楕円 82"/>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44467</xdr:rowOff>
    </xdr:from>
    <xdr:ext cx="762000" cy="259045"/>
    <xdr:sp macro="" textlink="">
      <xdr:nvSpPr>
        <xdr:cNvPr id="84" name="人件費該当値テキスト"/>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72390</xdr:rowOff>
    </xdr:from>
    <xdr:to>
      <xdr:col>5</xdr:col>
      <xdr:colOff>600075</xdr:colOff>
      <xdr:row>40</xdr:row>
      <xdr:rowOff>2540</xdr:rowOff>
    </xdr:to>
    <xdr:sp macro="" textlink="">
      <xdr:nvSpPr>
        <xdr:cNvPr id="85" name="円/楕円 84"/>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158767</xdr:rowOff>
    </xdr:from>
    <xdr:ext cx="736600" cy="259045"/>
    <xdr:sp macro="" textlink="">
      <xdr:nvSpPr>
        <xdr:cNvPr id="86" name="テキスト ボックス 85"/>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22860</xdr:rowOff>
    </xdr:from>
    <xdr:to>
      <xdr:col>4</xdr:col>
      <xdr:colOff>396875</xdr:colOff>
      <xdr:row>40</xdr:row>
      <xdr:rowOff>124460</xdr:rowOff>
    </xdr:to>
    <xdr:sp macro="" textlink="">
      <xdr:nvSpPr>
        <xdr:cNvPr id="87" name="円/楕円 86"/>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109237</xdr:rowOff>
    </xdr:from>
    <xdr:ext cx="762000" cy="259045"/>
    <xdr:sp macro="" textlink="">
      <xdr:nvSpPr>
        <xdr:cNvPr id="88" name="テキスト ボックス 87"/>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99060</xdr:rowOff>
    </xdr:from>
    <xdr:to>
      <xdr:col>3</xdr:col>
      <xdr:colOff>193675</xdr:colOff>
      <xdr:row>41</xdr:row>
      <xdr:rowOff>29210</xdr:rowOff>
    </xdr:to>
    <xdr:sp macro="" textlink="">
      <xdr:nvSpPr>
        <xdr:cNvPr id="89" name="円/楕円 88"/>
        <xdr:cNvSpPr/>
      </xdr:nvSpPr>
      <xdr:spPr>
        <a:xfrm>
          <a:off x="2159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13987</xdr:rowOff>
    </xdr:from>
    <xdr:ext cx="762000" cy="259045"/>
    <xdr:sp macro="" textlink="">
      <xdr:nvSpPr>
        <xdr:cNvPr id="90" name="テキスト ボックス 89"/>
        <xdr:cNvSpPr txBox="1"/>
      </xdr:nvSpPr>
      <xdr:spPr>
        <a:xfrm>
          <a:off x="1828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106680</xdr:rowOff>
    </xdr:from>
    <xdr:to>
      <xdr:col>1</xdr:col>
      <xdr:colOff>676275</xdr:colOff>
      <xdr:row>41</xdr:row>
      <xdr:rowOff>36830</xdr:rowOff>
    </xdr:to>
    <xdr:sp macro="" textlink="">
      <xdr:nvSpPr>
        <xdr:cNvPr id="91" name="円/楕円 90"/>
        <xdr:cNvSpPr/>
      </xdr:nvSpPr>
      <xdr:spPr>
        <a:xfrm>
          <a:off x="1270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21607</xdr:rowOff>
    </xdr:from>
    <xdr:ext cx="762000" cy="259045"/>
    <xdr:sp macro="" textlink="">
      <xdr:nvSpPr>
        <xdr:cNvPr id="92" name="テキスト ボックス 91"/>
        <xdr:cNvSpPr txBox="1"/>
      </xdr:nvSpPr>
      <xdr:spPr>
        <a:xfrm>
          <a:off x="9398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今年度は前年と比較して０・</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ポイント増加しているが、全国・県平均よりも低い数値を示している。職員数の抑制等に取り組む一方で、経常物件費を上昇させるリスクも抱えており、今後も「第４期財政健全化推進計画」に基づく歳出の抑制や事業の簡素化・効率化を進め物件費の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24130</xdr:rowOff>
    </xdr:from>
    <xdr:to>
      <xdr:col>24</xdr:col>
      <xdr:colOff>31750</xdr:colOff>
      <xdr:row>20</xdr:row>
      <xdr:rowOff>58420</xdr:rowOff>
    </xdr:to>
    <xdr:cxnSp macro="">
      <xdr:nvCxnSpPr>
        <xdr:cNvPr id="120" name="直線コネクタ 119"/>
        <xdr:cNvCxnSpPr/>
      </xdr:nvCxnSpPr>
      <xdr:spPr>
        <a:xfrm flipV="1">
          <a:off x="16510000" y="22529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30497</xdr:rowOff>
    </xdr:from>
    <xdr:ext cx="762000" cy="259045"/>
    <xdr:sp macro="" textlink="">
      <xdr:nvSpPr>
        <xdr:cNvPr id="121"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20</xdr:row>
      <xdr:rowOff>58420</xdr:rowOff>
    </xdr:from>
    <xdr:to>
      <xdr:col>24</xdr:col>
      <xdr:colOff>120650</xdr:colOff>
      <xdr:row>20</xdr:row>
      <xdr:rowOff>58420</xdr:rowOff>
    </xdr:to>
    <xdr:cxnSp macro="">
      <xdr:nvCxnSpPr>
        <xdr:cNvPr id="122" name="直線コネクタ 121"/>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110507</xdr:rowOff>
    </xdr:from>
    <xdr:ext cx="762000" cy="259045"/>
    <xdr:sp macro="" textlink="">
      <xdr:nvSpPr>
        <xdr:cNvPr id="123" name="物件費最大値テキスト"/>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24130</xdr:rowOff>
    </xdr:from>
    <xdr:to>
      <xdr:col>24</xdr:col>
      <xdr:colOff>120650</xdr:colOff>
      <xdr:row>13</xdr:row>
      <xdr:rowOff>24130</xdr:rowOff>
    </xdr:to>
    <xdr:cxnSp macro="">
      <xdr:nvCxnSpPr>
        <xdr:cNvPr id="124" name="直線コネクタ 123"/>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66040</xdr:rowOff>
    </xdr:from>
    <xdr:to>
      <xdr:col>24</xdr:col>
      <xdr:colOff>31750</xdr:colOff>
      <xdr:row>14</xdr:row>
      <xdr:rowOff>73660</xdr:rowOff>
    </xdr:to>
    <xdr:cxnSp macro="">
      <xdr:nvCxnSpPr>
        <xdr:cNvPr id="125" name="直線コネクタ 124"/>
        <xdr:cNvCxnSpPr/>
      </xdr:nvCxnSpPr>
      <xdr:spPr>
        <a:xfrm>
          <a:off x="15671800" y="24663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6367</xdr:rowOff>
    </xdr:from>
    <xdr:ext cx="762000" cy="259045"/>
    <xdr:sp macro="" textlink="">
      <xdr:nvSpPr>
        <xdr:cNvPr id="126" name="物件費平均値テキスト"/>
        <xdr:cNvSpPr txBox="1"/>
      </xdr:nvSpPr>
      <xdr:spPr>
        <a:xfrm>
          <a:off x="16598900" y="257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27" name="フローチャート : 判断 126"/>
        <xdr:cNvSpPr/>
      </xdr:nvSpPr>
      <xdr:spPr>
        <a:xfrm>
          <a:off x="164592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5080</xdr:rowOff>
    </xdr:from>
    <xdr:to>
      <xdr:col>22</xdr:col>
      <xdr:colOff>565150</xdr:colOff>
      <xdr:row>14</xdr:row>
      <xdr:rowOff>66040</xdr:rowOff>
    </xdr:to>
    <xdr:cxnSp macro="">
      <xdr:nvCxnSpPr>
        <xdr:cNvPr id="128" name="直線コネクタ 127"/>
        <xdr:cNvCxnSpPr/>
      </xdr:nvCxnSpPr>
      <xdr:spPr>
        <a:xfrm>
          <a:off x="14782800" y="2405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152400</xdr:rowOff>
    </xdr:from>
    <xdr:to>
      <xdr:col>22</xdr:col>
      <xdr:colOff>615950</xdr:colOff>
      <xdr:row>15</xdr:row>
      <xdr:rowOff>82550</xdr:rowOff>
    </xdr:to>
    <xdr:sp macro="" textlink="">
      <xdr:nvSpPr>
        <xdr:cNvPr id="129" name="フローチャート : 判断 128"/>
        <xdr:cNvSpPr/>
      </xdr:nvSpPr>
      <xdr:spPr>
        <a:xfrm>
          <a:off x="15621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67327</xdr:rowOff>
    </xdr:from>
    <xdr:ext cx="736600" cy="259045"/>
    <xdr:sp macro="" textlink="">
      <xdr:nvSpPr>
        <xdr:cNvPr id="130" name="テキスト ボックス 129"/>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153670</xdr:rowOff>
    </xdr:from>
    <xdr:to>
      <xdr:col>21</xdr:col>
      <xdr:colOff>361950</xdr:colOff>
      <xdr:row>14</xdr:row>
      <xdr:rowOff>5080</xdr:rowOff>
    </xdr:to>
    <xdr:cxnSp macro="">
      <xdr:nvCxnSpPr>
        <xdr:cNvPr id="131" name="直線コネクタ 130"/>
        <xdr:cNvCxnSpPr/>
      </xdr:nvCxnSpPr>
      <xdr:spPr>
        <a:xfrm>
          <a:off x="13893800" y="238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121920</xdr:rowOff>
    </xdr:from>
    <xdr:to>
      <xdr:col>21</xdr:col>
      <xdr:colOff>412750</xdr:colOff>
      <xdr:row>15</xdr:row>
      <xdr:rowOff>52070</xdr:rowOff>
    </xdr:to>
    <xdr:sp macro="" textlink="">
      <xdr:nvSpPr>
        <xdr:cNvPr id="132" name="フローチャート : 判断 131"/>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36847</xdr:rowOff>
    </xdr:from>
    <xdr:ext cx="762000" cy="259045"/>
    <xdr:sp macro="" textlink="">
      <xdr:nvSpPr>
        <xdr:cNvPr id="133" name="テキスト ボックス 132"/>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153670</xdr:rowOff>
    </xdr:from>
    <xdr:to>
      <xdr:col>20</xdr:col>
      <xdr:colOff>158750</xdr:colOff>
      <xdr:row>13</xdr:row>
      <xdr:rowOff>161290</xdr:rowOff>
    </xdr:to>
    <xdr:cxnSp macro="">
      <xdr:nvCxnSpPr>
        <xdr:cNvPr id="134" name="直線コネクタ 133"/>
        <xdr:cNvCxnSpPr/>
      </xdr:nvCxnSpPr>
      <xdr:spPr>
        <a:xfrm flipV="1">
          <a:off x="13004800" y="238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99060</xdr:rowOff>
    </xdr:from>
    <xdr:to>
      <xdr:col>20</xdr:col>
      <xdr:colOff>209550</xdr:colOff>
      <xdr:row>15</xdr:row>
      <xdr:rowOff>29210</xdr:rowOff>
    </xdr:to>
    <xdr:sp macro="" textlink="">
      <xdr:nvSpPr>
        <xdr:cNvPr id="135" name="フローチャート : 判断 134"/>
        <xdr:cNvSpPr/>
      </xdr:nvSpPr>
      <xdr:spPr>
        <a:xfrm>
          <a:off x="13843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13987</xdr:rowOff>
    </xdr:from>
    <xdr:ext cx="762000" cy="259045"/>
    <xdr:sp macro="" textlink="">
      <xdr:nvSpPr>
        <xdr:cNvPr id="136" name="テキスト ボックス 135"/>
        <xdr:cNvSpPr txBox="1"/>
      </xdr:nvSpPr>
      <xdr:spPr>
        <a:xfrm>
          <a:off x="13512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87630</xdr:rowOff>
    </xdr:from>
    <xdr:to>
      <xdr:col>19</xdr:col>
      <xdr:colOff>6350</xdr:colOff>
      <xdr:row>14</xdr:row>
      <xdr:rowOff>17780</xdr:rowOff>
    </xdr:to>
    <xdr:sp macro="" textlink="">
      <xdr:nvSpPr>
        <xdr:cNvPr id="137" name="フローチャート : 判断 136"/>
        <xdr:cNvSpPr/>
      </xdr:nvSpPr>
      <xdr:spPr>
        <a:xfrm>
          <a:off x="12954000" y="231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27957</xdr:rowOff>
    </xdr:from>
    <xdr:ext cx="762000" cy="259045"/>
    <xdr:sp macro="" textlink="">
      <xdr:nvSpPr>
        <xdr:cNvPr id="138" name="テキスト ボックス 137"/>
        <xdr:cNvSpPr txBox="1"/>
      </xdr:nvSpPr>
      <xdr:spPr>
        <a:xfrm>
          <a:off x="12623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22860</xdr:rowOff>
    </xdr:from>
    <xdr:to>
      <xdr:col>24</xdr:col>
      <xdr:colOff>82550</xdr:colOff>
      <xdr:row>14</xdr:row>
      <xdr:rowOff>124460</xdr:rowOff>
    </xdr:to>
    <xdr:sp macro="" textlink="">
      <xdr:nvSpPr>
        <xdr:cNvPr id="144" name="円/楕円 143"/>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39387</xdr:rowOff>
    </xdr:from>
    <xdr:ext cx="762000" cy="259045"/>
    <xdr:sp macro="" textlink="">
      <xdr:nvSpPr>
        <xdr:cNvPr id="145" name="物件費該当値テキスト"/>
        <xdr:cNvSpPr txBox="1"/>
      </xdr:nvSpPr>
      <xdr:spPr>
        <a:xfrm>
          <a:off x="165989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xdr:rowOff>
    </xdr:from>
    <xdr:to>
      <xdr:col>22</xdr:col>
      <xdr:colOff>615950</xdr:colOff>
      <xdr:row>14</xdr:row>
      <xdr:rowOff>116840</xdr:rowOff>
    </xdr:to>
    <xdr:sp macro="" textlink="">
      <xdr:nvSpPr>
        <xdr:cNvPr id="146" name="円/楕円 145"/>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127017</xdr:rowOff>
    </xdr:from>
    <xdr:ext cx="736600" cy="259045"/>
    <xdr:sp macro="" textlink="">
      <xdr:nvSpPr>
        <xdr:cNvPr id="147" name="テキスト ボックス 146"/>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125730</xdr:rowOff>
    </xdr:from>
    <xdr:to>
      <xdr:col>21</xdr:col>
      <xdr:colOff>412750</xdr:colOff>
      <xdr:row>14</xdr:row>
      <xdr:rowOff>55880</xdr:rowOff>
    </xdr:to>
    <xdr:sp macro="" textlink="">
      <xdr:nvSpPr>
        <xdr:cNvPr id="148" name="円/楕円 147"/>
        <xdr:cNvSpPr/>
      </xdr:nvSpPr>
      <xdr:spPr>
        <a:xfrm>
          <a:off x="14732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66057</xdr:rowOff>
    </xdr:from>
    <xdr:ext cx="762000" cy="259045"/>
    <xdr:sp macro="" textlink="">
      <xdr:nvSpPr>
        <xdr:cNvPr id="149" name="テキスト ボックス 148"/>
        <xdr:cNvSpPr txBox="1"/>
      </xdr:nvSpPr>
      <xdr:spPr>
        <a:xfrm>
          <a:off x="14401800" y="212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102870</xdr:rowOff>
    </xdr:from>
    <xdr:to>
      <xdr:col>20</xdr:col>
      <xdr:colOff>209550</xdr:colOff>
      <xdr:row>14</xdr:row>
      <xdr:rowOff>33020</xdr:rowOff>
    </xdr:to>
    <xdr:sp macro="" textlink="">
      <xdr:nvSpPr>
        <xdr:cNvPr id="150" name="円/楕円 149"/>
        <xdr:cNvSpPr/>
      </xdr:nvSpPr>
      <xdr:spPr>
        <a:xfrm>
          <a:off x="13843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43197</xdr:rowOff>
    </xdr:from>
    <xdr:ext cx="762000" cy="259045"/>
    <xdr:sp macro="" textlink="">
      <xdr:nvSpPr>
        <xdr:cNvPr id="151" name="テキスト ボックス 150"/>
        <xdr:cNvSpPr txBox="1"/>
      </xdr:nvSpPr>
      <xdr:spPr>
        <a:xfrm>
          <a:off x="13512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110490</xdr:rowOff>
    </xdr:from>
    <xdr:to>
      <xdr:col>19</xdr:col>
      <xdr:colOff>6350</xdr:colOff>
      <xdr:row>14</xdr:row>
      <xdr:rowOff>40640</xdr:rowOff>
    </xdr:to>
    <xdr:sp macro="" textlink="">
      <xdr:nvSpPr>
        <xdr:cNvPr id="152" name="円/楕円 151"/>
        <xdr:cNvSpPr/>
      </xdr:nvSpPr>
      <xdr:spPr>
        <a:xfrm>
          <a:off x="12954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25417</xdr:rowOff>
    </xdr:from>
    <xdr:ext cx="762000" cy="259045"/>
    <xdr:sp macro="" textlink="">
      <xdr:nvSpPr>
        <xdr:cNvPr id="153" name="テキスト ボックス 152"/>
        <xdr:cNvSpPr txBox="1"/>
      </xdr:nvSpPr>
      <xdr:spPr>
        <a:xfrm>
          <a:off x="12623800" y="242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前年度と比較し、</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県平均と同値となっている。要因</a:t>
          </a:r>
          <a:r>
            <a:rPr lang="ja-JP" altLang="ja-JP" sz="1100">
              <a:solidFill>
                <a:schemeClr val="dk1"/>
              </a:solidFill>
              <a:effectLst/>
              <a:latin typeface="+mn-lt"/>
              <a:ea typeface="+mn-ea"/>
              <a:cs typeface="+mn-cs"/>
            </a:rPr>
            <a:t>のひとつとして、障害者自立支援法に基づ</a:t>
          </a:r>
          <a:r>
            <a:rPr lang="ja-JP" altLang="en-US" sz="1100">
              <a:solidFill>
                <a:schemeClr val="dk1"/>
              </a:solidFill>
              <a:effectLst/>
              <a:latin typeface="+mn-lt"/>
              <a:ea typeface="+mn-ea"/>
              <a:cs typeface="+mn-cs"/>
            </a:rPr>
            <a:t>く</a:t>
          </a:r>
          <a:r>
            <a:rPr lang="ja-JP" altLang="ja-JP" sz="1100">
              <a:solidFill>
                <a:schemeClr val="dk1"/>
              </a:solidFill>
              <a:effectLst/>
              <a:latin typeface="+mn-lt"/>
              <a:ea typeface="+mn-ea"/>
              <a:cs typeface="+mn-cs"/>
            </a:rPr>
            <a:t>障害者</a:t>
          </a:r>
          <a:r>
            <a:rPr lang="ja-JP" altLang="en-US" sz="1100">
              <a:solidFill>
                <a:schemeClr val="dk1"/>
              </a:solidFill>
              <a:effectLst/>
              <a:latin typeface="+mn-lt"/>
              <a:ea typeface="+mn-ea"/>
              <a:cs typeface="+mn-cs"/>
            </a:rPr>
            <a:t>に対する</a:t>
          </a:r>
          <a:r>
            <a:rPr lang="ja-JP" altLang="ja-JP" sz="1100">
              <a:solidFill>
                <a:schemeClr val="dk1"/>
              </a:solidFill>
              <a:effectLst/>
              <a:latin typeface="+mn-lt"/>
              <a:ea typeface="+mn-ea"/>
              <a:cs typeface="+mn-cs"/>
            </a:rPr>
            <a:t>介護及び訓練等の「障害者福祉サービス」</a:t>
          </a:r>
          <a:r>
            <a:rPr lang="ja-JP" altLang="en-US" sz="1100">
              <a:solidFill>
                <a:schemeClr val="dk1"/>
              </a:solidFill>
              <a:effectLst/>
              <a:latin typeface="+mn-lt"/>
              <a:ea typeface="+mn-ea"/>
              <a:cs typeface="+mn-cs"/>
            </a:rPr>
            <a:t>について、国県負担金の概算交付額が本来交付額を上回ったことによる影響が挙げられるが、扶助費総額は引き続き増加傾向にある。</a:t>
          </a:r>
          <a:endParaRPr lang="en-US" altLang="ja-JP" sz="1100">
            <a:solidFill>
              <a:schemeClr val="dk1"/>
            </a:solidFill>
            <a:effectLst/>
            <a:latin typeface="+mn-lt"/>
            <a:ea typeface="+mn-ea"/>
            <a:cs typeface="+mn-cs"/>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今後は、市単独で行っているものや国の制度に上乗せして行っているものについて、費用対効果の観点から検証し、抑制を図っていく。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4535</xdr:rowOff>
    </xdr:to>
    <xdr:cxnSp macro="">
      <xdr:nvCxnSpPr>
        <xdr:cNvPr id="183" name="直線コネクタ 182"/>
        <xdr:cNvCxnSpPr/>
      </xdr:nvCxnSpPr>
      <xdr:spPr>
        <a:xfrm flipV="1">
          <a:off x="4826000" y="91567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4"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5" name="直線コネクタ 184"/>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56</xdr:row>
      <xdr:rowOff>45357</xdr:rowOff>
    </xdr:to>
    <xdr:cxnSp macro="">
      <xdr:nvCxnSpPr>
        <xdr:cNvPr id="188" name="直線コネクタ 187"/>
        <xdr:cNvCxnSpPr/>
      </xdr:nvCxnSpPr>
      <xdr:spPr>
        <a:xfrm flipV="1">
          <a:off x="3987800" y="95159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89"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0" name="フローチャート : 判断 189"/>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xdr:rowOff>
    </xdr:from>
    <xdr:to>
      <xdr:col>5</xdr:col>
      <xdr:colOff>549275</xdr:colOff>
      <xdr:row>56</xdr:row>
      <xdr:rowOff>45357</xdr:rowOff>
    </xdr:to>
    <xdr:cxnSp macro="">
      <xdr:nvCxnSpPr>
        <xdr:cNvPr id="191" name="直線コネクタ 190"/>
        <xdr:cNvCxnSpPr/>
      </xdr:nvCxnSpPr>
      <xdr:spPr>
        <a:xfrm>
          <a:off x="3098800" y="9613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2" name="フローチャート :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129722</xdr:rowOff>
    </xdr:from>
    <xdr:to>
      <xdr:col>4</xdr:col>
      <xdr:colOff>346075</xdr:colOff>
      <xdr:row>56</xdr:row>
      <xdr:rowOff>12700</xdr:rowOff>
    </xdr:to>
    <xdr:cxnSp macro="">
      <xdr:nvCxnSpPr>
        <xdr:cNvPr id="194" name="直線コネクタ 193"/>
        <xdr:cNvCxnSpPr/>
      </xdr:nvCxnSpPr>
      <xdr:spPr>
        <a:xfrm>
          <a:off x="2209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5" name="フローチャート : 判断 194"/>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196" name="テキスト ボックス 195"/>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129722</xdr:rowOff>
    </xdr:from>
    <xdr:to>
      <xdr:col>3</xdr:col>
      <xdr:colOff>142875</xdr:colOff>
      <xdr:row>56</xdr:row>
      <xdr:rowOff>12700</xdr:rowOff>
    </xdr:to>
    <xdr:cxnSp macro="">
      <xdr:nvCxnSpPr>
        <xdr:cNvPr id="197" name="直線コネクタ 196"/>
        <xdr:cNvCxnSpPr/>
      </xdr:nvCxnSpPr>
      <xdr:spPr>
        <a:xfrm flipV="1">
          <a:off x="1320800" y="95594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198" name="フローチャート :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62593</xdr:rowOff>
    </xdr:from>
    <xdr:to>
      <xdr:col>1</xdr:col>
      <xdr:colOff>676275</xdr:colOff>
      <xdr:row>53</xdr:row>
      <xdr:rowOff>164193</xdr:rowOff>
    </xdr:to>
    <xdr:sp macro="" textlink="">
      <xdr:nvSpPr>
        <xdr:cNvPr id="200" name="フローチャート : 判断 199"/>
        <xdr:cNvSpPr/>
      </xdr:nvSpPr>
      <xdr:spPr>
        <a:xfrm>
          <a:off x="1270000" y="914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2920</xdr:rowOff>
    </xdr:from>
    <xdr:ext cx="762000" cy="259045"/>
    <xdr:sp macro="" textlink="">
      <xdr:nvSpPr>
        <xdr:cNvPr id="201" name="テキスト ボックス 200"/>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07" name="円/楕円 206"/>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08"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09" name="円/楕円 208"/>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0" name="テキスト ボックス 209"/>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1" name="円/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2" name="テキスト ボックス 21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3" name="円/楕円 212"/>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165299</xdr:rowOff>
    </xdr:from>
    <xdr:ext cx="762000" cy="259045"/>
    <xdr:sp macro="" textlink="">
      <xdr:nvSpPr>
        <xdr:cNvPr id="214" name="テキスト ボックス 213"/>
        <xdr:cNvSpPr txBox="1"/>
      </xdr:nvSpPr>
      <xdr:spPr>
        <a:xfrm>
          <a:off x="1828800" y="959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5" name="円/楕円 21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16" name="テキスト ボックス 21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今年度は前年と比較し０．１ポイントの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となったものの、平成２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年度以降は、徐々に</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している。要因としては他会計への繰出金の増加等が挙げられる。今後は、公営企業等の経営健全化計画を着実に推進し、普通会計の負担額を減らしていくよう努める。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57150</xdr:rowOff>
    </xdr:to>
    <xdr:cxnSp macro="">
      <xdr:nvCxnSpPr>
        <xdr:cNvPr id="244" name="直線コネクタ 243"/>
        <xdr:cNvCxnSpPr/>
      </xdr:nvCxnSpPr>
      <xdr:spPr>
        <a:xfrm flipV="1">
          <a:off x="16510000" y="9004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29227</xdr:rowOff>
    </xdr:from>
    <xdr:ext cx="762000" cy="259045"/>
    <xdr:sp macro="" textlink="">
      <xdr:nvSpPr>
        <xdr:cNvPr id="245" name="その他最小値テキスト"/>
        <xdr:cNvSpPr txBox="1"/>
      </xdr:nvSpPr>
      <xdr:spPr>
        <a:xfrm>
          <a:off x="165989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61</xdr:row>
      <xdr:rowOff>57150</xdr:rowOff>
    </xdr:from>
    <xdr:to>
      <xdr:col>24</xdr:col>
      <xdr:colOff>120650</xdr:colOff>
      <xdr:row>61</xdr:row>
      <xdr:rowOff>57150</xdr:rowOff>
    </xdr:to>
    <xdr:cxnSp macro="">
      <xdr:nvCxnSpPr>
        <xdr:cNvPr id="246" name="直線コネクタ 245"/>
        <xdr:cNvCxnSpPr/>
      </xdr:nvCxnSpPr>
      <xdr:spPr>
        <a:xfrm>
          <a:off x="16421100" y="105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31750</xdr:rowOff>
    </xdr:from>
    <xdr:to>
      <xdr:col>24</xdr:col>
      <xdr:colOff>31750</xdr:colOff>
      <xdr:row>59</xdr:row>
      <xdr:rowOff>44450</xdr:rowOff>
    </xdr:to>
    <xdr:cxnSp macro="">
      <xdr:nvCxnSpPr>
        <xdr:cNvPr id="249" name="直線コネクタ 248"/>
        <xdr:cNvCxnSpPr/>
      </xdr:nvCxnSpPr>
      <xdr:spPr>
        <a:xfrm>
          <a:off x="15671800" y="10147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51" name="フローチャート :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44450</xdr:rowOff>
    </xdr:to>
    <xdr:cxnSp macro="">
      <xdr:nvCxnSpPr>
        <xdr:cNvPr id="252" name="直線コネクタ 251"/>
        <xdr:cNvCxnSpPr/>
      </xdr:nvCxnSpPr>
      <xdr:spPr>
        <a:xfrm flipV="1">
          <a:off x="14782800" y="1014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25400</xdr:rowOff>
    </xdr:from>
    <xdr:to>
      <xdr:col>22</xdr:col>
      <xdr:colOff>615950</xdr:colOff>
      <xdr:row>56</xdr:row>
      <xdr:rowOff>127000</xdr:rowOff>
    </xdr:to>
    <xdr:sp macro="" textlink="">
      <xdr:nvSpPr>
        <xdr:cNvPr id="253" name="フローチャート : 判断 252"/>
        <xdr:cNvSpPr/>
      </xdr:nvSpPr>
      <xdr:spPr>
        <a:xfrm>
          <a:off x="15621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137177</xdr:rowOff>
    </xdr:from>
    <xdr:ext cx="736600" cy="259045"/>
    <xdr:sp macro="" textlink="">
      <xdr:nvSpPr>
        <xdr:cNvPr id="254" name="テキスト ボックス 253"/>
        <xdr:cNvSpPr txBox="1"/>
      </xdr:nvSpPr>
      <xdr:spPr>
        <a:xfrm>
          <a:off x="15290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101600</xdr:rowOff>
    </xdr:from>
    <xdr:to>
      <xdr:col>21</xdr:col>
      <xdr:colOff>361950</xdr:colOff>
      <xdr:row>59</xdr:row>
      <xdr:rowOff>44450</xdr:rowOff>
    </xdr:to>
    <xdr:cxnSp macro="">
      <xdr:nvCxnSpPr>
        <xdr:cNvPr id="255" name="直線コネクタ 254"/>
        <xdr:cNvCxnSpPr/>
      </xdr:nvCxnSpPr>
      <xdr:spPr>
        <a:xfrm>
          <a:off x="13893800" y="10045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158750</xdr:rowOff>
    </xdr:from>
    <xdr:to>
      <xdr:col>20</xdr:col>
      <xdr:colOff>158750</xdr:colOff>
      <xdr:row>58</xdr:row>
      <xdr:rowOff>101600</xdr:rowOff>
    </xdr:to>
    <xdr:cxnSp macro="">
      <xdr:nvCxnSpPr>
        <xdr:cNvPr id="258" name="直線コネクタ 257"/>
        <xdr:cNvCxnSpPr/>
      </xdr:nvCxnSpPr>
      <xdr:spPr>
        <a:xfrm>
          <a:off x="13004800" y="9931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146050</xdr:rowOff>
    </xdr:from>
    <xdr:to>
      <xdr:col>20</xdr:col>
      <xdr:colOff>209550</xdr:colOff>
      <xdr:row>56</xdr:row>
      <xdr:rowOff>76200</xdr:rowOff>
    </xdr:to>
    <xdr:sp macro="" textlink="">
      <xdr:nvSpPr>
        <xdr:cNvPr id="259" name="フローチャート : 判断 258"/>
        <xdr:cNvSpPr/>
      </xdr:nvSpPr>
      <xdr:spPr>
        <a:xfrm>
          <a:off x="13843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86377</xdr:rowOff>
    </xdr:from>
    <xdr:ext cx="762000" cy="259045"/>
    <xdr:sp macro="" textlink="">
      <xdr:nvSpPr>
        <xdr:cNvPr id="260" name="テキスト ボックス 259"/>
        <xdr:cNvSpPr txBox="1"/>
      </xdr:nvSpPr>
      <xdr:spPr>
        <a:xfrm>
          <a:off x="13512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61" name="フローチャート : 判断 260"/>
        <xdr:cNvSpPr/>
      </xdr:nvSpPr>
      <xdr:spPr>
        <a:xfrm>
          <a:off x="12954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156227</xdr:rowOff>
    </xdr:from>
    <xdr:ext cx="762000" cy="259045"/>
    <xdr:sp macro="" textlink="">
      <xdr:nvSpPr>
        <xdr:cNvPr id="262" name="テキスト ボックス 261"/>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165100</xdr:rowOff>
    </xdr:from>
    <xdr:to>
      <xdr:col>24</xdr:col>
      <xdr:colOff>82550</xdr:colOff>
      <xdr:row>59</xdr:row>
      <xdr:rowOff>95250</xdr:rowOff>
    </xdr:to>
    <xdr:sp macro="" textlink="">
      <xdr:nvSpPr>
        <xdr:cNvPr id="268" name="円/楕円 267"/>
        <xdr:cNvSpPr/>
      </xdr:nvSpPr>
      <xdr:spPr>
        <a:xfrm>
          <a:off x="164592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137177</xdr:rowOff>
    </xdr:from>
    <xdr:ext cx="762000" cy="259045"/>
    <xdr:sp macro="" textlink="">
      <xdr:nvSpPr>
        <xdr:cNvPr id="269" name="その他該当値テキスト"/>
        <xdr:cNvSpPr txBox="1"/>
      </xdr:nvSpPr>
      <xdr:spPr>
        <a:xfrm>
          <a:off x="165989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152400</xdr:rowOff>
    </xdr:from>
    <xdr:to>
      <xdr:col>22</xdr:col>
      <xdr:colOff>615950</xdr:colOff>
      <xdr:row>59</xdr:row>
      <xdr:rowOff>82550</xdr:rowOff>
    </xdr:to>
    <xdr:sp macro="" textlink="">
      <xdr:nvSpPr>
        <xdr:cNvPr id="270" name="円/楕円 269"/>
        <xdr:cNvSpPr/>
      </xdr:nvSpPr>
      <xdr:spPr>
        <a:xfrm>
          <a:off x="15621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67327</xdr:rowOff>
    </xdr:from>
    <xdr:ext cx="736600" cy="259045"/>
    <xdr:sp macro="" textlink="">
      <xdr:nvSpPr>
        <xdr:cNvPr id="271" name="テキスト ボックス 270"/>
        <xdr:cNvSpPr txBox="1"/>
      </xdr:nvSpPr>
      <xdr:spPr>
        <a:xfrm>
          <a:off x="15290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165100</xdr:rowOff>
    </xdr:from>
    <xdr:to>
      <xdr:col>21</xdr:col>
      <xdr:colOff>412750</xdr:colOff>
      <xdr:row>59</xdr:row>
      <xdr:rowOff>95250</xdr:rowOff>
    </xdr:to>
    <xdr:sp macro="" textlink="">
      <xdr:nvSpPr>
        <xdr:cNvPr id="272" name="円/楕円 271"/>
        <xdr:cNvSpPr/>
      </xdr:nvSpPr>
      <xdr:spPr>
        <a:xfrm>
          <a:off x="14732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80027</xdr:rowOff>
    </xdr:from>
    <xdr:ext cx="762000" cy="259045"/>
    <xdr:sp macro="" textlink="">
      <xdr:nvSpPr>
        <xdr:cNvPr id="273" name="テキスト ボックス 272"/>
        <xdr:cNvSpPr txBox="1"/>
      </xdr:nvSpPr>
      <xdr:spPr>
        <a:xfrm>
          <a:off x="14401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50800</xdr:rowOff>
    </xdr:from>
    <xdr:to>
      <xdr:col>20</xdr:col>
      <xdr:colOff>209550</xdr:colOff>
      <xdr:row>58</xdr:row>
      <xdr:rowOff>152400</xdr:rowOff>
    </xdr:to>
    <xdr:sp macro="" textlink="">
      <xdr:nvSpPr>
        <xdr:cNvPr id="274" name="円/楕円 273"/>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137177</xdr:rowOff>
    </xdr:from>
    <xdr:ext cx="762000" cy="259045"/>
    <xdr:sp macro="" textlink="">
      <xdr:nvSpPr>
        <xdr:cNvPr id="275" name="テキスト ボックス 274"/>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76" name="円/楕円 275"/>
        <xdr:cNvSpPr/>
      </xdr:nvSpPr>
      <xdr:spPr>
        <a:xfrm>
          <a:off x="12954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77" name="テキスト ボックス 27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全国・県平均および類似団体平均より低い数値を示している。これは、一部事務組合に対する負担金が低いことが挙げられる。今後においても補助金・交付金の見直し等により、さらなる健全性を確保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40</xdr:row>
      <xdr:rowOff>88900</xdr:rowOff>
    </xdr:to>
    <xdr:cxnSp macro="">
      <xdr:nvCxnSpPr>
        <xdr:cNvPr id="304" name="直線コネクタ 303"/>
        <xdr:cNvCxnSpPr/>
      </xdr:nvCxnSpPr>
      <xdr:spPr>
        <a:xfrm flipV="1">
          <a:off x="16510000" y="574294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60977</xdr:rowOff>
    </xdr:from>
    <xdr:ext cx="762000" cy="259045"/>
    <xdr:sp macro="" textlink="">
      <xdr:nvSpPr>
        <xdr:cNvPr id="305" name="補助費等最小値テキスト"/>
        <xdr:cNvSpPr txBox="1"/>
      </xdr:nvSpPr>
      <xdr:spPr>
        <a:xfrm>
          <a:off x="16598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23</xdr:col>
      <xdr:colOff>628650</xdr:colOff>
      <xdr:row>40</xdr:row>
      <xdr:rowOff>88900</xdr:rowOff>
    </xdr:from>
    <xdr:to>
      <xdr:col>24</xdr:col>
      <xdr:colOff>120650</xdr:colOff>
      <xdr:row>40</xdr:row>
      <xdr:rowOff>88900</xdr:rowOff>
    </xdr:to>
    <xdr:cxnSp macro="">
      <xdr:nvCxnSpPr>
        <xdr:cNvPr id="306" name="直線コネクタ 305"/>
        <xdr:cNvCxnSpPr/>
      </xdr:nvCxnSpPr>
      <xdr:spPr>
        <a:xfrm>
          <a:off x="16421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7"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08" name="直線コネクタ 307"/>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31750</xdr:rowOff>
    </xdr:to>
    <xdr:cxnSp macro="">
      <xdr:nvCxnSpPr>
        <xdr:cNvPr id="309" name="直線コネクタ 308"/>
        <xdr:cNvCxnSpPr/>
      </xdr:nvCxnSpPr>
      <xdr:spPr>
        <a:xfrm>
          <a:off x="15671800" y="603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0"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1" name="フローチャート : 判断 310"/>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35</xdr:row>
      <xdr:rowOff>39370</xdr:rowOff>
    </xdr:to>
    <xdr:cxnSp macro="">
      <xdr:nvCxnSpPr>
        <xdr:cNvPr id="312" name="直線コネクタ 311"/>
        <xdr:cNvCxnSpPr/>
      </xdr:nvCxnSpPr>
      <xdr:spPr>
        <a:xfrm flipV="1">
          <a:off x="14782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106680</xdr:rowOff>
    </xdr:from>
    <xdr:to>
      <xdr:col>22</xdr:col>
      <xdr:colOff>615950</xdr:colOff>
      <xdr:row>37</xdr:row>
      <xdr:rowOff>36830</xdr:rowOff>
    </xdr:to>
    <xdr:sp macro="" textlink="">
      <xdr:nvSpPr>
        <xdr:cNvPr id="313" name="フローチャート : 判断 312"/>
        <xdr:cNvSpPr/>
      </xdr:nvSpPr>
      <xdr:spPr>
        <a:xfrm>
          <a:off x="15621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21607</xdr:rowOff>
    </xdr:from>
    <xdr:ext cx="736600" cy="259045"/>
    <xdr:sp macro="" textlink="">
      <xdr:nvSpPr>
        <xdr:cNvPr id="314" name="テキスト ボックス 313"/>
        <xdr:cNvSpPr txBox="1"/>
      </xdr:nvSpPr>
      <xdr:spPr>
        <a:xfrm>
          <a:off x="15290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39370</xdr:rowOff>
    </xdr:to>
    <xdr:cxnSp macro="">
      <xdr:nvCxnSpPr>
        <xdr:cNvPr id="315" name="直線コネクタ 314"/>
        <xdr:cNvCxnSpPr/>
      </xdr:nvCxnSpPr>
      <xdr:spPr>
        <a:xfrm>
          <a:off x="13893800" y="602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6" name="フローチャート : 判断 315"/>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7" name="テキスト ボックス 31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134620</xdr:rowOff>
    </xdr:from>
    <xdr:to>
      <xdr:col>20</xdr:col>
      <xdr:colOff>158750</xdr:colOff>
      <xdr:row>35</xdr:row>
      <xdr:rowOff>24130</xdr:rowOff>
    </xdr:to>
    <xdr:cxnSp macro="">
      <xdr:nvCxnSpPr>
        <xdr:cNvPr id="318" name="直線コネクタ 317"/>
        <xdr:cNvCxnSpPr/>
      </xdr:nvCxnSpPr>
      <xdr:spPr>
        <a:xfrm>
          <a:off x="13004800" y="596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19" name="フローチャート : 判断 318"/>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0" name="テキスト ボックス 319"/>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21" name="フローチャート : 判断 320"/>
        <xdr:cNvSpPr/>
      </xdr:nvSpPr>
      <xdr:spPr>
        <a:xfrm>
          <a:off x="12954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143527</xdr:rowOff>
    </xdr:from>
    <xdr:ext cx="762000" cy="259045"/>
    <xdr:sp macro="" textlink="">
      <xdr:nvSpPr>
        <xdr:cNvPr id="322" name="テキスト ボックス 321"/>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28" name="円/楕円 327"/>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29"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152400</xdr:rowOff>
    </xdr:from>
    <xdr:to>
      <xdr:col>22</xdr:col>
      <xdr:colOff>615950</xdr:colOff>
      <xdr:row>35</xdr:row>
      <xdr:rowOff>82550</xdr:rowOff>
    </xdr:to>
    <xdr:sp macro="" textlink="">
      <xdr:nvSpPr>
        <xdr:cNvPr id="330" name="円/楕円 329"/>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92727</xdr:rowOff>
    </xdr:from>
    <xdr:ext cx="736600" cy="259045"/>
    <xdr:sp macro="" textlink="">
      <xdr:nvSpPr>
        <xdr:cNvPr id="331" name="テキスト ボックス 330"/>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160020</xdr:rowOff>
    </xdr:from>
    <xdr:to>
      <xdr:col>21</xdr:col>
      <xdr:colOff>412750</xdr:colOff>
      <xdr:row>35</xdr:row>
      <xdr:rowOff>90170</xdr:rowOff>
    </xdr:to>
    <xdr:sp macro="" textlink="">
      <xdr:nvSpPr>
        <xdr:cNvPr id="332" name="円/楕円 331"/>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100347</xdr:rowOff>
    </xdr:from>
    <xdr:ext cx="762000" cy="259045"/>
    <xdr:sp macro="" textlink="">
      <xdr:nvSpPr>
        <xdr:cNvPr id="333" name="テキスト ボックス 332"/>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144780</xdr:rowOff>
    </xdr:from>
    <xdr:to>
      <xdr:col>20</xdr:col>
      <xdr:colOff>209550</xdr:colOff>
      <xdr:row>35</xdr:row>
      <xdr:rowOff>74930</xdr:rowOff>
    </xdr:to>
    <xdr:sp macro="" textlink="">
      <xdr:nvSpPr>
        <xdr:cNvPr id="334" name="円/楕円 333"/>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85107</xdr:rowOff>
    </xdr:from>
    <xdr:ext cx="762000" cy="259045"/>
    <xdr:sp macro="" textlink="">
      <xdr:nvSpPr>
        <xdr:cNvPr id="335" name="テキスト ボックス 334"/>
        <xdr:cNvSpPr txBox="1"/>
      </xdr:nvSpPr>
      <xdr:spPr>
        <a:xfrm>
          <a:off x="13512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83820</xdr:rowOff>
    </xdr:from>
    <xdr:to>
      <xdr:col>19</xdr:col>
      <xdr:colOff>6350</xdr:colOff>
      <xdr:row>35</xdr:row>
      <xdr:rowOff>13970</xdr:rowOff>
    </xdr:to>
    <xdr:sp macro="" textlink="">
      <xdr:nvSpPr>
        <xdr:cNvPr id="336" name="円/楕円 335"/>
        <xdr:cNvSpPr/>
      </xdr:nvSpPr>
      <xdr:spPr>
        <a:xfrm>
          <a:off x="12954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24147</xdr:rowOff>
    </xdr:from>
    <xdr:ext cx="762000" cy="259045"/>
    <xdr:sp macro="" textlink="">
      <xdr:nvSpPr>
        <xdr:cNvPr id="337" name="テキスト ボックス 336"/>
        <xdr:cNvSpPr txBox="1"/>
      </xdr:nvSpPr>
      <xdr:spPr>
        <a:xfrm>
          <a:off x="12623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近年において、大きな変動とはなっていないものの、今年度は前年と比較して０．</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た。しかし、全国・県平均および類似団体平均より低い数値を示している。これは計画的な起債発行額の抑制によるところが大きい。今後も「第４期財政健全化推進計画」に基づき、借入額の抑制を図っ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1270</xdr:rowOff>
    </xdr:from>
    <xdr:to>
      <xdr:col>7</xdr:col>
      <xdr:colOff>15875</xdr:colOff>
      <xdr:row>81</xdr:row>
      <xdr:rowOff>46989</xdr:rowOff>
    </xdr:to>
    <xdr:cxnSp macro="">
      <xdr:nvCxnSpPr>
        <xdr:cNvPr id="362" name="直線コネクタ 361"/>
        <xdr:cNvCxnSpPr/>
      </xdr:nvCxnSpPr>
      <xdr:spPr>
        <a:xfrm flipV="1">
          <a:off x="4826000" y="12860020"/>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3"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4" name="直線コネクタ 363"/>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87647</xdr:rowOff>
    </xdr:from>
    <xdr:ext cx="762000" cy="259045"/>
    <xdr:sp macro="" textlink="">
      <xdr:nvSpPr>
        <xdr:cNvPr id="365"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75</xdr:row>
      <xdr:rowOff>1270</xdr:rowOff>
    </xdr:from>
    <xdr:to>
      <xdr:col>7</xdr:col>
      <xdr:colOff>104775</xdr:colOff>
      <xdr:row>75</xdr:row>
      <xdr:rowOff>1270</xdr:rowOff>
    </xdr:to>
    <xdr:cxnSp macro="">
      <xdr:nvCxnSpPr>
        <xdr:cNvPr id="366" name="直線コネクタ 365"/>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88137</xdr:rowOff>
    </xdr:to>
    <xdr:cxnSp macro="">
      <xdr:nvCxnSpPr>
        <xdr:cNvPr id="367" name="直線コネクタ 366"/>
        <xdr:cNvCxnSpPr/>
      </xdr:nvCxnSpPr>
      <xdr:spPr>
        <a:xfrm flipV="1">
          <a:off x="3987800" y="132715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64279</xdr:rowOff>
    </xdr:from>
    <xdr:ext cx="762000" cy="259045"/>
    <xdr:sp macro="" textlink="">
      <xdr:nvSpPr>
        <xdr:cNvPr id="368" name="公債費平均値テキスト"/>
        <xdr:cNvSpPr txBox="1"/>
      </xdr:nvSpPr>
      <xdr:spPr>
        <a:xfrm>
          <a:off x="4914900" y="13265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92202</xdr:rowOff>
    </xdr:from>
    <xdr:to>
      <xdr:col>7</xdr:col>
      <xdr:colOff>66675</xdr:colOff>
      <xdr:row>78</xdr:row>
      <xdr:rowOff>22352</xdr:rowOff>
    </xdr:to>
    <xdr:sp macro="" textlink="">
      <xdr:nvSpPr>
        <xdr:cNvPr id="369" name="フローチャート : 判断 368"/>
        <xdr:cNvSpPr/>
      </xdr:nvSpPr>
      <xdr:spPr>
        <a:xfrm>
          <a:off x="47752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83565</xdr:rowOff>
    </xdr:from>
    <xdr:to>
      <xdr:col>5</xdr:col>
      <xdr:colOff>549275</xdr:colOff>
      <xdr:row>77</xdr:row>
      <xdr:rowOff>88137</xdr:rowOff>
    </xdr:to>
    <xdr:cxnSp macro="">
      <xdr:nvCxnSpPr>
        <xdr:cNvPr id="370" name="直線コネクタ 369"/>
        <xdr:cNvCxnSpPr/>
      </xdr:nvCxnSpPr>
      <xdr:spPr>
        <a:xfrm>
          <a:off x="3098800" y="13285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105918</xdr:rowOff>
    </xdr:from>
    <xdr:to>
      <xdr:col>5</xdr:col>
      <xdr:colOff>600075</xdr:colOff>
      <xdr:row>78</xdr:row>
      <xdr:rowOff>36068</xdr:rowOff>
    </xdr:to>
    <xdr:sp macro="" textlink="">
      <xdr:nvSpPr>
        <xdr:cNvPr id="371" name="フローチャート : 判断 370"/>
        <xdr:cNvSpPr/>
      </xdr:nvSpPr>
      <xdr:spPr>
        <a:xfrm>
          <a:off x="3937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20845</xdr:rowOff>
    </xdr:from>
    <xdr:ext cx="736600" cy="259045"/>
    <xdr:sp macro="" textlink="">
      <xdr:nvSpPr>
        <xdr:cNvPr id="372" name="テキスト ボックス 371"/>
        <xdr:cNvSpPr txBox="1"/>
      </xdr:nvSpPr>
      <xdr:spPr>
        <a:xfrm>
          <a:off x="3606800" y="1339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83565</xdr:rowOff>
    </xdr:to>
    <xdr:cxnSp macro="">
      <xdr:nvCxnSpPr>
        <xdr:cNvPr id="373" name="直線コネクタ 372"/>
        <xdr:cNvCxnSpPr/>
      </xdr:nvCxnSpPr>
      <xdr:spPr>
        <a:xfrm>
          <a:off x="2209800" y="132760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74" name="フローチャート : 判断 373"/>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25416</xdr:rowOff>
    </xdr:from>
    <xdr:ext cx="762000" cy="259045"/>
    <xdr:sp macro="" textlink="">
      <xdr:nvSpPr>
        <xdr:cNvPr id="375" name="テキスト ボックス 37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74422</xdr:rowOff>
    </xdr:to>
    <xdr:cxnSp macro="">
      <xdr:nvCxnSpPr>
        <xdr:cNvPr id="376" name="直線コネクタ 375"/>
        <xdr:cNvCxnSpPr/>
      </xdr:nvCxnSpPr>
      <xdr:spPr>
        <a:xfrm>
          <a:off x="1320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7" name="フローチャート :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34562</xdr:rowOff>
    </xdr:from>
    <xdr:ext cx="762000" cy="259045"/>
    <xdr:sp macro="" textlink="">
      <xdr:nvSpPr>
        <xdr:cNvPr id="378" name="テキスト ボックス 377"/>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9" name="フローチャート : 判断 378"/>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80" name="テキスト ボックス 379"/>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86" name="円/楕円 385"/>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35577</xdr:rowOff>
    </xdr:from>
    <xdr:ext cx="762000" cy="259045"/>
    <xdr:sp macro="" textlink="">
      <xdr:nvSpPr>
        <xdr:cNvPr id="387" name="公債費該当値テキスト"/>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8" name="円/楕円 387"/>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89" name="テキスト ボックス 388"/>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32765</xdr:rowOff>
    </xdr:from>
    <xdr:to>
      <xdr:col>4</xdr:col>
      <xdr:colOff>396875</xdr:colOff>
      <xdr:row>77</xdr:row>
      <xdr:rowOff>134365</xdr:rowOff>
    </xdr:to>
    <xdr:sp macro="" textlink="">
      <xdr:nvSpPr>
        <xdr:cNvPr id="390" name="円/楕円 389"/>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144542</xdr:rowOff>
    </xdr:from>
    <xdr:ext cx="762000" cy="259045"/>
    <xdr:sp macro="" textlink="">
      <xdr:nvSpPr>
        <xdr:cNvPr id="391" name="テキスト ボックス 39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92" name="円/楕円 391"/>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93" name="テキスト ボックス 392"/>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167639</xdr:rowOff>
    </xdr:from>
    <xdr:to>
      <xdr:col>1</xdr:col>
      <xdr:colOff>676275</xdr:colOff>
      <xdr:row>77</xdr:row>
      <xdr:rowOff>97789</xdr:rowOff>
    </xdr:to>
    <xdr:sp macro="" textlink="">
      <xdr:nvSpPr>
        <xdr:cNvPr id="394" name="円/楕円 393"/>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107966</xdr:rowOff>
    </xdr:from>
    <xdr:ext cx="762000" cy="259045"/>
    <xdr:sp macro="" textlink="">
      <xdr:nvSpPr>
        <xdr:cNvPr id="395" name="テキスト ボックス 394"/>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　平成２</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年度から徐々に</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してきたが、今年度は前年と比較して</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している。市の経常収支比率は９</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％であり、前年と比較して</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ポイント改善しているものの、依然として高い指数になっている。今後、「第４期財政健全化推進計画」に基づき、経常収支比率の改善を図っていく。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44704</xdr:rowOff>
    </xdr:from>
    <xdr:to>
      <xdr:col>24</xdr:col>
      <xdr:colOff>31750</xdr:colOff>
      <xdr:row>80</xdr:row>
      <xdr:rowOff>104139</xdr:rowOff>
    </xdr:to>
    <xdr:cxnSp macro="">
      <xdr:nvCxnSpPr>
        <xdr:cNvPr id="421" name="直線コネクタ 420"/>
        <xdr:cNvCxnSpPr/>
      </xdr:nvCxnSpPr>
      <xdr:spPr>
        <a:xfrm flipV="1">
          <a:off x="16510000" y="12732004"/>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3" name="直線コネクタ 42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131081</xdr:rowOff>
    </xdr:from>
    <xdr:ext cx="762000" cy="259045"/>
    <xdr:sp macro="" textlink="">
      <xdr:nvSpPr>
        <xdr:cNvPr id="424" name="公債費以外最大値テキスト"/>
        <xdr:cNvSpPr txBox="1"/>
      </xdr:nvSpPr>
      <xdr:spPr>
        <a:xfrm>
          <a:off x="16598900" y="1247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a:t>
          </a:r>
          <a:endParaRPr kumimoji="1" lang="ja-JP" altLang="en-US" sz="1000" b="1">
            <a:latin typeface="ＭＳ Ｐゴシック"/>
          </a:endParaRPr>
        </a:p>
      </xdr:txBody>
    </xdr:sp>
    <xdr:clientData/>
  </xdr:oneCellAnchor>
  <xdr:twoCellAnchor>
    <xdr:from>
      <xdr:col>23</xdr:col>
      <xdr:colOff>628650</xdr:colOff>
      <xdr:row>74</xdr:row>
      <xdr:rowOff>44704</xdr:rowOff>
    </xdr:from>
    <xdr:to>
      <xdr:col>24</xdr:col>
      <xdr:colOff>120650</xdr:colOff>
      <xdr:row>74</xdr:row>
      <xdr:rowOff>44704</xdr:rowOff>
    </xdr:to>
    <xdr:cxnSp macro="">
      <xdr:nvCxnSpPr>
        <xdr:cNvPr id="425" name="直線コネクタ 424"/>
        <xdr:cNvCxnSpPr/>
      </xdr:nvCxnSpPr>
      <xdr:spPr>
        <a:xfrm>
          <a:off x="16421100" y="1273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78</xdr:row>
      <xdr:rowOff>12700</xdr:rowOff>
    </xdr:to>
    <xdr:cxnSp macro="">
      <xdr:nvCxnSpPr>
        <xdr:cNvPr id="426" name="直線コネクタ 425"/>
        <xdr:cNvCxnSpPr/>
      </xdr:nvCxnSpPr>
      <xdr:spPr>
        <a:xfrm flipV="1">
          <a:off x="15671800" y="13340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170451</xdr:rowOff>
    </xdr:from>
    <xdr:ext cx="762000" cy="259045"/>
    <xdr:sp macro="" textlink="">
      <xdr:nvSpPr>
        <xdr:cNvPr id="427" name="公債費以外平均値テキスト"/>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153924</xdr:rowOff>
    </xdr:from>
    <xdr:to>
      <xdr:col>24</xdr:col>
      <xdr:colOff>82550</xdr:colOff>
      <xdr:row>77</xdr:row>
      <xdr:rowOff>84074</xdr:rowOff>
    </xdr:to>
    <xdr:sp macro="" textlink="">
      <xdr:nvSpPr>
        <xdr:cNvPr id="428" name="フローチャート : 判断 427"/>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44704</xdr:rowOff>
    </xdr:to>
    <xdr:cxnSp macro="">
      <xdr:nvCxnSpPr>
        <xdr:cNvPr id="429" name="直線コネクタ 428"/>
        <xdr:cNvCxnSpPr/>
      </xdr:nvCxnSpPr>
      <xdr:spPr>
        <a:xfrm flipV="1">
          <a:off x="14782800" y="133858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30" name="フローチャート : 判断 429"/>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31" name="テキスト ボックス 430"/>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xdr:rowOff>
    </xdr:from>
    <xdr:to>
      <xdr:col>21</xdr:col>
      <xdr:colOff>361950</xdr:colOff>
      <xdr:row>78</xdr:row>
      <xdr:rowOff>44704</xdr:rowOff>
    </xdr:to>
    <xdr:cxnSp macro="">
      <xdr:nvCxnSpPr>
        <xdr:cNvPr id="432" name="直線コネクタ 431"/>
        <xdr:cNvCxnSpPr/>
      </xdr:nvCxnSpPr>
      <xdr:spPr>
        <a:xfrm>
          <a:off x="13893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112776</xdr:rowOff>
    </xdr:from>
    <xdr:to>
      <xdr:col>21</xdr:col>
      <xdr:colOff>412750</xdr:colOff>
      <xdr:row>77</xdr:row>
      <xdr:rowOff>42926</xdr:rowOff>
    </xdr:to>
    <xdr:sp macro="" textlink="">
      <xdr:nvSpPr>
        <xdr:cNvPr id="433" name="フローチャート : 判断 432"/>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53103</xdr:rowOff>
    </xdr:from>
    <xdr:ext cx="762000" cy="259045"/>
    <xdr:sp macro="" textlink="">
      <xdr:nvSpPr>
        <xdr:cNvPr id="434" name="テキスト ボックス 433"/>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129287</xdr:rowOff>
    </xdr:from>
    <xdr:to>
      <xdr:col>20</xdr:col>
      <xdr:colOff>158750</xdr:colOff>
      <xdr:row>78</xdr:row>
      <xdr:rowOff>3556</xdr:rowOff>
    </xdr:to>
    <xdr:cxnSp macro="">
      <xdr:nvCxnSpPr>
        <xdr:cNvPr id="435" name="直線コネクタ 434"/>
        <xdr:cNvCxnSpPr/>
      </xdr:nvCxnSpPr>
      <xdr:spPr>
        <a:xfrm>
          <a:off x="13004800" y="133309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85344</xdr:rowOff>
    </xdr:from>
    <xdr:to>
      <xdr:col>20</xdr:col>
      <xdr:colOff>209550</xdr:colOff>
      <xdr:row>77</xdr:row>
      <xdr:rowOff>15494</xdr:rowOff>
    </xdr:to>
    <xdr:sp macro="" textlink="">
      <xdr:nvSpPr>
        <xdr:cNvPr id="436" name="フローチャート : 判断 435"/>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25671</xdr:rowOff>
    </xdr:from>
    <xdr:ext cx="762000" cy="259045"/>
    <xdr:sp macro="" textlink="">
      <xdr:nvSpPr>
        <xdr:cNvPr id="437" name="テキスト ボックス 436"/>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112776</xdr:rowOff>
    </xdr:from>
    <xdr:to>
      <xdr:col>19</xdr:col>
      <xdr:colOff>6350</xdr:colOff>
      <xdr:row>75</xdr:row>
      <xdr:rowOff>42926</xdr:rowOff>
    </xdr:to>
    <xdr:sp macro="" textlink="">
      <xdr:nvSpPr>
        <xdr:cNvPr id="438" name="フローチャート : 判断 437"/>
        <xdr:cNvSpPr/>
      </xdr:nvSpPr>
      <xdr:spPr>
        <a:xfrm>
          <a:off x="12954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53103</xdr:rowOff>
    </xdr:from>
    <xdr:ext cx="762000" cy="259045"/>
    <xdr:sp macro="" textlink="">
      <xdr:nvSpPr>
        <xdr:cNvPr id="439" name="テキスト ボックス 438"/>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5" name="円/楕円 444"/>
        <xdr:cNvSpPr/>
      </xdr:nvSpPr>
      <xdr:spPr>
        <a:xfrm>
          <a:off x="164592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59707</xdr:rowOff>
    </xdr:from>
    <xdr:ext cx="762000" cy="259045"/>
    <xdr:sp macro="" textlink="">
      <xdr:nvSpPr>
        <xdr:cNvPr id="446" name="公債費以外該当値テキスト"/>
        <xdr:cNvSpPr txBox="1"/>
      </xdr:nvSpPr>
      <xdr:spPr>
        <a:xfrm>
          <a:off x="165989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47" name="円/楕円 446"/>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48" name="テキスト ボックス 447"/>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165354</xdr:rowOff>
    </xdr:from>
    <xdr:to>
      <xdr:col>21</xdr:col>
      <xdr:colOff>412750</xdr:colOff>
      <xdr:row>78</xdr:row>
      <xdr:rowOff>95504</xdr:rowOff>
    </xdr:to>
    <xdr:sp macro="" textlink="">
      <xdr:nvSpPr>
        <xdr:cNvPr id="449" name="円/楕円 448"/>
        <xdr:cNvSpPr/>
      </xdr:nvSpPr>
      <xdr:spPr>
        <a:xfrm>
          <a:off x="14732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80281</xdr:rowOff>
    </xdr:from>
    <xdr:ext cx="762000" cy="259045"/>
    <xdr:sp macro="" textlink="">
      <xdr:nvSpPr>
        <xdr:cNvPr id="450" name="テキスト ボックス 449"/>
        <xdr:cNvSpPr txBox="1"/>
      </xdr:nvSpPr>
      <xdr:spPr>
        <a:xfrm>
          <a:off x="14401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124206</xdr:rowOff>
    </xdr:from>
    <xdr:to>
      <xdr:col>20</xdr:col>
      <xdr:colOff>209550</xdr:colOff>
      <xdr:row>78</xdr:row>
      <xdr:rowOff>54356</xdr:rowOff>
    </xdr:to>
    <xdr:sp macro="" textlink="">
      <xdr:nvSpPr>
        <xdr:cNvPr id="451" name="円/楕円 450"/>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39133</xdr:rowOff>
    </xdr:from>
    <xdr:ext cx="762000" cy="259045"/>
    <xdr:sp macro="" textlink="">
      <xdr:nvSpPr>
        <xdr:cNvPr id="452" name="テキスト ボックス 451"/>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78487</xdr:rowOff>
    </xdr:from>
    <xdr:to>
      <xdr:col>19</xdr:col>
      <xdr:colOff>6350</xdr:colOff>
      <xdr:row>78</xdr:row>
      <xdr:rowOff>8637</xdr:rowOff>
    </xdr:to>
    <xdr:sp macro="" textlink="">
      <xdr:nvSpPr>
        <xdr:cNvPr id="453" name="円/楕円 452"/>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164864</xdr:rowOff>
    </xdr:from>
    <xdr:ext cx="762000" cy="259045"/>
    <xdr:sp macro="" textlink="">
      <xdr:nvSpPr>
        <xdr:cNvPr id="454" name="テキスト ボックス 453"/>
        <xdr:cNvSpPr txBox="1"/>
      </xdr:nvSpPr>
      <xdr:spPr>
        <a:xfrm>
          <a:off x="12623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栃木県鹿沼市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67934</xdr:rowOff>
    </xdr:from>
    <xdr:to>
      <xdr:col>4</xdr:col>
      <xdr:colOff>1117600</xdr:colOff>
      <xdr:row>19</xdr:row>
      <xdr:rowOff>86320</xdr:rowOff>
    </xdr:to>
    <xdr:cxnSp macro="">
      <xdr:nvCxnSpPr>
        <xdr:cNvPr id="47" name="直線コネクタ 46"/>
        <xdr:cNvCxnSpPr/>
      </xdr:nvCxnSpPr>
      <xdr:spPr bwMode="auto">
        <a:xfrm flipV="1">
          <a:off x="5651500" y="2172959"/>
          <a:ext cx="0" cy="12185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58397</xdr:rowOff>
    </xdr:from>
    <xdr:ext cx="762000" cy="259045"/>
    <xdr:sp macro="" textlink="">
      <xdr:nvSpPr>
        <xdr:cNvPr id="48" name="人口1人当たり決算額の推移最小値テキスト130"/>
        <xdr:cNvSpPr txBox="1"/>
      </xdr:nvSpPr>
      <xdr:spPr>
        <a:xfrm>
          <a:off x="5740400" y="33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46,704</a:t>
          </a:r>
          <a:endParaRPr kumimoji="1" lang="ja-JP" altLang="en-US" sz="1000" b="1">
            <a:latin typeface="ＭＳ Ｐゴシック"/>
          </a:endParaRPr>
        </a:p>
      </xdr:txBody>
    </xdr:sp>
    <xdr:clientData/>
  </xdr:oneCellAnchor>
  <xdr:twoCellAnchor>
    <xdr:from>
      <xdr:col>4</xdr:col>
      <xdr:colOff>1028700</xdr:colOff>
      <xdr:row>19</xdr:row>
      <xdr:rowOff>86320</xdr:rowOff>
    </xdr:from>
    <xdr:to>
      <xdr:col>5</xdr:col>
      <xdr:colOff>73025</xdr:colOff>
      <xdr:row>19</xdr:row>
      <xdr:rowOff>86320</xdr:rowOff>
    </xdr:to>
    <xdr:cxnSp macro="">
      <xdr:nvCxnSpPr>
        <xdr:cNvPr id="49" name="直線コネクタ 48"/>
        <xdr:cNvCxnSpPr/>
      </xdr:nvCxnSpPr>
      <xdr:spPr bwMode="auto">
        <a:xfrm>
          <a:off x="5562600" y="33914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154311</xdr:rowOff>
    </xdr:from>
    <xdr:ext cx="762000" cy="259045"/>
    <xdr:sp macro="" textlink="">
      <xdr:nvSpPr>
        <xdr:cNvPr id="50" name="人口1人当たり決算額の推移最大値テキスト130"/>
        <xdr:cNvSpPr txBox="1"/>
      </xdr:nvSpPr>
      <xdr:spPr>
        <a:xfrm>
          <a:off x="5740400" y="191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84,017</a:t>
          </a:r>
          <a:endParaRPr kumimoji="1" lang="ja-JP" altLang="en-US" sz="1000" b="1">
            <a:latin typeface="ＭＳ Ｐゴシック"/>
          </a:endParaRPr>
        </a:p>
      </xdr:txBody>
    </xdr:sp>
    <xdr:clientData/>
  </xdr:oneCellAnchor>
  <xdr:twoCellAnchor>
    <xdr:from>
      <xdr:col>4</xdr:col>
      <xdr:colOff>1028700</xdr:colOff>
      <xdr:row>12</xdr:row>
      <xdr:rowOff>67934</xdr:rowOff>
    </xdr:from>
    <xdr:to>
      <xdr:col>5</xdr:col>
      <xdr:colOff>73025</xdr:colOff>
      <xdr:row>12</xdr:row>
      <xdr:rowOff>67934</xdr:rowOff>
    </xdr:to>
    <xdr:cxnSp macro="">
      <xdr:nvCxnSpPr>
        <xdr:cNvPr id="51" name="直線コネクタ 50"/>
        <xdr:cNvCxnSpPr/>
      </xdr:nvCxnSpPr>
      <xdr:spPr bwMode="auto">
        <a:xfrm>
          <a:off x="5562600" y="217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87822</xdr:rowOff>
    </xdr:from>
    <xdr:to>
      <xdr:col>4</xdr:col>
      <xdr:colOff>1117600</xdr:colOff>
      <xdr:row>15</xdr:row>
      <xdr:rowOff>32109</xdr:rowOff>
    </xdr:to>
    <xdr:cxnSp macro="">
      <xdr:nvCxnSpPr>
        <xdr:cNvPr id="52" name="直線コネクタ 51"/>
        <xdr:cNvCxnSpPr/>
      </xdr:nvCxnSpPr>
      <xdr:spPr bwMode="auto">
        <a:xfrm flipV="1">
          <a:off x="5003800" y="2535747"/>
          <a:ext cx="647700" cy="115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90775</xdr:rowOff>
    </xdr:from>
    <xdr:ext cx="762000" cy="259045"/>
    <xdr:sp macro="" textlink="">
      <xdr:nvSpPr>
        <xdr:cNvPr id="53" name="人口1人当たり決算額の推移平均値テキスト130"/>
        <xdr:cNvSpPr txBox="1"/>
      </xdr:nvSpPr>
      <xdr:spPr>
        <a:xfrm>
          <a:off x="5740400" y="271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118698</xdr:rowOff>
    </xdr:from>
    <xdr:to>
      <xdr:col>5</xdr:col>
      <xdr:colOff>34925</xdr:colOff>
      <xdr:row>16</xdr:row>
      <xdr:rowOff>48848</xdr:rowOff>
    </xdr:to>
    <xdr:sp macro="" textlink="">
      <xdr:nvSpPr>
        <xdr:cNvPr id="54" name="フローチャート : 判断 53"/>
        <xdr:cNvSpPr/>
      </xdr:nvSpPr>
      <xdr:spPr bwMode="auto">
        <a:xfrm>
          <a:off x="56007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86059</xdr:rowOff>
    </xdr:from>
    <xdr:to>
      <xdr:col>4</xdr:col>
      <xdr:colOff>469900</xdr:colOff>
      <xdr:row>15</xdr:row>
      <xdr:rowOff>32109</xdr:rowOff>
    </xdr:to>
    <xdr:cxnSp macro="">
      <xdr:nvCxnSpPr>
        <xdr:cNvPr id="55" name="直線コネクタ 54"/>
        <xdr:cNvCxnSpPr/>
      </xdr:nvCxnSpPr>
      <xdr:spPr bwMode="auto">
        <a:xfrm>
          <a:off x="4305300" y="2533984"/>
          <a:ext cx="698500" cy="117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162556</xdr:rowOff>
    </xdr:from>
    <xdr:to>
      <xdr:col>4</xdr:col>
      <xdr:colOff>520700</xdr:colOff>
      <xdr:row>16</xdr:row>
      <xdr:rowOff>92706</xdr:rowOff>
    </xdr:to>
    <xdr:sp macro="" textlink="">
      <xdr:nvSpPr>
        <xdr:cNvPr id="56" name="フローチャート : 判断 55"/>
        <xdr:cNvSpPr/>
      </xdr:nvSpPr>
      <xdr:spPr bwMode="auto">
        <a:xfrm>
          <a:off x="4953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77483</xdr:rowOff>
    </xdr:from>
    <xdr:ext cx="736600" cy="259045"/>
    <xdr:sp macro="" textlink="">
      <xdr:nvSpPr>
        <xdr:cNvPr id="57" name="テキスト ボックス 56"/>
        <xdr:cNvSpPr txBox="1"/>
      </xdr:nvSpPr>
      <xdr:spPr>
        <a:xfrm>
          <a:off x="4622800" y="286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170575</xdr:rowOff>
    </xdr:from>
    <xdr:to>
      <xdr:col>3</xdr:col>
      <xdr:colOff>904875</xdr:colOff>
      <xdr:row>14</xdr:row>
      <xdr:rowOff>86059</xdr:rowOff>
    </xdr:to>
    <xdr:cxnSp macro="">
      <xdr:nvCxnSpPr>
        <xdr:cNvPr id="58" name="直線コネクタ 57"/>
        <xdr:cNvCxnSpPr/>
      </xdr:nvCxnSpPr>
      <xdr:spPr bwMode="auto">
        <a:xfrm>
          <a:off x="3606800" y="2447050"/>
          <a:ext cx="698500" cy="86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93356</xdr:rowOff>
    </xdr:from>
    <xdr:to>
      <xdr:col>3</xdr:col>
      <xdr:colOff>955675</xdr:colOff>
      <xdr:row>16</xdr:row>
      <xdr:rowOff>23506</xdr:rowOff>
    </xdr:to>
    <xdr:sp macro="" textlink="">
      <xdr:nvSpPr>
        <xdr:cNvPr id="59" name="フローチャート : 判断 58"/>
        <xdr:cNvSpPr/>
      </xdr:nvSpPr>
      <xdr:spPr bwMode="auto">
        <a:xfrm>
          <a:off x="4254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8283</xdr:rowOff>
    </xdr:from>
    <xdr:ext cx="762000" cy="259045"/>
    <xdr:sp macro="" textlink="">
      <xdr:nvSpPr>
        <xdr:cNvPr id="60" name="テキスト ボックス 59"/>
        <xdr:cNvSpPr txBox="1"/>
      </xdr:nvSpPr>
      <xdr:spPr>
        <a:xfrm>
          <a:off x="3924300" y="27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170575</xdr:rowOff>
    </xdr:from>
    <xdr:to>
      <xdr:col>3</xdr:col>
      <xdr:colOff>206375</xdr:colOff>
      <xdr:row>14</xdr:row>
      <xdr:rowOff>31129</xdr:rowOff>
    </xdr:to>
    <xdr:cxnSp macro="">
      <xdr:nvCxnSpPr>
        <xdr:cNvPr id="61" name="直線コネクタ 60"/>
        <xdr:cNvCxnSpPr/>
      </xdr:nvCxnSpPr>
      <xdr:spPr bwMode="auto">
        <a:xfrm flipV="1">
          <a:off x="2908300" y="2447050"/>
          <a:ext cx="698500" cy="3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13281</xdr:rowOff>
    </xdr:from>
    <xdr:to>
      <xdr:col>3</xdr:col>
      <xdr:colOff>257175</xdr:colOff>
      <xdr:row>15</xdr:row>
      <xdr:rowOff>114881</xdr:rowOff>
    </xdr:to>
    <xdr:sp macro="" textlink="">
      <xdr:nvSpPr>
        <xdr:cNvPr id="62" name="フローチャート : 判断 61"/>
        <xdr:cNvSpPr/>
      </xdr:nvSpPr>
      <xdr:spPr bwMode="auto">
        <a:xfrm>
          <a:off x="35560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99658</xdr:rowOff>
    </xdr:from>
    <xdr:ext cx="762000" cy="259045"/>
    <xdr:sp macro="" textlink="">
      <xdr:nvSpPr>
        <xdr:cNvPr id="63" name="テキスト ボックス 62"/>
        <xdr:cNvSpPr txBox="1"/>
      </xdr:nvSpPr>
      <xdr:spPr>
        <a:xfrm>
          <a:off x="3225800" y="271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590550</xdr:colOff>
      <xdr:row>12</xdr:row>
      <xdr:rowOff>146914</xdr:rowOff>
    </xdr:from>
    <xdr:to>
      <xdr:col>2</xdr:col>
      <xdr:colOff>692150</xdr:colOff>
      <xdr:row>13</xdr:row>
      <xdr:rowOff>77064</xdr:rowOff>
    </xdr:to>
    <xdr:sp macro="" textlink="">
      <xdr:nvSpPr>
        <xdr:cNvPr id="64" name="フローチャート : 判断 63"/>
        <xdr:cNvSpPr/>
      </xdr:nvSpPr>
      <xdr:spPr bwMode="auto">
        <a:xfrm>
          <a:off x="2857500" y="22519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87241</xdr:rowOff>
    </xdr:from>
    <xdr:ext cx="762000" cy="259045"/>
    <xdr:sp macro="" textlink="">
      <xdr:nvSpPr>
        <xdr:cNvPr id="65" name="テキスト ボックス 64"/>
        <xdr:cNvSpPr txBox="1"/>
      </xdr:nvSpPr>
      <xdr:spPr>
        <a:xfrm>
          <a:off x="2527300" y="2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37022</xdr:rowOff>
    </xdr:from>
    <xdr:to>
      <xdr:col>5</xdr:col>
      <xdr:colOff>34925</xdr:colOff>
      <xdr:row>14</xdr:row>
      <xdr:rowOff>138622</xdr:rowOff>
    </xdr:to>
    <xdr:sp macro="" textlink="">
      <xdr:nvSpPr>
        <xdr:cNvPr id="71" name="円/楕円 70"/>
        <xdr:cNvSpPr/>
      </xdr:nvSpPr>
      <xdr:spPr bwMode="auto">
        <a:xfrm>
          <a:off x="5600700" y="2484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53549</xdr:rowOff>
    </xdr:from>
    <xdr:ext cx="762000" cy="259045"/>
    <xdr:sp macro="" textlink="">
      <xdr:nvSpPr>
        <xdr:cNvPr id="72" name="人口1人当たり決算額の推移該当値テキスト130"/>
        <xdr:cNvSpPr txBox="1"/>
      </xdr:nvSpPr>
      <xdr:spPr>
        <a:xfrm>
          <a:off x="5740400" y="233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72,908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152759</xdr:rowOff>
    </xdr:from>
    <xdr:to>
      <xdr:col>4</xdr:col>
      <xdr:colOff>520700</xdr:colOff>
      <xdr:row>15</xdr:row>
      <xdr:rowOff>82909</xdr:rowOff>
    </xdr:to>
    <xdr:sp macro="" textlink="">
      <xdr:nvSpPr>
        <xdr:cNvPr id="73" name="円/楕円 72"/>
        <xdr:cNvSpPr/>
      </xdr:nvSpPr>
      <xdr:spPr bwMode="auto">
        <a:xfrm>
          <a:off x="4953000" y="2600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93086</xdr:rowOff>
    </xdr:from>
    <xdr:ext cx="736600" cy="259045"/>
    <xdr:sp macro="" textlink="">
      <xdr:nvSpPr>
        <xdr:cNvPr id="74" name="テキスト ボックス 73"/>
        <xdr:cNvSpPr txBox="1"/>
      </xdr:nvSpPr>
      <xdr:spPr>
        <a:xfrm>
          <a:off x="4622800" y="2369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69,364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35259</xdr:rowOff>
    </xdr:from>
    <xdr:to>
      <xdr:col>3</xdr:col>
      <xdr:colOff>955675</xdr:colOff>
      <xdr:row>14</xdr:row>
      <xdr:rowOff>136859</xdr:rowOff>
    </xdr:to>
    <xdr:sp macro="" textlink="">
      <xdr:nvSpPr>
        <xdr:cNvPr id="75" name="円/楕円 74"/>
        <xdr:cNvSpPr/>
      </xdr:nvSpPr>
      <xdr:spPr bwMode="auto">
        <a:xfrm>
          <a:off x="4254500" y="2483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147036</xdr:rowOff>
    </xdr:from>
    <xdr:ext cx="762000" cy="259045"/>
    <xdr:sp macro="" textlink="">
      <xdr:nvSpPr>
        <xdr:cNvPr id="76" name="テキスト ボックス 75"/>
        <xdr:cNvSpPr txBox="1"/>
      </xdr:nvSpPr>
      <xdr:spPr>
        <a:xfrm>
          <a:off x="3924300" y="225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72,962</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119775</xdr:rowOff>
    </xdr:from>
    <xdr:to>
      <xdr:col>3</xdr:col>
      <xdr:colOff>257175</xdr:colOff>
      <xdr:row>14</xdr:row>
      <xdr:rowOff>49925</xdr:rowOff>
    </xdr:to>
    <xdr:sp macro="" textlink="">
      <xdr:nvSpPr>
        <xdr:cNvPr id="77" name="円/楕円 76"/>
        <xdr:cNvSpPr/>
      </xdr:nvSpPr>
      <xdr:spPr bwMode="auto">
        <a:xfrm>
          <a:off x="3556000" y="239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60102</xdr:rowOff>
    </xdr:from>
    <xdr:ext cx="762000" cy="259045"/>
    <xdr:sp macro="" textlink="">
      <xdr:nvSpPr>
        <xdr:cNvPr id="78" name="テキスト ボックス 77"/>
        <xdr:cNvSpPr txBox="1"/>
      </xdr:nvSpPr>
      <xdr:spPr>
        <a:xfrm>
          <a:off x="3225800" y="21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75,624</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151779</xdr:rowOff>
    </xdr:from>
    <xdr:to>
      <xdr:col>2</xdr:col>
      <xdr:colOff>692150</xdr:colOff>
      <xdr:row>14</xdr:row>
      <xdr:rowOff>81929</xdr:rowOff>
    </xdr:to>
    <xdr:sp macro="" textlink="">
      <xdr:nvSpPr>
        <xdr:cNvPr id="79" name="円/楕円 78"/>
        <xdr:cNvSpPr/>
      </xdr:nvSpPr>
      <xdr:spPr bwMode="auto">
        <a:xfrm>
          <a:off x="2857500" y="242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66706</xdr:rowOff>
    </xdr:from>
    <xdr:ext cx="762000" cy="259045"/>
    <xdr:sp macro="" textlink="">
      <xdr:nvSpPr>
        <xdr:cNvPr id="80" name="テキスト ボックス 79"/>
        <xdr:cNvSpPr txBox="1"/>
      </xdr:nvSpPr>
      <xdr:spPr>
        <a:xfrm>
          <a:off x="2527300" y="251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145484</xdr:rowOff>
    </xdr:from>
    <xdr:to>
      <xdr:col>4</xdr:col>
      <xdr:colOff>1117600</xdr:colOff>
      <xdr:row>37</xdr:row>
      <xdr:rowOff>287151</xdr:rowOff>
    </xdr:to>
    <xdr:cxnSp macro="">
      <xdr:nvCxnSpPr>
        <xdr:cNvPr id="110" name="直線コネクタ 109"/>
        <xdr:cNvCxnSpPr/>
      </xdr:nvCxnSpPr>
      <xdr:spPr bwMode="auto">
        <a:xfrm flipV="1">
          <a:off x="5651500" y="5898584"/>
          <a:ext cx="0" cy="15132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259228</xdr:rowOff>
    </xdr:from>
    <xdr:ext cx="762000" cy="259045"/>
    <xdr:sp macro="" textlink="">
      <xdr:nvSpPr>
        <xdr:cNvPr id="111" name="人口1人当たり決算額の推移最小値テキスト445"/>
        <xdr:cNvSpPr txBox="1"/>
      </xdr:nvSpPr>
      <xdr:spPr>
        <a:xfrm>
          <a:off x="5740400" y="73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-3,904</a:t>
          </a:r>
          <a:endParaRPr kumimoji="1" lang="ja-JP" altLang="en-US" sz="1000" b="1">
            <a:latin typeface="ＭＳ Ｐゴシック"/>
          </a:endParaRPr>
        </a:p>
      </xdr:txBody>
    </xdr:sp>
    <xdr:clientData/>
  </xdr:oneCellAnchor>
  <xdr:twoCellAnchor>
    <xdr:from>
      <xdr:col>4</xdr:col>
      <xdr:colOff>1028700</xdr:colOff>
      <xdr:row>37</xdr:row>
      <xdr:rowOff>287151</xdr:rowOff>
    </xdr:from>
    <xdr:to>
      <xdr:col>5</xdr:col>
      <xdr:colOff>73025</xdr:colOff>
      <xdr:row>37</xdr:row>
      <xdr:rowOff>287151</xdr:rowOff>
    </xdr:to>
    <xdr:cxnSp macro="">
      <xdr:nvCxnSpPr>
        <xdr:cNvPr id="112" name="直線コネクタ 111"/>
        <xdr:cNvCxnSpPr/>
      </xdr:nvCxnSpPr>
      <xdr:spPr bwMode="auto">
        <a:xfrm>
          <a:off x="5562600" y="7411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231861</xdr:rowOff>
    </xdr:from>
    <xdr:ext cx="762000" cy="259045"/>
    <xdr:sp macro="" textlink="">
      <xdr:nvSpPr>
        <xdr:cNvPr id="113" name="人口1人当たり決算額の推移最大値テキスト445"/>
        <xdr:cNvSpPr txBox="1"/>
      </xdr:nvSpPr>
      <xdr:spPr>
        <a:xfrm>
          <a:off x="5740400" y="564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42,434</a:t>
          </a:r>
          <a:endParaRPr kumimoji="1" lang="ja-JP" altLang="en-US" sz="1000" b="1">
            <a:latin typeface="ＭＳ Ｐゴシック"/>
          </a:endParaRPr>
        </a:p>
      </xdr:txBody>
    </xdr:sp>
    <xdr:clientData/>
  </xdr:oneCellAnchor>
  <xdr:twoCellAnchor>
    <xdr:from>
      <xdr:col>4</xdr:col>
      <xdr:colOff>1028700</xdr:colOff>
      <xdr:row>32</xdr:row>
      <xdr:rowOff>145484</xdr:rowOff>
    </xdr:from>
    <xdr:to>
      <xdr:col>5</xdr:col>
      <xdr:colOff>73025</xdr:colOff>
      <xdr:row>32</xdr:row>
      <xdr:rowOff>145484</xdr:rowOff>
    </xdr:to>
    <xdr:cxnSp macro="">
      <xdr:nvCxnSpPr>
        <xdr:cNvPr id="114" name="直線コネクタ 113"/>
        <xdr:cNvCxnSpPr/>
      </xdr:nvCxnSpPr>
      <xdr:spPr bwMode="auto">
        <a:xfrm>
          <a:off x="5562600" y="5898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19917</xdr:rowOff>
    </xdr:from>
    <xdr:to>
      <xdr:col>4</xdr:col>
      <xdr:colOff>1117600</xdr:colOff>
      <xdr:row>36</xdr:row>
      <xdr:rowOff>50843</xdr:rowOff>
    </xdr:to>
    <xdr:cxnSp macro="">
      <xdr:nvCxnSpPr>
        <xdr:cNvPr id="115" name="直線コネクタ 114"/>
        <xdr:cNvCxnSpPr/>
      </xdr:nvCxnSpPr>
      <xdr:spPr bwMode="auto">
        <a:xfrm>
          <a:off x="5003800" y="6973167"/>
          <a:ext cx="647700" cy="309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86653</xdr:rowOff>
    </xdr:from>
    <xdr:ext cx="762000" cy="259045"/>
    <xdr:sp macro="" textlink="">
      <xdr:nvSpPr>
        <xdr:cNvPr id="116" name="人口1人当たり決算額の推移平均値テキスト445"/>
        <xdr:cNvSpPr txBox="1"/>
      </xdr:nvSpPr>
      <xdr:spPr>
        <a:xfrm>
          <a:off x="5740400" y="66970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241576</xdr:rowOff>
    </xdr:from>
    <xdr:to>
      <xdr:col>5</xdr:col>
      <xdr:colOff>34925</xdr:colOff>
      <xdr:row>36</xdr:row>
      <xdr:rowOff>276</xdr:rowOff>
    </xdr:to>
    <xdr:sp macro="" textlink="">
      <xdr:nvSpPr>
        <xdr:cNvPr id="117" name="フローチャート : 判断 116"/>
        <xdr:cNvSpPr/>
      </xdr:nvSpPr>
      <xdr:spPr bwMode="auto">
        <a:xfrm>
          <a:off x="56007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19917</xdr:rowOff>
    </xdr:from>
    <xdr:to>
      <xdr:col>4</xdr:col>
      <xdr:colOff>469900</xdr:colOff>
      <xdr:row>36</xdr:row>
      <xdr:rowOff>50615</xdr:rowOff>
    </xdr:to>
    <xdr:cxnSp macro="">
      <xdr:nvCxnSpPr>
        <xdr:cNvPr id="118" name="直線コネクタ 117"/>
        <xdr:cNvCxnSpPr/>
      </xdr:nvCxnSpPr>
      <xdr:spPr bwMode="auto">
        <a:xfrm flipV="1">
          <a:off x="4305300" y="6973167"/>
          <a:ext cx="698500" cy="30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178482</xdr:rowOff>
    </xdr:from>
    <xdr:to>
      <xdr:col>4</xdr:col>
      <xdr:colOff>520700</xdr:colOff>
      <xdr:row>35</xdr:row>
      <xdr:rowOff>280082</xdr:rowOff>
    </xdr:to>
    <xdr:sp macro="" textlink="">
      <xdr:nvSpPr>
        <xdr:cNvPr id="119" name="フローチャート : 判断 118"/>
        <xdr:cNvSpPr/>
      </xdr:nvSpPr>
      <xdr:spPr bwMode="auto">
        <a:xfrm>
          <a:off x="4953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290259</xdr:rowOff>
    </xdr:from>
    <xdr:ext cx="736600" cy="259045"/>
    <xdr:sp macro="" textlink="">
      <xdr:nvSpPr>
        <xdr:cNvPr id="120" name="テキスト ボックス 119"/>
        <xdr:cNvSpPr txBox="1"/>
      </xdr:nvSpPr>
      <xdr:spPr>
        <a:xfrm>
          <a:off x="4622800" y="6557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50615</xdr:rowOff>
    </xdr:from>
    <xdr:to>
      <xdr:col>3</xdr:col>
      <xdr:colOff>904875</xdr:colOff>
      <xdr:row>36</xdr:row>
      <xdr:rowOff>147705</xdr:rowOff>
    </xdr:to>
    <xdr:cxnSp macro="">
      <xdr:nvCxnSpPr>
        <xdr:cNvPr id="121" name="直線コネクタ 120"/>
        <xdr:cNvCxnSpPr/>
      </xdr:nvCxnSpPr>
      <xdr:spPr bwMode="auto">
        <a:xfrm flipV="1">
          <a:off x="3606800" y="7003865"/>
          <a:ext cx="698500" cy="97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148601</xdr:rowOff>
    </xdr:from>
    <xdr:to>
      <xdr:col>3</xdr:col>
      <xdr:colOff>955675</xdr:colOff>
      <xdr:row>35</xdr:row>
      <xdr:rowOff>250201</xdr:rowOff>
    </xdr:to>
    <xdr:sp macro="" textlink="">
      <xdr:nvSpPr>
        <xdr:cNvPr id="122" name="フローチャート : 判断 121"/>
        <xdr:cNvSpPr/>
      </xdr:nvSpPr>
      <xdr:spPr bwMode="auto">
        <a:xfrm>
          <a:off x="4254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260378</xdr:rowOff>
    </xdr:from>
    <xdr:ext cx="762000" cy="259045"/>
    <xdr:sp macro="" textlink="">
      <xdr:nvSpPr>
        <xdr:cNvPr id="123" name="テキスト ボックス 122"/>
        <xdr:cNvSpPr txBox="1"/>
      </xdr:nvSpPr>
      <xdr:spPr>
        <a:xfrm>
          <a:off x="3924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256976</xdr:rowOff>
    </xdr:from>
    <xdr:to>
      <xdr:col>3</xdr:col>
      <xdr:colOff>206375</xdr:colOff>
      <xdr:row>36</xdr:row>
      <xdr:rowOff>147705</xdr:rowOff>
    </xdr:to>
    <xdr:cxnSp macro="">
      <xdr:nvCxnSpPr>
        <xdr:cNvPr id="124" name="直線コネクタ 123"/>
        <xdr:cNvCxnSpPr/>
      </xdr:nvCxnSpPr>
      <xdr:spPr bwMode="auto">
        <a:xfrm>
          <a:off x="2908300" y="6867326"/>
          <a:ext cx="698500" cy="233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103240</xdr:rowOff>
    </xdr:from>
    <xdr:to>
      <xdr:col>3</xdr:col>
      <xdr:colOff>257175</xdr:colOff>
      <xdr:row>35</xdr:row>
      <xdr:rowOff>204840</xdr:rowOff>
    </xdr:to>
    <xdr:sp macro="" textlink="">
      <xdr:nvSpPr>
        <xdr:cNvPr id="125" name="フローチャート : 判断 124"/>
        <xdr:cNvSpPr/>
      </xdr:nvSpPr>
      <xdr:spPr bwMode="auto">
        <a:xfrm>
          <a:off x="3556000" y="6713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215017</xdr:rowOff>
    </xdr:from>
    <xdr:ext cx="762000" cy="259045"/>
    <xdr:sp macro="" textlink="">
      <xdr:nvSpPr>
        <xdr:cNvPr id="126" name="テキスト ボックス 125"/>
        <xdr:cNvSpPr txBox="1"/>
      </xdr:nvSpPr>
      <xdr:spPr>
        <a:xfrm>
          <a:off x="3225800" y="64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67970</xdr:rowOff>
    </xdr:from>
    <xdr:to>
      <xdr:col>2</xdr:col>
      <xdr:colOff>692150</xdr:colOff>
      <xdr:row>34</xdr:row>
      <xdr:rowOff>169570</xdr:rowOff>
    </xdr:to>
    <xdr:sp macro="" textlink="">
      <xdr:nvSpPr>
        <xdr:cNvPr id="127" name="フローチャート : 判断 126"/>
        <xdr:cNvSpPr/>
      </xdr:nvSpPr>
      <xdr:spPr bwMode="auto">
        <a:xfrm>
          <a:off x="2857500" y="6335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179747</xdr:rowOff>
    </xdr:from>
    <xdr:ext cx="762000" cy="259045"/>
    <xdr:sp macro="" textlink="">
      <xdr:nvSpPr>
        <xdr:cNvPr id="128" name="テキスト ボックス 127"/>
        <xdr:cNvSpPr txBox="1"/>
      </xdr:nvSpPr>
      <xdr:spPr>
        <a:xfrm>
          <a:off x="2527300" y="61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27,502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43</xdr:rowOff>
    </xdr:from>
    <xdr:to>
      <xdr:col>5</xdr:col>
      <xdr:colOff>34925</xdr:colOff>
      <xdr:row>36</xdr:row>
      <xdr:rowOff>101643</xdr:rowOff>
    </xdr:to>
    <xdr:sp macro="" textlink="">
      <xdr:nvSpPr>
        <xdr:cNvPr id="134" name="円/楕円 133"/>
        <xdr:cNvSpPr/>
      </xdr:nvSpPr>
      <xdr:spPr bwMode="auto">
        <a:xfrm>
          <a:off x="5600700" y="6953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315020</xdr:rowOff>
    </xdr:from>
    <xdr:ext cx="762000" cy="259045"/>
    <xdr:sp macro="" textlink="">
      <xdr:nvSpPr>
        <xdr:cNvPr id="135" name="人口1人当たり決算額の推移該当値テキスト445"/>
        <xdr:cNvSpPr txBox="1"/>
      </xdr:nvSpPr>
      <xdr:spPr>
        <a:xfrm>
          <a:off x="5740400" y="69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312017</xdr:rowOff>
    </xdr:from>
    <xdr:to>
      <xdr:col>4</xdr:col>
      <xdr:colOff>520700</xdr:colOff>
      <xdr:row>36</xdr:row>
      <xdr:rowOff>70717</xdr:rowOff>
    </xdr:to>
    <xdr:sp macro="" textlink="">
      <xdr:nvSpPr>
        <xdr:cNvPr id="136" name="円/楕円 135"/>
        <xdr:cNvSpPr/>
      </xdr:nvSpPr>
      <xdr:spPr bwMode="auto">
        <a:xfrm>
          <a:off x="4953000" y="6922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55494</xdr:rowOff>
    </xdr:from>
    <xdr:ext cx="736600" cy="259045"/>
    <xdr:sp macro="" textlink="">
      <xdr:nvSpPr>
        <xdr:cNvPr id="137" name="テキスト ボックス 136"/>
        <xdr:cNvSpPr txBox="1"/>
      </xdr:nvSpPr>
      <xdr:spPr>
        <a:xfrm>
          <a:off x="4622800" y="70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342715</xdr:rowOff>
    </xdr:from>
    <xdr:to>
      <xdr:col>3</xdr:col>
      <xdr:colOff>955675</xdr:colOff>
      <xdr:row>36</xdr:row>
      <xdr:rowOff>101415</xdr:rowOff>
    </xdr:to>
    <xdr:sp macro="" textlink="">
      <xdr:nvSpPr>
        <xdr:cNvPr id="138" name="円/楕円 137"/>
        <xdr:cNvSpPr/>
      </xdr:nvSpPr>
      <xdr:spPr bwMode="auto">
        <a:xfrm>
          <a:off x="4254500" y="6953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86192</xdr:rowOff>
    </xdr:from>
    <xdr:ext cx="762000" cy="259045"/>
    <xdr:sp macro="" textlink="">
      <xdr:nvSpPr>
        <xdr:cNvPr id="139" name="テキスト ボックス 138"/>
        <xdr:cNvSpPr txBox="1"/>
      </xdr:nvSpPr>
      <xdr:spPr>
        <a:xfrm>
          <a:off x="3924300" y="703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96905</xdr:rowOff>
    </xdr:from>
    <xdr:to>
      <xdr:col>3</xdr:col>
      <xdr:colOff>257175</xdr:colOff>
      <xdr:row>37</xdr:row>
      <xdr:rowOff>27055</xdr:rowOff>
    </xdr:to>
    <xdr:sp macro="" textlink="">
      <xdr:nvSpPr>
        <xdr:cNvPr id="140" name="円/楕円 139"/>
        <xdr:cNvSpPr/>
      </xdr:nvSpPr>
      <xdr:spPr bwMode="auto">
        <a:xfrm>
          <a:off x="3556000" y="7050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11832</xdr:rowOff>
    </xdr:from>
    <xdr:ext cx="762000" cy="259045"/>
    <xdr:sp macro="" textlink="">
      <xdr:nvSpPr>
        <xdr:cNvPr id="141" name="テキスト ボックス 140"/>
        <xdr:cNvSpPr txBox="1"/>
      </xdr:nvSpPr>
      <xdr:spPr>
        <a:xfrm>
          <a:off x="3225800" y="713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206176</xdr:rowOff>
    </xdr:from>
    <xdr:to>
      <xdr:col>2</xdr:col>
      <xdr:colOff>692150</xdr:colOff>
      <xdr:row>35</xdr:row>
      <xdr:rowOff>307776</xdr:rowOff>
    </xdr:to>
    <xdr:sp macro="" textlink="">
      <xdr:nvSpPr>
        <xdr:cNvPr id="142" name="円/楕円 141"/>
        <xdr:cNvSpPr/>
      </xdr:nvSpPr>
      <xdr:spPr bwMode="auto">
        <a:xfrm>
          <a:off x="2857500" y="6816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292553</xdr:rowOff>
    </xdr:from>
    <xdr:ext cx="762000" cy="259045"/>
    <xdr:sp macro="" textlink="">
      <xdr:nvSpPr>
        <xdr:cNvPr id="143" name="テキスト ボックス 142"/>
        <xdr:cNvSpPr txBox="1"/>
      </xdr:nvSpPr>
      <xdr:spPr>
        <a:xfrm>
          <a:off x="2527300" y="690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実質収支額の数値については、近年増加傾向にあり、安定した比率で推移してい</a:t>
          </a:r>
          <a:r>
            <a:rPr lang="ja-JP" altLang="en-US" sz="1400" b="0" i="0" baseline="0">
              <a:solidFill>
                <a:schemeClr val="dk1"/>
              </a:solidFill>
              <a:effectLst/>
              <a:latin typeface="+mn-lt"/>
              <a:ea typeface="+mn-ea"/>
              <a:cs typeface="+mn-cs"/>
            </a:rPr>
            <a:t>る</a:t>
          </a:r>
          <a:r>
            <a:rPr lang="ja-JP" altLang="ja-JP" sz="1400" b="0" i="0" baseline="0">
              <a:solidFill>
                <a:schemeClr val="dk1"/>
              </a:solidFill>
              <a:effectLst/>
              <a:latin typeface="+mn-lt"/>
              <a:ea typeface="+mn-ea"/>
              <a:cs typeface="+mn-cs"/>
            </a:rPr>
            <a:t>。今年度は実質収支額</a:t>
          </a:r>
          <a:r>
            <a:rPr lang="ja-JP" altLang="en-US" sz="1400" b="0" i="0" baseline="0">
              <a:solidFill>
                <a:schemeClr val="dk1"/>
              </a:solidFill>
              <a:effectLst/>
              <a:latin typeface="+mn-lt"/>
              <a:ea typeface="+mn-ea"/>
              <a:cs typeface="+mn-cs"/>
            </a:rPr>
            <a:t>及び</a:t>
          </a:r>
          <a:r>
            <a:rPr lang="ja-JP" altLang="ja-JP" sz="1400" b="0" i="0" baseline="0">
              <a:solidFill>
                <a:schemeClr val="dk1"/>
              </a:solidFill>
              <a:effectLst/>
              <a:latin typeface="+mn-lt"/>
              <a:ea typeface="+mn-ea"/>
              <a:cs typeface="+mn-cs"/>
            </a:rPr>
            <a:t>実質単年度収支</a:t>
          </a:r>
          <a:r>
            <a:rPr lang="ja-JP" altLang="en-US" sz="1400" b="0" i="0" baseline="0">
              <a:solidFill>
                <a:schemeClr val="dk1"/>
              </a:solidFill>
              <a:effectLst/>
              <a:latin typeface="+mn-lt"/>
              <a:ea typeface="+mn-ea"/>
              <a:cs typeface="+mn-cs"/>
            </a:rPr>
            <a:t>も</a:t>
          </a:r>
          <a:r>
            <a:rPr lang="ja-JP" altLang="ja-JP" sz="1400" b="0" i="0" baseline="0">
              <a:solidFill>
                <a:schemeClr val="dk1"/>
              </a:solidFill>
              <a:effectLst/>
              <a:latin typeface="+mn-lt"/>
              <a:ea typeface="+mn-ea"/>
              <a:cs typeface="+mn-cs"/>
            </a:rPr>
            <a:t>大きく</a:t>
          </a:r>
          <a:r>
            <a:rPr lang="ja-JP" altLang="en-US" sz="1400" b="0" i="0" baseline="0">
              <a:solidFill>
                <a:schemeClr val="dk1"/>
              </a:solidFill>
              <a:effectLst/>
              <a:latin typeface="+mn-lt"/>
              <a:ea typeface="+mn-ea"/>
              <a:cs typeface="+mn-cs"/>
            </a:rPr>
            <a:t>増加</a:t>
          </a:r>
          <a:r>
            <a:rPr lang="ja-JP" altLang="ja-JP" sz="1400" b="0" i="0" baseline="0">
              <a:solidFill>
                <a:schemeClr val="dk1"/>
              </a:solidFill>
              <a:effectLst/>
              <a:latin typeface="+mn-lt"/>
              <a:ea typeface="+mn-ea"/>
              <a:cs typeface="+mn-cs"/>
            </a:rPr>
            <a:t>している。</a:t>
          </a:r>
          <a:r>
            <a:rPr lang="ja-JP" altLang="en-US" sz="1400" b="0" i="0" baseline="0">
              <a:solidFill>
                <a:schemeClr val="dk1"/>
              </a:solidFill>
              <a:effectLst/>
              <a:latin typeface="+mn-lt"/>
              <a:ea typeface="+mn-ea"/>
              <a:cs typeface="+mn-cs"/>
            </a:rPr>
            <a:t>加えて</a:t>
          </a:r>
          <a:r>
            <a:rPr lang="ja-JP" altLang="ja-JP" sz="1400" b="0" i="0" baseline="0">
              <a:solidFill>
                <a:schemeClr val="dk1"/>
              </a:solidFill>
              <a:effectLst/>
              <a:latin typeface="+mn-lt"/>
              <a:ea typeface="+mn-ea"/>
              <a:cs typeface="+mn-cs"/>
            </a:rPr>
            <a:t>財政調整基金は標準財政規模比で１</a:t>
          </a:r>
          <a:r>
            <a:rPr lang="ja-JP" altLang="en-US" sz="1400" b="0" i="0" baseline="0">
              <a:solidFill>
                <a:schemeClr val="dk1"/>
              </a:solidFill>
              <a:effectLst/>
              <a:latin typeface="+mn-lt"/>
              <a:ea typeface="+mn-ea"/>
              <a:cs typeface="+mn-cs"/>
            </a:rPr>
            <a:t>２</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７３</a:t>
          </a:r>
          <a:r>
            <a:rPr lang="ja-JP" altLang="ja-JP" sz="1400" b="0" i="0" baseline="0">
              <a:solidFill>
                <a:schemeClr val="dk1"/>
              </a:solidFill>
              <a:effectLst/>
              <a:latin typeface="+mn-lt"/>
              <a:ea typeface="+mn-ea"/>
              <a:cs typeface="+mn-cs"/>
            </a:rPr>
            <a:t>％と上昇した。</a:t>
          </a:r>
          <a:endParaRPr lang="ja-JP" altLang="ja-JP" sz="1400">
            <a:effectLst/>
          </a:endParaRPr>
        </a:p>
        <a:p>
          <a:pPr rtl="0"/>
          <a:r>
            <a:rPr lang="ja-JP" altLang="ja-JP" sz="1400" b="0" i="0" baseline="0">
              <a:solidFill>
                <a:schemeClr val="dk1"/>
              </a:solidFill>
              <a:effectLst/>
              <a:latin typeface="+mn-lt"/>
              <a:ea typeface="+mn-ea"/>
              <a:cs typeface="+mn-cs"/>
            </a:rPr>
            <a:t>　今後も財政の健全性を確保しつつ、財政調整基金の積増等の財源確保を図っていく。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a:solidFill>
                <a:schemeClr val="dk1"/>
              </a:solidFill>
              <a:effectLst/>
              <a:latin typeface="+mn-lt"/>
              <a:ea typeface="+mn-ea"/>
              <a:cs typeface="+mn-cs"/>
            </a:rPr>
            <a:t>　現在、各会計とも赤字は発生していない。今後も事業の見直し・効率化を図り、財政の健全性を確保する。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a:solidFill>
                <a:schemeClr val="dk1"/>
              </a:solidFill>
              <a:effectLst/>
              <a:latin typeface="+mn-lt"/>
              <a:ea typeface="+mn-ea"/>
              <a:cs typeface="+mn-cs"/>
            </a:rPr>
            <a:t>　３か年平均の実質公債費率は４．</a:t>
          </a:r>
          <a:r>
            <a:rPr lang="ja-JP" altLang="en-US" sz="1400">
              <a:solidFill>
                <a:schemeClr val="dk1"/>
              </a:solidFill>
              <a:effectLst/>
              <a:latin typeface="+mn-lt"/>
              <a:ea typeface="+mn-ea"/>
              <a:cs typeface="+mn-cs"/>
            </a:rPr>
            <a:t>６</a:t>
          </a:r>
          <a:r>
            <a:rPr lang="ja-JP" altLang="ja-JP" sz="1400">
              <a:solidFill>
                <a:schemeClr val="dk1"/>
              </a:solidFill>
              <a:effectLst/>
              <a:latin typeface="+mn-lt"/>
              <a:ea typeface="+mn-ea"/>
              <a:cs typeface="+mn-cs"/>
            </a:rPr>
            <a:t>％で、前年と比較して０・６ポイント</a:t>
          </a:r>
          <a:r>
            <a:rPr lang="ja-JP" altLang="en-US" sz="1400">
              <a:solidFill>
                <a:schemeClr val="dk1"/>
              </a:solidFill>
              <a:effectLst/>
              <a:latin typeface="+mn-lt"/>
              <a:ea typeface="+mn-ea"/>
              <a:cs typeface="+mn-cs"/>
            </a:rPr>
            <a:t>増加</a:t>
          </a:r>
          <a:r>
            <a:rPr lang="ja-JP" altLang="ja-JP" sz="1400">
              <a:solidFill>
                <a:schemeClr val="dk1"/>
              </a:solidFill>
              <a:effectLst/>
              <a:latin typeface="+mn-lt"/>
              <a:ea typeface="+mn-ea"/>
              <a:cs typeface="+mn-cs"/>
            </a:rPr>
            <a:t>している。</a:t>
          </a:r>
          <a:endParaRPr lang="ja-JP" altLang="ja-JP" sz="1400">
            <a:effectLst/>
          </a:endParaRPr>
        </a:p>
        <a:p>
          <a:pPr rtl="0"/>
          <a:r>
            <a:rPr lang="ja-JP" altLang="ja-JP" sz="1400">
              <a:solidFill>
                <a:schemeClr val="dk1"/>
              </a:solidFill>
              <a:effectLst/>
              <a:latin typeface="+mn-lt"/>
              <a:ea typeface="+mn-ea"/>
              <a:cs typeface="+mn-cs"/>
            </a:rPr>
            <a:t>　主な要因は</a:t>
          </a:r>
          <a:r>
            <a:rPr lang="ja-JP" altLang="en-US" sz="1400">
              <a:solidFill>
                <a:schemeClr val="dk1"/>
              </a:solidFill>
              <a:effectLst/>
              <a:latin typeface="+mn-lt"/>
              <a:ea typeface="+mn-ea"/>
              <a:cs typeface="+mn-cs"/>
            </a:rPr>
            <a:t>３ヶ年平均であることから、単年度による差が影響している。平均となる３か年では大きな差は出ていない。継続して</a:t>
          </a:r>
          <a:r>
            <a:rPr lang="ja-JP" altLang="ja-JP" sz="1400">
              <a:solidFill>
                <a:schemeClr val="dk1"/>
              </a:solidFill>
              <a:effectLst/>
              <a:latin typeface="+mn-lt"/>
              <a:ea typeface="+mn-ea"/>
              <a:cs typeface="+mn-cs"/>
            </a:rPr>
            <a:t>起債発行額の抑制</a:t>
          </a:r>
          <a:r>
            <a:rPr lang="ja-JP" altLang="en-US" sz="1400">
              <a:solidFill>
                <a:schemeClr val="dk1"/>
              </a:solidFill>
              <a:effectLst/>
              <a:latin typeface="+mn-lt"/>
              <a:ea typeface="+mn-ea"/>
              <a:cs typeface="+mn-cs"/>
            </a:rPr>
            <a:t>に取り組んできた成果が出ているものと考えられる</a:t>
          </a:r>
          <a:r>
            <a:rPr lang="ja-JP" altLang="ja-JP" sz="1400">
              <a:solidFill>
                <a:schemeClr val="dk1"/>
              </a:solidFill>
              <a:effectLst/>
              <a:latin typeface="+mn-lt"/>
              <a:ea typeface="+mn-ea"/>
              <a:cs typeface="+mn-cs"/>
            </a:rPr>
            <a:t>。</a:t>
          </a:r>
          <a:endParaRPr lang="ja-JP" altLang="ja-JP" sz="1400">
            <a:effectLst/>
          </a:endParaRPr>
        </a:p>
        <a:p>
          <a:pPr rtl="0"/>
          <a:r>
            <a:rPr lang="ja-JP" altLang="ja-JP" sz="1400">
              <a:solidFill>
                <a:schemeClr val="dk1"/>
              </a:solidFill>
              <a:effectLst/>
              <a:latin typeface="+mn-lt"/>
              <a:ea typeface="+mn-ea"/>
              <a:cs typeface="+mn-cs"/>
            </a:rPr>
            <a:t>　今後も計画的な起債の発行などにより「第</a:t>
          </a:r>
          <a:r>
            <a:rPr lang="en-US" altLang="ja-JP" sz="1400">
              <a:solidFill>
                <a:schemeClr val="dk1"/>
              </a:solidFill>
              <a:effectLst/>
              <a:latin typeface="+mn-lt"/>
              <a:ea typeface="+mn-ea"/>
              <a:cs typeface="+mn-cs"/>
            </a:rPr>
            <a:t>4</a:t>
          </a:r>
          <a:r>
            <a:rPr lang="ja-JP" altLang="ja-JP" sz="1400">
              <a:solidFill>
                <a:schemeClr val="dk1"/>
              </a:solidFill>
              <a:effectLst/>
              <a:latin typeface="+mn-lt"/>
              <a:ea typeface="+mn-ea"/>
              <a:cs typeface="+mn-cs"/>
            </a:rPr>
            <a:t>期財政健全化推進計画」に掲げる実質公債費率５．０％以内はもとより、一層の財政健全化を図っていく。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栃木県鹿沼市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将来負担額については、借入償還終了等による地方債現在高の減（</a:t>
          </a:r>
          <a:r>
            <a:rPr lang="en-US" altLang="ja-JP" sz="1400" b="0" i="0" baseline="0">
              <a:solidFill>
                <a:schemeClr val="dk1"/>
              </a:solidFill>
              <a:effectLst/>
              <a:latin typeface="+mn-lt"/>
              <a:ea typeface="+mn-ea"/>
              <a:cs typeface="+mn-cs"/>
            </a:rPr>
            <a:t>H22</a:t>
          </a:r>
          <a:r>
            <a:rPr lang="ja-JP" altLang="ja-JP" sz="1400" b="0" i="0" baseline="0">
              <a:solidFill>
                <a:schemeClr val="dk1"/>
              </a:solidFill>
              <a:effectLst/>
              <a:latin typeface="+mn-lt"/>
              <a:ea typeface="+mn-ea"/>
              <a:cs typeface="+mn-cs"/>
            </a:rPr>
            <a:t>比 </a:t>
          </a:r>
          <a:r>
            <a:rPr lang="en-US" altLang="ja-JP" sz="1400" b="0" i="0" baseline="0">
              <a:solidFill>
                <a:schemeClr val="dk1"/>
              </a:solidFill>
              <a:effectLst/>
              <a:latin typeface="+mn-lt"/>
              <a:ea typeface="+mn-ea"/>
              <a:cs typeface="+mn-cs"/>
            </a:rPr>
            <a:t>2,915</a:t>
          </a:r>
          <a:r>
            <a:rPr lang="ja-JP" altLang="ja-JP" sz="1400" b="0" i="0" baseline="0">
              <a:solidFill>
                <a:schemeClr val="dk1"/>
              </a:solidFill>
              <a:effectLst/>
              <a:latin typeface="+mn-lt"/>
              <a:ea typeface="+mn-ea"/>
              <a:cs typeface="+mn-cs"/>
            </a:rPr>
            <a:t>百万円）や、定員管理における職員数の減</a:t>
          </a:r>
          <a:r>
            <a:rPr lang="ja-JP" altLang="en-US" sz="1400" b="0" i="0" baseline="0">
              <a:solidFill>
                <a:schemeClr val="dk1"/>
              </a:solidFill>
              <a:effectLst/>
              <a:latin typeface="+mn-lt"/>
              <a:ea typeface="+mn-ea"/>
              <a:cs typeface="+mn-cs"/>
            </a:rPr>
            <a:t>や退職手当の調整率の減</a:t>
          </a:r>
          <a:r>
            <a:rPr lang="ja-JP" altLang="ja-JP" sz="1400" b="0" i="0" baseline="0">
              <a:solidFill>
                <a:schemeClr val="dk1"/>
              </a:solidFill>
              <a:effectLst/>
              <a:latin typeface="+mn-lt"/>
              <a:ea typeface="+mn-ea"/>
              <a:cs typeface="+mn-cs"/>
            </a:rPr>
            <a:t>による退職手当負担見込額の減等により減少している</a:t>
          </a:r>
          <a:r>
            <a:rPr lang="ja-JP" altLang="en-US" sz="1400" b="0" i="0" baseline="0">
              <a:solidFill>
                <a:schemeClr val="dk1"/>
              </a:solidFill>
              <a:effectLst/>
              <a:latin typeface="+mn-lt"/>
              <a:ea typeface="+mn-ea"/>
              <a:cs typeface="+mn-cs"/>
            </a:rPr>
            <a:t>。</a:t>
          </a:r>
          <a:endParaRPr lang="ja-JP" altLang="ja-JP" sz="1400">
            <a:effectLst/>
          </a:endParaRPr>
        </a:p>
        <a:p>
          <a:pPr rtl="0"/>
          <a:r>
            <a:rPr lang="ja-JP" altLang="ja-JP" sz="1400" b="0" i="0" baseline="0">
              <a:solidFill>
                <a:schemeClr val="dk1"/>
              </a:solidFill>
              <a:effectLst/>
              <a:latin typeface="+mn-lt"/>
              <a:ea typeface="+mn-ea"/>
              <a:cs typeface="+mn-cs"/>
            </a:rPr>
            <a:t>　充当可能財源については、臨時財政対策債償還費及び合併特例債償還費による基準財政需要額算入見込額の増</a:t>
          </a:r>
          <a:r>
            <a:rPr lang="ja-JP" altLang="en-US" sz="1400" b="0" i="0" baseline="0">
              <a:solidFill>
                <a:schemeClr val="dk1"/>
              </a:solidFill>
              <a:effectLst/>
              <a:latin typeface="+mn-lt"/>
              <a:ea typeface="+mn-ea"/>
              <a:cs typeface="+mn-cs"/>
            </a:rPr>
            <a:t>や充当可能基金の増</a:t>
          </a:r>
          <a:r>
            <a:rPr lang="ja-JP" altLang="ja-JP" sz="1400" b="0" i="0" baseline="0">
              <a:solidFill>
                <a:schemeClr val="dk1"/>
              </a:solidFill>
              <a:effectLst/>
              <a:latin typeface="+mn-lt"/>
              <a:ea typeface="+mn-ea"/>
              <a:cs typeface="+mn-cs"/>
            </a:rPr>
            <a:t>により増加している。</a:t>
          </a:r>
          <a:endParaRPr lang="ja-JP" altLang="ja-JP" sz="1400">
            <a:effectLst/>
          </a:endParaRPr>
        </a:p>
        <a:p>
          <a:pPr rtl="0"/>
          <a:r>
            <a:rPr lang="ja-JP" altLang="ja-JP" sz="1400" b="0" i="0" baseline="0">
              <a:solidFill>
                <a:schemeClr val="dk1"/>
              </a:solidFill>
              <a:effectLst/>
              <a:latin typeface="+mn-lt"/>
              <a:ea typeface="+mn-ea"/>
              <a:cs typeface="+mn-cs"/>
            </a:rPr>
            <a:t>　それらにより将来負担比率も前年度より</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３</a:t>
          </a:r>
          <a:r>
            <a:rPr lang="ja-JP" altLang="ja-JP" sz="1400" b="0" i="0" baseline="0">
              <a:solidFill>
                <a:schemeClr val="dk1"/>
              </a:solidFill>
              <a:effectLst/>
              <a:latin typeface="+mn-lt"/>
              <a:ea typeface="+mn-ea"/>
              <a:cs typeface="+mn-cs"/>
            </a:rPr>
            <a:t>ポイント減少し</a:t>
          </a:r>
          <a:r>
            <a:rPr lang="ja-JP" altLang="en-US" sz="1400" b="0" i="0" baseline="0">
              <a:solidFill>
                <a:schemeClr val="dk1"/>
              </a:solidFill>
              <a:effectLst/>
              <a:latin typeface="+mn-lt"/>
              <a:ea typeface="+mn-ea"/>
              <a:cs typeface="+mn-cs"/>
            </a:rPr>
            <a:t>８</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４</a:t>
          </a:r>
          <a:r>
            <a:rPr lang="ja-JP" altLang="ja-JP" sz="1400" b="0" i="0" baseline="0">
              <a:solidFill>
                <a:schemeClr val="dk1"/>
              </a:solidFill>
              <a:effectLst/>
              <a:latin typeface="+mn-lt"/>
              <a:ea typeface="+mn-ea"/>
              <a:cs typeface="+mn-cs"/>
            </a:rPr>
            <a:t>％となった。</a:t>
          </a:r>
          <a:endParaRPr lang="ja-JP" altLang="ja-JP" sz="1400">
            <a:effectLst/>
          </a:endParaRPr>
        </a:p>
        <a:p>
          <a:pPr rtl="0"/>
          <a:r>
            <a:rPr lang="ja-JP" altLang="ja-JP" sz="1400" b="0" i="0" baseline="0">
              <a:solidFill>
                <a:schemeClr val="dk1"/>
              </a:solidFill>
              <a:effectLst/>
              <a:latin typeface="+mn-lt"/>
              <a:ea typeface="+mn-ea"/>
              <a:cs typeface="+mn-cs"/>
            </a:rPr>
            <a:t>　今後も「第</a:t>
          </a:r>
          <a:r>
            <a:rPr lang="en-US" altLang="ja-JP" sz="1400" b="0" i="0" baseline="0">
              <a:solidFill>
                <a:schemeClr val="dk1"/>
              </a:solidFill>
              <a:effectLst/>
              <a:latin typeface="+mn-lt"/>
              <a:ea typeface="+mn-ea"/>
              <a:cs typeface="+mn-cs"/>
            </a:rPr>
            <a:t>4</a:t>
          </a:r>
          <a:r>
            <a:rPr lang="ja-JP" altLang="ja-JP" sz="1400" b="0" i="0" baseline="0">
              <a:solidFill>
                <a:schemeClr val="dk1"/>
              </a:solidFill>
              <a:effectLst/>
              <a:latin typeface="+mn-lt"/>
              <a:ea typeface="+mn-ea"/>
              <a:cs typeface="+mn-cs"/>
            </a:rPr>
            <a:t>期財政健全化推進計画」に基づき、市債の発行の抑制等に取り組み、負担比率の改善を図っていく。</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41837680</v>
      </c>
      <c r="BO4" s="349"/>
      <c r="BP4" s="349"/>
      <c r="BQ4" s="349"/>
      <c r="BR4" s="349"/>
      <c r="BS4" s="349"/>
      <c r="BT4" s="349"/>
      <c r="BU4" s="350"/>
      <c r="BV4" s="348">
        <v>40265119</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40470858</v>
      </c>
      <c r="BO5" s="386"/>
      <c r="BP5" s="386"/>
      <c r="BQ5" s="386"/>
      <c r="BR5" s="386"/>
      <c r="BS5" s="386"/>
      <c r="BT5" s="386"/>
      <c r="BU5" s="387"/>
      <c r="BV5" s="385">
        <v>39183711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91.5</v>
      </c>
      <c r="CU5" s="383"/>
      <c r="CV5" s="383"/>
      <c r="CW5" s="383"/>
      <c r="CX5" s="383"/>
      <c r="CY5" s="383"/>
      <c r="CZ5" s="383"/>
      <c r="DA5" s="384"/>
      <c r="DB5" s="382">
        <v>92.9</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1366822</v>
      </c>
      <c r="BO6" s="386"/>
      <c r="BP6" s="386"/>
      <c r="BQ6" s="386"/>
      <c r="BR6" s="386"/>
      <c r="BS6" s="386"/>
      <c r="BT6" s="386"/>
      <c r="BU6" s="387"/>
      <c r="BV6" s="385">
        <v>1081408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99.1</v>
      </c>
      <c r="CU6" s="423"/>
      <c r="CV6" s="423"/>
      <c r="CW6" s="423"/>
      <c r="CX6" s="423"/>
      <c r="CY6" s="423"/>
      <c r="CZ6" s="423"/>
      <c r="DA6" s="424"/>
      <c r="DB6" s="422">
        <v>96.4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212257</v>
      </c>
      <c r="BO7" s="386"/>
      <c r="BP7" s="386"/>
      <c r="BQ7" s="386"/>
      <c r="BR7" s="386"/>
      <c r="BS7" s="386"/>
      <c r="BT7" s="386"/>
      <c r="BU7" s="387"/>
      <c r="BV7" s="385">
        <v>149185</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22601247</v>
      </c>
      <c r="CU7" s="386"/>
      <c r="CV7" s="386"/>
      <c r="CW7" s="386"/>
      <c r="CX7" s="386"/>
      <c r="CY7" s="386"/>
      <c r="CZ7" s="386"/>
      <c r="DA7" s="387"/>
      <c r="DB7" s="385">
        <v>23262225</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1154565</v>
      </c>
      <c r="BO8" s="386"/>
      <c r="BP8" s="386"/>
      <c r="BQ8" s="386"/>
      <c r="BR8" s="386"/>
      <c r="BS8" s="386"/>
      <c r="BT8" s="386"/>
      <c r="BU8" s="387"/>
      <c r="BV8" s="385">
        <v>932223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0.71</v>
      </c>
      <c r="CU8" s="426"/>
      <c r="CV8" s="426"/>
      <c r="CW8" s="426"/>
      <c r="CX8" s="426"/>
      <c r="CY8" s="426"/>
      <c r="CZ8" s="426"/>
      <c r="DA8" s="427"/>
      <c r="DB8" s="425">
        <v>0.7</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102348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222342</v>
      </c>
      <c r="BO9" s="386"/>
      <c r="BP9" s="386"/>
      <c r="BQ9" s="386"/>
      <c r="BR9" s="386"/>
      <c r="BS9" s="386"/>
      <c r="BT9" s="386"/>
      <c r="BU9" s="387"/>
      <c r="BV9" s="385">
        <v>-124723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13.4</v>
      </c>
      <c r="CU9" s="383"/>
      <c r="CV9" s="383"/>
      <c r="CW9" s="383"/>
      <c r="CX9" s="383"/>
      <c r="CY9" s="383"/>
      <c r="CZ9" s="383"/>
      <c r="DA9" s="384"/>
      <c r="DB9" s="382">
        <v>13.5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104148</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301086</v>
      </c>
      <c r="BO10" s="386"/>
      <c r="BP10" s="386"/>
      <c r="BQ10" s="386"/>
      <c r="BR10" s="386"/>
      <c r="BS10" s="386"/>
      <c r="BT10" s="386"/>
      <c r="BU10" s="387"/>
      <c r="BV10" s="385">
        <v>145730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100716</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99783</v>
      </c>
      <c r="S13" s="467"/>
      <c r="T13" s="467"/>
      <c r="U13" s="467"/>
      <c r="V13" s="468"/>
      <c r="W13" s="401" t="s">
        <v>124</v>
      </c>
      <c r="X13" s="402"/>
      <c r="Y13" s="402"/>
      <c r="Z13" s="402"/>
      <c r="AA13" s="402"/>
      <c r="AB13" s="392"/>
      <c r="AC13" s="436">
        <v>3491</v>
      </c>
      <c r="AD13" s="437"/>
      <c r="AE13" s="437"/>
      <c r="AF13" s="437"/>
      <c r="AG13" s="476"/>
      <c r="AH13" s="436">
        <v>4302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523428</v>
      </c>
      <c r="BO13" s="386"/>
      <c r="BP13" s="386"/>
      <c r="BQ13" s="386"/>
      <c r="BR13" s="386"/>
      <c r="BS13" s="386"/>
      <c r="BT13" s="386"/>
      <c r="BU13" s="387"/>
      <c r="BV13" s="385">
        <v>21007</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4.5999999999999996</v>
      </c>
      <c r="CU13" s="383"/>
      <c r="CV13" s="383"/>
      <c r="CW13" s="383"/>
      <c r="CX13" s="383"/>
      <c r="CY13" s="383"/>
      <c r="CZ13" s="383"/>
      <c r="DA13" s="384"/>
      <c r="DB13" s="382">
        <v>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101599</v>
      </c>
      <c r="S14" s="467"/>
      <c r="T14" s="467"/>
      <c r="U14" s="467"/>
      <c r="V14" s="468"/>
      <c r="W14" s="375"/>
      <c r="X14" s="376"/>
      <c r="Y14" s="376"/>
      <c r="Z14" s="376"/>
      <c r="AA14" s="376"/>
      <c r="AB14" s="365"/>
      <c r="AC14" s="469">
        <v>7.1</v>
      </c>
      <c r="AD14" s="470"/>
      <c r="AE14" s="470"/>
      <c r="AF14" s="470"/>
      <c r="AG14" s="471"/>
      <c r="AH14" s="469">
        <v>8.1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8.4</v>
      </c>
      <c r="CU14" s="481"/>
      <c r="CV14" s="481"/>
      <c r="CW14" s="481"/>
      <c r="CX14" s="481"/>
      <c r="CY14" s="481"/>
      <c r="CZ14" s="481"/>
      <c r="DA14" s="482"/>
      <c r="DB14" s="480">
        <v>15.7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100639</v>
      </c>
      <c r="S15" s="467"/>
      <c r="T15" s="467"/>
      <c r="U15" s="467"/>
      <c r="V15" s="468"/>
      <c r="W15" s="401" t="s">
        <v>131</v>
      </c>
      <c r="X15" s="402"/>
      <c r="Y15" s="402"/>
      <c r="Z15" s="402"/>
      <c r="AA15" s="402"/>
      <c r="AB15" s="392"/>
      <c r="AC15" s="436">
        <v>17592</v>
      </c>
      <c r="AD15" s="437"/>
      <c r="AE15" s="437"/>
      <c r="AF15" s="437"/>
      <c r="AG15" s="476"/>
      <c r="AH15" s="436">
        <v>19584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11951470</v>
      </c>
      <c r="BO15" s="349"/>
      <c r="BP15" s="349"/>
      <c r="BQ15" s="349"/>
      <c r="BR15" s="349"/>
      <c r="BS15" s="349"/>
      <c r="BT15" s="349"/>
      <c r="BU15" s="350"/>
      <c r="BV15" s="348">
        <v>11892873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35.6</v>
      </c>
      <c r="AD16" s="470"/>
      <c r="AE16" s="470"/>
      <c r="AF16" s="470"/>
      <c r="AG16" s="471"/>
      <c r="AH16" s="469">
        <v>37.1</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16502006</v>
      </c>
      <c r="BO16" s="386"/>
      <c r="BP16" s="386"/>
      <c r="BQ16" s="386"/>
      <c r="BR16" s="386"/>
      <c r="BS16" s="386"/>
      <c r="BT16" s="386"/>
      <c r="BU16" s="387"/>
      <c r="BV16" s="385">
        <v>16438903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28293</v>
      </c>
      <c r="AD17" s="437"/>
      <c r="AE17" s="437"/>
      <c r="AF17" s="437"/>
      <c r="AG17" s="476"/>
      <c r="AH17" s="436">
        <v>28673</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15399669</v>
      </c>
      <c r="BO17" s="386"/>
      <c r="BP17" s="386"/>
      <c r="BQ17" s="386"/>
      <c r="BR17" s="386"/>
      <c r="BS17" s="386"/>
      <c r="BT17" s="386"/>
      <c r="BU17" s="387"/>
      <c r="BV17" s="385">
        <v>15383928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490.64</v>
      </c>
      <c r="M18" s="498"/>
      <c r="N18" s="498"/>
      <c r="O18" s="498"/>
      <c r="P18" s="498"/>
      <c r="Q18" s="498"/>
      <c r="R18" s="499"/>
      <c r="S18" s="499"/>
      <c r="T18" s="499"/>
      <c r="U18" s="499"/>
      <c r="V18" s="500"/>
      <c r="W18" s="403"/>
      <c r="X18" s="404"/>
      <c r="Y18" s="404"/>
      <c r="Z18" s="404"/>
      <c r="AA18" s="404"/>
      <c r="AB18" s="395"/>
      <c r="AC18" s="501">
        <v>57.3</v>
      </c>
      <c r="AD18" s="502"/>
      <c r="AE18" s="502"/>
      <c r="AF18" s="502"/>
      <c r="AG18" s="503"/>
      <c r="AH18" s="501">
        <v>54.3</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20982528</v>
      </c>
      <c r="BO18" s="386"/>
      <c r="BP18" s="386"/>
      <c r="BQ18" s="386"/>
      <c r="BR18" s="386"/>
      <c r="BS18" s="386"/>
      <c r="BT18" s="386"/>
      <c r="BU18" s="387"/>
      <c r="BV18" s="385">
        <v>20606471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209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25827880</v>
      </c>
      <c r="BO19" s="386"/>
      <c r="BP19" s="386"/>
      <c r="BQ19" s="386"/>
      <c r="BR19" s="386"/>
      <c r="BS19" s="386"/>
      <c r="BT19" s="386"/>
      <c r="BU19" s="387"/>
      <c r="BV19" s="385">
        <v>25256798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34999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27825790</v>
      </c>
      <c r="BO23" s="386"/>
      <c r="BP23" s="386"/>
      <c r="BQ23" s="386"/>
      <c r="BR23" s="386"/>
      <c r="BS23" s="386"/>
      <c r="BT23" s="386"/>
      <c r="BU23" s="387"/>
      <c r="BV23" s="385">
        <v>27537724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9500</v>
      </c>
      <c r="R24" s="437"/>
      <c r="S24" s="437"/>
      <c r="T24" s="437"/>
      <c r="U24" s="437"/>
      <c r="V24" s="476"/>
      <c r="W24" s="531"/>
      <c r="X24" s="519"/>
      <c r="Y24" s="520"/>
      <c r="Z24" s="435" t="s">
        <v>154</v>
      </c>
      <c r="AA24" s="415"/>
      <c r="AB24" s="415"/>
      <c r="AC24" s="415"/>
      <c r="AD24" s="415"/>
      <c r="AE24" s="415"/>
      <c r="AF24" s="415"/>
      <c r="AG24" s="416"/>
      <c r="AH24" s="436">
        <v>806</v>
      </c>
      <c r="AI24" s="437"/>
      <c r="AJ24" s="437"/>
      <c r="AK24" s="437"/>
      <c r="AL24" s="476"/>
      <c r="AM24" s="436">
        <v>2559050</v>
      </c>
      <c r="AN24" s="437"/>
      <c r="AO24" s="437"/>
      <c r="AP24" s="437"/>
      <c r="AQ24" s="437"/>
      <c r="AR24" s="476"/>
      <c r="AS24" s="436">
        <v>3175</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17269046</v>
      </c>
      <c r="BO24" s="386"/>
      <c r="BP24" s="386"/>
      <c r="BQ24" s="386"/>
      <c r="BR24" s="386"/>
      <c r="BS24" s="386"/>
      <c r="BT24" s="386"/>
      <c r="BU24" s="387"/>
      <c r="BV24" s="385">
        <v>16931786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7733</v>
      </c>
      <c r="R25" s="437"/>
      <c r="S25" s="437"/>
      <c r="T25" s="437"/>
      <c r="U25" s="437"/>
      <c r="V25" s="476"/>
      <c r="W25" s="531"/>
      <c r="X25" s="519"/>
      <c r="Y25" s="520"/>
      <c r="Z25" s="435" t="s">
        <v>157</v>
      </c>
      <c r="AA25" s="415"/>
      <c r="AB25" s="415"/>
      <c r="AC25" s="415"/>
      <c r="AD25" s="415"/>
      <c r="AE25" s="415"/>
      <c r="AF25" s="415"/>
      <c r="AG25" s="416"/>
      <c r="AH25" s="436">
        <v>126</v>
      </c>
      <c r="AI25" s="437"/>
      <c r="AJ25" s="437"/>
      <c r="AK25" s="437"/>
      <c r="AL25" s="476"/>
      <c r="AM25" s="436">
        <v>362124</v>
      </c>
      <c r="AN25" s="437"/>
      <c r="AO25" s="437"/>
      <c r="AP25" s="437"/>
      <c r="AQ25" s="437"/>
      <c r="AR25" s="476"/>
      <c r="AS25" s="436">
        <v>2874</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1867856</v>
      </c>
      <c r="BO25" s="349"/>
      <c r="BP25" s="349"/>
      <c r="BQ25" s="349"/>
      <c r="BR25" s="349"/>
      <c r="BS25" s="349"/>
      <c r="BT25" s="349"/>
      <c r="BU25" s="350"/>
      <c r="BV25" s="348">
        <v>2055413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6289</v>
      </c>
      <c r="R26" s="437"/>
      <c r="S26" s="437"/>
      <c r="T26" s="437"/>
      <c r="U26" s="437"/>
      <c r="V26" s="476"/>
      <c r="W26" s="531"/>
      <c r="X26" s="519"/>
      <c r="Y26" s="520"/>
      <c r="Z26" s="435" t="s">
        <v>160</v>
      </c>
      <c r="AA26" s="541"/>
      <c r="AB26" s="541"/>
      <c r="AC26" s="541"/>
      <c r="AD26" s="541"/>
      <c r="AE26" s="541"/>
      <c r="AF26" s="541"/>
      <c r="AG26" s="542"/>
      <c r="AH26" s="436">
        <v>98</v>
      </c>
      <c r="AI26" s="437"/>
      <c r="AJ26" s="437"/>
      <c r="AK26" s="437"/>
      <c r="AL26" s="476"/>
      <c r="AM26" s="436">
        <v>319872</v>
      </c>
      <c r="AN26" s="437"/>
      <c r="AO26" s="437"/>
      <c r="AP26" s="437"/>
      <c r="AQ26" s="437"/>
      <c r="AR26" s="476"/>
      <c r="AS26" s="436">
        <v>3264</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5300</v>
      </c>
      <c r="R27" s="437"/>
      <c r="S27" s="437"/>
      <c r="T27" s="437"/>
      <c r="U27" s="437"/>
      <c r="V27" s="476"/>
      <c r="W27" s="531"/>
      <c r="X27" s="519"/>
      <c r="Y27" s="520"/>
      <c r="Z27" s="435" t="s">
        <v>163</v>
      </c>
      <c r="AA27" s="415"/>
      <c r="AB27" s="415"/>
      <c r="AC27" s="415"/>
      <c r="AD27" s="415"/>
      <c r="AE27" s="415"/>
      <c r="AF27" s="415"/>
      <c r="AG27" s="416"/>
      <c r="AH27" s="436">
        <v>13</v>
      </c>
      <c r="AI27" s="437"/>
      <c r="AJ27" s="437"/>
      <c r="AK27" s="437"/>
      <c r="AL27" s="476"/>
      <c r="AM27" s="436">
        <v>48308</v>
      </c>
      <c r="AN27" s="437"/>
      <c r="AO27" s="437"/>
      <c r="AP27" s="437"/>
      <c r="AQ27" s="437"/>
      <c r="AR27" s="476"/>
      <c r="AS27" s="436">
        <v>3716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1545195</v>
      </c>
      <c r="BO27" s="555"/>
      <c r="BP27" s="555"/>
      <c r="BQ27" s="555"/>
      <c r="BR27" s="555"/>
      <c r="BS27" s="555"/>
      <c r="BT27" s="555"/>
      <c r="BU27" s="556"/>
      <c r="BV27" s="554">
        <v>1545040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4450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2877868</v>
      </c>
      <c r="BO28" s="349"/>
      <c r="BP28" s="349"/>
      <c r="BQ28" s="349"/>
      <c r="BR28" s="349"/>
      <c r="BS28" s="349"/>
      <c r="BT28" s="349"/>
      <c r="BU28" s="350"/>
      <c r="BV28" s="348">
        <v>2576782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24</v>
      </c>
      <c r="M29" s="437"/>
      <c r="N29" s="437"/>
      <c r="O29" s="437"/>
      <c r="P29" s="476"/>
      <c r="Q29" s="436">
        <v>4200</v>
      </c>
      <c r="R29" s="437"/>
      <c r="S29" s="437"/>
      <c r="T29" s="437"/>
      <c r="U29" s="437"/>
      <c r="V29" s="476"/>
      <c r="W29" s="532"/>
      <c r="X29" s="533"/>
      <c r="Y29" s="534"/>
      <c r="Z29" s="435" t="s">
        <v>170</v>
      </c>
      <c r="AA29" s="415"/>
      <c r="AB29" s="415"/>
      <c r="AC29" s="415"/>
      <c r="AD29" s="415"/>
      <c r="AE29" s="415"/>
      <c r="AF29" s="415"/>
      <c r="AG29" s="416"/>
      <c r="AH29" s="436">
        <v>819</v>
      </c>
      <c r="AI29" s="437"/>
      <c r="AJ29" s="437"/>
      <c r="AK29" s="437"/>
      <c r="AL29" s="476"/>
      <c r="AM29" s="436">
        <v>2607358</v>
      </c>
      <c r="AN29" s="437"/>
      <c r="AO29" s="437"/>
      <c r="AP29" s="437"/>
      <c r="AQ29" s="437"/>
      <c r="AR29" s="476"/>
      <c r="AS29" s="436">
        <v>3184</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311547</v>
      </c>
      <c r="BO29" s="386"/>
      <c r="BP29" s="386"/>
      <c r="BQ29" s="386"/>
      <c r="BR29" s="386"/>
      <c r="BS29" s="386"/>
      <c r="BT29" s="386"/>
      <c r="BU29" s="387"/>
      <c r="BV29" s="385">
        <v>311438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99.5</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3547323</v>
      </c>
      <c r="BO30" s="555"/>
      <c r="BP30" s="555"/>
      <c r="BQ30" s="555"/>
      <c r="BR30" s="555"/>
      <c r="BS30" s="555"/>
      <c r="BT30" s="555"/>
      <c r="BU30" s="556"/>
      <c r="BV30" s="554">
        <v>3114404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公共下水道事業費特別会計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栃木県市町村総合事務組合（一般会計）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18</v>
      </c>
      <c r="CP34" s="566"/>
      <c r="CQ34" s="567" t="str">
        <f>IF('各会計、関係団体の財政状況及び健全化判断比率'!BS7="","",'各会計、関係団体の財政状況及び健全化判断比率'!BS7)</f>
        <v>鹿沼市農業公社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見笹霊園事業費特別会計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IF('各会計、関係団体の財政状況及び健全化判断比率'!B33="","",'各会計、関係団体の財政状況及び健全化判断比率'!B33)</f>
        <v>簡易水道事業費特別会計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栃木県市町村総合事務組合（特別会計）</v>
      </c>
      <c r="BZ35" s="567"/>
      <c r="CA35" s="567"/>
      <c r="CB35" s="567"/>
      <c r="CC35" s="567"/>
      <c r="CD35" s="567"/>
      <c r="CE35" s="567"/>
      <c r="CF35" s="567"/>
      <c r="CG35" s="567"/>
      <c r="CH35" s="567"/>
      <c r="CI35" s="567"/>
      <c r="CJ35" s="567"/>
      <c r="CK35" s="567"/>
      <c r="CL35" s="567"/>
      <c r="CM35" s="567"/>
      <c r="CN35" s="165"/>
      <c r="CO35" s="566">
        <f t="shared" ref="CO35:CO43" si="3">IF(CQ35="","",CO34+1)</f>
        <v>19</v>
      </c>
      <c r="CP35" s="566"/>
      <c r="CQ35" s="567" t="str">
        <f>IF('各会計、関係団体の財政状況及び健全化判断比率'!BS8="","",'各会計、関係団体の財政状況及び健全化判断比率'!BS8)</f>
        <v>鹿沼市花木センター公社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9</v>
      </c>
      <c r="BF36" s="566"/>
      <c r="BG36" s="567" t="str">
        <f>IF('各会計、関係団体の財政状況及び健全化判断比率'!B34="","",'各会計、関係団体の財政状況及び健全化判断比率'!B34)</f>
        <v>公設地方卸売市場事業費特別会計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栃木県後期高齢者医療広域連合（一般会計）</v>
      </c>
      <c r="BZ36" s="567"/>
      <c r="CA36" s="567"/>
      <c r="CB36" s="567"/>
      <c r="CC36" s="567"/>
      <c r="CD36" s="567"/>
      <c r="CE36" s="567"/>
      <c r="CF36" s="567"/>
      <c r="CG36" s="567"/>
      <c r="CH36" s="567"/>
      <c r="CI36" s="567"/>
      <c r="CJ36" s="567"/>
      <c r="CK36" s="567"/>
      <c r="CL36" s="567"/>
      <c r="CM36" s="567"/>
      <c r="CN36" s="165"/>
      <c r="CO36" s="566">
        <f t="shared" si="3"/>
        <v>20</v>
      </c>
      <c r="CP36" s="566"/>
      <c r="CQ36" s="567" t="str">
        <f>IF('各会計、関係団体の財政状況及び健全化判断比率'!BS9="","",'各会計、関係団体の財政状況及び健全化判断比率'!BS9)</f>
        <v>かぬま文化・スポーツ振興財団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10</v>
      </c>
      <c r="BF37" s="566"/>
      <c r="BG37" s="567" t="str">
        <f>IF('各会計、関係団体の財政状況及び健全化判断比率'!B35="","",'各会計、関係団体の財政状況及び健全化判断比率'!B35)</f>
        <v>農業集落排水事業費特別会計</v>
      </c>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栃木県後期高齢者医療広域連合（後期高齢者医療特別会計）</v>
      </c>
      <c r="BZ37" s="567"/>
      <c r="CA37" s="567"/>
      <c r="CB37" s="567"/>
      <c r="CC37" s="567"/>
      <c r="CD37" s="567"/>
      <c r="CE37" s="567"/>
      <c r="CF37" s="567"/>
      <c r="CG37" s="567"/>
      <c r="CH37" s="567"/>
      <c r="CI37" s="567"/>
      <c r="CJ37" s="567"/>
      <c r="CK37" s="567"/>
      <c r="CL37" s="567"/>
      <c r="CM37" s="567"/>
      <c r="CN37" s="165"/>
      <c r="CO37" s="566">
        <f t="shared" si="3"/>
        <v>21</v>
      </c>
      <c r="CP37" s="566"/>
      <c r="CQ37" s="567" t="str">
        <f>IF('各会計、関係団体の財政状況及び健全化判断比率'!BS10="","",'各会計、関係団体の財政状況及び健全化判断比率'!BS10)</f>
        <v>鹿沼総合食品卸売</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宇都宮西中核工業団地事務組合（一般会計）</v>
      </c>
      <c r="BZ38" s="567"/>
      <c r="CA38" s="567"/>
      <c r="CB38" s="567"/>
      <c r="CC38" s="567"/>
      <c r="CD38" s="567"/>
      <c r="CE38" s="567"/>
      <c r="CF38" s="567"/>
      <c r="CG38" s="567"/>
      <c r="CH38" s="567"/>
      <c r="CI38" s="567"/>
      <c r="CJ38" s="567"/>
      <c r="CK38" s="567"/>
      <c r="CL38" s="567"/>
      <c r="CM38" s="567"/>
      <c r="CN38" s="165"/>
      <c r="CO38" s="566">
        <f t="shared" si="3"/>
        <v>22</v>
      </c>
      <c r="CP38" s="566"/>
      <c r="CQ38" s="567" t="str">
        <f>IF('各会計、関係団体の財政状況及び健全化判断比率'!BS11="","",'各会計、関係団体の財政状況及び健全化判断比率'!BS11)</f>
        <v>農業生産法人かぬま</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16</v>
      </c>
      <c r="BX39" s="566"/>
      <c r="BY39" s="567" t="str">
        <f>IF('各会計、関係団体の財政状況及び健全化判断比率'!B73="","",'各会計、関係団体の財政状況及び健全化判断比率'!B73)</f>
        <v>宇都宮西中核工業団地事務組合（工場汚水処理施設特別会計）</v>
      </c>
      <c r="BZ39" s="567"/>
      <c r="CA39" s="567"/>
      <c r="CB39" s="567"/>
      <c r="CC39" s="567"/>
      <c r="CD39" s="567"/>
      <c r="CE39" s="567"/>
      <c r="CF39" s="567"/>
      <c r="CG39" s="567"/>
      <c r="CH39" s="567"/>
      <c r="CI39" s="567"/>
      <c r="CJ39" s="567"/>
      <c r="CK39" s="567"/>
      <c r="CL39" s="567"/>
      <c r="CM39" s="567"/>
      <c r="CN39" s="165"/>
      <c r="CO39" s="566">
        <f t="shared" si="3"/>
        <v>23</v>
      </c>
      <c r="CP39" s="566"/>
      <c r="CQ39" s="567" t="str">
        <f>IF('各会計、関係団体の財政状況及び健全化判断比率'!BS12="","",'各会計、関係団体の財政状況及び健全化判断比率'!BS12)</f>
        <v>鹿沼市勤労者福祉共済会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17</v>
      </c>
      <c r="BX40" s="566"/>
      <c r="BY40" s="567" t="str">
        <f>IF('各会計、関係団体の財政状況及び健全化判断比率'!B74="","",'各会計、関係団体の財政状況及び健全化判断比率'!B74)</f>
        <v>宇都宮西中核工業団地事務組合（工業用水道事業会計）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69" t="s">
        <v>24</v>
      </c>
      <c r="C41" s="1170"/>
      <c r="D41" s="81"/>
      <c r="E41" s="1175" t="s">
        <v>25</v>
      </c>
      <c r="F41" s="1175"/>
      <c r="G41" s="1175"/>
      <c r="H41" s="1176"/>
      <c r="I41" s="82">
        <v>30741</v>
      </c>
      <c r="J41" s="83">
        <v>29821</v>
      </c>
      <c r="K41" s="83">
        <v>29023</v>
      </c>
      <c r="L41" s="83">
        <v>27538</v>
      </c>
      <c r="M41" s="84">
        <v>27826</v>
      </c>
    </row>
    <row r="42" spans="2:13" ht="27.75" customHeight="1">
      <c r="B42" s="1171"/>
      <c r="C42" s="1172"/>
      <c r="D42" s="85"/>
      <c r="E42" s="1177" t="s">
        <v>26</v>
      </c>
      <c r="F42" s="1177"/>
      <c r="G42" s="1177"/>
      <c r="H42" s="1178"/>
      <c r="I42" s="86" t="s">
        <v>490</v>
      </c>
      <c r="J42" s="87" t="s">
        <v>490</v>
      </c>
      <c r="K42" s="87" t="s">
        <v>490</v>
      </c>
      <c r="L42" s="87" t="s">
        <v>490</v>
      </c>
      <c r="M42" s="88" t="s">
        <v>490</v>
      </c>
    </row>
    <row r="43" spans="2:13" ht="27.75" customHeight="1">
      <c r="B43" s="1171"/>
      <c r="C43" s="1172"/>
      <c r="D43" s="85"/>
      <c r="E43" s="1177" t="s">
        <v>27</v>
      </c>
      <c r="F43" s="1177"/>
      <c r="G43" s="1177"/>
      <c r="H43" s="1178"/>
      <c r="I43" s="86">
        <v>16341</v>
      </c>
      <c r="J43" s="87">
        <v>15726</v>
      </c>
      <c r="K43" s="87">
        <v>15720</v>
      </c>
      <c r="L43" s="87">
        <v>15054</v>
      </c>
      <c r="M43" s="88">
        <v>14502</v>
      </c>
    </row>
    <row r="44" spans="2:13" ht="27.75" customHeight="1">
      <c r="B44" s="1171"/>
      <c r="C44" s="1172"/>
      <c r="D44" s="85"/>
      <c r="E44" s="1177" t="s">
        <v>28</v>
      </c>
      <c r="F44" s="1177"/>
      <c r="G44" s="1177"/>
      <c r="H44" s="1178"/>
      <c r="I44" s="86">
        <v>258</v>
      </c>
      <c r="J44" s="87">
        <v>232</v>
      </c>
      <c r="K44" s="87">
        <v>209</v>
      </c>
      <c r="L44" s="87">
        <v>187</v>
      </c>
      <c r="M44" s="88">
        <v>166</v>
      </c>
    </row>
    <row r="45" spans="2:13" ht="27.75" customHeight="1">
      <c r="B45" s="1171"/>
      <c r="C45" s="1172"/>
      <c r="D45" s="85"/>
      <c r="E45" s="1177" t="s">
        <v>29</v>
      </c>
      <c r="F45" s="1177"/>
      <c r="G45" s="1177"/>
      <c r="H45" s="1178"/>
      <c r="I45" s="86">
        <v>9319</v>
      </c>
      <c r="J45" s="87">
        <v>9206</v>
      </c>
      <c r="K45" s="87">
        <v>8888</v>
      </c>
      <c r="L45" s="87">
        <v>8213</v>
      </c>
      <c r="M45" s="88">
        <v>7524</v>
      </c>
    </row>
    <row r="46" spans="2:13" ht="27.75" customHeight="1">
      <c r="B46" s="1171"/>
      <c r="C46" s="1172"/>
      <c r="D46" s="85"/>
      <c r="E46" s="1177" t="s">
        <v>30</v>
      </c>
      <c r="F46" s="1177"/>
      <c r="G46" s="1177"/>
      <c r="H46" s="1178"/>
      <c r="I46" s="86">
        <v>244</v>
      </c>
      <c r="J46" s="87">
        <v>243</v>
      </c>
      <c r="K46" s="87" t="s">
        <v>490</v>
      </c>
      <c r="L46" s="87" t="s">
        <v>490</v>
      </c>
      <c r="M46" s="88" t="s">
        <v>490</v>
      </c>
    </row>
    <row r="47" spans="2:13" ht="27.75" customHeight="1">
      <c r="B47" s="1171"/>
      <c r="C47" s="1172"/>
      <c r="D47" s="85"/>
      <c r="E47" s="1177" t="s">
        <v>31</v>
      </c>
      <c r="F47" s="1177"/>
      <c r="G47" s="1177"/>
      <c r="H47" s="1178"/>
      <c r="I47" s="86" t="s">
        <v>490</v>
      </c>
      <c r="J47" s="87" t="s">
        <v>490</v>
      </c>
      <c r="K47" s="87" t="s">
        <v>490</v>
      </c>
      <c r="L47" s="87" t="s">
        <v>490</v>
      </c>
      <c r="M47" s="88" t="s">
        <v>490</v>
      </c>
    </row>
    <row r="48" spans="2:13" ht="27.75" customHeight="1">
      <c r="B48" s="1173"/>
      <c r="C48" s="1174"/>
      <c r="D48" s="85"/>
      <c r="E48" s="1177" t="s">
        <v>32</v>
      </c>
      <c r="F48" s="1177"/>
      <c r="G48" s="1177"/>
      <c r="H48" s="1178"/>
      <c r="I48" s="86" t="s">
        <v>490</v>
      </c>
      <c r="J48" s="87" t="s">
        <v>490</v>
      </c>
      <c r="K48" s="87" t="s">
        <v>490</v>
      </c>
      <c r="L48" s="87" t="s">
        <v>490</v>
      </c>
      <c r="M48" s="88" t="s">
        <v>490</v>
      </c>
    </row>
    <row r="49" spans="2:13" ht="27.75" customHeight="1">
      <c r="B49" s="1179" t="s">
        <v>33</v>
      </c>
      <c r="C49" s="1180"/>
      <c r="D49" s="89"/>
      <c r="E49" s="1177" t="s">
        <v>34</v>
      </c>
      <c r="F49" s="1177"/>
      <c r="G49" s="1177"/>
      <c r="H49" s="1178"/>
      <c r="I49" s="86">
        <v>5469</v>
      </c>
      <c r="J49" s="87">
        <v>5699</v>
      </c>
      <c r="K49" s="87">
        <v>5334</v>
      </c>
      <c r="L49" s="87">
        <v>6019</v>
      </c>
      <c r="M49" s="88">
        <v>6969</v>
      </c>
    </row>
    <row r="50" spans="2:13" ht="27.75" customHeight="1">
      <c r="B50" s="1171"/>
      <c r="C50" s="1172"/>
      <c r="D50" s="85"/>
      <c r="E50" s="1177" t="s">
        <v>35</v>
      </c>
      <c r="F50" s="1177"/>
      <c r="G50" s="1177"/>
      <c r="H50" s="1178"/>
      <c r="I50" s="86">
        <v>5570</v>
      </c>
      <c r="J50" s="87">
        <v>5605</v>
      </c>
      <c r="K50" s="87">
        <v>5959</v>
      </c>
      <c r="L50" s="87">
        <v>5750</v>
      </c>
      <c r="M50" s="88">
        <v>5279</v>
      </c>
    </row>
    <row r="51" spans="2:13" ht="27.75" customHeight="1">
      <c r="B51" s="1173"/>
      <c r="C51" s="1174"/>
      <c r="D51" s="85"/>
      <c r="E51" s="1177" t="s">
        <v>36</v>
      </c>
      <c r="F51" s="1177"/>
      <c r="G51" s="1177"/>
      <c r="H51" s="1178"/>
      <c r="I51" s="86">
        <v>34691</v>
      </c>
      <c r="J51" s="87">
        <v>34960</v>
      </c>
      <c r="K51" s="87">
        <v>35659</v>
      </c>
      <c r="L51" s="87">
        <v>36081</v>
      </c>
      <c r="M51" s="88">
        <v>36144</v>
      </c>
    </row>
    <row r="52" spans="2:13" ht="27.75" customHeight="1" thickBot="1">
      <c r="B52" s="1181" t="s">
        <v>37</v>
      </c>
      <c r="C52" s="1182"/>
      <c r="D52" s="90"/>
      <c r="E52" s="1183" t="s">
        <v>38</v>
      </c>
      <c r="F52" s="1183"/>
      <c r="G52" s="1183"/>
      <c r="H52" s="1184"/>
      <c r="I52" s="91">
        <v>11174</v>
      </c>
      <c r="J52" s="92">
        <v>8964</v>
      </c>
      <c r="K52" s="92">
        <v>6887</v>
      </c>
      <c r="L52" s="92">
        <v>3143</v>
      </c>
      <c r="M52" s="93">
        <v>1627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61321</v>
      </c>
      <c r="E3" s="116"/>
      <c r="F3" s="117">
        <v>57316</v>
      </c>
      <c r="G3" s="118"/>
      <c r="H3" s="119"/>
    </row>
    <row r="4" spans="1:8">
      <c r="A4" s="120"/>
      <c r="B4" s="121"/>
      <c r="C4" s="122"/>
      <c r="D4" s="123">
        <v>28820</v>
      </c>
      <c r="E4" s="124"/>
      <c r="F4" s="125">
        <v>32233</v>
      </c>
      <c r="G4" s="126"/>
      <c r="H4" s="127"/>
    </row>
    <row r="5" spans="1:8">
      <c r="A5" s="108" t="s">
        <v>523</v>
      </c>
      <c r="B5" s="113"/>
      <c r="C5" s="114"/>
      <c r="D5" s="115">
        <v>49372</v>
      </c>
      <c r="E5" s="116"/>
      <c r="F5" s="117">
        <v>41433</v>
      </c>
      <c r="G5" s="118"/>
      <c r="H5" s="119"/>
    </row>
    <row r="6" spans="1:8">
      <c r="A6" s="120"/>
      <c r="B6" s="121"/>
      <c r="C6" s="122"/>
      <c r="D6" s="123">
        <v>28016</v>
      </c>
      <c r="E6" s="124"/>
      <c r="F6" s="125">
        <v>22351</v>
      </c>
      <c r="G6" s="126"/>
      <c r="H6" s="127"/>
    </row>
    <row r="7" spans="1:8">
      <c r="A7" s="108" t="s">
        <v>524</v>
      </c>
      <c r="B7" s="113"/>
      <c r="C7" s="114"/>
      <c r="D7" s="115">
        <v>34524</v>
      </c>
      <c r="E7" s="116"/>
      <c r="F7" s="117">
        <v>43493</v>
      </c>
      <c r="G7" s="118"/>
      <c r="H7" s="119"/>
    </row>
    <row r="8" spans="1:8">
      <c r="A8" s="120"/>
      <c r="B8" s="121"/>
      <c r="C8" s="122"/>
      <c r="D8" s="123">
        <v>21230</v>
      </c>
      <c r="E8" s="124"/>
      <c r="F8" s="125">
        <v>23254</v>
      </c>
      <c r="G8" s="126"/>
      <c r="H8" s="127"/>
    </row>
    <row r="9" spans="1:8">
      <c r="A9" s="108" t="s">
        <v>525</v>
      </c>
      <c r="B9" s="113"/>
      <c r="C9" s="114"/>
      <c r="D9" s="115">
        <v>44961</v>
      </c>
      <c r="E9" s="116"/>
      <c r="F9" s="117">
        <v>50840</v>
      </c>
      <c r="G9" s="118"/>
      <c r="H9" s="119"/>
    </row>
    <row r="10" spans="1:8">
      <c r="A10" s="120"/>
      <c r="B10" s="121"/>
      <c r="C10" s="122"/>
      <c r="D10" s="123">
        <v>21011</v>
      </c>
      <c r="E10" s="124"/>
      <c r="F10" s="125">
        <v>25367</v>
      </c>
      <c r="G10" s="126"/>
      <c r="H10" s="127"/>
    </row>
    <row r="11" spans="1:8">
      <c r="A11" s="108" t="s">
        <v>526</v>
      </c>
      <c r="B11" s="113"/>
      <c r="C11" s="114"/>
      <c r="D11" s="115">
        <v>48844</v>
      </c>
      <c r="E11" s="116"/>
      <c r="F11" s="117">
        <v>53605</v>
      </c>
      <c r="G11" s="118"/>
      <c r="H11" s="119"/>
    </row>
    <row r="12" spans="1:8">
      <c r="A12" s="120"/>
      <c r="B12" s="121"/>
      <c r="C12" s="128"/>
      <c r="D12" s="123">
        <v>23542</v>
      </c>
      <c r="E12" s="124"/>
      <c r="F12" s="125">
        <v>28343</v>
      </c>
      <c r="G12" s="126"/>
      <c r="H12" s="127"/>
    </row>
    <row r="13" spans="1:8">
      <c r="A13" s="108"/>
      <c r="B13" s="113"/>
      <c r="C13" s="129"/>
      <c r="D13" s="130">
        <v>47804</v>
      </c>
      <c r="E13" s="131"/>
      <c r="F13" s="132">
        <v>49337</v>
      </c>
      <c r="G13" s="133"/>
      <c r="H13" s="119"/>
    </row>
    <row r="14" spans="1:8">
      <c r="A14" s="120"/>
      <c r="B14" s="121"/>
      <c r="C14" s="122"/>
      <c r="D14" s="123">
        <v>24524</v>
      </c>
      <c r="E14" s="124"/>
      <c r="F14" s="125">
        <v>26310</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3.8</v>
      </c>
      <c r="C19" s="134">
        <f>ROUND(VALUE(SUBSTITUTE(実質収支比率等に係る経年分析!G$48,"▲","-")),2)</f>
        <v>2.82</v>
      </c>
      <c r="D19" s="134">
        <f>ROUND(VALUE(SUBSTITUTE(実質収支比率等に係る経年分析!H$48,"▲","-")),2)</f>
        <v>4.66</v>
      </c>
      <c r="E19" s="134">
        <f>ROUND(VALUE(SUBSTITUTE(実質収支比率等に係る経年分析!I$48,"▲","-")),2)</f>
        <v>4.01</v>
      </c>
      <c r="F19" s="134">
        <f>ROUND(VALUE(SUBSTITUTE(実質収支比率等に係る経年分析!J$48,"▲","-")),2)</f>
        <v>5.1100000000000003</v>
      </c>
    </row>
    <row r="20" spans="1:11">
      <c r="A20" s="134" t="s">
        <v>43</v>
      </c>
      <c r="B20" s="134">
        <f>ROUND(VALUE(SUBSTITUTE(実質収支比率等に係る経年分析!F$47,"▲","-")),2)</f>
        <v>8.3800000000000008</v>
      </c>
      <c r="C20" s="134">
        <f>ROUND(VALUE(SUBSTITUTE(実質収支比率等に係る経年分析!G$47,"▲","-")),2)</f>
        <v>10.51</v>
      </c>
      <c r="D20" s="134">
        <f>ROUND(VALUE(SUBSTITUTE(実質収支比率等に係る経年分析!H$47,"▲","-")),2)</f>
        <v>10.71</v>
      </c>
      <c r="E20" s="134">
        <f>ROUND(VALUE(SUBSTITUTE(実質収支比率等に係る経年分析!I$47,"▲","-")),2)</f>
        <v>11.08</v>
      </c>
      <c r="F20" s="134">
        <f>ROUND(VALUE(SUBSTITUTE(実質収支比率等に係る経年分析!J$47,"▲","-")),2)</f>
        <v>12.73</v>
      </c>
    </row>
    <row r="21" spans="1:11">
      <c r="A21" s="134" t="s">
        <v>44</v>
      </c>
      <c r="B21" s="134">
        <f>IF(ISNUMBER(VALUE(SUBSTITUTE(実質収支比率等に係る経年分析!F$49,"▲","-"))),ROUND(VALUE(SUBSTITUTE(実質収支比率等に係る経年分析!F$49,"▲","-")),2),NA())</f>
        <v>3.5</v>
      </c>
      <c r="C21" s="134">
        <f>IF(ISNUMBER(VALUE(SUBSTITUTE(実質収支比率等に係る経年分析!G$49,"▲","-"))),ROUND(VALUE(SUBSTITUTE(実質収支比率等に係る経年分析!G$49,"▲","-")),2),NA())</f>
        <v>1.88</v>
      </c>
      <c r="D21" s="134">
        <f>IF(ISNUMBER(VALUE(SUBSTITUTE(実質収支比率等に係る経年分析!H$49,"▲","-"))),ROUND(VALUE(SUBSTITUTE(実質収支比率等に係る経年分析!H$49,"▲","-")),2),NA())</f>
        <v>1.81</v>
      </c>
      <c r="E21" s="134">
        <f>IF(ISNUMBER(VALUE(SUBSTITUTE(実質収支比率等に係る経年分析!I$49,"▲","-"))),ROUND(VALUE(SUBSTITUTE(実質収支比率等に係る経年分析!I$49,"▲","-")),2),NA())</f>
        <v>0.09</v>
      </c>
      <c r="F21" s="134">
        <f>IF(ISNUMBER(VALUE(SUBSTITUTE(実質収支比率等に係る経年分析!J$49,"▲","-"))),ROUND(VALUE(SUBSTITUTE(実質収支比率等に係る経年分析!J$49,"▲","-")),2),NA())</f>
        <v>2.3199999999999998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農業集落排水事業費特別会計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簡易水道事業費特別会計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公共下水道事業費特別会計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3.77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5.0999999999999996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11.41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13.73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14.04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3721</v>
      </c>
      <c r="E42" s="136"/>
      <c r="F42" s="136"/>
      <c r="G42" s="136">
        <f>'実質公債費比率（分子）の構造'!L$52</f>
        <v>4365</v>
      </c>
      <c r="H42" s="136"/>
      <c r="I42" s="136"/>
      <c r="J42" s="136">
        <f>'実質公債費比率（分子）の構造'!M$52</f>
        <v>4108</v>
      </c>
      <c r="K42" s="136"/>
      <c r="L42" s="136"/>
      <c r="M42" s="136">
        <f>'実質公債費比率（分子）の構造'!N$52</f>
        <v>4029</v>
      </c>
      <c r="N42" s="136"/>
      <c r="O42" s="136"/>
      <c r="P42" s="136">
        <f>'実質公債費比率（分子）の構造'!O$52</f>
        <v>4142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192</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30</v>
      </c>
      <c r="C45" s="136"/>
      <c r="D45" s="136"/>
      <c r="E45" s="136">
        <f>'実質公債費比率（分子）の構造'!L$49</f>
        <v>24</v>
      </c>
      <c r="F45" s="136"/>
      <c r="G45" s="136"/>
      <c r="H45" s="136">
        <f>'実質公債費比率（分子）の構造'!M$49</f>
        <v>25</v>
      </c>
      <c r="I45" s="136"/>
      <c r="J45" s="136"/>
      <c r="K45" s="136">
        <f>'実質公債費比率（分子）の構造'!N$49</f>
        <v>23</v>
      </c>
      <c r="L45" s="136"/>
      <c r="M45" s="136"/>
      <c r="N45" s="136">
        <f>'実質公債費比率（分子）の構造'!O$49</f>
        <v>22</v>
      </c>
      <c r="O45" s="136"/>
      <c r="P45" s="136"/>
    </row>
    <row r="46" spans="1:16">
      <c r="A46" s="136" t="s">
        <v>55</v>
      </c>
      <c r="B46" s="136">
        <f>'実質公債費比率（分子）の構造'!K$48</f>
        <v>1288</v>
      </c>
      <c r="C46" s="136"/>
      <c r="D46" s="136"/>
      <c r="E46" s="136">
        <f>'実質公債費比率（分子）の構造'!L$48</f>
        <v>1285</v>
      </c>
      <c r="F46" s="136"/>
      <c r="G46" s="136"/>
      <c r="H46" s="136">
        <f>'実質公債費比率（分子）の構造'!M$48</f>
        <v>1313</v>
      </c>
      <c r="I46" s="136"/>
      <c r="J46" s="136"/>
      <c r="K46" s="136">
        <f>'実質公債費比率（分子）の構造'!N$48</f>
        <v>1318</v>
      </c>
      <c r="L46" s="136"/>
      <c r="M46" s="136"/>
      <c r="N46" s="136">
        <f>'実質公債費比率（分子）の構造'!O$48</f>
        <v>1312</v>
      </c>
      <c r="O46" s="136"/>
      <c r="P46" s="136"/>
    </row>
    <row r="47" spans="1:16">
      <c r="A47" s="136" t="s">
        <v>56</v>
      </c>
      <c r="B47" s="136">
        <f>'実質公債費比率（分子）の構造'!K$47</f>
        <v>132</v>
      </c>
      <c r="C47" s="136"/>
      <c r="D47" s="136"/>
      <c r="E47" s="136">
        <f>'実質公債費比率（分子）の構造'!L$47</f>
        <v>121</v>
      </c>
      <c r="F47" s="136"/>
      <c r="G47" s="136"/>
      <c r="H47" s="136">
        <f>'実質公債費比率（分子）の構造'!M$47</f>
        <v>115</v>
      </c>
      <c r="I47" s="136"/>
      <c r="J47" s="136"/>
      <c r="K47" s="136">
        <f>'実質公債費比率（分子）の構造'!N$47</f>
        <v>110</v>
      </c>
      <c r="L47" s="136"/>
      <c r="M47" s="136"/>
      <c r="N47" s="136">
        <f>'実質公債費比率（分子）の構造'!O$47</f>
        <v>102</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3388</v>
      </c>
      <c r="C49" s="136"/>
      <c r="D49" s="136"/>
      <c r="E49" s="136">
        <f>'実質公債費比率（分子）の構造'!L$45</f>
        <v>3506</v>
      </c>
      <c r="F49" s="136"/>
      <c r="G49" s="136"/>
      <c r="H49" s="136">
        <f>'実質公債費比率（分子）の構造'!M$45</f>
        <v>3531</v>
      </c>
      <c r="I49" s="136"/>
      <c r="J49" s="136"/>
      <c r="K49" s="136">
        <f>'実質公債費比率（分子）の構造'!N$45</f>
        <v>3546</v>
      </c>
      <c r="L49" s="136"/>
      <c r="M49" s="136"/>
      <c r="N49" s="136">
        <f>'実質公債費比率（分子）の構造'!O$45</f>
        <v>3571</v>
      </c>
      <c r="O49" s="136"/>
      <c r="P49" s="136"/>
    </row>
    <row r="50" spans="1:16">
      <c r="A50" s="136" t="s">
        <v>59</v>
      </c>
      <c r="B50" s="136" t="e">
        <f>NA()</f>
        <v>#N/A</v>
      </c>
      <c r="C50" s="136">
        <f>IF(ISNUMBER('実質公債費比率（分子）の構造'!K$53),'実質公債費比率（分子）の構造'!K$53,NA())</f>
        <v>1309</v>
      </c>
      <c r="D50" s="136" t="e">
        <f>NA()</f>
        <v>#N/A</v>
      </c>
      <c r="E50" s="136" t="e">
        <f>NA()</f>
        <v>#N/A</v>
      </c>
      <c r="F50" s="136">
        <f>IF(ISNUMBER('実質公債費比率（分子）の構造'!L$53),'実質公債費比率（分子）の構造'!L$53,NA())</f>
        <v>571</v>
      </c>
      <c r="G50" s="136" t="e">
        <f>NA()</f>
        <v>#N/A</v>
      </c>
      <c r="H50" s="136" t="e">
        <f>NA()</f>
        <v>#N/A</v>
      </c>
      <c r="I50" s="136">
        <f>IF(ISNUMBER('実質公債費比率（分子）の構造'!M$53),'実質公債費比率（分子）の構造'!M$53,NA())</f>
        <v>876</v>
      </c>
      <c r="J50" s="136" t="e">
        <f>NA()</f>
        <v>#N/A</v>
      </c>
      <c r="K50" s="136" t="e">
        <f>NA()</f>
        <v>#N/A</v>
      </c>
      <c r="L50" s="136">
        <f>IF(ISNUMBER('実質公債費比率（分子）の構造'!N$53),'実質公債費比率（分子）の構造'!N$53,NA())</f>
        <v>968</v>
      </c>
      <c r="M50" s="136" t="e">
        <f>NA()</f>
        <v>#N/A</v>
      </c>
      <c r="N50" s="136" t="e">
        <f>NA()</f>
        <v>#N/A</v>
      </c>
      <c r="O50" s="136">
        <f>IF(ISNUMBER('実質公債費比率（分子）の構造'!O$53),'実質公債費比率（分子）の構造'!O$53,NA())</f>
        <v>865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34691</v>
      </c>
      <c r="E56" s="135"/>
      <c r="F56" s="135"/>
      <c r="G56" s="135">
        <f>'将来負担比率（分子）の構造'!J$51</f>
        <v>34960</v>
      </c>
      <c r="H56" s="135"/>
      <c r="I56" s="135"/>
      <c r="J56" s="135">
        <f>'将来負担比率（分子）の構造'!K$51</f>
        <v>35659</v>
      </c>
      <c r="K56" s="135"/>
      <c r="L56" s="135"/>
      <c r="M56" s="135">
        <f>'将来負担比率（分子）の構造'!L$51</f>
        <v>36081</v>
      </c>
      <c r="N56" s="135"/>
      <c r="O56" s="135"/>
      <c r="P56" s="135">
        <f>'将来負担比率（分子）の構造'!M$51</f>
        <v>36144</v>
      </c>
    </row>
    <row r="57" spans="1:16">
      <c r="A57" s="135" t="s">
        <v>35</v>
      </c>
      <c r="B57" s="135"/>
      <c r="C57" s="135"/>
      <c r="D57" s="135">
        <f>'将来負担比率（分子）の構造'!I$50</f>
        <v>5570</v>
      </c>
      <c r="E57" s="135"/>
      <c r="F57" s="135"/>
      <c r="G57" s="135">
        <f>'将来負担比率（分子）の構造'!J$50</f>
        <v>5605</v>
      </c>
      <c r="H57" s="135"/>
      <c r="I57" s="135"/>
      <c r="J57" s="135">
        <f>'将来負担比率（分子）の構造'!K$50</f>
        <v>5959</v>
      </c>
      <c r="K57" s="135"/>
      <c r="L57" s="135"/>
      <c r="M57" s="135">
        <f>'将来負担比率（分子）の構造'!L$50</f>
        <v>5750</v>
      </c>
      <c r="N57" s="135"/>
      <c r="O57" s="135"/>
      <c r="P57" s="135">
        <f>'将来負担比率（分子）の構造'!M$50</f>
        <v>5279</v>
      </c>
    </row>
    <row r="58" spans="1:16">
      <c r="A58" s="135" t="s">
        <v>34</v>
      </c>
      <c r="B58" s="135"/>
      <c r="C58" s="135"/>
      <c r="D58" s="135">
        <f>'将来負担比率（分子）の構造'!I$49</f>
        <v>5469</v>
      </c>
      <c r="E58" s="135"/>
      <c r="F58" s="135"/>
      <c r="G58" s="135">
        <f>'将来負担比率（分子）の構造'!J$49</f>
        <v>5699</v>
      </c>
      <c r="H58" s="135"/>
      <c r="I58" s="135"/>
      <c r="J58" s="135">
        <f>'将来負担比率（分子）の構造'!K$49</f>
        <v>5334</v>
      </c>
      <c r="K58" s="135"/>
      <c r="L58" s="135"/>
      <c r="M58" s="135">
        <f>'将来負担比率（分子）の構造'!L$49</f>
        <v>6019</v>
      </c>
      <c r="N58" s="135"/>
      <c r="O58" s="135"/>
      <c r="P58" s="135">
        <f>'将来負担比率（分子）の構造'!M$49</f>
        <v>6969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244</v>
      </c>
      <c r="C61" s="135"/>
      <c r="D61" s="135"/>
      <c r="E61" s="135">
        <f>'将来負担比率（分子）の構造'!J$46</f>
        <v>243</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9319</v>
      </c>
      <c r="C62" s="135"/>
      <c r="D62" s="135"/>
      <c r="E62" s="135">
        <f>'将来負担比率（分子）の構造'!J$45</f>
        <v>9206</v>
      </c>
      <c r="F62" s="135"/>
      <c r="G62" s="135"/>
      <c r="H62" s="135">
        <f>'将来負担比率（分子）の構造'!K$45</f>
        <v>8888</v>
      </c>
      <c r="I62" s="135"/>
      <c r="J62" s="135"/>
      <c r="K62" s="135">
        <f>'将来負担比率（分子）の構造'!L$45</f>
        <v>8213</v>
      </c>
      <c r="L62" s="135"/>
      <c r="M62" s="135"/>
      <c r="N62" s="135">
        <f>'将来負担比率（分子）の構造'!M$45</f>
        <v>7524</v>
      </c>
      <c r="O62" s="135"/>
      <c r="P62" s="135"/>
    </row>
    <row r="63" spans="1:16">
      <c r="A63" s="135" t="s">
        <v>28</v>
      </c>
      <c r="B63" s="135">
        <f>'将来負担比率（分子）の構造'!I$44</f>
        <v>258</v>
      </c>
      <c r="C63" s="135"/>
      <c r="D63" s="135"/>
      <c r="E63" s="135">
        <f>'将来負担比率（分子）の構造'!J$44</f>
        <v>232</v>
      </c>
      <c r="F63" s="135"/>
      <c r="G63" s="135"/>
      <c r="H63" s="135">
        <f>'将来負担比率（分子）の構造'!K$44</f>
        <v>209</v>
      </c>
      <c r="I63" s="135"/>
      <c r="J63" s="135"/>
      <c r="K63" s="135">
        <f>'将来負担比率（分子）の構造'!L$44</f>
        <v>187</v>
      </c>
      <c r="L63" s="135"/>
      <c r="M63" s="135"/>
      <c r="N63" s="135">
        <f>'将来負担比率（分子）の構造'!M$44</f>
        <v>166</v>
      </c>
      <c r="O63" s="135"/>
      <c r="P63" s="135"/>
    </row>
    <row r="64" spans="1:16">
      <c r="A64" s="135" t="s">
        <v>27</v>
      </c>
      <c r="B64" s="135">
        <f>'将来負担比率（分子）の構造'!I$43</f>
        <v>16341</v>
      </c>
      <c r="C64" s="135"/>
      <c r="D64" s="135"/>
      <c r="E64" s="135">
        <f>'将来負担比率（分子）の構造'!J$43</f>
        <v>15726</v>
      </c>
      <c r="F64" s="135"/>
      <c r="G64" s="135"/>
      <c r="H64" s="135">
        <f>'将来負担比率（分子）の構造'!K$43</f>
        <v>15720</v>
      </c>
      <c r="I64" s="135"/>
      <c r="J64" s="135"/>
      <c r="K64" s="135">
        <f>'将来負担比率（分子）の構造'!L$43</f>
        <v>15054</v>
      </c>
      <c r="L64" s="135"/>
      <c r="M64" s="135"/>
      <c r="N64" s="135">
        <f>'将来負担比率（分子）の構造'!M$43</f>
        <v>14502</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30741</v>
      </c>
      <c r="C66" s="135"/>
      <c r="D66" s="135"/>
      <c r="E66" s="135">
        <f>'将来負担比率（分子）の構造'!J$41</f>
        <v>29821</v>
      </c>
      <c r="F66" s="135"/>
      <c r="G66" s="135"/>
      <c r="H66" s="135">
        <f>'将来負担比率（分子）の構造'!K$41</f>
        <v>29023</v>
      </c>
      <c r="I66" s="135"/>
      <c r="J66" s="135"/>
      <c r="K66" s="135">
        <f>'将来負担比率（分子）の構造'!L$41</f>
        <v>27538</v>
      </c>
      <c r="L66" s="135"/>
      <c r="M66" s="135"/>
      <c r="N66" s="135">
        <f>'将来負担比率（分子）の構造'!M$41</f>
        <v>27826</v>
      </c>
      <c r="O66" s="135"/>
      <c r="P66" s="135"/>
    </row>
    <row r="67" spans="1:16">
      <c r="A67" s="135" t="s">
        <v>63</v>
      </c>
      <c r="B67" s="135" t="e">
        <f>NA()</f>
        <v>#N/A</v>
      </c>
      <c r="C67" s="135">
        <f>IF(ISNUMBER('将来負担比率（分子）の構造'!I$52), IF('将来負担比率（分子）の構造'!I$52 &lt; 0, 0, '将来負担比率（分子）の構造'!I$52), NA())</f>
        <v>11174</v>
      </c>
      <c r="D67" s="135" t="e">
        <f>NA()</f>
        <v>#N/A</v>
      </c>
      <c r="E67" s="135" t="e">
        <f>NA()</f>
        <v>#N/A</v>
      </c>
      <c r="F67" s="135">
        <f>IF(ISNUMBER('将来負担比率（分子）の構造'!J$52), IF('将来負担比率（分子）の構造'!J$52 &lt; 0, 0, '将来負担比率（分子）の構造'!J$52), NA())</f>
        <v>8964</v>
      </c>
      <c r="G67" s="135" t="e">
        <f>NA()</f>
        <v>#N/A</v>
      </c>
      <c r="H67" s="135" t="e">
        <f>NA()</f>
        <v>#N/A</v>
      </c>
      <c r="I67" s="135">
        <f>IF(ISNUMBER('将来負担比率（分子）の構造'!K$52), IF('将来負担比率（分子）の構造'!K$52 &lt; 0, 0, '将来負担比率（分子）の構造'!K$52), NA())</f>
        <v>6887</v>
      </c>
      <c r="J67" s="135" t="e">
        <f>NA()</f>
        <v>#N/A</v>
      </c>
      <c r="K67" s="135" t="e">
        <f>NA()</f>
        <v>#N/A</v>
      </c>
      <c r="L67" s="135">
        <f>IF(ISNUMBER('将来負担比率（分子）の構造'!L$52), IF('将来負担比率（分子）の構造'!L$52 &lt; 0, 0, '将来負担比率（分子）の構造'!L$52), NA())</f>
        <v>3143</v>
      </c>
      <c r="M67" s="135" t="e">
        <f>NA()</f>
        <v>#N/A</v>
      </c>
      <c r="N67" s="135" t="e">
        <f>NA()</f>
        <v>#N/A</v>
      </c>
      <c r="O67" s="135">
        <f>IF(ISNUMBER('将来負担比率（分子）の構造'!M$52), IF('将来負担比率（分子）の構造'!M$52 &lt; 0, 0, '将来負担比率（分子）の構造'!M$52), NA())</f>
        <v>1627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14569528</v>
      </c>
      <c r="S5" s="583"/>
      <c r="T5" s="583"/>
      <c r="U5" s="583"/>
      <c r="V5" s="583"/>
      <c r="W5" s="583"/>
      <c r="X5" s="583"/>
      <c r="Y5" s="584"/>
      <c r="Z5" s="585">
        <v>34.799999999999997</v>
      </c>
      <c r="AA5" s="585"/>
      <c r="AB5" s="585"/>
      <c r="AC5" s="585"/>
      <c r="AD5" s="586">
        <v>13772625</v>
      </c>
      <c r="AE5" s="586"/>
      <c r="AF5" s="586"/>
      <c r="AG5" s="586"/>
      <c r="AH5" s="586"/>
      <c r="AI5" s="586"/>
      <c r="AJ5" s="586"/>
      <c r="AK5" s="586"/>
      <c r="AL5" s="587">
        <v>65.099999999999994</v>
      </c>
      <c r="AM5" s="588"/>
      <c r="AN5" s="588"/>
      <c r="AO5" s="589"/>
      <c r="AP5" s="579" t="s">
        <v>208</v>
      </c>
      <c r="AQ5" s="580"/>
      <c r="AR5" s="580"/>
      <c r="AS5" s="580"/>
      <c r="AT5" s="580"/>
      <c r="AU5" s="580"/>
      <c r="AV5" s="580"/>
      <c r="AW5" s="580"/>
      <c r="AX5" s="580"/>
      <c r="AY5" s="580"/>
      <c r="AZ5" s="580"/>
      <c r="BA5" s="580"/>
      <c r="BB5" s="580"/>
      <c r="BC5" s="580"/>
      <c r="BD5" s="580"/>
      <c r="BE5" s="580"/>
      <c r="BF5" s="581"/>
      <c r="BG5" s="593">
        <v>13761913</v>
      </c>
      <c r="BH5" s="594"/>
      <c r="BI5" s="594"/>
      <c r="BJ5" s="594"/>
      <c r="BK5" s="594"/>
      <c r="BL5" s="594"/>
      <c r="BM5" s="594"/>
      <c r="BN5" s="595"/>
      <c r="BO5" s="596">
        <v>94.5</v>
      </c>
      <c r="BP5" s="596"/>
      <c r="BQ5" s="596"/>
      <c r="BR5" s="596"/>
      <c r="BS5" s="597">
        <v>244131</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c r="B6" s="590" t="s">
        <v>212</v>
      </c>
      <c r="C6" s="591"/>
      <c r="D6" s="591"/>
      <c r="E6" s="591"/>
      <c r="F6" s="591"/>
      <c r="G6" s="591"/>
      <c r="H6" s="591"/>
      <c r="I6" s="591"/>
      <c r="J6" s="591"/>
      <c r="K6" s="591"/>
      <c r="L6" s="591"/>
      <c r="M6" s="591"/>
      <c r="N6" s="591"/>
      <c r="O6" s="591"/>
      <c r="P6" s="591"/>
      <c r="Q6" s="592"/>
      <c r="R6" s="593">
        <v>376343</v>
      </c>
      <c r="S6" s="594"/>
      <c r="T6" s="594"/>
      <c r="U6" s="594"/>
      <c r="V6" s="594"/>
      <c r="W6" s="594"/>
      <c r="X6" s="594"/>
      <c r="Y6" s="595"/>
      <c r="Z6" s="596">
        <v>0.9</v>
      </c>
      <c r="AA6" s="596"/>
      <c r="AB6" s="596"/>
      <c r="AC6" s="596"/>
      <c r="AD6" s="597">
        <v>376343</v>
      </c>
      <c r="AE6" s="597"/>
      <c r="AF6" s="597"/>
      <c r="AG6" s="597"/>
      <c r="AH6" s="597"/>
      <c r="AI6" s="597"/>
      <c r="AJ6" s="597"/>
      <c r="AK6" s="597"/>
      <c r="AL6" s="598">
        <v>1.8</v>
      </c>
      <c r="AM6" s="599"/>
      <c r="AN6" s="599"/>
      <c r="AO6" s="600"/>
      <c r="AP6" s="590" t="s">
        <v>213</v>
      </c>
      <c r="AQ6" s="591"/>
      <c r="AR6" s="591"/>
      <c r="AS6" s="591"/>
      <c r="AT6" s="591"/>
      <c r="AU6" s="591"/>
      <c r="AV6" s="591"/>
      <c r="AW6" s="591"/>
      <c r="AX6" s="591"/>
      <c r="AY6" s="591"/>
      <c r="AZ6" s="591"/>
      <c r="BA6" s="591"/>
      <c r="BB6" s="591"/>
      <c r="BC6" s="591"/>
      <c r="BD6" s="591"/>
      <c r="BE6" s="591"/>
      <c r="BF6" s="592"/>
      <c r="BG6" s="593">
        <v>13761913</v>
      </c>
      <c r="BH6" s="594"/>
      <c r="BI6" s="594"/>
      <c r="BJ6" s="594"/>
      <c r="BK6" s="594"/>
      <c r="BL6" s="594"/>
      <c r="BM6" s="594"/>
      <c r="BN6" s="595"/>
      <c r="BO6" s="596">
        <v>94.5</v>
      </c>
      <c r="BP6" s="596"/>
      <c r="BQ6" s="596"/>
      <c r="BR6" s="596"/>
      <c r="BS6" s="597">
        <v>244131</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323256</v>
      </c>
      <c r="CS6" s="594"/>
      <c r="CT6" s="594"/>
      <c r="CU6" s="594"/>
      <c r="CV6" s="594"/>
      <c r="CW6" s="594"/>
      <c r="CX6" s="594"/>
      <c r="CY6" s="595"/>
      <c r="CZ6" s="596">
        <v>0.8</v>
      </c>
      <c r="DA6" s="596"/>
      <c r="DB6" s="596"/>
      <c r="DC6" s="596"/>
      <c r="DD6" s="602" t="s">
        <v>215</v>
      </c>
      <c r="DE6" s="594"/>
      <c r="DF6" s="594"/>
      <c r="DG6" s="594"/>
      <c r="DH6" s="594"/>
      <c r="DI6" s="594"/>
      <c r="DJ6" s="594"/>
      <c r="DK6" s="594"/>
      <c r="DL6" s="594"/>
      <c r="DM6" s="594"/>
      <c r="DN6" s="594"/>
      <c r="DO6" s="594"/>
      <c r="DP6" s="595"/>
      <c r="DQ6" s="602">
        <v>323256</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20384</v>
      </c>
      <c r="S7" s="594"/>
      <c r="T7" s="594"/>
      <c r="U7" s="594"/>
      <c r="V7" s="594"/>
      <c r="W7" s="594"/>
      <c r="X7" s="594"/>
      <c r="Y7" s="595"/>
      <c r="Z7" s="596">
        <v>0</v>
      </c>
      <c r="AA7" s="596"/>
      <c r="AB7" s="596"/>
      <c r="AC7" s="596"/>
      <c r="AD7" s="597">
        <v>20384</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6251863</v>
      </c>
      <c r="BH7" s="594"/>
      <c r="BI7" s="594"/>
      <c r="BJ7" s="594"/>
      <c r="BK7" s="594"/>
      <c r="BL7" s="594"/>
      <c r="BM7" s="594"/>
      <c r="BN7" s="595"/>
      <c r="BO7" s="596">
        <v>42.9</v>
      </c>
      <c r="BP7" s="596"/>
      <c r="BQ7" s="596"/>
      <c r="BR7" s="596"/>
      <c r="BS7" s="597">
        <v>244131</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4528339</v>
      </c>
      <c r="CS7" s="594"/>
      <c r="CT7" s="594"/>
      <c r="CU7" s="594"/>
      <c r="CV7" s="594"/>
      <c r="CW7" s="594"/>
      <c r="CX7" s="594"/>
      <c r="CY7" s="595"/>
      <c r="CZ7" s="596">
        <v>11.2</v>
      </c>
      <c r="DA7" s="596"/>
      <c r="DB7" s="596"/>
      <c r="DC7" s="596"/>
      <c r="DD7" s="602">
        <v>171281</v>
      </c>
      <c r="DE7" s="594"/>
      <c r="DF7" s="594"/>
      <c r="DG7" s="594"/>
      <c r="DH7" s="594"/>
      <c r="DI7" s="594"/>
      <c r="DJ7" s="594"/>
      <c r="DK7" s="594"/>
      <c r="DL7" s="594"/>
      <c r="DM7" s="594"/>
      <c r="DN7" s="594"/>
      <c r="DO7" s="594"/>
      <c r="DP7" s="595"/>
      <c r="DQ7" s="602">
        <v>3944717</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84969</v>
      </c>
      <c r="S8" s="594"/>
      <c r="T8" s="594"/>
      <c r="U8" s="594"/>
      <c r="V8" s="594"/>
      <c r="W8" s="594"/>
      <c r="X8" s="594"/>
      <c r="Y8" s="595"/>
      <c r="Z8" s="596">
        <v>0.2</v>
      </c>
      <c r="AA8" s="596"/>
      <c r="AB8" s="596"/>
      <c r="AC8" s="596"/>
      <c r="AD8" s="597">
        <v>84969</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175372</v>
      </c>
      <c r="BH8" s="594"/>
      <c r="BI8" s="594"/>
      <c r="BJ8" s="594"/>
      <c r="BK8" s="594"/>
      <c r="BL8" s="594"/>
      <c r="BM8" s="594"/>
      <c r="BN8" s="595"/>
      <c r="BO8" s="596">
        <v>1.2</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12889761</v>
      </c>
      <c r="CS8" s="594"/>
      <c r="CT8" s="594"/>
      <c r="CU8" s="594"/>
      <c r="CV8" s="594"/>
      <c r="CW8" s="594"/>
      <c r="CX8" s="594"/>
      <c r="CY8" s="595"/>
      <c r="CZ8" s="596">
        <v>31.8</v>
      </c>
      <c r="DA8" s="596"/>
      <c r="DB8" s="596"/>
      <c r="DC8" s="596"/>
      <c r="DD8" s="602">
        <v>553032</v>
      </c>
      <c r="DE8" s="594"/>
      <c r="DF8" s="594"/>
      <c r="DG8" s="594"/>
      <c r="DH8" s="594"/>
      <c r="DI8" s="594"/>
      <c r="DJ8" s="594"/>
      <c r="DK8" s="594"/>
      <c r="DL8" s="594"/>
      <c r="DM8" s="594"/>
      <c r="DN8" s="594"/>
      <c r="DO8" s="594"/>
      <c r="DP8" s="595"/>
      <c r="DQ8" s="602">
        <v>6025255</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46370</v>
      </c>
      <c r="S9" s="594"/>
      <c r="T9" s="594"/>
      <c r="U9" s="594"/>
      <c r="V9" s="594"/>
      <c r="W9" s="594"/>
      <c r="X9" s="594"/>
      <c r="Y9" s="595"/>
      <c r="Z9" s="596">
        <v>0.1</v>
      </c>
      <c r="AA9" s="596"/>
      <c r="AB9" s="596"/>
      <c r="AC9" s="596"/>
      <c r="AD9" s="597">
        <v>46370</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4583713</v>
      </c>
      <c r="BH9" s="594"/>
      <c r="BI9" s="594"/>
      <c r="BJ9" s="594"/>
      <c r="BK9" s="594"/>
      <c r="BL9" s="594"/>
      <c r="BM9" s="594"/>
      <c r="BN9" s="595"/>
      <c r="BO9" s="596">
        <v>31.5</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3326316</v>
      </c>
      <c r="CS9" s="594"/>
      <c r="CT9" s="594"/>
      <c r="CU9" s="594"/>
      <c r="CV9" s="594"/>
      <c r="CW9" s="594"/>
      <c r="CX9" s="594"/>
      <c r="CY9" s="595"/>
      <c r="CZ9" s="596">
        <v>8.1999999999999993</v>
      </c>
      <c r="DA9" s="596"/>
      <c r="DB9" s="596"/>
      <c r="DC9" s="596"/>
      <c r="DD9" s="602">
        <v>639081</v>
      </c>
      <c r="DE9" s="594"/>
      <c r="DF9" s="594"/>
      <c r="DG9" s="594"/>
      <c r="DH9" s="594"/>
      <c r="DI9" s="594"/>
      <c r="DJ9" s="594"/>
      <c r="DK9" s="594"/>
      <c r="DL9" s="594"/>
      <c r="DM9" s="594"/>
      <c r="DN9" s="594"/>
      <c r="DO9" s="594"/>
      <c r="DP9" s="595"/>
      <c r="DQ9" s="602">
        <v>2387414</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1207620</v>
      </c>
      <c r="S10" s="594"/>
      <c r="T10" s="594"/>
      <c r="U10" s="594"/>
      <c r="V10" s="594"/>
      <c r="W10" s="594"/>
      <c r="X10" s="594"/>
      <c r="Y10" s="595"/>
      <c r="Z10" s="596">
        <v>2.9</v>
      </c>
      <c r="AA10" s="596"/>
      <c r="AB10" s="596"/>
      <c r="AC10" s="596"/>
      <c r="AD10" s="597">
        <v>1207620</v>
      </c>
      <c r="AE10" s="597"/>
      <c r="AF10" s="597"/>
      <c r="AG10" s="597"/>
      <c r="AH10" s="597"/>
      <c r="AI10" s="597"/>
      <c r="AJ10" s="597"/>
      <c r="AK10" s="597"/>
      <c r="AL10" s="598">
        <v>5.7</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348366</v>
      </c>
      <c r="BH10" s="594"/>
      <c r="BI10" s="594"/>
      <c r="BJ10" s="594"/>
      <c r="BK10" s="594"/>
      <c r="BL10" s="594"/>
      <c r="BM10" s="594"/>
      <c r="BN10" s="595"/>
      <c r="BO10" s="596">
        <v>2.4</v>
      </c>
      <c r="BP10" s="596"/>
      <c r="BQ10" s="596"/>
      <c r="BR10" s="596"/>
      <c r="BS10" s="602">
        <v>57878</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123271</v>
      </c>
      <c r="CS10" s="594"/>
      <c r="CT10" s="594"/>
      <c r="CU10" s="594"/>
      <c r="CV10" s="594"/>
      <c r="CW10" s="594"/>
      <c r="CX10" s="594"/>
      <c r="CY10" s="595"/>
      <c r="CZ10" s="596">
        <v>0.3</v>
      </c>
      <c r="DA10" s="596"/>
      <c r="DB10" s="596"/>
      <c r="DC10" s="596"/>
      <c r="DD10" s="602" t="s">
        <v>112</v>
      </c>
      <c r="DE10" s="594"/>
      <c r="DF10" s="594"/>
      <c r="DG10" s="594"/>
      <c r="DH10" s="594"/>
      <c r="DI10" s="594"/>
      <c r="DJ10" s="594"/>
      <c r="DK10" s="594"/>
      <c r="DL10" s="594"/>
      <c r="DM10" s="594"/>
      <c r="DN10" s="594"/>
      <c r="DO10" s="594"/>
      <c r="DP10" s="595"/>
      <c r="DQ10" s="602">
        <v>36732</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188066</v>
      </c>
      <c r="S11" s="594"/>
      <c r="T11" s="594"/>
      <c r="U11" s="594"/>
      <c r="V11" s="594"/>
      <c r="W11" s="594"/>
      <c r="X11" s="594"/>
      <c r="Y11" s="595"/>
      <c r="Z11" s="596">
        <v>0.4</v>
      </c>
      <c r="AA11" s="596"/>
      <c r="AB11" s="596"/>
      <c r="AC11" s="596"/>
      <c r="AD11" s="597">
        <v>188066</v>
      </c>
      <c r="AE11" s="597"/>
      <c r="AF11" s="597"/>
      <c r="AG11" s="597"/>
      <c r="AH11" s="597"/>
      <c r="AI11" s="597"/>
      <c r="AJ11" s="597"/>
      <c r="AK11" s="597"/>
      <c r="AL11" s="598">
        <v>0.9</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1144412</v>
      </c>
      <c r="BH11" s="594"/>
      <c r="BI11" s="594"/>
      <c r="BJ11" s="594"/>
      <c r="BK11" s="594"/>
      <c r="BL11" s="594"/>
      <c r="BM11" s="594"/>
      <c r="BN11" s="595"/>
      <c r="BO11" s="596">
        <v>7.9</v>
      </c>
      <c r="BP11" s="596"/>
      <c r="BQ11" s="596"/>
      <c r="BR11" s="596"/>
      <c r="BS11" s="602">
        <v>186253</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1942607</v>
      </c>
      <c r="CS11" s="594"/>
      <c r="CT11" s="594"/>
      <c r="CU11" s="594"/>
      <c r="CV11" s="594"/>
      <c r="CW11" s="594"/>
      <c r="CX11" s="594"/>
      <c r="CY11" s="595"/>
      <c r="CZ11" s="596">
        <v>4.8</v>
      </c>
      <c r="DA11" s="596"/>
      <c r="DB11" s="596"/>
      <c r="DC11" s="596"/>
      <c r="DD11" s="602">
        <v>383389</v>
      </c>
      <c r="DE11" s="594"/>
      <c r="DF11" s="594"/>
      <c r="DG11" s="594"/>
      <c r="DH11" s="594"/>
      <c r="DI11" s="594"/>
      <c r="DJ11" s="594"/>
      <c r="DK11" s="594"/>
      <c r="DL11" s="594"/>
      <c r="DM11" s="594"/>
      <c r="DN11" s="594"/>
      <c r="DO11" s="594"/>
      <c r="DP11" s="595"/>
      <c r="DQ11" s="602">
        <v>857390</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6566790</v>
      </c>
      <c r="BH12" s="594"/>
      <c r="BI12" s="594"/>
      <c r="BJ12" s="594"/>
      <c r="BK12" s="594"/>
      <c r="BL12" s="594"/>
      <c r="BM12" s="594"/>
      <c r="BN12" s="595"/>
      <c r="BO12" s="596">
        <v>45.1</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3884812</v>
      </c>
      <c r="CS12" s="594"/>
      <c r="CT12" s="594"/>
      <c r="CU12" s="594"/>
      <c r="CV12" s="594"/>
      <c r="CW12" s="594"/>
      <c r="CX12" s="594"/>
      <c r="CY12" s="595"/>
      <c r="CZ12" s="596">
        <v>9.6</v>
      </c>
      <c r="DA12" s="596"/>
      <c r="DB12" s="596"/>
      <c r="DC12" s="596"/>
      <c r="DD12" s="602">
        <v>9792</v>
      </c>
      <c r="DE12" s="594"/>
      <c r="DF12" s="594"/>
      <c r="DG12" s="594"/>
      <c r="DH12" s="594"/>
      <c r="DI12" s="594"/>
      <c r="DJ12" s="594"/>
      <c r="DK12" s="594"/>
      <c r="DL12" s="594"/>
      <c r="DM12" s="594"/>
      <c r="DN12" s="594"/>
      <c r="DO12" s="594"/>
      <c r="DP12" s="595"/>
      <c r="DQ12" s="602">
        <v>551988</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57947</v>
      </c>
      <c r="S13" s="594"/>
      <c r="T13" s="594"/>
      <c r="U13" s="594"/>
      <c r="V13" s="594"/>
      <c r="W13" s="594"/>
      <c r="X13" s="594"/>
      <c r="Y13" s="595"/>
      <c r="Z13" s="596">
        <v>0.1</v>
      </c>
      <c r="AA13" s="596"/>
      <c r="AB13" s="596"/>
      <c r="AC13" s="596"/>
      <c r="AD13" s="597">
        <v>57947</v>
      </c>
      <c r="AE13" s="597"/>
      <c r="AF13" s="597"/>
      <c r="AG13" s="597"/>
      <c r="AH13" s="597"/>
      <c r="AI13" s="597"/>
      <c r="AJ13" s="597"/>
      <c r="AK13" s="597"/>
      <c r="AL13" s="598">
        <v>0.3</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6549878</v>
      </c>
      <c r="BH13" s="594"/>
      <c r="BI13" s="594"/>
      <c r="BJ13" s="594"/>
      <c r="BK13" s="594"/>
      <c r="BL13" s="594"/>
      <c r="BM13" s="594"/>
      <c r="BN13" s="595"/>
      <c r="BO13" s="596">
        <v>45</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4078509</v>
      </c>
      <c r="CS13" s="594"/>
      <c r="CT13" s="594"/>
      <c r="CU13" s="594"/>
      <c r="CV13" s="594"/>
      <c r="CW13" s="594"/>
      <c r="CX13" s="594"/>
      <c r="CY13" s="595"/>
      <c r="CZ13" s="596">
        <v>10.1</v>
      </c>
      <c r="DA13" s="596"/>
      <c r="DB13" s="596"/>
      <c r="DC13" s="596"/>
      <c r="DD13" s="602">
        <v>2087115</v>
      </c>
      <c r="DE13" s="594"/>
      <c r="DF13" s="594"/>
      <c r="DG13" s="594"/>
      <c r="DH13" s="594"/>
      <c r="DI13" s="594"/>
      <c r="DJ13" s="594"/>
      <c r="DK13" s="594"/>
      <c r="DL13" s="594"/>
      <c r="DM13" s="594"/>
      <c r="DN13" s="594"/>
      <c r="DO13" s="594"/>
      <c r="DP13" s="595"/>
      <c r="DQ13" s="602">
        <v>2563689</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212598</v>
      </c>
      <c r="BH14" s="594"/>
      <c r="BI14" s="594"/>
      <c r="BJ14" s="594"/>
      <c r="BK14" s="594"/>
      <c r="BL14" s="594"/>
      <c r="BM14" s="594"/>
      <c r="BN14" s="595"/>
      <c r="BO14" s="596">
        <v>1.5</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1155758</v>
      </c>
      <c r="CS14" s="594"/>
      <c r="CT14" s="594"/>
      <c r="CU14" s="594"/>
      <c r="CV14" s="594"/>
      <c r="CW14" s="594"/>
      <c r="CX14" s="594"/>
      <c r="CY14" s="595"/>
      <c r="CZ14" s="596">
        <v>2.9</v>
      </c>
      <c r="DA14" s="596"/>
      <c r="DB14" s="596"/>
      <c r="DC14" s="596"/>
      <c r="DD14" s="602">
        <v>95362</v>
      </c>
      <c r="DE14" s="594"/>
      <c r="DF14" s="594"/>
      <c r="DG14" s="594"/>
      <c r="DH14" s="594"/>
      <c r="DI14" s="594"/>
      <c r="DJ14" s="594"/>
      <c r="DK14" s="594"/>
      <c r="DL14" s="594"/>
      <c r="DM14" s="594"/>
      <c r="DN14" s="594"/>
      <c r="DO14" s="594"/>
      <c r="DP14" s="595"/>
      <c r="DQ14" s="602">
        <v>1056280</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57312</v>
      </c>
      <c r="S15" s="594"/>
      <c r="T15" s="594"/>
      <c r="U15" s="594"/>
      <c r="V15" s="594"/>
      <c r="W15" s="594"/>
      <c r="X15" s="594"/>
      <c r="Y15" s="595"/>
      <c r="Z15" s="596">
        <v>0.1</v>
      </c>
      <c r="AA15" s="596"/>
      <c r="AB15" s="596"/>
      <c r="AC15" s="596"/>
      <c r="AD15" s="597">
        <v>57312</v>
      </c>
      <c r="AE15" s="597"/>
      <c r="AF15" s="597"/>
      <c r="AG15" s="597"/>
      <c r="AH15" s="597"/>
      <c r="AI15" s="597"/>
      <c r="AJ15" s="597"/>
      <c r="AK15" s="597"/>
      <c r="AL15" s="598">
        <v>0.3</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729547</v>
      </c>
      <c r="BH15" s="594"/>
      <c r="BI15" s="594"/>
      <c r="BJ15" s="594"/>
      <c r="BK15" s="594"/>
      <c r="BL15" s="594"/>
      <c r="BM15" s="594"/>
      <c r="BN15" s="595"/>
      <c r="BO15" s="596">
        <v>5</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4552330</v>
      </c>
      <c r="CS15" s="594"/>
      <c r="CT15" s="594"/>
      <c r="CU15" s="594"/>
      <c r="CV15" s="594"/>
      <c r="CW15" s="594"/>
      <c r="CX15" s="594"/>
      <c r="CY15" s="595"/>
      <c r="CZ15" s="596">
        <v>11.2</v>
      </c>
      <c r="DA15" s="596"/>
      <c r="DB15" s="596"/>
      <c r="DC15" s="596"/>
      <c r="DD15" s="602">
        <v>980360</v>
      </c>
      <c r="DE15" s="594"/>
      <c r="DF15" s="594"/>
      <c r="DG15" s="594"/>
      <c r="DH15" s="594"/>
      <c r="DI15" s="594"/>
      <c r="DJ15" s="594"/>
      <c r="DK15" s="594"/>
      <c r="DL15" s="594"/>
      <c r="DM15" s="594"/>
      <c r="DN15" s="594"/>
      <c r="DO15" s="594"/>
      <c r="DP15" s="595"/>
      <c r="DQ15" s="602">
        <v>3217082</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6093591</v>
      </c>
      <c r="S16" s="594"/>
      <c r="T16" s="594"/>
      <c r="U16" s="594"/>
      <c r="V16" s="594"/>
      <c r="W16" s="594"/>
      <c r="X16" s="594"/>
      <c r="Y16" s="595"/>
      <c r="Z16" s="596">
        <v>14.6</v>
      </c>
      <c r="AA16" s="596"/>
      <c r="AB16" s="596"/>
      <c r="AC16" s="596"/>
      <c r="AD16" s="597">
        <v>5312430</v>
      </c>
      <c r="AE16" s="597"/>
      <c r="AF16" s="597"/>
      <c r="AG16" s="597"/>
      <c r="AH16" s="597"/>
      <c r="AI16" s="597"/>
      <c r="AJ16" s="597"/>
      <c r="AK16" s="597"/>
      <c r="AL16" s="598">
        <v>25.1</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v>1115</v>
      </c>
      <c r="BH16" s="594"/>
      <c r="BI16" s="594"/>
      <c r="BJ16" s="594"/>
      <c r="BK16" s="594"/>
      <c r="BL16" s="594"/>
      <c r="BM16" s="594"/>
      <c r="BN16" s="595"/>
      <c r="BO16" s="596">
        <v>0</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94723</v>
      </c>
      <c r="CS16" s="594"/>
      <c r="CT16" s="594"/>
      <c r="CU16" s="594"/>
      <c r="CV16" s="594"/>
      <c r="CW16" s="594"/>
      <c r="CX16" s="594"/>
      <c r="CY16" s="595"/>
      <c r="CZ16" s="596">
        <v>0.2</v>
      </c>
      <c r="DA16" s="596"/>
      <c r="DB16" s="596"/>
      <c r="DC16" s="596"/>
      <c r="DD16" s="602" t="s">
        <v>112</v>
      </c>
      <c r="DE16" s="594"/>
      <c r="DF16" s="594"/>
      <c r="DG16" s="594"/>
      <c r="DH16" s="594"/>
      <c r="DI16" s="594"/>
      <c r="DJ16" s="594"/>
      <c r="DK16" s="594"/>
      <c r="DL16" s="594"/>
      <c r="DM16" s="594"/>
      <c r="DN16" s="594"/>
      <c r="DO16" s="594"/>
      <c r="DP16" s="595"/>
      <c r="DQ16" s="602">
        <v>48751</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5312430</v>
      </c>
      <c r="S17" s="594"/>
      <c r="T17" s="594"/>
      <c r="U17" s="594"/>
      <c r="V17" s="594"/>
      <c r="W17" s="594"/>
      <c r="X17" s="594"/>
      <c r="Y17" s="595"/>
      <c r="Z17" s="596">
        <v>12.7</v>
      </c>
      <c r="AA17" s="596"/>
      <c r="AB17" s="596"/>
      <c r="AC17" s="596"/>
      <c r="AD17" s="597">
        <v>5312430</v>
      </c>
      <c r="AE17" s="597"/>
      <c r="AF17" s="597"/>
      <c r="AG17" s="597"/>
      <c r="AH17" s="597"/>
      <c r="AI17" s="597"/>
      <c r="AJ17" s="597"/>
      <c r="AK17" s="597"/>
      <c r="AL17" s="598">
        <v>25.1</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3571176</v>
      </c>
      <c r="CS17" s="594"/>
      <c r="CT17" s="594"/>
      <c r="CU17" s="594"/>
      <c r="CV17" s="594"/>
      <c r="CW17" s="594"/>
      <c r="CX17" s="594"/>
      <c r="CY17" s="595"/>
      <c r="CZ17" s="596">
        <v>8.8000000000000007</v>
      </c>
      <c r="DA17" s="596"/>
      <c r="DB17" s="596"/>
      <c r="DC17" s="596"/>
      <c r="DD17" s="602" t="s">
        <v>112</v>
      </c>
      <c r="DE17" s="594"/>
      <c r="DF17" s="594"/>
      <c r="DG17" s="594"/>
      <c r="DH17" s="594"/>
      <c r="DI17" s="594"/>
      <c r="DJ17" s="594"/>
      <c r="DK17" s="594"/>
      <c r="DL17" s="594"/>
      <c r="DM17" s="594"/>
      <c r="DN17" s="594"/>
      <c r="DO17" s="594"/>
      <c r="DP17" s="595"/>
      <c r="DQ17" s="602">
        <v>3448504</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781161</v>
      </c>
      <c r="S18" s="594"/>
      <c r="T18" s="594"/>
      <c r="U18" s="594"/>
      <c r="V18" s="594"/>
      <c r="W18" s="594"/>
      <c r="X18" s="594"/>
      <c r="Y18" s="595"/>
      <c r="Z18" s="596">
        <v>1.9</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807615</v>
      </c>
      <c r="BH19" s="594"/>
      <c r="BI19" s="594"/>
      <c r="BJ19" s="594"/>
      <c r="BK19" s="594"/>
      <c r="BL19" s="594"/>
      <c r="BM19" s="594"/>
      <c r="BN19" s="595"/>
      <c r="BO19" s="596">
        <v>5.5</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22702130</v>
      </c>
      <c r="S20" s="594"/>
      <c r="T20" s="594"/>
      <c r="U20" s="594"/>
      <c r="V20" s="594"/>
      <c r="W20" s="594"/>
      <c r="X20" s="594"/>
      <c r="Y20" s="595"/>
      <c r="Z20" s="596">
        <v>54.3</v>
      </c>
      <c r="AA20" s="596"/>
      <c r="AB20" s="596"/>
      <c r="AC20" s="596"/>
      <c r="AD20" s="597">
        <v>21124066</v>
      </c>
      <c r="AE20" s="597"/>
      <c r="AF20" s="597"/>
      <c r="AG20" s="597"/>
      <c r="AH20" s="597"/>
      <c r="AI20" s="597"/>
      <c r="AJ20" s="597"/>
      <c r="AK20" s="597"/>
      <c r="AL20" s="598">
        <v>99.8</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807615</v>
      </c>
      <c r="BH20" s="594"/>
      <c r="BI20" s="594"/>
      <c r="BJ20" s="594"/>
      <c r="BK20" s="594"/>
      <c r="BL20" s="594"/>
      <c r="BM20" s="594"/>
      <c r="BN20" s="595"/>
      <c r="BO20" s="596">
        <v>5.5</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40470858</v>
      </c>
      <c r="CS20" s="594"/>
      <c r="CT20" s="594"/>
      <c r="CU20" s="594"/>
      <c r="CV20" s="594"/>
      <c r="CW20" s="594"/>
      <c r="CX20" s="594"/>
      <c r="CY20" s="595"/>
      <c r="CZ20" s="596">
        <v>100</v>
      </c>
      <c r="DA20" s="596"/>
      <c r="DB20" s="596"/>
      <c r="DC20" s="596"/>
      <c r="DD20" s="602">
        <v>4919412</v>
      </c>
      <c r="DE20" s="594"/>
      <c r="DF20" s="594"/>
      <c r="DG20" s="594"/>
      <c r="DH20" s="594"/>
      <c r="DI20" s="594"/>
      <c r="DJ20" s="594"/>
      <c r="DK20" s="594"/>
      <c r="DL20" s="594"/>
      <c r="DM20" s="594"/>
      <c r="DN20" s="594"/>
      <c r="DO20" s="594"/>
      <c r="DP20" s="595"/>
      <c r="DQ20" s="602">
        <v>24461058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13098</v>
      </c>
      <c r="S21" s="594"/>
      <c r="T21" s="594"/>
      <c r="U21" s="594"/>
      <c r="V21" s="594"/>
      <c r="W21" s="594"/>
      <c r="X21" s="594"/>
      <c r="Y21" s="595"/>
      <c r="Z21" s="596">
        <v>0</v>
      </c>
      <c r="AA21" s="596"/>
      <c r="AB21" s="596"/>
      <c r="AC21" s="596"/>
      <c r="AD21" s="597">
        <v>13098</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10712</v>
      </c>
      <c r="BH21" s="594"/>
      <c r="BI21" s="594"/>
      <c r="BJ21" s="594"/>
      <c r="BK21" s="594"/>
      <c r="BL21" s="594"/>
      <c r="BM21" s="594"/>
      <c r="BN21" s="595"/>
      <c r="BO21" s="596">
        <v>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493160</v>
      </c>
      <c r="S22" s="594"/>
      <c r="T22" s="594"/>
      <c r="U22" s="594"/>
      <c r="V22" s="594"/>
      <c r="W22" s="594"/>
      <c r="X22" s="594"/>
      <c r="Y22" s="595"/>
      <c r="Z22" s="596">
        <v>1.2</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689278</v>
      </c>
      <c r="S23" s="594"/>
      <c r="T23" s="594"/>
      <c r="U23" s="594"/>
      <c r="V23" s="594"/>
      <c r="W23" s="594"/>
      <c r="X23" s="594"/>
      <c r="Y23" s="595"/>
      <c r="Z23" s="596">
        <v>1.6</v>
      </c>
      <c r="AA23" s="596"/>
      <c r="AB23" s="596"/>
      <c r="AC23" s="596"/>
      <c r="AD23" s="597">
        <v>30620</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796903</v>
      </c>
      <c r="BH23" s="594"/>
      <c r="BI23" s="594"/>
      <c r="BJ23" s="594"/>
      <c r="BK23" s="594"/>
      <c r="BL23" s="594"/>
      <c r="BM23" s="594"/>
      <c r="BN23" s="595"/>
      <c r="BO23" s="596">
        <v>5.5</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283749</v>
      </c>
      <c r="S24" s="594"/>
      <c r="T24" s="594"/>
      <c r="U24" s="594"/>
      <c r="V24" s="594"/>
      <c r="W24" s="594"/>
      <c r="X24" s="594"/>
      <c r="Y24" s="595"/>
      <c r="Z24" s="596">
        <v>0.7</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18861722</v>
      </c>
      <c r="CS24" s="583"/>
      <c r="CT24" s="583"/>
      <c r="CU24" s="583"/>
      <c r="CV24" s="583"/>
      <c r="CW24" s="583"/>
      <c r="CX24" s="583"/>
      <c r="CY24" s="584"/>
      <c r="CZ24" s="620">
        <v>46.6</v>
      </c>
      <c r="DA24" s="621"/>
      <c r="DB24" s="621"/>
      <c r="DC24" s="622"/>
      <c r="DD24" s="619">
        <v>12789183</v>
      </c>
      <c r="DE24" s="583"/>
      <c r="DF24" s="583"/>
      <c r="DG24" s="583"/>
      <c r="DH24" s="583"/>
      <c r="DI24" s="583"/>
      <c r="DJ24" s="583"/>
      <c r="DK24" s="584"/>
      <c r="DL24" s="619">
        <v>12787728</v>
      </c>
      <c r="DM24" s="583"/>
      <c r="DN24" s="583"/>
      <c r="DO24" s="583"/>
      <c r="DP24" s="583"/>
      <c r="DQ24" s="583"/>
      <c r="DR24" s="583"/>
      <c r="DS24" s="583"/>
      <c r="DT24" s="583"/>
      <c r="DU24" s="583"/>
      <c r="DV24" s="584"/>
      <c r="DW24" s="587">
        <v>55.8</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5218178</v>
      </c>
      <c r="S25" s="594"/>
      <c r="T25" s="594"/>
      <c r="U25" s="594"/>
      <c r="V25" s="594"/>
      <c r="W25" s="594"/>
      <c r="X25" s="594"/>
      <c r="Y25" s="595"/>
      <c r="Z25" s="596">
        <v>12.5</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7406476</v>
      </c>
      <c r="CS25" s="625"/>
      <c r="CT25" s="625"/>
      <c r="CU25" s="625"/>
      <c r="CV25" s="625"/>
      <c r="CW25" s="625"/>
      <c r="CX25" s="625"/>
      <c r="CY25" s="626"/>
      <c r="CZ25" s="627">
        <v>18.3</v>
      </c>
      <c r="DA25" s="628"/>
      <c r="DB25" s="628"/>
      <c r="DC25" s="629"/>
      <c r="DD25" s="602">
        <v>6927345</v>
      </c>
      <c r="DE25" s="625"/>
      <c r="DF25" s="625"/>
      <c r="DG25" s="625"/>
      <c r="DH25" s="625"/>
      <c r="DI25" s="625"/>
      <c r="DJ25" s="625"/>
      <c r="DK25" s="626"/>
      <c r="DL25" s="602">
        <v>6926374</v>
      </c>
      <c r="DM25" s="625"/>
      <c r="DN25" s="625"/>
      <c r="DO25" s="625"/>
      <c r="DP25" s="625"/>
      <c r="DQ25" s="625"/>
      <c r="DR25" s="625"/>
      <c r="DS25" s="625"/>
      <c r="DT25" s="625"/>
      <c r="DU25" s="625"/>
      <c r="DV25" s="626"/>
      <c r="DW25" s="598">
        <v>30.2</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4883746</v>
      </c>
      <c r="CS26" s="594"/>
      <c r="CT26" s="594"/>
      <c r="CU26" s="594"/>
      <c r="CV26" s="594"/>
      <c r="CW26" s="594"/>
      <c r="CX26" s="594"/>
      <c r="CY26" s="595"/>
      <c r="CZ26" s="627">
        <v>12.1</v>
      </c>
      <c r="DA26" s="628"/>
      <c r="DB26" s="628"/>
      <c r="DC26" s="629"/>
      <c r="DD26" s="602">
        <v>4446084</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3195861</v>
      </c>
      <c r="S27" s="594"/>
      <c r="T27" s="594"/>
      <c r="U27" s="594"/>
      <c r="V27" s="594"/>
      <c r="W27" s="594"/>
      <c r="X27" s="594"/>
      <c r="Y27" s="595"/>
      <c r="Z27" s="596">
        <v>7.6</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14569528</v>
      </c>
      <c r="BH27" s="594"/>
      <c r="BI27" s="594"/>
      <c r="BJ27" s="594"/>
      <c r="BK27" s="594"/>
      <c r="BL27" s="594"/>
      <c r="BM27" s="594"/>
      <c r="BN27" s="595"/>
      <c r="BO27" s="596">
        <v>100</v>
      </c>
      <c r="BP27" s="596"/>
      <c r="BQ27" s="596"/>
      <c r="BR27" s="596"/>
      <c r="BS27" s="602">
        <v>244131</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7884070</v>
      </c>
      <c r="CS27" s="625"/>
      <c r="CT27" s="625"/>
      <c r="CU27" s="625"/>
      <c r="CV27" s="625"/>
      <c r="CW27" s="625"/>
      <c r="CX27" s="625"/>
      <c r="CY27" s="626"/>
      <c r="CZ27" s="627">
        <v>19.5</v>
      </c>
      <c r="DA27" s="628"/>
      <c r="DB27" s="628"/>
      <c r="DC27" s="629"/>
      <c r="DD27" s="602">
        <v>2413334</v>
      </c>
      <c r="DE27" s="625"/>
      <c r="DF27" s="625"/>
      <c r="DG27" s="625"/>
      <c r="DH27" s="625"/>
      <c r="DI27" s="625"/>
      <c r="DJ27" s="625"/>
      <c r="DK27" s="626"/>
      <c r="DL27" s="602">
        <v>2412850</v>
      </c>
      <c r="DM27" s="625"/>
      <c r="DN27" s="625"/>
      <c r="DO27" s="625"/>
      <c r="DP27" s="625"/>
      <c r="DQ27" s="625"/>
      <c r="DR27" s="625"/>
      <c r="DS27" s="625"/>
      <c r="DT27" s="625"/>
      <c r="DU27" s="625"/>
      <c r="DV27" s="626"/>
      <c r="DW27" s="598">
        <v>10.5</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241142</v>
      </c>
      <c r="S28" s="594"/>
      <c r="T28" s="594"/>
      <c r="U28" s="594"/>
      <c r="V28" s="594"/>
      <c r="W28" s="594"/>
      <c r="X28" s="594"/>
      <c r="Y28" s="595"/>
      <c r="Z28" s="596">
        <v>0.6</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3571176</v>
      </c>
      <c r="CS28" s="594"/>
      <c r="CT28" s="594"/>
      <c r="CU28" s="594"/>
      <c r="CV28" s="594"/>
      <c r="CW28" s="594"/>
      <c r="CX28" s="594"/>
      <c r="CY28" s="595"/>
      <c r="CZ28" s="627">
        <v>8.8000000000000007</v>
      </c>
      <c r="DA28" s="628"/>
      <c r="DB28" s="628"/>
      <c r="DC28" s="629"/>
      <c r="DD28" s="602">
        <v>3448504</v>
      </c>
      <c r="DE28" s="594"/>
      <c r="DF28" s="594"/>
      <c r="DG28" s="594"/>
      <c r="DH28" s="594"/>
      <c r="DI28" s="594"/>
      <c r="DJ28" s="594"/>
      <c r="DK28" s="595"/>
      <c r="DL28" s="602">
        <v>3448504</v>
      </c>
      <c r="DM28" s="594"/>
      <c r="DN28" s="594"/>
      <c r="DO28" s="594"/>
      <c r="DP28" s="594"/>
      <c r="DQ28" s="594"/>
      <c r="DR28" s="594"/>
      <c r="DS28" s="594"/>
      <c r="DT28" s="594"/>
      <c r="DU28" s="594"/>
      <c r="DV28" s="595"/>
      <c r="DW28" s="598">
        <v>15</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10577</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3571176</v>
      </c>
      <c r="CS29" s="625"/>
      <c r="CT29" s="625"/>
      <c r="CU29" s="625"/>
      <c r="CV29" s="625"/>
      <c r="CW29" s="625"/>
      <c r="CX29" s="625"/>
      <c r="CY29" s="626"/>
      <c r="CZ29" s="627">
        <v>8.8000000000000007</v>
      </c>
      <c r="DA29" s="628"/>
      <c r="DB29" s="628"/>
      <c r="DC29" s="629"/>
      <c r="DD29" s="602">
        <v>3448504</v>
      </c>
      <c r="DE29" s="625"/>
      <c r="DF29" s="625"/>
      <c r="DG29" s="625"/>
      <c r="DH29" s="625"/>
      <c r="DI29" s="625"/>
      <c r="DJ29" s="625"/>
      <c r="DK29" s="626"/>
      <c r="DL29" s="602">
        <v>3448504</v>
      </c>
      <c r="DM29" s="625"/>
      <c r="DN29" s="625"/>
      <c r="DO29" s="625"/>
      <c r="DP29" s="625"/>
      <c r="DQ29" s="625"/>
      <c r="DR29" s="625"/>
      <c r="DS29" s="625"/>
      <c r="DT29" s="625"/>
      <c r="DU29" s="625"/>
      <c r="DV29" s="626"/>
      <c r="DW29" s="598">
        <v>15</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74906</v>
      </c>
      <c r="S30" s="594"/>
      <c r="T30" s="594"/>
      <c r="U30" s="594"/>
      <c r="V30" s="594"/>
      <c r="W30" s="594"/>
      <c r="X30" s="594"/>
      <c r="Y30" s="595"/>
      <c r="Z30" s="596">
        <v>0.2</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97.7</v>
      </c>
      <c r="BH30" s="652"/>
      <c r="BI30" s="652"/>
      <c r="BJ30" s="652"/>
      <c r="BK30" s="652"/>
      <c r="BL30" s="652"/>
      <c r="BM30" s="588">
        <v>91.5</v>
      </c>
      <c r="BN30" s="652"/>
      <c r="BO30" s="652"/>
      <c r="BP30" s="652"/>
      <c r="BQ30" s="653"/>
      <c r="BR30" s="651">
        <v>97.5</v>
      </c>
      <c r="BS30" s="652"/>
      <c r="BT30" s="652"/>
      <c r="BU30" s="652"/>
      <c r="BV30" s="652"/>
      <c r="BW30" s="652"/>
      <c r="BX30" s="588">
        <v>90.3</v>
      </c>
      <c r="BY30" s="652"/>
      <c r="BZ30" s="652"/>
      <c r="CA30" s="652"/>
      <c r="CB30" s="653"/>
      <c r="CD30" s="656"/>
      <c r="CE30" s="657"/>
      <c r="CF30" s="607" t="s">
        <v>291</v>
      </c>
      <c r="CG30" s="608"/>
      <c r="CH30" s="608"/>
      <c r="CI30" s="608"/>
      <c r="CJ30" s="608"/>
      <c r="CK30" s="608"/>
      <c r="CL30" s="608"/>
      <c r="CM30" s="608"/>
      <c r="CN30" s="608"/>
      <c r="CO30" s="608"/>
      <c r="CP30" s="608"/>
      <c r="CQ30" s="609"/>
      <c r="CR30" s="593">
        <v>3281234</v>
      </c>
      <c r="CS30" s="594"/>
      <c r="CT30" s="594"/>
      <c r="CU30" s="594"/>
      <c r="CV30" s="594"/>
      <c r="CW30" s="594"/>
      <c r="CX30" s="594"/>
      <c r="CY30" s="595"/>
      <c r="CZ30" s="627">
        <v>8.1</v>
      </c>
      <c r="DA30" s="628"/>
      <c r="DB30" s="628"/>
      <c r="DC30" s="629"/>
      <c r="DD30" s="602">
        <v>3167107</v>
      </c>
      <c r="DE30" s="594"/>
      <c r="DF30" s="594"/>
      <c r="DG30" s="594"/>
      <c r="DH30" s="594"/>
      <c r="DI30" s="594"/>
      <c r="DJ30" s="594"/>
      <c r="DK30" s="595"/>
      <c r="DL30" s="602">
        <v>3167107</v>
      </c>
      <c r="DM30" s="594"/>
      <c r="DN30" s="594"/>
      <c r="DO30" s="594"/>
      <c r="DP30" s="594"/>
      <c r="DQ30" s="594"/>
      <c r="DR30" s="594"/>
      <c r="DS30" s="594"/>
      <c r="DT30" s="594"/>
      <c r="DU30" s="594"/>
      <c r="DV30" s="595"/>
      <c r="DW30" s="598">
        <v>13.8</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1081408</v>
      </c>
      <c r="S31" s="594"/>
      <c r="T31" s="594"/>
      <c r="U31" s="594"/>
      <c r="V31" s="594"/>
      <c r="W31" s="594"/>
      <c r="X31" s="594"/>
      <c r="Y31" s="595"/>
      <c r="Z31" s="596">
        <v>2.6</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v>
      </c>
      <c r="BH31" s="625"/>
      <c r="BI31" s="625"/>
      <c r="BJ31" s="625"/>
      <c r="BK31" s="625"/>
      <c r="BL31" s="625"/>
      <c r="BM31" s="599">
        <v>93</v>
      </c>
      <c r="BN31" s="649"/>
      <c r="BO31" s="649"/>
      <c r="BP31" s="649"/>
      <c r="BQ31" s="650"/>
      <c r="BR31" s="648">
        <v>97.7</v>
      </c>
      <c r="BS31" s="625"/>
      <c r="BT31" s="625"/>
      <c r="BU31" s="625"/>
      <c r="BV31" s="625"/>
      <c r="BW31" s="625"/>
      <c r="BX31" s="599">
        <v>91.4</v>
      </c>
      <c r="BY31" s="649"/>
      <c r="BZ31" s="649"/>
      <c r="CA31" s="649"/>
      <c r="CB31" s="650"/>
      <c r="CD31" s="656"/>
      <c r="CE31" s="657"/>
      <c r="CF31" s="607" t="s">
        <v>295</v>
      </c>
      <c r="CG31" s="608"/>
      <c r="CH31" s="608"/>
      <c r="CI31" s="608"/>
      <c r="CJ31" s="608"/>
      <c r="CK31" s="608"/>
      <c r="CL31" s="608"/>
      <c r="CM31" s="608"/>
      <c r="CN31" s="608"/>
      <c r="CO31" s="608"/>
      <c r="CP31" s="608"/>
      <c r="CQ31" s="609"/>
      <c r="CR31" s="593">
        <v>289942</v>
      </c>
      <c r="CS31" s="625"/>
      <c r="CT31" s="625"/>
      <c r="CU31" s="625"/>
      <c r="CV31" s="625"/>
      <c r="CW31" s="625"/>
      <c r="CX31" s="625"/>
      <c r="CY31" s="626"/>
      <c r="CZ31" s="627">
        <v>0.7</v>
      </c>
      <c r="DA31" s="628"/>
      <c r="DB31" s="628"/>
      <c r="DC31" s="629"/>
      <c r="DD31" s="602">
        <v>281397</v>
      </c>
      <c r="DE31" s="625"/>
      <c r="DF31" s="625"/>
      <c r="DG31" s="625"/>
      <c r="DH31" s="625"/>
      <c r="DI31" s="625"/>
      <c r="DJ31" s="625"/>
      <c r="DK31" s="626"/>
      <c r="DL31" s="602">
        <v>281397</v>
      </c>
      <c r="DM31" s="625"/>
      <c r="DN31" s="625"/>
      <c r="DO31" s="625"/>
      <c r="DP31" s="625"/>
      <c r="DQ31" s="625"/>
      <c r="DR31" s="625"/>
      <c r="DS31" s="625"/>
      <c r="DT31" s="625"/>
      <c r="DU31" s="625"/>
      <c r="DV31" s="626"/>
      <c r="DW31" s="598">
        <v>1.2</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4264893</v>
      </c>
      <c r="S32" s="594"/>
      <c r="T32" s="594"/>
      <c r="U32" s="594"/>
      <c r="V32" s="594"/>
      <c r="W32" s="594"/>
      <c r="X32" s="594"/>
      <c r="Y32" s="595"/>
      <c r="Z32" s="596">
        <v>10.199999999999999</v>
      </c>
      <c r="AA32" s="596"/>
      <c r="AB32" s="596"/>
      <c r="AC32" s="596"/>
      <c r="AD32" s="597">
        <v>2601</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97.4</v>
      </c>
      <c r="BH32" s="661"/>
      <c r="BI32" s="661"/>
      <c r="BJ32" s="661"/>
      <c r="BK32" s="661"/>
      <c r="BL32" s="661"/>
      <c r="BM32" s="662">
        <v>89.8</v>
      </c>
      <c r="BN32" s="661"/>
      <c r="BO32" s="661"/>
      <c r="BP32" s="661"/>
      <c r="BQ32" s="663"/>
      <c r="BR32" s="660">
        <v>97.2</v>
      </c>
      <c r="BS32" s="661"/>
      <c r="BT32" s="661"/>
      <c r="BU32" s="661"/>
      <c r="BV32" s="661"/>
      <c r="BW32" s="661"/>
      <c r="BX32" s="662">
        <v>88.8</v>
      </c>
      <c r="BY32" s="661"/>
      <c r="BZ32" s="661"/>
      <c r="CA32" s="661"/>
      <c r="CB32" s="663"/>
      <c r="CD32" s="658"/>
      <c r="CE32" s="659"/>
      <c r="CF32" s="607" t="s">
        <v>298</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3569300</v>
      </c>
      <c r="S33" s="594"/>
      <c r="T33" s="594"/>
      <c r="U33" s="594"/>
      <c r="V33" s="594"/>
      <c r="W33" s="594"/>
      <c r="X33" s="594"/>
      <c r="Y33" s="595"/>
      <c r="Z33" s="596">
        <v>8.5</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16595001</v>
      </c>
      <c r="CS33" s="625"/>
      <c r="CT33" s="625"/>
      <c r="CU33" s="625"/>
      <c r="CV33" s="625"/>
      <c r="CW33" s="625"/>
      <c r="CX33" s="625"/>
      <c r="CY33" s="626"/>
      <c r="CZ33" s="627">
        <v>41</v>
      </c>
      <c r="DA33" s="628"/>
      <c r="DB33" s="628"/>
      <c r="DC33" s="629"/>
      <c r="DD33" s="602">
        <v>10102777</v>
      </c>
      <c r="DE33" s="625"/>
      <c r="DF33" s="625"/>
      <c r="DG33" s="625"/>
      <c r="DH33" s="625"/>
      <c r="DI33" s="625"/>
      <c r="DJ33" s="625"/>
      <c r="DK33" s="626"/>
      <c r="DL33" s="602">
        <v>8194800</v>
      </c>
      <c r="DM33" s="625"/>
      <c r="DN33" s="625"/>
      <c r="DO33" s="625"/>
      <c r="DP33" s="625"/>
      <c r="DQ33" s="625"/>
      <c r="DR33" s="625"/>
      <c r="DS33" s="625"/>
      <c r="DT33" s="625"/>
      <c r="DU33" s="625"/>
      <c r="DV33" s="626"/>
      <c r="DW33" s="598">
        <v>35.700000000000003</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4937421</v>
      </c>
      <c r="CS34" s="594"/>
      <c r="CT34" s="594"/>
      <c r="CU34" s="594"/>
      <c r="CV34" s="594"/>
      <c r="CW34" s="594"/>
      <c r="CX34" s="594"/>
      <c r="CY34" s="595"/>
      <c r="CZ34" s="627">
        <v>12.2</v>
      </c>
      <c r="DA34" s="628"/>
      <c r="DB34" s="628"/>
      <c r="DC34" s="629"/>
      <c r="DD34" s="602">
        <v>3458014</v>
      </c>
      <c r="DE34" s="594"/>
      <c r="DF34" s="594"/>
      <c r="DG34" s="594"/>
      <c r="DH34" s="594"/>
      <c r="DI34" s="594"/>
      <c r="DJ34" s="594"/>
      <c r="DK34" s="595"/>
      <c r="DL34" s="602">
        <v>3057801</v>
      </c>
      <c r="DM34" s="594"/>
      <c r="DN34" s="594"/>
      <c r="DO34" s="594"/>
      <c r="DP34" s="594"/>
      <c r="DQ34" s="594"/>
      <c r="DR34" s="594"/>
      <c r="DS34" s="594"/>
      <c r="DT34" s="594"/>
      <c r="DU34" s="594"/>
      <c r="DV34" s="595"/>
      <c r="DW34" s="598">
        <v>13.3</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1757000</v>
      </c>
      <c r="S35" s="594"/>
      <c r="T35" s="594"/>
      <c r="U35" s="594"/>
      <c r="V35" s="594"/>
      <c r="W35" s="594"/>
      <c r="X35" s="594"/>
      <c r="Y35" s="595"/>
      <c r="Z35" s="596">
        <v>4.2</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4398493</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713965</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615156</v>
      </c>
      <c r="CS35" s="625"/>
      <c r="CT35" s="625"/>
      <c r="CU35" s="625"/>
      <c r="CV35" s="625"/>
      <c r="CW35" s="625"/>
      <c r="CX35" s="625"/>
      <c r="CY35" s="626"/>
      <c r="CZ35" s="627">
        <v>1.5</v>
      </c>
      <c r="DA35" s="628"/>
      <c r="DB35" s="628"/>
      <c r="DC35" s="629"/>
      <c r="DD35" s="602">
        <v>551913</v>
      </c>
      <c r="DE35" s="625"/>
      <c r="DF35" s="625"/>
      <c r="DG35" s="625"/>
      <c r="DH35" s="625"/>
      <c r="DI35" s="625"/>
      <c r="DJ35" s="625"/>
      <c r="DK35" s="626"/>
      <c r="DL35" s="602">
        <v>551913</v>
      </c>
      <c r="DM35" s="625"/>
      <c r="DN35" s="625"/>
      <c r="DO35" s="625"/>
      <c r="DP35" s="625"/>
      <c r="DQ35" s="625"/>
      <c r="DR35" s="625"/>
      <c r="DS35" s="625"/>
      <c r="DT35" s="625"/>
      <c r="DU35" s="625"/>
      <c r="DV35" s="626"/>
      <c r="DW35" s="598">
        <v>2.4</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41837680</v>
      </c>
      <c r="S36" s="666"/>
      <c r="T36" s="666"/>
      <c r="U36" s="666"/>
      <c r="V36" s="666"/>
      <c r="W36" s="666"/>
      <c r="X36" s="666"/>
      <c r="Y36" s="667"/>
      <c r="Z36" s="668">
        <v>100</v>
      </c>
      <c r="AA36" s="668"/>
      <c r="AB36" s="668"/>
      <c r="AC36" s="668"/>
      <c r="AD36" s="669">
        <v>21170385</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1306720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276468</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2267963</v>
      </c>
      <c r="CS36" s="594"/>
      <c r="CT36" s="594"/>
      <c r="CU36" s="594"/>
      <c r="CV36" s="594"/>
      <c r="CW36" s="594"/>
      <c r="CX36" s="594"/>
      <c r="CY36" s="595"/>
      <c r="CZ36" s="627">
        <v>5.6</v>
      </c>
      <c r="DA36" s="628"/>
      <c r="DB36" s="628"/>
      <c r="DC36" s="629"/>
      <c r="DD36" s="602">
        <v>1474606</v>
      </c>
      <c r="DE36" s="594"/>
      <c r="DF36" s="594"/>
      <c r="DG36" s="594"/>
      <c r="DH36" s="594"/>
      <c r="DI36" s="594"/>
      <c r="DJ36" s="594"/>
      <c r="DK36" s="595"/>
      <c r="DL36" s="602">
        <v>1151278</v>
      </c>
      <c r="DM36" s="594"/>
      <c r="DN36" s="594"/>
      <c r="DO36" s="594"/>
      <c r="DP36" s="594"/>
      <c r="DQ36" s="594"/>
      <c r="DR36" s="594"/>
      <c r="DS36" s="594"/>
      <c r="DT36" s="594"/>
      <c r="DU36" s="594"/>
      <c r="DV36" s="595"/>
      <c r="DW36" s="598">
        <v>5</v>
      </c>
      <c r="DX36" s="623"/>
      <c r="DY36" s="623"/>
      <c r="DZ36" s="623"/>
      <c r="EA36" s="623"/>
      <c r="EB36" s="623"/>
      <c r="EC36" s="624"/>
    </row>
    <row r="37" spans="2:133" ht="11.25" customHeight="1">
      <c r="AQ37" s="672" t="s">
        <v>313</v>
      </c>
      <c r="AR37" s="673"/>
      <c r="AS37" s="673"/>
      <c r="AT37" s="673"/>
      <c r="AU37" s="673"/>
      <c r="AV37" s="673"/>
      <c r="AW37" s="673"/>
      <c r="AX37" s="673"/>
      <c r="AY37" s="674"/>
      <c r="AZ37" s="593">
        <v>83111</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15401</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86823</v>
      </c>
      <c r="CS37" s="625"/>
      <c r="CT37" s="625"/>
      <c r="CU37" s="625"/>
      <c r="CV37" s="625"/>
      <c r="CW37" s="625"/>
      <c r="CX37" s="625"/>
      <c r="CY37" s="626"/>
      <c r="CZ37" s="627">
        <v>0.2</v>
      </c>
      <c r="DA37" s="628"/>
      <c r="DB37" s="628"/>
      <c r="DC37" s="629"/>
      <c r="DD37" s="602">
        <v>86823</v>
      </c>
      <c r="DE37" s="625"/>
      <c r="DF37" s="625"/>
      <c r="DG37" s="625"/>
      <c r="DH37" s="625"/>
      <c r="DI37" s="625"/>
      <c r="DJ37" s="625"/>
      <c r="DK37" s="626"/>
      <c r="DL37" s="602">
        <v>86268</v>
      </c>
      <c r="DM37" s="625"/>
      <c r="DN37" s="625"/>
      <c r="DO37" s="625"/>
      <c r="DP37" s="625"/>
      <c r="DQ37" s="625"/>
      <c r="DR37" s="625"/>
      <c r="DS37" s="625"/>
      <c r="DT37" s="625"/>
      <c r="DU37" s="625"/>
      <c r="DV37" s="626"/>
      <c r="DW37" s="598">
        <v>0.4</v>
      </c>
      <c r="DX37" s="623"/>
      <c r="DY37" s="623"/>
      <c r="DZ37" s="623"/>
      <c r="EA37" s="623"/>
      <c r="EB37" s="623"/>
      <c r="EC37" s="624"/>
    </row>
    <row r="38" spans="2:133" ht="11.25" customHeight="1">
      <c r="AQ38" s="672" t="s">
        <v>316</v>
      </c>
      <c r="AR38" s="673"/>
      <c r="AS38" s="673"/>
      <c r="AT38" s="673"/>
      <c r="AU38" s="673"/>
      <c r="AV38" s="673"/>
      <c r="AW38" s="673"/>
      <c r="AX38" s="673"/>
      <c r="AY38" s="674"/>
      <c r="AZ38" s="593">
        <v>13738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27654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4374975</v>
      </c>
      <c r="CS38" s="594"/>
      <c r="CT38" s="594"/>
      <c r="CU38" s="594"/>
      <c r="CV38" s="594"/>
      <c r="CW38" s="594"/>
      <c r="CX38" s="594"/>
      <c r="CY38" s="595"/>
      <c r="CZ38" s="627">
        <v>10.8</v>
      </c>
      <c r="DA38" s="628"/>
      <c r="DB38" s="628"/>
      <c r="DC38" s="629"/>
      <c r="DD38" s="602">
        <v>3820004</v>
      </c>
      <c r="DE38" s="594"/>
      <c r="DF38" s="594"/>
      <c r="DG38" s="594"/>
      <c r="DH38" s="594"/>
      <c r="DI38" s="594"/>
      <c r="DJ38" s="594"/>
      <c r="DK38" s="595"/>
      <c r="DL38" s="602">
        <v>3365599</v>
      </c>
      <c r="DM38" s="594"/>
      <c r="DN38" s="594"/>
      <c r="DO38" s="594"/>
      <c r="DP38" s="594"/>
      <c r="DQ38" s="594"/>
      <c r="DR38" s="594"/>
      <c r="DS38" s="594"/>
      <c r="DT38" s="594"/>
      <c r="DU38" s="594"/>
      <c r="DV38" s="595"/>
      <c r="DW38" s="598">
        <v>14.7</v>
      </c>
      <c r="DX38" s="623"/>
      <c r="DY38" s="623"/>
      <c r="DZ38" s="623"/>
      <c r="EA38" s="623"/>
      <c r="EB38" s="623"/>
      <c r="EC38" s="624"/>
    </row>
    <row r="39" spans="2:133" ht="11.25" customHeight="1">
      <c r="AQ39" s="672" t="s">
        <v>319</v>
      </c>
      <c r="AR39" s="673"/>
      <c r="AS39" s="673"/>
      <c r="AT39" s="673"/>
      <c r="AU39" s="673"/>
      <c r="AV39" s="673"/>
      <c r="AW39" s="673"/>
      <c r="AX39" s="673"/>
      <c r="AY39" s="674"/>
      <c r="AZ39" s="593">
        <v>9780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120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754185</v>
      </c>
      <c r="CS39" s="625"/>
      <c r="CT39" s="625"/>
      <c r="CU39" s="625"/>
      <c r="CV39" s="625"/>
      <c r="CW39" s="625"/>
      <c r="CX39" s="625"/>
      <c r="CY39" s="626"/>
      <c r="CZ39" s="627">
        <v>1.9</v>
      </c>
      <c r="DA39" s="628"/>
      <c r="DB39" s="628"/>
      <c r="DC39" s="629"/>
      <c r="DD39" s="602">
        <v>730001</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866828</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103</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3645301</v>
      </c>
      <c r="CS40" s="594"/>
      <c r="CT40" s="594"/>
      <c r="CU40" s="594"/>
      <c r="CV40" s="594"/>
      <c r="CW40" s="594"/>
      <c r="CX40" s="594"/>
      <c r="CY40" s="595"/>
      <c r="CZ40" s="627">
        <v>9</v>
      </c>
      <c r="DA40" s="628"/>
      <c r="DB40" s="628"/>
      <c r="DC40" s="629"/>
      <c r="DD40" s="602">
        <v>68239</v>
      </c>
      <c r="DE40" s="594"/>
      <c r="DF40" s="594"/>
      <c r="DG40" s="594"/>
      <c r="DH40" s="594"/>
      <c r="DI40" s="594"/>
      <c r="DJ40" s="594"/>
      <c r="DK40" s="595"/>
      <c r="DL40" s="602">
        <v>68209</v>
      </c>
      <c r="DM40" s="594"/>
      <c r="DN40" s="594"/>
      <c r="DO40" s="594"/>
      <c r="DP40" s="594"/>
      <c r="DQ40" s="594"/>
      <c r="DR40" s="594"/>
      <c r="DS40" s="594"/>
      <c r="DT40" s="594"/>
      <c r="DU40" s="594"/>
      <c r="DV40" s="595"/>
      <c r="DW40" s="598">
        <v>0.3</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2118316</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261</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330</v>
      </c>
      <c r="CS41" s="625"/>
      <c r="CT41" s="625"/>
      <c r="CU41" s="625"/>
      <c r="CV41" s="625"/>
      <c r="CW41" s="625"/>
      <c r="CX41" s="625"/>
      <c r="CY41" s="626"/>
      <c r="CZ41" s="627" t="s">
        <v>330</v>
      </c>
      <c r="DA41" s="628"/>
      <c r="DB41" s="628"/>
      <c r="DC41" s="629"/>
      <c r="DD41" s="602" t="s">
        <v>330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5014135</v>
      </c>
      <c r="CS42" s="594"/>
      <c r="CT42" s="594"/>
      <c r="CU42" s="594"/>
      <c r="CV42" s="594"/>
      <c r="CW42" s="594"/>
      <c r="CX42" s="594"/>
      <c r="CY42" s="595"/>
      <c r="CZ42" s="627">
        <v>12.4</v>
      </c>
      <c r="DA42" s="676"/>
      <c r="DB42" s="676"/>
      <c r="DC42" s="677"/>
      <c r="DD42" s="602">
        <v>1569098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339272</v>
      </c>
      <c r="CS43" s="625"/>
      <c r="CT43" s="625"/>
      <c r="CU43" s="625"/>
      <c r="CV43" s="625"/>
      <c r="CW43" s="625"/>
      <c r="CX43" s="625"/>
      <c r="CY43" s="626"/>
      <c r="CZ43" s="627">
        <v>0.8</v>
      </c>
      <c r="DA43" s="628"/>
      <c r="DB43" s="628"/>
      <c r="DC43" s="629"/>
      <c r="DD43" s="602">
        <v>339272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335</v>
      </c>
      <c r="CD44" s="699" t="s">
        <v>287</v>
      </c>
      <c r="CE44" s="700"/>
      <c r="CF44" s="590" t="s">
        <v>336</v>
      </c>
      <c r="CG44" s="591"/>
      <c r="CH44" s="591"/>
      <c r="CI44" s="591"/>
      <c r="CJ44" s="591"/>
      <c r="CK44" s="591"/>
      <c r="CL44" s="591"/>
      <c r="CM44" s="591"/>
      <c r="CN44" s="591"/>
      <c r="CO44" s="591"/>
      <c r="CP44" s="591"/>
      <c r="CQ44" s="592"/>
      <c r="CR44" s="593">
        <v>4919412</v>
      </c>
      <c r="CS44" s="594"/>
      <c r="CT44" s="594"/>
      <c r="CU44" s="594"/>
      <c r="CV44" s="594"/>
      <c r="CW44" s="594"/>
      <c r="CX44" s="594"/>
      <c r="CY44" s="595"/>
      <c r="CZ44" s="627">
        <v>12.2</v>
      </c>
      <c r="DA44" s="676"/>
      <c r="DB44" s="676"/>
      <c r="DC44" s="677"/>
      <c r="DD44" s="602">
        <v>1520347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337</v>
      </c>
      <c r="CG45" s="591"/>
      <c r="CH45" s="591"/>
      <c r="CI45" s="591"/>
      <c r="CJ45" s="591"/>
      <c r="CK45" s="591"/>
      <c r="CL45" s="591"/>
      <c r="CM45" s="591"/>
      <c r="CN45" s="591"/>
      <c r="CO45" s="591"/>
      <c r="CP45" s="591"/>
      <c r="CQ45" s="592"/>
      <c r="CR45" s="593">
        <v>2466878</v>
      </c>
      <c r="CS45" s="625"/>
      <c r="CT45" s="625"/>
      <c r="CU45" s="625"/>
      <c r="CV45" s="625"/>
      <c r="CW45" s="625"/>
      <c r="CX45" s="625"/>
      <c r="CY45" s="626"/>
      <c r="CZ45" s="627">
        <v>6.1</v>
      </c>
      <c r="DA45" s="628"/>
      <c r="DB45" s="628"/>
      <c r="DC45" s="629"/>
      <c r="DD45" s="602">
        <v>65361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338</v>
      </c>
      <c r="CG46" s="591"/>
      <c r="CH46" s="591"/>
      <c r="CI46" s="591"/>
      <c r="CJ46" s="591"/>
      <c r="CK46" s="591"/>
      <c r="CL46" s="591"/>
      <c r="CM46" s="591"/>
      <c r="CN46" s="591"/>
      <c r="CO46" s="591"/>
      <c r="CP46" s="591"/>
      <c r="CQ46" s="592"/>
      <c r="CR46" s="593">
        <v>2371016</v>
      </c>
      <c r="CS46" s="594"/>
      <c r="CT46" s="594"/>
      <c r="CU46" s="594"/>
      <c r="CV46" s="594"/>
      <c r="CW46" s="594"/>
      <c r="CX46" s="594"/>
      <c r="CY46" s="595"/>
      <c r="CZ46" s="627">
        <v>5.9</v>
      </c>
      <c r="DA46" s="676"/>
      <c r="DB46" s="676"/>
      <c r="DC46" s="677"/>
      <c r="DD46" s="602">
        <v>1435969</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339</v>
      </c>
      <c r="CG47" s="591"/>
      <c r="CH47" s="591"/>
      <c r="CI47" s="591"/>
      <c r="CJ47" s="591"/>
      <c r="CK47" s="591"/>
      <c r="CL47" s="591"/>
      <c r="CM47" s="591"/>
      <c r="CN47" s="591"/>
      <c r="CO47" s="591"/>
      <c r="CP47" s="591"/>
      <c r="CQ47" s="592"/>
      <c r="CR47" s="593">
        <v>94723</v>
      </c>
      <c r="CS47" s="625"/>
      <c r="CT47" s="625"/>
      <c r="CU47" s="625"/>
      <c r="CV47" s="625"/>
      <c r="CW47" s="625"/>
      <c r="CX47" s="625"/>
      <c r="CY47" s="626"/>
      <c r="CZ47" s="627">
        <v>0.2</v>
      </c>
      <c r="DA47" s="628"/>
      <c r="DB47" s="628"/>
      <c r="DC47" s="629"/>
      <c r="DD47" s="602">
        <v>48751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340</v>
      </c>
      <c r="CG48" s="591"/>
      <c r="CH48" s="591"/>
      <c r="CI48" s="591"/>
      <c r="CJ48" s="591"/>
      <c r="CK48" s="591"/>
      <c r="CL48" s="591"/>
      <c r="CM48" s="591"/>
      <c r="CN48" s="591"/>
      <c r="CO48" s="591"/>
      <c r="CP48" s="591"/>
      <c r="CQ48" s="592"/>
      <c r="CR48" s="593" t="s">
        <v>341</v>
      </c>
      <c r="CS48" s="594"/>
      <c r="CT48" s="594"/>
      <c r="CU48" s="594"/>
      <c r="CV48" s="594"/>
      <c r="CW48" s="594"/>
      <c r="CX48" s="594"/>
      <c r="CY48" s="595"/>
      <c r="CZ48" s="627" t="s">
        <v>341</v>
      </c>
      <c r="DA48" s="676"/>
      <c r="DB48" s="676"/>
      <c r="DC48" s="677"/>
      <c r="DD48" s="602" t="s">
        <v>341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40470858</v>
      </c>
      <c r="CS49" s="661"/>
      <c r="CT49" s="661"/>
      <c r="CU49" s="661"/>
      <c r="CV49" s="661"/>
      <c r="CW49" s="661"/>
      <c r="CX49" s="661"/>
      <c r="CY49" s="688"/>
      <c r="CZ49" s="689">
        <v>100</v>
      </c>
      <c r="DA49" s="690"/>
      <c r="DB49" s="690"/>
      <c r="DC49" s="691"/>
      <c r="DD49" s="692">
        <v>24461058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41797</v>
      </c>
      <c r="R7" s="723"/>
      <c r="S7" s="723"/>
      <c r="T7" s="723"/>
      <c r="U7" s="723"/>
      <c r="V7" s="723">
        <v>40430</v>
      </c>
      <c r="W7" s="723"/>
      <c r="X7" s="723"/>
      <c r="Y7" s="723"/>
      <c r="Z7" s="723"/>
      <c r="AA7" s="723">
        <v>1367</v>
      </c>
      <c r="AB7" s="723"/>
      <c r="AC7" s="723"/>
      <c r="AD7" s="723"/>
      <c r="AE7" s="724"/>
      <c r="AF7" s="725">
        <v>1155</v>
      </c>
      <c r="AG7" s="726"/>
      <c r="AH7" s="726"/>
      <c r="AI7" s="726"/>
      <c r="AJ7" s="727"/>
      <c r="AK7" s="762">
        <v>75</v>
      </c>
      <c r="AL7" s="763"/>
      <c r="AM7" s="763"/>
      <c r="AN7" s="763"/>
      <c r="AO7" s="763"/>
      <c r="AP7" s="763">
        <v>27826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544</v>
      </c>
      <c r="BT7" s="767"/>
      <c r="BU7" s="767"/>
      <c r="BV7" s="767"/>
      <c r="BW7" s="767"/>
      <c r="BX7" s="767"/>
      <c r="BY7" s="767"/>
      <c r="BZ7" s="767"/>
      <c r="CA7" s="767"/>
      <c r="CB7" s="767"/>
      <c r="CC7" s="767"/>
      <c r="CD7" s="767"/>
      <c r="CE7" s="767"/>
      <c r="CF7" s="767"/>
      <c r="CG7" s="768"/>
      <c r="CH7" s="759">
        <v>3</v>
      </c>
      <c r="CI7" s="760"/>
      <c r="CJ7" s="760"/>
      <c r="CK7" s="760"/>
      <c r="CL7" s="761"/>
      <c r="CM7" s="759">
        <v>50</v>
      </c>
      <c r="CN7" s="760"/>
      <c r="CO7" s="760"/>
      <c r="CP7" s="760"/>
      <c r="CQ7" s="761"/>
      <c r="CR7" s="759">
        <v>20</v>
      </c>
      <c r="CS7" s="760"/>
      <c r="CT7" s="760"/>
      <c r="CU7" s="760"/>
      <c r="CV7" s="761"/>
      <c r="CW7" s="759">
        <v>1</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43</v>
      </c>
      <c r="R8" s="747"/>
      <c r="S8" s="747"/>
      <c r="T8" s="747"/>
      <c r="U8" s="747"/>
      <c r="V8" s="747">
        <v>43</v>
      </c>
      <c r="W8" s="747"/>
      <c r="X8" s="747"/>
      <c r="Y8" s="747"/>
      <c r="Z8" s="747"/>
      <c r="AA8" s="747">
        <v>0</v>
      </c>
      <c r="AB8" s="747"/>
      <c r="AC8" s="747"/>
      <c r="AD8" s="747"/>
      <c r="AE8" s="748"/>
      <c r="AF8" s="749" t="s">
        <v>112</v>
      </c>
      <c r="AG8" s="750"/>
      <c r="AH8" s="750"/>
      <c r="AI8" s="750"/>
      <c r="AJ8" s="751"/>
      <c r="AK8" s="752">
        <v>2</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545</v>
      </c>
      <c r="BT8" s="757"/>
      <c r="BU8" s="757"/>
      <c r="BV8" s="757"/>
      <c r="BW8" s="757"/>
      <c r="BX8" s="757"/>
      <c r="BY8" s="757"/>
      <c r="BZ8" s="757"/>
      <c r="CA8" s="757"/>
      <c r="CB8" s="757"/>
      <c r="CC8" s="757"/>
      <c r="CD8" s="757"/>
      <c r="CE8" s="757"/>
      <c r="CF8" s="757"/>
      <c r="CG8" s="758"/>
      <c r="CH8" s="769">
        <v>-30</v>
      </c>
      <c r="CI8" s="770"/>
      <c r="CJ8" s="770"/>
      <c r="CK8" s="770"/>
      <c r="CL8" s="771"/>
      <c r="CM8" s="769">
        <v>77</v>
      </c>
      <c r="CN8" s="770"/>
      <c r="CO8" s="770"/>
      <c r="CP8" s="770"/>
      <c r="CQ8" s="771"/>
      <c r="CR8" s="769">
        <v>11</v>
      </c>
      <c r="CS8" s="770"/>
      <c r="CT8" s="770"/>
      <c r="CU8" s="770"/>
      <c r="CV8" s="771"/>
      <c r="CW8" s="769">
        <v>12</v>
      </c>
      <c r="CX8" s="770"/>
      <c r="CY8" s="770"/>
      <c r="CZ8" s="770"/>
      <c r="DA8" s="771"/>
      <c r="DB8" s="769">
        <v>240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546</v>
      </c>
      <c r="BT9" s="757"/>
      <c r="BU9" s="757"/>
      <c r="BV9" s="757"/>
      <c r="BW9" s="757"/>
      <c r="BX9" s="757"/>
      <c r="BY9" s="757"/>
      <c r="BZ9" s="757"/>
      <c r="CA9" s="757"/>
      <c r="CB9" s="757"/>
      <c r="CC9" s="757"/>
      <c r="CD9" s="757"/>
      <c r="CE9" s="757"/>
      <c r="CF9" s="757"/>
      <c r="CG9" s="758"/>
      <c r="CH9" s="769">
        <v>0</v>
      </c>
      <c r="CI9" s="770"/>
      <c r="CJ9" s="770"/>
      <c r="CK9" s="770"/>
      <c r="CL9" s="771"/>
      <c r="CM9" s="769">
        <v>10</v>
      </c>
      <c r="CN9" s="770"/>
      <c r="CO9" s="770"/>
      <c r="CP9" s="770"/>
      <c r="CQ9" s="771"/>
      <c r="CR9" s="769">
        <v>10</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547</v>
      </c>
      <c r="BT10" s="757"/>
      <c r="BU10" s="757"/>
      <c r="BV10" s="757"/>
      <c r="BW10" s="757"/>
      <c r="BX10" s="757"/>
      <c r="BY10" s="757"/>
      <c r="BZ10" s="757"/>
      <c r="CA10" s="757"/>
      <c r="CB10" s="757"/>
      <c r="CC10" s="757"/>
      <c r="CD10" s="757"/>
      <c r="CE10" s="757"/>
      <c r="CF10" s="757"/>
      <c r="CG10" s="758"/>
      <c r="CH10" s="769">
        <v>-22</v>
      </c>
      <c r="CI10" s="770"/>
      <c r="CJ10" s="770"/>
      <c r="CK10" s="770"/>
      <c r="CL10" s="771"/>
      <c r="CM10" s="769">
        <v>61</v>
      </c>
      <c r="CN10" s="770"/>
      <c r="CO10" s="770"/>
      <c r="CP10" s="770"/>
      <c r="CQ10" s="771"/>
      <c r="CR10" s="769">
        <v>13</v>
      </c>
      <c r="CS10" s="770"/>
      <c r="CT10" s="770"/>
      <c r="CU10" s="770"/>
      <c r="CV10" s="771"/>
      <c r="CW10" s="769">
        <v>0</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548</v>
      </c>
      <c r="BT11" s="757"/>
      <c r="BU11" s="757"/>
      <c r="BV11" s="757"/>
      <c r="BW11" s="757"/>
      <c r="BX11" s="757"/>
      <c r="BY11" s="757"/>
      <c r="BZ11" s="757"/>
      <c r="CA11" s="757"/>
      <c r="CB11" s="757"/>
      <c r="CC11" s="757"/>
      <c r="CD11" s="757"/>
      <c r="CE11" s="757"/>
      <c r="CF11" s="757"/>
      <c r="CG11" s="758"/>
      <c r="CH11" s="769">
        <v>-55</v>
      </c>
      <c r="CI11" s="770"/>
      <c r="CJ11" s="770"/>
      <c r="CK11" s="770"/>
      <c r="CL11" s="771"/>
      <c r="CM11" s="769">
        <v>20</v>
      </c>
      <c r="CN11" s="770"/>
      <c r="CO11" s="770"/>
      <c r="CP11" s="770"/>
      <c r="CQ11" s="771"/>
      <c r="CR11" s="769">
        <v>2</v>
      </c>
      <c r="CS11" s="770"/>
      <c r="CT11" s="770"/>
      <c r="CU11" s="770"/>
      <c r="CV11" s="771"/>
      <c r="CW11" s="769">
        <v>0</v>
      </c>
      <c r="CX11" s="770"/>
      <c r="CY11" s="770"/>
      <c r="CZ11" s="770"/>
      <c r="DA11" s="771"/>
      <c r="DB11" s="769">
        <v>0</v>
      </c>
      <c r="DC11" s="770"/>
      <c r="DD11" s="770"/>
      <c r="DE11" s="770"/>
      <c r="DF11" s="771"/>
      <c r="DG11" s="769">
        <v>0</v>
      </c>
      <c r="DH11" s="770"/>
      <c r="DI11" s="770"/>
      <c r="DJ11" s="770"/>
      <c r="DK11" s="771"/>
      <c r="DL11" s="769">
        <v>0</v>
      </c>
      <c r="DM11" s="770"/>
      <c r="DN11" s="770"/>
      <c r="DO11" s="770"/>
      <c r="DP11" s="771"/>
      <c r="DQ11" s="769">
        <v>0</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556</v>
      </c>
      <c r="BT12" s="757"/>
      <c r="BU12" s="757"/>
      <c r="BV12" s="757"/>
      <c r="BW12" s="757"/>
      <c r="BX12" s="757"/>
      <c r="BY12" s="757"/>
      <c r="BZ12" s="757"/>
      <c r="CA12" s="757"/>
      <c r="CB12" s="757"/>
      <c r="CC12" s="757"/>
      <c r="CD12" s="757"/>
      <c r="CE12" s="757"/>
      <c r="CF12" s="757"/>
      <c r="CG12" s="758"/>
      <c r="CH12" s="769">
        <v>0</v>
      </c>
      <c r="CI12" s="770"/>
      <c r="CJ12" s="770"/>
      <c r="CK12" s="770"/>
      <c r="CL12" s="771"/>
      <c r="CM12" s="769">
        <v>57</v>
      </c>
      <c r="CN12" s="770"/>
      <c r="CO12" s="770"/>
      <c r="CP12" s="770"/>
      <c r="CQ12" s="771"/>
      <c r="CR12" s="769">
        <v>5</v>
      </c>
      <c r="CS12" s="770"/>
      <c r="CT12" s="770"/>
      <c r="CU12" s="770"/>
      <c r="CV12" s="771"/>
      <c r="CW12" s="769">
        <v>5</v>
      </c>
      <c r="CX12" s="770"/>
      <c r="CY12" s="770"/>
      <c r="CZ12" s="770"/>
      <c r="DA12" s="771"/>
      <c r="DB12" s="769">
        <v>0</v>
      </c>
      <c r="DC12" s="770"/>
      <c r="DD12" s="770"/>
      <c r="DE12" s="770"/>
      <c r="DF12" s="771"/>
      <c r="DG12" s="769">
        <v>0</v>
      </c>
      <c r="DH12" s="770"/>
      <c r="DI12" s="770"/>
      <c r="DJ12" s="770"/>
      <c r="DK12" s="771"/>
      <c r="DL12" s="769">
        <v>0</v>
      </c>
      <c r="DM12" s="770"/>
      <c r="DN12" s="770"/>
      <c r="DO12" s="770"/>
      <c r="DP12" s="771"/>
      <c r="DQ12" s="769">
        <v>0</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368</v>
      </c>
      <c r="B23" s="778" t="s">
        <v>369</v>
      </c>
      <c r="C23" s="779"/>
      <c r="D23" s="779"/>
      <c r="E23" s="779"/>
      <c r="F23" s="779"/>
      <c r="G23" s="779"/>
      <c r="H23" s="779"/>
      <c r="I23" s="779"/>
      <c r="J23" s="779"/>
      <c r="K23" s="779"/>
      <c r="L23" s="779"/>
      <c r="M23" s="779"/>
      <c r="N23" s="779"/>
      <c r="O23" s="779"/>
      <c r="P23" s="780"/>
      <c r="Q23" s="781">
        <v>41838</v>
      </c>
      <c r="R23" s="782"/>
      <c r="S23" s="782"/>
      <c r="T23" s="782"/>
      <c r="U23" s="782"/>
      <c r="V23" s="782">
        <v>40471</v>
      </c>
      <c r="W23" s="782"/>
      <c r="X23" s="782"/>
      <c r="Y23" s="782"/>
      <c r="Z23" s="782"/>
      <c r="AA23" s="782">
        <v>1367</v>
      </c>
      <c r="AB23" s="782"/>
      <c r="AC23" s="782"/>
      <c r="AD23" s="782"/>
      <c r="AE23" s="783"/>
      <c r="AF23" s="784">
        <v>1155</v>
      </c>
      <c r="AG23" s="782"/>
      <c r="AH23" s="782"/>
      <c r="AI23" s="782"/>
      <c r="AJ23" s="785"/>
      <c r="AK23" s="786"/>
      <c r="AL23" s="787"/>
      <c r="AM23" s="787"/>
      <c r="AN23" s="787"/>
      <c r="AO23" s="787"/>
      <c r="AP23" s="782">
        <v>27826</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12077</v>
      </c>
      <c r="R28" s="811"/>
      <c r="S28" s="811"/>
      <c r="T28" s="811"/>
      <c r="U28" s="811"/>
      <c r="V28" s="811">
        <v>11363</v>
      </c>
      <c r="W28" s="811"/>
      <c r="X28" s="811"/>
      <c r="Y28" s="811"/>
      <c r="Z28" s="811"/>
      <c r="AA28" s="811">
        <v>714</v>
      </c>
      <c r="AB28" s="811"/>
      <c r="AC28" s="811"/>
      <c r="AD28" s="811"/>
      <c r="AE28" s="812"/>
      <c r="AF28" s="813">
        <v>714</v>
      </c>
      <c r="AG28" s="811"/>
      <c r="AH28" s="811"/>
      <c r="AI28" s="811"/>
      <c r="AJ28" s="814"/>
      <c r="AK28" s="815">
        <v>877</v>
      </c>
      <c r="AL28" s="806"/>
      <c r="AM28" s="806"/>
      <c r="AN28" s="806"/>
      <c r="AO28" s="806"/>
      <c r="AP28" s="806">
        <v>0</v>
      </c>
      <c r="AQ28" s="806"/>
      <c r="AR28" s="806"/>
      <c r="AS28" s="806"/>
      <c r="AT28" s="806"/>
      <c r="AU28" s="806">
        <v>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7250</v>
      </c>
      <c r="R29" s="747"/>
      <c r="S29" s="747"/>
      <c r="T29" s="747"/>
      <c r="U29" s="747"/>
      <c r="V29" s="747">
        <v>7104</v>
      </c>
      <c r="W29" s="747"/>
      <c r="X29" s="747"/>
      <c r="Y29" s="747"/>
      <c r="Z29" s="747"/>
      <c r="AA29" s="747">
        <v>146</v>
      </c>
      <c r="AB29" s="747"/>
      <c r="AC29" s="747"/>
      <c r="AD29" s="747"/>
      <c r="AE29" s="748"/>
      <c r="AF29" s="749">
        <v>146</v>
      </c>
      <c r="AG29" s="750"/>
      <c r="AH29" s="750"/>
      <c r="AI29" s="750"/>
      <c r="AJ29" s="751"/>
      <c r="AK29" s="818">
        <v>1230</v>
      </c>
      <c r="AL29" s="819"/>
      <c r="AM29" s="819"/>
      <c r="AN29" s="819"/>
      <c r="AO29" s="819"/>
      <c r="AP29" s="819">
        <v>0</v>
      </c>
      <c r="AQ29" s="819"/>
      <c r="AR29" s="819"/>
      <c r="AS29" s="819"/>
      <c r="AT29" s="819"/>
      <c r="AU29" s="819">
        <v>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952</v>
      </c>
      <c r="R30" s="747"/>
      <c r="S30" s="747"/>
      <c r="T30" s="747"/>
      <c r="U30" s="747"/>
      <c r="V30" s="747">
        <v>948</v>
      </c>
      <c r="W30" s="747"/>
      <c r="X30" s="747"/>
      <c r="Y30" s="747"/>
      <c r="Z30" s="747"/>
      <c r="AA30" s="747">
        <v>4</v>
      </c>
      <c r="AB30" s="747"/>
      <c r="AC30" s="747"/>
      <c r="AD30" s="747"/>
      <c r="AE30" s="748"/>
      <c r="AF30" s="749">
        <v>4</v>
      </c>
      <c r="AG30" s="750"/>
      <c r="AH30" s="750"/>
      <c r="AI30" s="750"/>
      <c r="AJ30" s="751"/>
      <c r="AK30" s="818">
        <v>229</v>
      </c>
      <c r="AL30" s="819"/>
      <c r="AM30" s="819"/>
      <c r="AN30" s="819"/>
      <c r="AO30" s="819"/>
      <c r="AP30" s="819">
        <v>0</v>
      </c>
      <c r="AQ30" s="819"/>
      <c r="AR30" s="819"/>
      <c r="AS30" s="819"/>
      <c r="AT30" s="819"/>
      <c r="AU30" s="819">
        <v>0</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1312</v>
      </c>
      <c r="R31" s="747"/>
      <c r="S31" s="747"/>
      <c r="T31" s="747"/>
      <c r="U31" s="747"/>
      <c r="V31" s="747">
        <v>1086</v>
      </c>
      <c r="W31" s="747"/>
      <c r="X31" s="747"/>
      <c r="Y31" s="747"/>
      <c r="Z31" s="747"/>
      <c r="AA31" s="747">
        <v>226</v>
      </c>
      <c r="AB31" s="747"/>
      <c r="AC31" s="747"/>
      <c r="AD31" s="747"/>
      <c r="AE31" s="748"/>
      <c r="AF31" s="749">
        <v>3174</v>
      </c>
      <c r="AG31" s="750"/>
      <c r="AH31" s="750"/>
      <c r="AI31" s="750"/>
      <c r="AJ31" s="751"/>
      <c r="AK31" s="818">
        <v>40</v>
      </c>
      <c r="AL31" s="819"/>
      <c r="AM31" s="819"/>
      <c r="AN31" s="819"/>
      <c r="AO31" s="819"/>
      <c r="AP31" s="819">
        <v>3482</v>
      </c>
      <c r="AQ31" s="819"/>
      <c r="AR31" s="819"/>
      <c r="AS31" s="819"/>
      <c r="AT31" s="819"/>
      <c r="AU31" s="819">
        <v>160</v>
      </c>
      <c r="AV31" s="819"/>
      <c r="AW31" s="819"/>
      <c r="AX31" s="819"/>
      <c r="AY31" s="819"/>
      <c r="AZ31" s="820"/>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386</v>
      </c>
      <c r="C32" s="744"/>
      <c r="D32" s="744"/>
      <c r="E32" s="744"/>
      <c r="F32" s="744"/>
      <c r="G32" s="744"/>
      <c r="H32" s="744"/>
      <c r="I32" s="744"/>
      <c r="J32" s="744"/>
      <c r="K32" s="744"/>
      <c r="L32" s="744"/>
      <c r="M32" s="744"/>
      <c r="N32" s="744"/>
      <c r="O32" s="744"/>
      <c r="P32" s="745"/>
      <c r="Q32" s="746">
        <v>2673</v>
      </c>
      <c r="R32" s="747"/>
      <c r="S32" s="747"/>
      <c r="T32" s="747"/>
      <c r="U32" s="747"/>
      <c r="V32" s="747">
        <v>2606</v>
      </c>
      <c r="W32" s="747"/>
      <c r="X32" s="747"/>
      <c r="Y32" s="747"/>
      <c r="Z32" s="747"/>
      <c r="AA32" s="747">
        <v>66</v>
      </c>
      <c r="AB32" s="747"/>
      <c r="AC32" s="747"/>
      <c r="AD32" s="747"/>
      <c r="AE32" s="748"/>
      <c r="AF32" s="749">
        <v>54</v>
      </c>
      <c r="AG32" s="750"/>
      <c r="AH32" s="750"/>
      <c r="AI32" s="750"/>
      <c r="AJ32" s="751"/>
      <c r="AK32" s="818">
        <v>1129</v>
      </c>
      <c r="AL32" s="819"/>
      <c r="AM32" s="819"/>
      <c r="AN32" s="819"/>
      <c r="AO32" s="819"/>
      <c r="AP32" s="819">
        <v>14254</v>
      </c>
      <c r="AQ32" s="819"/>
      <c r="AR32" s="819"/>
      <c r="AS32" s="819"/>
      <c r="AT32" s="819"/>
      <c r="AU32" s="819">
        <v>11432</v>
      </c>
      <c r="AV32" s="819"/>
      <c r="AW32" s="819"/>
      <c r="AX32" s="819"/>
      <c r="AY32" s="819"/>
      <c r="AZ32" s="820"/>
      <c r="BA32" s="820"/>
      <c r="BB32" s="820"/>
      <c r="BC32" s="820"/>
      <c r="BD32" s="820"/>
      <c r="BE32" s="816" t="s">
        <v>387</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388</v>
      </c>
      <c r="C33" s="744"/>
      <c r="D33" s="744"/>
      <c r="E33" s="744"/>
      <c r="F33" s="744"/>
      <c r="G33" s="744"/>
      <c r="H33" s="744"/>
      <c r="I33" s="744"/>
      <c r="J33" s="744"/>
      <c r="K33" s="744"/>
      <c r="L33" s="744"/>
      <c r="M33" s="744"/>
      <c r="N33" s="744"/>
      <c r="O33" s="744"/>
      <c r="P33" s="745"/>
      <c r="Q33" s="746">
        <v>298</v>
      </c>
      <c r="R33" s="747"/>
      <c r="S33" s="747"/>
      <c r="T33" s="747"/>
      <c r="U33" s="747"/>
      <c r="V33" s="747">
        <v>293</v>
      </c>
      <c r="W33" s="747"/>
      <c r="X33" s="747"/>
      <c r="Y33" s="747"/>
      <c r="Z33" s="747"/>
      <c r="AA33" s="747">
        <v>5</v>
      </c>
      <c r="AB33" s="747"/>
      <c r="AC33" s="747"/>
      <c r="AD33" s="747"/>
      <c r="AE33" s="748"/>
      <c r="AF33" s="749">
        <v>5</v>
      </c>
      <c r="AG33" s="750"/>
      <c r="AH33" s="750"/>
      <c r="AI33" s="750"/>
      <c r="AJ33" s="751"/>
      <c r="AK33" s="818">
        <v>83</v>
      </c>
      <c r="AL33" s="819"/>
      <c r="AM33" s="819"/>
      <c r="AN33" s="819"/>
      <c r="AO33" s="819"/>
      <c r="AP33" s="819">
        <v>1738</v>
      </c>
      <c r="AQ33" s="819"/>
      <c r="AR33" s="819"/>
      <c r="AS33" s="819"/>
      <c r="AT33" s="819"/>
      <c r="AU33" s="819">
        <v>933</v>
      </c>
      <c r="AV33" s="819"/>
      <c r="AW33" s="819"/>
      <c r="AX33" s="819"/>
      <c r="AY33" s="819"/>
      <c r="AZ33" s="820"/>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389</v>
      </c>
      <c r="C34" s="744"/>
      <c r="D34" s="744"/>
      <c r="E34" s="744"/>
      <c r="F34" s="744"/>
      <c r="G34" s="744"/>
      <c r="H34" s="744"/>
      <c r="I34" s="744"/>
      <c r="J34" s="744"/>
      <c r="K34" s="744"/>
      <c r="L34" s="744"/>
      <c r="M34" s="744"/>
      <c r="N34" s="744"/>
      <c r="O34" s="744"/>
      <c r="P34" s="745"/>
      <c r="Q34" s="746">
        <v>21</v>
      </c>
      <c r="R34" s="747"/>
      <c r="S34" s="747"/>
      <c r="T34" s="747"/>
      <c r="U34" s="747"/>
      <c r="V34" s="747">
        <v>21</v>
      </c>
      <c r="W34" s="747"/>
      <c r="X34" s="747"/>
      <c r="Y34" s="747"/>
      <c r="Z34" s="747"/>
      <c r="AA34" s="747">
        <v>1</v>
      </c>
      <c r="AB34" s="747"/>
      <c r="AC34" s="747"/>
      <c r="AD34" s="747"/>
      <c r="AE34" s="748"/>
      <c r="AF34" s="749">
        <v>1</v>
      </c>
      <c r="AG34" s="750"/>
      <c r="AH34" s="750"/>
      <c r="AI34" s="750"/>
      <c r="AJ34" s="751"/>
      <c r="AK34" s="818">
        <v>7</v>
      </c>
      <c r="AL34" s="819"/>
      <c r="AM34" s="819"/>
      <c r="AN34" s="819"/>
      <c r="AO34" s="819"/>
      <c r="AP34" s="819">
        <v>0</v>
      </c>
      <c r="AQ34" s="819"/>
      <c r="AR34" s="819"/>
      <c r="AS34" s="819"/>
      <c r="AT34" s="819"/>
      <c r="AU34" s="819">
        <v>0</v>
      </c>
      <c r="AV34" s="819"/>
      <c r="AW34" s="819"/>
      <c r="AX34" s="819"/>
      <c r="AY34" s="819"/>
      <c r="AZ34" s="820"/>
      <c r="BA34" s="820"/>
      <c r="BB34" s="820"/>
      <c r="BC34" s="820"/>
      <c r="BD34" s="820"/>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390</v>
      </c>
      <c r="C35" s="744"/>
      <c r="D35" s="744"/>
      <c r="E35" s="744"/>
      <c r="F35" s="744"/>
      <c r="G35" s="744"/>
      <c r="H35" s="744"/>
      <c r="I35" s="744"/>
      <c r="J35" s="744"/>
      <c r="K35" s="744"/>
      <c r="L35" s="744"/>
      <c r="M35" s="744"/>
      <c r="N35" s="744"/>
      <c r="O35" s="744"/>
      <c r="P35" s="745"/>
      <c r="Q35" s="746">
        <v>227</v>
      </c>
      <c r="R35" s="747"/>
      <c r="S35" s="747"/>
      <c r="T35" s="747"/>
      <c r="U35" s="747"/>
      <c r="V35" s="747">
        <v>224</v>
      </c>
      <c r="W35" s="747"/>
      <c r="X35" s="747"/>
      <c r="Y35" s="747"/>
      <c r="Z35" s="747"/>
      <c r="AA35" s="747">
        <v>3</v>
      </c>
      <c r="AB35" s="747"/>
      <c r="AC35" s="747"/>
      <c r="AD35" s="747"/>
      <c r="AE35" s="748"/>
      <c r="AF35" s="749">
        <v>3</v>
      </c>
      <c r="AG35" s="750"/>
      <c r="AH35" s="750"/>
      <c r="AI35" s="750"/>
      <c r="AJ35" s="751"/>
      <c r="AK35" s="818">
        <v>178</v>
      </c>
      <c r="AL35" s="819"/>
      <c r="AM35" s="819"/>
      <c r="AN35" s="819"/>
      <c r="AO35" s="819"/>
      <c r="AP35" s="819">
        <v>2055</v>
      </c>
      <c r="AQ35" s="819"/>
      <c r="AR35" s="819"/>
      <c r="AS35" s="819"/>
      <c r="AT35" s="819"/>
      <c r="AU35" s="819">
        <v>1977</v>
      </c>
      <c r="AV35" s="819"/>
      <c r="AW35" s="819"/>
      <c r="AX35" s="819"/>
      <c r="AY35" s="819"/>
      <c r="AZ35" s="820"/>
      <c r="BA35" s="820"/>
      <c r="BB35" s="820"/>
      <c r="BC35" s="820"/>
      <c r="BD35" s="820"/>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368</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4101</v>
      </c>
      <c r="AG63" s="830"/>
      <c r="AH63" s="830"/>
      <c r="AI63" s="830"/>
      <c r="AJ63" s="831"/>
      <c r="AK63" s="832"/>
      <c r="AL63" s="827"/>
      <c r="AM63" s="827"/>
      <c r="AN63" s="827"/>
      <c r="AO63" s="827"/>
      <c r="AP63" s="830">
        <v>21529</v>
      </c>
      <c r="AQ63" s="830"/>
      <c r="AR63" s="830"/>
      <c r="AS63" s="830"/>
      <c r="AT63" s="830"/>
      <c r="AU63" s="830">
        <v>14502</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394</v>
      </c>
      <c r="B66" s="729"/>
      <c r="C66" s="729"/>
      <c r="D66" s="729"/>
      <c r="E66" s="729"/>
      <c r="F66" s="729"/>
      <c r="G66" s="729"/>
      <c r="H66" s="729"/>
      <c r="I66" s="729"/>
      <c r="J66" s="729"/>
      <c r="K66" s="729"/>
      <c r="L66" s="729"/>
      <c r="M66" s="729"/>
      <c r="N66" s="729"/>
      <c r="O66" s="729"/>
      <c r="P66" s="730"/>
      <c r="Q66" s="705" t="s">
        <v>395</v>
      </c>
      <c r="R66" s="706"/>
      <c r="S66" s="706"/>
      <c r="T66" s="706"/>
      <c r="U66" s="707"/>
      <c r="V66" s="705" t="s">
        <v>396</v>
      </c>
      <c r="W66" s="706"/>
      <c r="X66" s="706"/>
      <c r="Y66" s="706"/>
      <c r="Z66" s="707"/>
      <c r="AA66" s="705" t="s">
        <v>397</v>
      </c>
      <c r="AB66" s="706"/>
      <c r="AC66" s="706"/>
      <c r="AD66" s="706"/>
      <c r="AE66" s="707"/>
      <c r="AF66" s="840" t="s">
        <v>398</v>
      </c>
      <c r="AG66" s="801"/>
      <c r="AH66" s="801"/>
      <c r="AI66" s="801"/>
      <c r="AJ66" s="841"/>
      <c r="AK66" s="705" t="s">
        <v>399</v>
      </c>
      <c r="AL66" s="729"/>
      <c r="AM66" s="729"/>
      <c r="AN66" s="729"/>
      <c r="AO66" s="730"/>
      <c r="AP66" s="705" t="s">
        <v>400</v>
      </c>
      <c r="AQ66" s="706"/>
      <c r="AR66" s="706"/>
      <c r="AS66" s="706"/>
      <c r="AT66" s="707"/>
      <c r="AU66" s="705" t="s">
        <v>401</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549</v>
      </c>
      <c r="C68" s="858"/>
      <c r="D68" s="858"/>
      <c r="E68" s="858"/>
      <c r="F68" s="858"/>
      <c r="G68" s="858"/>
      <c r="H68" s="858"/>
      <c r="I68" s="858"/>
      <c r="J68" s="858"/>
      <c r="K68" s="858"/>
      <c r="L68" s="858"/>
      <c r="M68" s="858"/>
      <c r="N68" s="858"/>
      <c r="O68" s="858"/>
      <c r="P68" s="859"/>
      <c r="Q68" s="860">
        <v>13280</v>
      </c>
      <c r="R68" s="854"/>
      <c r="S68" s="854"/>
      <c r="T68" s="854"/>
      <c r="U68" s="854"/>
      <c r="V68" s="854">
        <v>12837</v>
      </c>
      <c r="W68" s="854"/>
      <c r="X68" s="854"/>
      <c r="Y68" s="854"/>
      <c r="Z68" s="854"/>
      <c r="AA68" s="854">
        <v>443</v>
      </c>
      <c r="AB68" s="854"/>
      <c r="AC68" s="854"/>
      <c r="AD68" s="854"/>
      <c r="AE68" s="854"/>
      <c r="AF68" s="854">
        <v>443</v>
      </c>
      <c r="AG68" s="854"/>
      <c r="AH68" s="854"/>
      <c r="AI68" s="854"/>
      <c r="AJ68" s="854"/>
      <c r="AK68" s="854">
        <v>6</v>
      </c>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550</v>
      </c>
      <c r="C69" s="862"/>
      <c r="D69" s="862"/>
      <c r="E69" s="862"/>
      <c r="F69" s="862"/>
      <c r="G69" s="862"/>
      <c r="H69" s="862"/>
      <c r="I69" s="862"/>
      <c r="J69" s="862"/>
      <c r="K69" s="862"/>
      <c r="L69" s="862"/>
      <c r="M69" s="862"/>
      <c r="N69" s="862"/>
      <c r="O69" s="862"/>
      <c r="P69" s="863"/>
      <c r="Q69" s="864">
        <v>178</v>
      </c>
      <c r="R69" s="819"/>
      <c r="S69" s="819"/>
      <c r="T69" s="819"/>
      <c r="U69" s="819"/>
      <c r="V69" s="819">
        <v>176</v>
      </c>
      <c r="W69" s="819"/>
      <c r="X69" s="819"/>
      <c r="Y69" s="819"/>
      <c r="Z69" s="819"/>
      <c r="AA69" s="819">
        <v>2</v>
      </c>
      <c r="AB69" s="819"/>
      <c r="AC69" s="819"/>
      <c r="AD69" s="819"/>
      <c r="AE69" s="819"/>
      <c r="AF69" s="819">
        <v>2</v>
      </c>
      <c r="AG69" s="819"/>
      <c r="AH69" s="819"/>
      <c r="AI69" s="819"/>
      <c r="AJ69" s="819"/>
      <c r="AK69" s="819">
        <v>2</v>
      </c>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551</v>
      </c>
      <c r="C70" s="862"/>
      <c r="D70" s="862"/>
      <c r="E70" s="862"/>
      <c r="F70" s="862"/>
      <c r="G70" s="862"/>
      <c r="H70" s="862"/>
      <c r="I70" s="862"/>
      <c r="J70" s="862"/>
      <c r="K70" s="862"/>
      <c r="L70" s="862"/>
      <c r="M70" s="862"/>
      <c r="N70" s="862"/>
      <c r="O70" s="862"/>
      <c r="P70" s="863"/>
      <c r="Q70" s="864">
        <v>126</v>
      </c>
      <c r="R70" s="819"/>
      <c r="S70" s="819"/>
      <c r="T70" s="819"/>
      <c r="U70" s="819"/>
      <c r="V70" s="819">
        <v>116</v>
      </c>
      <c r="W70" s="819"/>
      <c r="X70" s="819"/>
      <c r="Y70" s="819"/>
      <c r="Z70" s="819"/>
      <c r="AA70" s="819">
        <v>11</v>
      </c>
      <c r="AB70" s="819"/>
      <c r="AC70" s="819"/>
      <c r="AD70" s="819"/>
      <c r="AE70" s="819"/>
      <c r="AF70" s="819">
        <v>11</v>
      </c>
      <c r="AG70" s="819"/>
      <c r="AH70" s="819"/>
      <c r="AI70" s="819"/>
      <c r="AJ70" s="819"/>
      <c r="AK70" s="819">
        <v>2</v>
      </c>
      <c r="AL70" s="819"/>
      <c r="AM70" s="819"/>
      <c r="AN70" s="819"/>
      <c r="AO70" s="819"/>
      <c r="AP70" s="819"/>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552</v>
      </c>
      <c r="C71" s="862"/>
      <c r="D71" s="862"/>
      <c r="E71" s="862"/>
      <c r="F71" s="862"/>
      <c r="G71" s="862"/>
      <c r="H71" s="862"/>
      <c r="I71" s="862"/>
      <c r="J71" s="862"/>
      <c r="K71" s="862"/>
      <c r="L71" s="862"/>
      <c r="M71" s="862"/>
      <c r="N71" s="862"/>
      <c r="O71" s="862"/>
      <c r="P71" s="863"/>
      <c r="Q71" s="864">
        <v>196871</v>
      </c>
      <c r="R71" s="819"/>
      <c r="S71" s="819"/>
      <c r="T71" s="819"/>
      <c r="U71" s="819"/>
      <c r="V71" s="819">
        <v>186524</v>
      </c>
      <c r="W71" s="819"/>
      <c r="X71" s="819"/>
      <c r="Y71" s="819"/>
      <c r="Z71" s="819"/>
      <c r="AA71" s="819">
        <v>10348</v>
      </c>
      <c r="AB71" s="819"/>
      <c r="AC71" s="819"/>
      <c r="AD71" s="819"/>
      <c r="AE71" s="819"/>
      <c r="AF71" s="819">
        <v>10348</v>
      </c>
      <c r="AG71" s="819"/>
      <c r="AH71" s="819"/>
      <c r="AI71" s="819"/>
      <c r="AJ71" s="819"/>
      <c r="AK71" s="819">
        <v>1375</v>
      </c>
      <c r="AL71" s="819"/>
      <c r="AM71" s="819"/>
      <c r="AN71" s="819"/>
      <c r="AO71" s="819"/>
      <c r="AP71" s="819"/>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553</v>
      </c>
      <c r="C72" s="862"/>
      <c r="D72" s="862"/>
      <c r="E72" s="862"/>
      <c r="F72" s="862"/>
      <c r="G72" s="862"/>
      <c r="H72" s="862"/>
      <c r="I72" s="862"/>
      <c r="J72" s="862"/>
      <c r="K72" s="862"/>
      <c r="L72" s="862"/>
      <c r="M72" s="862"/>
      <c r="N72" s="862"/>
      <c r="O72" s="862"/>
      <c r="P72" s="863"/>
      <c r="Q72" s="864">
        <v>40</v>
      </c>
      <c r="R72" s="819"/>
      <c r="S72" s="819"/>
      <c r="T72" s="819"/>
      <c r="U72" s="819"/>
      <c r="V72" s="819">
        <v>39</v>
      </c>
      <c r="W72" s="819"/>
      <c r="X72" s="819"/>
      <c r="Y72" s="819"/>
      <c r="Z72" s="819"/>
      <c r="AA72" s="819">
        <v>1</v>
      </c>
      <c r="AB72" s="819"/>
      <c r="AC72" s="819"/>
      <c r="AD72" s="819"/>
      <c r="AE72" s="819"/>
      <c r="AF72" s="819">
        <v>1</v>
      </c>
      <c r="AG72" s="819"/>
      <c r="AH72" s="819"/>
      <c r="AI72" s="819"/>
      <c r="AJ72" s="819"/>
      <c r="AK72" s="819">
        <v>0</v>
      </c>
      <c r="AL72" s="819"/>
      <c r="AM72" s="819"/>
      <c r="AN72" s="819"/>
      <c r="AO72" s="819"/>
      <c r="AP72" s="819">
        <v>147</v>
      </c>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554</v>
      </c>
      <c r="C73" s="862"/>
      <c r="D73" s="862"/>
      <c r="E73" s="862"/>
      <c r="F73" s="862"/>
      <c r="G73" s="862"/>
      <c r="H73" s="862"/>
      <c r="I73" s="862"/>
      <c r="J73" s="862"/>
      <c r="K73" s="862"/>
      <c r="L73" s="862"/>
      <c r="M73" s="862"/>
      <c r="N73" s="862"/>
      <c r="O73" s="862"/>
      <c r="P73" s="863"/>
      <c r="Q73" s="864">
        <v>139</v>
      </c>
      <c r="R73" s="819"/>
      <c r="S73" s="819"/>
      <c r="T73" s="819"/>
      <c r="U73" s="819"/>
      <c r="V73" s="819">
        <v>130</v>
      </c>
      <c r="W73" s="819"/>
      <c r="X73" s="819"/>
      <c r="Y73" s="819"/>
      <c r="Z73" s="819"/>
      <c r="AA73" s="819">
        <v>9</v>
      </c>
      <c r="AB73" s="819"/>
      <c r="AC73" s="819"/>
      <c r="AD73" s="819"/>
      <c r="AE73" s="819"/>
      <c r="AF73" s="819">
        <v>9</v>
      </c>
      <c r="AG73" s="819"/>
      <c r="AH73" s="819"/>
      <c r="AI73" s="819"/>
      <c r="AJ73" s="819"/>
      <c r="AK73" s="819">
        <v>0</v>
      </c>
      <c r="AL73" s="819"/>
      <c r="AM73" s="819"/>
      <c r="AN73" s="819"/>
      <c r="AO73" s="819"/>
      <c r="AP73" s="819">
        <v>0</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555</v>
      </c>
      <c r="C74" s="862"/>
      <c r="D74" s="862"/>
      <c r="E74" s="862"/>
      <c r="F74" s="862"/>
      <c r="G74" s="862"/>
      <c r="H74" s="862"/>
      <c r="I74" s="862"/>
      <c r="J74" s="862"/>
      <c r="K74" s="862"/>
      <c r="L74" s="862"/>
      <c r="M74" s="862"/>
      <c r="N74" s="862"/>
      <c r="O74" s="862"/>
      <c r="P74" s="863"/>
      <c r="Q74" s="864">
        <v>60</v>
      </c>
      <c r="R74" s="819"/>
      <c r="S74" s="819"/>
      <c r="T74" s="819"/>
      <c r="U74" s="819"/>
      <c r="V74" s="819">
        <v>38</v>
      </c>
      <c r="W74" s="819"/>
      <c r="X74" s="819"/>
      <c r="Y74" s="819"/>
      <c r="Z74" s="819"/>
      <c r="AA74" s="819">
        <v>22</v>
      </c>
      <c r="AB74" s="819"/>
      <c r="AC74" s="819"/>
      <c r="AD74" s="819"/>
      <c r="AE74" s="819"/>
      <c r="AF74" s="819">
        <v>22</v>
      </c>
      <c r="AG74" s="819"/>
      <c r="AH74" s="819"/>
      <c r="AI74" s="819"/>
      <c r="AJ74" s="819"/>
      <c r="AK74" s="819">
        <v>3</v>
      </c>
      <c r="AL74" s="819"/>
      <c r="AM74" s="819"/>
      <c r="AN74" s="819"/>
      <c r="AO74" s="819"/>
      <c r="AP74" s="819">
        <v>234</v>
      </c>
      <c r="AQ74" s="819"/>
      <c r="AR74" s="819"/>
      <c r="AS74" s="819"/>
      <c r="AT74" s="819"/>
      <c r="AU74" s="819">
        <v>234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368</v>
      </c>
      <c r="B88" s="778" t="s">
        <v>402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10836</v>
      </c>
      <c r="AG88" s="830"/>
      <c r="AH88" s="830"/>
      <c r="AI88" s="830"/>
      <c r="AJ88" s="830"/>
      <c r="AK88" s="827"/>
      <c r="AL88" s="827"/>
      <c r="AM88" s="827"/>
      <c r="AN88" s="827"/>
      <c r="AO88" s="827"/>
      <c r="AP88" s="830">
        <v>381</v>
      </c>
      <c r="AQ88" s="830"/>
      <c r="AR88" s="830"/>
      <c r="AS88" s="830"/>
      <c r="AT88" s="830"/>
      <c r="AU88" s="830">
        <v>234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61</v>
      </c>
      <c r="CS102" s="838"/>
      <c r="CT102" s="838"/>
      <c r="CU102" s="838"/>
      <c r="CV102" s="881"/>
      <c r="CW102" s="880">
        <v>18</v>
      </c>
      <c r="CX102" s="838"/>
      <c r="CY102" s="838"/>
      <c r="CZ102" s="838"/>
      <c r="DA102" s="881"/>
      <c r="DB102" s="880">
        <v>240</v>
      </c>
      <c r="DC102" s="838"/>
      <c r="DD102" s="838"/>
      <c r="DE102" s="838"/>
      <c r="DF102" s="881"/>
      <c r="DG102" s="880">
        <v>0</v>
      </c>
      <c r="DH102" s="838"/>
      <c r="DI102" s="838"/>
      <c r="DJ102" s="838"/>
      <c r="DK102" s="881"/>
      <c r="DL102" s="880">
        <v>0</v>
      </c>
      <c r="DM102" s="838"/>
      <c r="DN102" s="838"/>
      <c r="DO102" s="838"/>
      <c r="DP102" s="881"/>
      <c r="DQ102" s="880">
        <v>0</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408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410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411</v>
      </c>
      <c r="AB109" s="883"/>
      <c r="AC109" s="883"/>
      <c r="AD109" s="883"/>
      <c r="AE109" s="884"/>
      <c r="AF109" s="882" t="s">
        <v>286</v>
      </c>
      <c r="AG109" s="883"/>
      <c r="AH109" s="883"/>
      <c r="AI109" s="883"/>
      <c r="AJ109" s="884"/>
      <c r="AK109" s="882" t="s">
        <v>285</v>
      </c>
      <c r="AL109" s="883"/>
      <c r="AM109" s="883"/>
      <c r="AN109" s="883"/>
      <c r="AO109" s="884"/>
      <c r="AP109" s="882" t="s">
        <v>412</v>
      </c>
      <c r="AQ109" s="883"/>
      <c r="AR109" s="883"/>
      <c r="AS109" s="883"/>
      <c r="AT109" s="885"/>
      <c r="AU109" s="904" t="s">
        <v>410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411</v>
      </c>
      <c r="BR109" s="883"/>
      <c r="BS109" s="883"/>
      <c r="BT109" s="883"/>
      <c r="BU109" s="884"/>
      <c r="BV109" s="882" t="s">
        <v>286</v>
      </c>
      <c r="BW109" s="883"/>
      <c r="BX109" s="883"/>
      <c r="BY109" s="883"/>
      <c r="BZ109" s="884"/>
      <c r="CA109" s="882" t="s">
        <v>285</v>
      </c>
      <c r="CB109" s="883"/>
      <c r="CC109" s="883"/>
      <c r="CD109" s="883"/>
      <c r="CE109" s="884"/>
      <c r="CF109" s="905" t="s">
        <v>412</v>
      </c>
      <c r="CG109" s="905"/>
      <c r="CH109" s="905"/>
      <c r="CI109" s="905"/>
      <c r="CJ109" s="905"/>
      <c r="CK109" s="882" t="s">
        <v>413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411</v>
      </c>
      <c r="DH109" s="883"/>
      <c r="DI109" s="883"/>
      <c r="DJ109" s="883"/>
      <c r="DK109" s="884"/>
      <c r="DL109" s="882" t="s">
        <v>286</v>
      </c>
      <c r="DM109" s="883"/>
      <c r="DN109" s="883"/>
      <c r="DO109" s="883"/>
      <c r="DP109" s="884"/>
      <c r="DQ109" s="882" t="s">
        <v>285</v>
      </c>
      <c r="DR109" s="883"/>
      <c r="DS109" s="883"/>
      <c r="DT109" s="883"/>
      <c r="DU109" s="884"/>
      <c r="DV109" s="882" t="s">
        <v>412</v>
      </c>
      <c r="DW109" s="883"/>
      <c r="DX109" s="883"/>
      <c r="DY109" s="883"/>
      <c r="DZ109" s="885"/>
    </row>
    <row r="110" spans="1:131" s="197" customFormat="1" ht="26.25" customHeight="1">
      <c r="A110" s="886" t="s">
        <v>414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3531342</v>
      </c>
      <c r="AB110" s="890"/>
      <c r="AC110" s="890"/>
      <c r="AD110" s="890"/>
      <c r="AE110" s="891"/>
      <c r="AF110" s="892">
        <v>3546467</v>
      </c>
      <c r="AG110" s="890"/>
      <c r="AH110" s="890"/>
      <c r="AI110" s="890"/>
      <c r="AJ110" s="891"/>
      <c r="AK110" s="892">
        <v>3571176</v>
      </c>
      <c r="AL110" s="890"/>
      <c r="AM110" s="890"/>
      <c r="AN110" s="890"/>
      <c r="AO110" s="891"/>
      <c r="AP110" s="893">
        <v>18.7</v>
      </c>
      <c r="AQ110" s="894"/>
      <c r="AR110" s="894"/>
      <c r="AS110" s="894"/>
      <c r="AT110" s="895"/>
      <c r="AU110" s="896" t="s">
        <v>61</v>
      </c>
      <c r="AV110" s="897"/>
      <c r="AW110" s="897"/>
      <c r="AX110" s="897"/>
      <c r="AY110" s="898"/>
      <c r="AZ110" s="940" t="s">
        <v>415</v>
      </c>
      <c r="BA110" s="887"/>
      <c r="BB110" s="887"/>
      <c r="BC110" s="887"/>
      <c r="BD110" s="887"/>
      <c r="BE110" s="887"/>
      <c r="BF110" s="887"/>
      <c r="BG110" s="887"/>
      <c r="BH110" s="887"/>
      <c r="BI110" s="887"/>
      <c r="BJ110" s="887"/>
      <c r="BK110" s="887"/>
      <c r="BL110" s="887"/>
      <c r="BM110" s="887"/>
      <c r="BN110" s="887"/>
      <c r="BO110" s="887"/>
      <c r="BP110" s="888"/>
      <c r="BQ110" s="926">
        <v>29022527</v>
      </c>
      <c r="BR110" s="927"/>
      <c r="BS110" s="927"/>
      <c r="BT110" s="927"/>
      <c r="BU110" s="927"/>
      <c r="BV110" s="927">
        <v>27537724</v>
      </c>
      <c r="BW110" s="927"/>
      <c r="BX110" s="927"/>
      <c r="BY110" s="927"/>
      <c r="BZ110" s="927"/>
      <c r="CA110" s="927">
        <v>27825790</v>
      </c>
      <c r="CB110" s="927"/>
      <c r="CC110" s="927"/>
      <c r="CD110" s="927"/>
      <c r="CE110" s="927"/>
      <c r="CF110" s="941">
        <v>145.30000000000001</v>
      </c>
      <c r="CG110" s="942"/>
      <c r="CH110" s="942"/>
      <c r="CI110" s="942"/>
      <c r="CJ110" s="942"/>
      <c r="CK110" s="943" t="s">
        <v>416</v>
      </c>
      <c r="CL110" s="944"/>
      <c r="CM110" s="923" t="s">
        <v>417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418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419</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420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c r="A112" s="952" t="s">
        <v>421</v>
      </c>
      <c r="B112" s="953"/>
      <c r="C112" s="950" t="s">
        <v>422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115746</v>
      </c>
      <c r="AB112" s="959"/>
      <c r="AC112" s="959"/>
      <c r="AD112" s="959"/>
      <c r="AE112" s="960"/>
      <c r="AF112" s="961">
        <v>109809</v>
      </c>
      <c r="AG112" s="959"/>
      <c r="AH112" s="959"/>
      <c r="AI112" s="959"/>
      <c r="AJ112" s="960"/>
      <c r="AK112" s="961">
        <v>101504</v>
      </c>
      <c r="AL112" s="959"/>
      <c r="AM112" s="959"/>
      <c r="AN112" s="959"/>
      <c r="AO112" s="960"/>
      <c r="AP112" s="962">
        <v>0.5</v>
      </c>
      <c r="AQ112" s="963"/>
      <c r="AR112" s="963"/>
      <c r="AS112" s="963"/>
      <c r="AT112" s="964"/>
      <c r="AU112" s="899"/>
      <c r="AV112" s="900"/>
      <c r="AW112" s="900"/>
      <c r="AX112" s="900"/>
      <c r="AY112" s="901"/>
      <c r="AZ112" s="949" t="s">
        <v>423</v>
      </c>
      <c r="BA112" s="950"/>
      <c r="BB112" s="950"/>
      <c r="BC112" s="950"/>
      <c r="BD112" s="950"/>
      <c r="BE112" s="950"/>
      <c r="BF112" s="950"/>
      <c r="BG112" s="950"/>
      <c r="BH112" s="950"/>
      <c r="BI112" s="950"/>
      <c r="BJ112" s="950"/>
      <c r="BK112" s="950"/>
      <c r="BL112" s="950"/>
      <c r="BM112" s="950"/>
      <c r="BN112" s="950"/>
      <c r="BO112" s="950"/>
      <c r="BP112" s="951"/>
      <c r="BQ112" s="919">
        <v>15719549</v>
      </c>
      <c r="BR112" s="920"/>
      <c r="BS112" s="920"/>
      <c r="BT112" s="920"/>
      <c r="BU112" s="920"/>
      <c r="BV112" s="920">
        <v>15054480</v>
      </c>
      <c r="BW112" s="920"/>
      <c r="BX112" s="920"/>
      <c r="BY112" s="920"/>
      <c r="BZ112" s="920"/>
      <c r="CA112" s="920">
        <v>14501833</v>
      </c>
      <c r="CB112" s="920"/>
      <c r="CC112" s="920"/>
      <c r="CD112" s="920"/>
      <c r="CE112" s="920"/>
      <c r="CF112" s="914">
        <v>75.7</v>
      </c>
      <c r="CG112" s="915"/>
      <c r="CH112" s="915"/>
      <c r="CI112" s="915"/>
      <c r="CJ112" s="915"/>
      <c r="CK112" s="945"/>
      <c r="CL112" s="946"/>
      <c r="CM112" s="916" t="s">
        <v>424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425</v>
      </c>
      <c r="DH112" s="920"/>
      <c r="DI112" s="920"/>
      <c r="DJ112" s="920"/>
      <c r="DK112" s="920"/>
      <c r="DL112" s="920" t="s">
        <v>425</v>
      </c>
      <c r="DM112" s="920"/>
      <c r="DN112" s="920"/>
      <c r="DO112" s="920"/>
      <c r="DP112" s="920"/>
      <c r="DQ112" s="920" t="s">
        <v>425</v>
      </c>
      <c r="DR112" s="920"/>
      <c r="DS112" s="920"/>
      <c r="DT112" s="920"/>
      <c r="DU112" s="920"/>
      <c r="DV112" s="921" t="s">
        <v>425</v>
      </c>
      <c r="DW112" s="921"/>
      <c r="DX112" s="921"/>
      <c r="DY112" s="921"/>
      <c r="DZ112" s="922"/>
    </row>
    <row r="113" spans="1:130" s="197" customFormat="1" ht="26.25" customHeight="1">
      <c r="A113" s="954"/>
      <c r="B113" s="955"/>
      <c r="C113" s="950" t="s">
        <v>426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1313489</v>
      </c>
      <c r="AB113" s="934"/>
      <c r="AC113" s="934"/>
      <c r="AD113" s="934"/>
      <c r="AE113" s="935"/>
      <c r="AF113" s="936">
        <v>1318092</v>
      </c>
      <c r="AG113" s="934"/>
      <c r="AH113" s="934"/>
      <c r="AI113" s="934"/>
      <c r="AJ113" s="935"/>
      <c r="AK113" s="936">
        <v>1311988</v>
      </c>
      <c r="AL113" s="934"/>
      <c r="AM113" s="934"/>
      <c r="AN113" s="934"/>
      <c r="AO113" s="935"/>
      <c r="AP113" s="937">
        <v>6.9</v>
      </c>
      <c r="AQ113" s="938"/>
      <c r="AR113" s="938"/>
      <c r="AS113" s="938"/>
      <c r="AT113" s="939"/>
      <c r="AU113" s="899"/>
      <c r="AV113" s="900"/>
      <c r="AW113" s="900"/>
      <c r="AX113" s="900"/>
      <c r="AY113" s="901"/>
      <c r="AZ113" s="949" t="s">
        <v>427</v>
      </c>
      <c r="BA113" s="950"/>
      <c r="BB113" s="950"/>
      <c r="BC113" s="950"/>
      <c r="BD113" s="950"/>
      <c r="BE113" s="950"/>
      <c r="BF113" s="950"/>
      <c r="BG113" s="950"/>
      <c r="BH113" s="950"/>
      <c r="BI113" s="950"/>
      <c r="BJ113" s="950"/>
      <c r="BK113" s="950"/>
      <c r="BL113" s="950"/>
      <c r="BM113" s="950"/>
      <c r="BN113" s="950"/>
      <c r="BO113" s="950"/>
      <c r="BP113" s="951"/>
      <c r="BQ113" s="919">
        <v>208581</v>
      </c>
      <c r="BR113" s="920"/>
      <c r="BS113" s="920"/>
      <c r="BT113" s="920"/>
      <c r="BU113" s="920"/>
      <c r="BV113" s="920">
        <v>186874</v>
      </c>
      <c r="BW113" s="920"/>
      <c r="BX113" s="920"/>
      <c r="BY113" s="920"/>
      <c r="BZ113" s="920"/>
      <c r="CA113" s="920">
        <v>166112</v>
      </c>
      <c r="CB113" s="920"/>
      <c r="CC113" s="920"/>
      <c r="CD113" s="920"/>
      <c r="CE113" s="920"/>
      <c r="CF113" s="914">
        <v>0.9</v>
      </c>
      <c r="CG113" s="915"/>
      <c r="CH113" s="915"/>
      <c r="CI113" s="915"/>
      <c r="CJ113" s="915"/>
      <c r="CK113" s="945"/>
      <c r="CL113" s="946"/>
      <c r="CM113" s="916" t="s">
        <v>428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425</v>
      </c>
      <c r="DH113" s="959"/>
      <c r="DI113" s="959"/>
      <c r="DJ113" s="959"/>
      <c r="DK113" s="960"/>
      <c r="DL113" s="961" t="s">
        <v>425</v>
      </c>
      <c r="DM113" s="959"/>
      <c r="DN113" s="959"/>
      <c r="DO113" s="959"/>
      <c r="DP113" s="960"/>
      <c r="DQ113" s="961" t="s">
        <v>425</v>
      </c>
      <c r="DR113" s="959"/>
      <c r="DS113" s="959"/>
      <c r="DT113" s="959"/>
      <c r="DU113" s="960"/>
      <c r="DV113" s="962" t="s">
        <v>425</v>
      </c>
      <c r="DW113" s="963"/>
      <c r="DX113" s="963"/>
      <c r="DY113" s="963"/>
      <c r="DZ113" s="964"/>
    </row>
    <row r="114" spans="1:130" s="197" customFormat="1" ht="26.25" customHeight="1">
      <c r="A114" s="954"/>
      <c r="B114" s="955"/>
      <c r="C114" s="950" t="s">
        <v>429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24800</v>
      </c>
      <c r="AB114" s="959"/>
      <c r="AC114" s="959"/>
      <c r="AD114" s="959"/>
      <c r="AE114" s="960"/>
      <c r="AF114" s="961">
        <v>22932</v>
      </c>
      <c r="AG114" s="959"/>
      <c r="AH114" s="959"/>
      <c r="AI114" s="959"/>
      <c r="AJ114" s="960"/>
      <c r="AK114" s="961">
        <v>21614</v>
      </c>
      <c r="AL114" s="959"/>
      <c r="AM114" s="959"/>
      <c r="AN114" s="959"/>
      <c r="AO114" s="960"/>
      <c r="AP114" s="962">
        <v>0.1</v>
      </c>
      <c r="AQ114" s="963"/>
      <c r="AR114" s="963"/>
      <c r="AS114" s="963"/>
      <c r="AT114" s="964"/>
      <c r="AU114" s="899"/>
      <c r="AV114" s="900"/>
      <c r="AW114" s="900"/>
      <c r="AX114" s="900"/>
      <c r="AY114" s="901"/>
      <c r="AZ114" s="949" t="s">
        <v>430</v>
      </c>
      <c r="BA114" s="950"/>
      <c r="BB114" s="950"/>
      <c r="BC114" s="950"/>
      <c r="BD114" s="950"/>
      <c r="BE114" s="950"/>
      <c r="BF114" s="950"/>
      <c r="BG114" s="950"/>
      <c r="BH114" s="950"/>
      <c r="BI114" s="950"/>
      <c r="BJ114" s="950"/>
      <c r="BK114" s="950"/>
      <c r="BL114" s="950"/>
      <c r="BM114" s="950"/>
      <c r="BN114" s="950"/>
      <c r="BO114" s="950"/>
      <c r="BP114" s="951"/>
      <c r="BQ114" s="919">
        <v>8888280</v>
      </c>
      <c r="BR114" s="920"/>
      <c r="BS114" s="920"/>
      <c r="BT114" s="920"/>
      <c r="BU114" s="920"/>
      <c r="BV114" s="920">
        <v>8212900</v>
      </c>
      <c r="BW114" s="920"/>
      <c r="BX114" s="920"/>
      <c r="BY114" s="920"/>
      <c r="BZ114" s="920"/>
      <c r="CA114" s="920">
        <v>7523886</v>
      </c>
      <c r="CB114" s="920"/>
      <c r="CC114" s="920"/>
      <c r="CD114" s="920"/>
      <c r="CE114" s="920"/>
      <c r="CF114" s="914">
        <v>39.299999999999997</v>
      </c>
      <c r="CG114" s="915"/>
      <c r="CH114" s="915"/>
      <c r="CI114" s="915"/>
      <c r="CJ114" s="915"/>
      <c r="CK114" s="945"/>
      <c r="CL114" s="946"/>
      <c r="CM114" s="916" t="s">
        <v>431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425</v>
      </c>
      <c r="DH114" s="959"/>
      <c r="DI114" s="959"/>
      <c r="DJ114" s="959"/>
      <c r="DK114" s="960"/>
      <c r="DL114" s="961" t="s">
        <v>425</v>
      </c>
      <c r="DM114" s="959"/>
      <c r="DN114" s="959"/>
      <c r="DO114" s="959"/>
      <c r="DP114" s="960"/>
      <c r="DQ114" s="961" t="s">
        <v>425</v>
      </c>
      <c r="DR114" s="959"/>
      <c r="DS114" s="959"/>
      <c r="DT114" s="959"/>
      <c r="DU114" s="960"/>
      <c r="DV114" s="962" t="s">
        <v>425</v>
      </c>
      <c r="DW114" s="963"/>
      <c r="DX114" s="963"/>
      <c r="DY114" s="963"/>
      <c r="DZ114" s="964"/>
    </row>
    <row r="115" spans="1:130" s="197" customFormat="1" ht="26.25" customHeight="1">
      <c r="A115" s="954"/>
      <c r="B115" s="955"/>
      <c r="C115" s="950" t="s">
        <v>432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425</v>
      </c>
      <c r="AB115" s="934"/>
      <c r="AC115" s="934"/>
      <c r="AD115" s="934"/>
      <c r="AE115" s="935"/>
      <c r="AF115" s="936" t="s">
        <v>425</v>
      </c>
      <c r="AG115" s="934"/>
      <c r="AH115" s="934"/>
      <c r="AI115" s="934"/>
      <c r="AJ115" s="935"/>
      <c r="AK115" s="936" t="s">
        <v>425</v>
      </c>
      <c r="AL115" s="934"/>
      <c r="AM115" s="934"/>
      <c r="AN115" s="934"/>
      <c r="AO115" s="935"/>
      <c r="AP115" s="937" t="s">
        <v>425</v>
      </c>
      <c r="AQ115" s="938"/>
      <c r="AR115" s="938"/>
      <c r="AS115" s="938"/>
      <c r="AT115" s="939"/>
      <c r="AU115" s="899"/>
      <c r="AV115" s="900"/>
      <c r="AW115" s="900"/>
      <c r="AX115" s="900"/>
      <c r="AY115" s="901"/>
      <c r="AZ115" s="949" t="s">
        <v>433</v>
      </c>
      <c r="BA115" s="950"/>
      <c r="BB115" s="950"/>
      <c r="BC115" s="950"/>
      <c r="BD115" s="950"/>
      <c r="BE115" s="950"/>
      <c r="BF115" s="950"/>
      <c r="BG115" s="950"/>
      <c r="BH115" s="950"/>
      <c r="BI115" s="950"/>
      <c r="BJ115" s="950"/>
      <c r="BK115" s="950"/>
      <c r="BL115" s="950"/>
      <c r="BM115" s="950"/>
      <c r="BN115" s="950"/>
      <c r="BO115" s="950"/>
      <c r="BP115" s="951"/>
      <c r="BQ115" s="919" t="s">
        <v>425</v>
      </c>
      <c r="BR115" s="920"/>
      <c r="BS115" s="920"/>
      <c r="BT115" s="920"/>
      <c r="BU115" s="920"/>
      <c r="BV115" s="920" t="s">
        <v>425</v>
      </c>
      <c r="BW115" s="920"/>
      <c r="BX115" s="920"/>
      <c r="BY115" s="920"/>
      <c r="BZ115" s="920"/>
      <c r="CA115" s="920" t="s">
        <v>425</v>
      </c>
      <c r="CB115" s="920"/>
      <c r="CC115" s="920"/>
      <c r="CD115" s="920"/>
      <c r="CE115" s="920"/>
      <c r="CF115" s="914" t="s">
        <v>425</v>
      </c>
      <c r="CG115" s="915"/>
      <c r="CH115" s="915"/>
      <c r="CI115" s="915"/>
      <c r="CJ115" s="915"/>
      <c r="CK115" s="945"/>
      <c r="CL115" s="946"/>
      <c r="CM115" s="949" t="s">
        <v>434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425</v>
      </c>
      <c r="DH115" s="959"/>
      <c r="DI115" s="959"/>
      <c r="DJ115" s="959"/>
      <c r="DK115" s="960"/>
      <c r="DL115" s="961" t="s">
        <v>425</v>
      </c>
      <c r="DM115" s="959"/>
      <c r="DN115" s="959"/>
      <c r="DO115" s="959"/>
      <c r="DP115" s="960"/>
      <c r="DQ115" s="961" t="s">
        <v>425</v>
      </c>
      <c r="DR115" s="959"/>
      <c r="DS115" s="959"/>
      <c r="DT115" s="959"/>
      <c r="DU115" s="960"/>
      <c r="DV115" s="962" t="s">
        <v>425</v>
      </c>
      <c r="DW115" s="963"/>
      <c r="DX115" s="963"/>
      <c r="DY115" s="963"/>
      <c r="DZ115" s="964"/>
    </row>
    <row r="116" spans="1:130" s="197" customFormat="1" ht="26.25" customHeight="1">
      <c r="A116" s="956"/>
      <c r="B116" s="957"/>
      <c r="C116" s="971" t="s">
        <v>435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425</v>
      </c>
      <c r="AB116" s="959"/>
      <c r="AC116" s="959"/>
      <c r="AD116" s="959"/>
      <c r="AE116" s="960"/>
      <c r="AF116" s="961" t="s">
        <v>425</v>
      </c>
      <c r="AG116" s="959"/>
      <c r="AH116" s="959"/>
      <c r="AI116" s="959"/>
      <c r="AJ116" s="960"/>
      <c r="AK116" s="961" t="s">
        <v>425</v>
      </c>
      <c r="AL116" s="959"/>
      <c r="AM116" s="959"/>
      <c r="AN116" s="959"/>
      <c r="AO116" s="960"/>
      <c r="AP116" s="962" t="s">
        <v>425</v>
      </c>
      <c r="AQ116" s="963"/>
      <c r="AR116" s="963"/>
      <c r="AS116" s="963"/>
      <c r="AT116" s="964"/>
      <c r="AU116" s="899"/>
      <c r="AV116" s="900"/>
      <c r="AW116" s="900"/>
      <c r="AX116" s="900"/>
      <c r="AY116" s="901"/>
      <c r="AZ116" s="949" t="s">
        <v>436</v>
      </c>
      <c r="BA116" s="950"/>
      <c r="BB116" s="950"/>
      <c r="BC116" s="950"/>
      <c r="BD116" s="950"/>
      <c r="BE116" s="950"/>
      <c r="BF116" s="950"/>
      <c r="BG116" s="950"/>
      <c r="BH116" s="950"/>
      <c r="BI116" s="950"/>
      <c r="BJ116" s="950"/>
      <c r="BK116" s="950"/>
      <c r="BL116" s="950"/>
      <c r="BM116" s="950"/>
      <c r="BN116" s="950"/>
      <c r="BO116" s="950"/>
      <c r="BP116" s="951"/>
      <c r="BQ116" s="919" t="s">
        <v>425</v>
      </c>
      <c r="BR116" s="920"/>
      <c r="BS116" s="920"/>
      <c r="BT116" s="920"/>
      <c r="BU116" s="920"/>
      <c r="BV116" s="920" t="s">
        <v>425</v>
      </c>
      <c r="BW116" s="920"/>
      <c r="BX116" s="920"/>
      <c r="BY116" s="920"/>
      <c r="BZ116" s="920"/>
      <c r="CA116" s="920" t="s">
        <v>425</v>
      </c>
      <c r="CB116" s="920"/>
      <c r="CC116" s="920"/>
      <c r="CD116" s="920"/>
      <c r="CE116" s="920"/>
      <c r="CF116" s="914" t="s">
        <v>425</v>
      </c>
      <c r="CG116" s="915"/>
      <c r="CH116" s="915"/>
      <c r="CI116" s="915"/>
      <c r="CJ116" s="915"/>
      <c r="CK116" s="945"/>
      <c r="CL116" s="946"/>
      <c r="CM116" s="916" t="s">
        <v>437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425</v>
      </c>
      <c r="DH116" s="959"/>
      <c r="DI116" s="959"/>
      <c r="DJ116" s="959"/>
      <c r="DK116" s="960"/>
      <c r="DL116" s="961" t="s">
        <v>425</v>
      </c>
      <c r="DM116" s="959"/>
      <c r="DN116" s="959"/>
      <c r="DO116" s="959"/>
      <c r="DP116" s="960"/>
      <c r="DQ116" s="961" t="s">
        <v>425</v>
      </c>
      <c r="DR116" s="959"/>
      <c r="DS116" s="959"/>
      <c r="DT116" s="959"/>
      <c r="DU116" s="960"/>
      <c r="DV116" s="962" t="s">
        <v>425</v>
      </c>
      <c r="DW116" s="963"/>
      <c r="DX116" s="963"/>
      <c r="DY116" s="963"/>
      <c r="DZ116" s="964"/>
    </row>
    <row r="117" spans="1:130" s="197" customFormat="1" ht="26.25" customHeight="1">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438</v>
      </c>
      <c r="Z117" s="884"/>
      <c r="AA117" s="996">
        <v>4985377</v>
      </c>
      <c r="AB117" s="966"/>
      <c r="AC117" s="966"/>
      <c r="AD117" s="966"/>
      <c r="AE117" s="967"/>
      <c r="AF117" s="965">
        <v>4997300</v>
      </c>
      <c r="AG117" s="966"/>
      <c r="AH117" s="966"/>
      <c r="AI117" s="966"/>
      <c r="AJ117" s="967"/>
      <c r="AK117" s="965">
        <v>5006282</v>
      </c>
      <c r="AL117" s="966"/>
      <c r="AM117" s="966"/>
      <c r="AN117" s="966"/>
      <c r="AO117" s="967"/>
      <c r="AP117" s="968"/>
      <c r="AQ117" s="969"/>
      <c r="AR117" s="969"/>
      <c r="AS117" s="969"/>
      <c r="AT117" s="970"/>
      <c r="AU117" s="899"/>
      <c r="AV117" s="900"/>
      <c r="AW117" s="900"/>
      <c r="AX117" s="900"/>
      <c r="AY117" s="901"/>
      <c r="AZ117" s="995" t="s">
        <v>439</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440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413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411</v>
      </c>
      <c r="AB118" s="883"/>
      <c r="AC118" s="883"/>
      <c r="AD118" s="883"/>
      <c r="AE118" s="884"/>
      <c r="AF118" s="882" t="s">
        <v>286</v>
      </c>
      <c r="AG118" s="883"/>
      <c r="AH118" s="883"/>
      <c r="AI118" s="883"/>
      <c r="AJ118" s="884"/>
      <c r="AK118" s="882" t="s">
        <v>285</v>
      </c>
      <c r="AL118" s="883"/>
      <c r="AM118" s="883"/>
      <c r="AN118" s="883"/>
      <c r="AO118" s="884"/>
      <c r="AP118" s="990" t="s">
        <v>412</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441</v>
      </c>
      <c r="BP118" s="994"/>
      <c r="BQ118" s="985">
        <v>53838937</v>
      </c>
      <c r="BR118" s="986"/>
      <c r="BS118" s="986"/>
      <c r="BT118" s="986"/>
      <c r="BU118" s="986"/>
      <c r="BV118" s="986">
        <v>50991978</v>
      </c>
      <c r="BW118" s="986"/>
      <c r="BX118" s="986"/>
      <c r="BY118" s="986"/>
      <c r="BZ118" s="986"/>
      <c r="CA118" s="986">
        <v>50017621</v>
      </c>
      <c r="CB118" s="986"/>
      <c r="CC118" s="986"/>
      <c r="CD118" s="986"/>
      <c r="CE118" s="986"/>
      <c r="CF118" s="987"/>
      <c r="CG118" s="988"/>
      <c r="CH118" s="988"/>
      <c r="CI118" s="988"/>
      <c r="CJ118" s="989"/>
      <c r="CK118" s="945"/>
      <c r="CL118" s="946"/>
      <c r="CM118" s="916" t="s">
        <v>442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416</v>
      </c>
      <c r="B119" s="944"/>
      <c r="C119" s="923" t="s">
        <v>417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443</v>
      </c>
      <c r="AV119" s="978"/>
      <c r="AW119" s="978"/>
      <c r="AX119" s="978"/>
      <c r="AY119" s="979"/>
      <c r="AZ119" s="940" t="s">
        <v>444</v>
      </c>
      <c r="BA119" s="887"/>
      <c r="BB119" s="887"/>
      <c r="BC119" s="887"/>
      <c r="BD119" s="887"/>
      <c r="BE119" s="887"/>
      <c r="BF119" s="887"/>
      <c r="BG119" s="887"/>
      <c r="BH119" s="887"/>
      <c r="BI119" s="887"/>
      <c r="BJ119" s="887"/>
      <c r="BK119" s="887"/>
      <c r="BL119" s="887"/>
      <c r="BM119" s="887"/>
      <c r="BN119" s="887"/>
      <c r="BO119" s="887"/>
      <c r="BP119" s="888"/>
      <c r="BQ119" s="926">
        <v>5334438</v>
      </c>
      <c r="BR119" s="927"/>
      <c r="BS119" s="927"/>
      <c r="BT119" s="927"/>
      <c r="BU119" s="927"/>
      <c r="BV119" s="927">
        <v>6018822</v>
      </c>
      <c r="BW119" s="927"/>
      <c r="BX119" s="927"/>
      <c r="BY119" s="927"/>
      <c r="BZ119" s="927"/>
      <c r="CA119" s="927">
        <v>6968605</v>
      </c>
      <c r="CB119" s="927"/>
      <c r="CC119" s="927"/>
      <c r="CD119" s="927"/>
      <c r="CE119" s="927"/>
      <c r="CF119" s="941">
        <v>36.4</v>
      </c>
      <c r="CG119" s="942"/>
      <c r="CH119" s="942"/>
      <c r="CI119" s="942"/>
      <c r="CJ119" s="942"/>
      <c r="CK119" s="947"/>
      <c r="CL119" s="948"/>
      <c r="CM119" s="1004" t="s">
        <v>445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c r="A120" s="975"/>
      <c r="B120" s="946"/>
      <c r="C120" s="916" t="s">
        <v>420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446</v>
      </c>
      <c r="BA120" s="950"/>
      <c r="BB120" s="950"/>
      <c r="BC120" s="950"/>
      <c r="BD120" s="950"/>
      <c r="BE120" s="950"/>
      <c r="BF120" s="950"/>
      <c r="BG120" s="950"/>
      <c r="BH120" s="950"/>
      <c r="BI120" s="950"/>
      <c r="BJ120" s="950"/>
      <c r="BK120" s="950"/>
      <c r="BL120" s="950"/>
      <c r="BM120" s="950"/>
      <c r="BN120" s="950"/>
      <c r="BO120" s="950"/>
      <c r="BP120" s="951"/>
      <c r="BQ120" s="919">
        <v>5958843</v>
      </c>
      <c r="BR120" s="920"/>
      <c r="BS120" s="920"/>
      <c r="BT120" s="920"/>
      <c r="BU120" s="920"/>
      <c r="BV120" s="920">
        <v>5749686</v>
      </c>
      <c r="BW120" s="920"/>
      <c r="BX120" s="920"/>
      <c r="BY120" s="920"/>
      <c r="BZ120" s="920"/>
      <c r="CA120" s="920">
        <v>5278653</v>
      </c>
      <c r="CB120" s="920"/>
      <c r="CC120" s="920"/>
      <c r="CD120" s="920"/>
      <c r="CE120" s="920"/>
      <c r="CF120" s="914">
        <v>27.6</v>
      </c>
      <c r="CG120" s="915"/>
      <c r="CH120" s="915"/>
      <c r="CI120" s="915"/>
      <c r="CJ120" s="915"/>
      <c r="CK120" s="1013" t="s">
        <v>447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12424958</v>
      </c>
      <c r="DH120" s="927"/>
      <c r="DI120" s="927"/>
      <c r="DJ120" s="927"/>
      <c r="DK120" s="927"/>
      <c r="DL120" s="927">
        <v>11922905</v>
      </c>
      <c r="DM120" s="927"/>
      <c r="DN120" s="927"/>
      <c r="DO120" s="927"/>
      <c r="DP120" s="927"/>
      <c r="DQ120" s="927">
        <v>11431724</v>
      </c>
      <c r="DR120" s="927"/>
      <c r="DS120" s="927"/>
      <c r="DT120" s="927"/>
      <c r="DU120" s="927"/>
      <c r="DV120" s="928">
        <v>59.7</v>
      </c>
      <c r="DW120" s="928"/>
      <c r="DX120" s="928"/>
      <c r="DY120" s="928"/>
      <c r="DZ120" s="929"/>
    </row>
    <row r="121" spans="1:130" s="197" customFormat="1" ht="26.25" customHeight="1">
      <c r="A121" s="975"/>
      <c r="B121" s="946"/>
      <c r="C121" s="1010" t="s">
        <v>448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449</v>
      </c>
      <c r="BA121" s="971"/>
      <c r="BB121" s="971"/>
      <c r="BC121" s="971"/>
      <c r="BD121" s="971"/>
      <c r="BE121" s="971"/>
      <c r="BF121" s="971"/>
      <c r="BG121" s="971"/>
      <c r="BH121" s="971"/>
      <c r="BI121" s="971"/>
      <c r="BJ121" s="971"/>
      <c r="BK121" s="971"/>
      <c r="BL121" s="971"/>
      <c r="BM121" s="971"/>
      <c r="BN121" s="971"/>
      <c r="BO121" s="971"/>
      <c r="BP121" s="972"/>
      <c r="BQ121" s="985">
        <v>35658537</v>
      </c>
      <c r="BR121" s="986"/>
      <c r="BS121" s="986"/>
      <c r="BT121" s="986"/>
      <c r="BU121" s="986"/>
      <c r="BV121" s="986">
        <v>36080663</v>
      </c>
      <c r="BW121" s="986"/>
      <c r="BX121" s="986"/>
      <c r="BY121" s="986"/>
      <c r="BZ121" s="986"/>
      <c r="CA121" s="986">
        <v>36143517</v>
      </c>
      <c r="CB121" s="986"/>
      <c r="CC121" s="986"/>
      <c r="CD121" s="986"/>
      <c r="CE121" s="986"/>
      <c r="CF121" s="1024">
        <v>188.8</v>
      </c>
      <c r="CG121" s="1025"/>
      <c r="CH121" s="1025"/>
      <c r="CI121" s="1025"/>
      <c r="CJ121" s="1025"/>
      <c r="CK121" s="1016"/>
      <c r="CL121" s="1017"/>
      <c r="CM121" s="1017"/>
      <c r="CN121" s="1017"/>
      <c r="CO121" s="1018"/>
      <c r="CP121" s="1007" t="s">
        <v>450</v>
      </c>
      <c r="CQ121" s="1008"/>
      <c r="CR121" s="1008"/>
      <c r="CS121" s="1008"/>
      <c r="CT121" s="1008"/>
      <c r="CU121" s="1008"/>
      <c r="CV121" s="1008"/>
      <c r="CW121" s="1008"/>
      <c r="CX121" s="1008"/>
      <c r="CY121" s="1008"/>
      <c r="CZ121" s="1008"/>
      <c r="DA121" s="1008"/>
      <c r="DB121" s="1008"/>
      <c r="DC121" s="1008"/>
      <c r="DD121" s="1008"/>
      <c r="DE121" s="1008"/>
      <c r="DF121" s="1009"/>
      <c r="DG121" s="919">
        <v>2192419</v>
      </c>
      <c r="DH121" s="920"/>
      <c r="DI121" s="920"/>
      <c r="DJ121" s="920"/>
      <c r="DK121" s="920"/>
      <c r="DL121" s="920">
        <v>2040141</v>
      </c>
      <c r="DM121" s="920"/>
      <c r="DN121" s="920"/>
      <c r="DO121" s="920"/>
      <c r="DP121" s="920"/>
      <c r="DQ121" s="920">
        <v>1976606</v>
      </c>
      <c r="DR121" s="920"/>
      <c r="DS121" s="920"/>
      <c r="DT121" s="920"/>
      <c r="DU121" s="920"/>
      <c r="DV121" s="921">
        <v>10.3</v>
      </c>
      <c r="DW121" s="921"/>
      <c r="DX121" s="921"/>
      <c r="DY121" s="921"/>
      <c r="DZ121" s="922"/>
    </row>
    <row r="122" spans="1:130" s="197" customFormat="1" ht="26.25" customHeight="1">
      <c r="A122" s="975"/>
      <c r="B122" s="946"/>
      <c r="C122" s="916" t="s">
        <v>431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451</v>
      </c>
      <c r="AB122" s="959"/>
      <c r="AC122" s="959"/>
      <c r="AD122" s="959"/>
      <c r="AE122" s="960"/>
      <c r="AF122" s="961" t="s">
        <v>451</v>
      </c>
      <c r="AG122" s="959"/>
      <c r="AH122" s="959"/>
      <c r="AI122" s="959"/>
      <c r="AJ122" s="960"/>
      <c r="AK122" s="961" t="s">
        <v>451</v>
      </c>
      <c r="AL122" s="959"/>
      <c r="AM122" s="959"/>
      <c r="AN122" s="959"/>
      <c r="AO122" s="960"/>
      <c r="AP122" s="962" t="s">
        <v>451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452</v>
      </c>
      <c r="BP122" s="994"/>
      <c r="BQ122" s="1034">
        <v>46951818</v>
      </c>
      <c r="BR122" s="1035"/>
      <c r="BS122" s="1035"/>
      <c r="BT122" s="1035"/>
      <c r="BU122" s="1035"/>
      <c r="BV122" s="1035">
        <v>47849171</v>
      </c>
      <c r="BW122" s="1035"/>
      <c r="BX122" s="1035"/>
      <c r="BY122" s="1035"/>
      <c r="BZ122" s="1035"/>
      <c r="CA122" s="1035">
        <v>48390775</v>
      </c>
      <c r="CB122" s="1035"/>
      <c r="CC122" s="1035"/>
      <c r="CD122" s="1035"/>
      <c r="CE122" s="1035"/>
      <c r="CF122" s="987"/>
      <c r="CG122" s="988"/>
      <c r="CH122" s="988"/>
      <c r="CI122" s="988"/>
      <c r="CJ122" s="989"/>
      <c r="CK122" s="1016"/>
      <c r="CL122" s="1017"/>
      <c r="CM122" s="1017"/>
      <c r="CN122" s="1017"/>
      <c r="CO122" s="1018"/>
      <c r="CP122" s="1007" t="s">
        <v>453</v>
      </c>
      <c r="CQ122" s="1008"/>
      <c r="CR122" s="1008"/>
      <c r="CS122" s="1008"/>
      <c r="CT122" s="1008"/>
      <c r="CU122" s="1008"/>
      <c r="CV122" s="1008"/>
      <c r="CW122" s="1008"/>
      <c r="CX122" s="1008"/>
      <c r="CY122" s="1008"/>
      <c r="CZ122" s="1008"/>
      <c r="DA122" s="1008"/>
      <c r="DB122" s="1008"/>
      <c r="DC122" s="1008"/>
      <c r="DD122" s="1008"/>
      <c r="DE122" s="1008"/>
      <c r="DF122" s="1009"/>
      <c r="DG122" s="919">
        <v>930745</v>
      </c>
      <c r="DH122" s="920"/>
      <c r="DI122" s="920"/>
      <c r="DJ122" s="920"/>
      <c r="DK122" s="920"/>
      <c r="DL122" s="920">
        <v>920155</v>
      </c>
      <c r="DM122" s="920"/>
      <c r="DN122" s="920"/>
      <c r="DO122" s="920"/>
      <c r="DP122" s="920"/>
      <c r="DQ122" s="920">
        <v>933324</v>
      </c>
      <c r="DR122" s="920"/>
      <c r="DS122" s="920"/>
      <c r="DT122" s="920"/>
      <c r="DU122" s="920"/>
      <c r="DV122" s="921">
        <v>4.9000000000000004</v>
      </c>
      <c r="DW122" s="921"/>
      <c r="DX122" s="921"/>
      <c r="DY122" s="921"/>
      <c r="DZ122" s="922"/>
    </row>
    <row r="123" spans="1:130" s="197" customFormat="1" ht="26.25" customHeight="1" thickBot="1">
      <c r="A123" s="975"/>
      <c r="B123" s="946"/>
      <c r="C123" s="916" t="s">
        <v>437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341</v>
      </c>
      <c r="AB123" s="959"/>
      <c r="AC123" s="959"/>
      <c r="AD123" s="959"/>
      <c r="AE123" s="960"/>
      <c r="AF123" s="961" t="s">
        <v>341</v>
      </c>
      <c r="AG123" s="959"/>
      <c r="AH123" s="959"/>
      <c r="AI123" s="959"/>
      <c r="AJ123" s="960"/>
      <c r="AK123" s="961" t="s">
        <v>341</v>
      </c>
      <c r="AL123" s="959"/>
      <c r="AM123" s="959"/>
      <c r="AN123" s="959"/>
      <c r="AO123" s="960"/>
      <c r="AP123" s="962" t="s">
        <v>341</v>
      </c>
      <c r="AQ123" s="963"/>
      <c r="AR123" s="963"/>
      <c r="AS123" s="963"/>
      <c r="AT123" s="964"/>
      <c r="AU123" s="1031" t="s">
        <v>454</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35.5</v>
      </c>
      <c r="BR123" s="1027"/>
      <c r="BS123" s="1027"/>
      <c r="BT123" s="1027"/>
      <c r="BU123" s="1027"/>
      <c r="BV123" s="1027">
        <v>15.7</v>
      </c>
      <c r="BW123" s="1027"/>
      <c r="BX123" s="1027"/>
      <c r="BY123" s="1027"/>
      <c r="BZ123" s="1027"/>
      <c r="CA123" s="1027">
        <v>8.4</v>
      </c>
      <c r="CB123" s="1027"/>
      <c r="CC123" s="1027"/>
      <c r="CD123" s="1027"/>
      <c r="CE123" s="1027"/>
      <c r="CF123" s="1028"/>
      <c r="CG123" s="1029"/>
      <c r="CH123" s="1029"/>
      <c r="CI123" s="1029"/>
      <c r="CJ123" s="1030"/>
      <c r="CK123" s="1016"/>
      <c r="CL123" s="1017"/>
      <c r="CM123" s="1017"/>
      <c r="CN123" s="1017"/>
      <c r="CO123" s="1018"/>
      <c r="CP123" s="1007" t="s">
        <v>384</v>
      </c>
      <c r="CQ123" s="1008"/>
      <c r="CR123" s="1008"/>
      <c r="CS123" s="1008"/>
      <c r="CT123" s="1008"/>
      <c r="CU123" s="1008"/>
      <c r="CV123" s="1008"/>
      <c r="CW123" s="1008"/>
      <c r="CX123" s="1008"/>
      <c r="CY123" s="1008"/>
      <c r="CZ123" s="1008"/>
      <c r="DA123" s="1008"/>
      <c r="DB123" s="1008"/>
      <c r="DC123" s="1008"/>
      <c r="DD123" s="1008"/>
      <c r="DE123" s="1008"/>
      <c r="DF123" s="1009"/>
      <c r="DG123" s="958">
        <v>171427</v>
      </c>
      <c r="DH123" s="959"/>
      <c r="DI123" s="959"/>
      <c r="DJ123" s="959"/>
      <c r="DK123" s="960"/>
      <c r="DL123" s="961">
        <v>171279</v>
      </c>
      <c r="DM123" s="959"/>
      <c r="DN123" s="959"/>
      <c r="DO123" s="959"/>
      <c r="DP123" s="960"/>
      <c r="DQ123" s="961">
        <v>160179</v>
      </c>
      <c r="DR123" s="959"/>
      <c r="DS123" s="959"/>
      <c r="DT123" s="959"/>
      <c r="DU123" s="960"/>
      <c r="DV123" s="962">
        <v>0.8</v>
      </c>
      <c r="DW123" s="963"/>
      <c r="DX123" s="963"/>
      <c r="DY123" s="963"/>
      <c r="DZ123" s="964"/>
    </row>
    <row r="124" spans="1:130" s="197" customFormat="1" ht="26.25" customHeight="1">
      <c r="A124" s="975"/>
      <c r="B124" s="946"/>
      <c r="C124" s="916" t="s">
        <v>440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455</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442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456</v>
      </c>
      <c r="CL125" s="1014"/>
      <c r="CM125" s="1014"/>
      <c r="CN125" s="1014"/>
      <c r="CO125" s="1015"/>
      <c r="CP125" s="940" t="s">
        <v>457</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445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458</v>
      </c>
      <c r="AY126" s="1037"/>
      <c r="AZ126" s="1037"/>
      <c r="BA126" s="1037"/>
      <c r="BB126" s="1037"/>
      <c r="BC126" s="1037"/>
      <c r="BD126" s="1037"/>
      <c r="BE126" s="1038"/>
      <c r="BF126" s="1052" t="s">
        <v>459</v>
      </c>
      <c r="BG126" s="1037"/>
      <c r="BH126" s="1037"/>
      <c r="BI126" s="1037"/>
      <c r="BJ126" s="1037"/>
      <c r="BK126" s="1037"/>
      <c r="BL126" s="1038"/>
      <c r="BM126" s="1052" t="s">
        <v>460</v>
      </c>
      <c r="BN126" s="1037"/>
      <c r="BO126" s="1037"/>
      <c r="BP126" s="1037"/>
      <c r="BQ126" s="1037"/>
      <c r="BR126" s="1037"/>
      <c r="BS126" s="1038"/>
      <c r="BT126" s="1052" t="s">
        <v>461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462</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463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3"/>
      <c r="AV127" s="233"/>
      <c r="AW127" s="233"/>
      <c r="AX127" s="886" t="s">
        <v>464</v>
      </c>
      <c r="AY127" s="887"/>
      <c r="AZ127" s="887"/>
      <c r="BA127" s="887"/>
      <c r="BB127" s="887"/>
      <c r="BC127" s="887"/>
      <c r="BD127" s="887"/>
      <c r="BE127" s="888"/>
      <c r="BF127" s="1041" t="s">
        <v>112</v>
      </c>
      <c r="BG127" s="1042"/>
      <c r="BH127" s="1042"/>
      <c r="BI127" s="1042"/>
      <c r="BJ127" s="1042"/>
      <c r="BK127" s="1042"/>
      <c r="BL127" s="1051"/>
      <c r="BM127" s="1041">
        <v>12.26</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465</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466</v>
      </c>
      <c r="DM127" s="1048"/>
      <c r="DN127" s="1048"/>
      <c r="DO127" s="1048"/>
      <c r="DP127" s="1048"/>
      <c r="DQ127" s="1048" t="s">
        <v>466</v>
      </c>
      <c r="DR127" s="1048"/>
      <c r="DS127" s="1048"/>
      <c r="DT127" s="1048"/>
      <c r="DU127" s="1048"/>
      <c r="DV127" s="1049" t="s">
        <v>466</v>
      </c>
      <c r="DW127" s="1049"/>
      <c r="DX127" s="1049"/>
      <c r="DY127" s="1049"/>
      <c r="DZ127" s="1050"/>
    </row>
    <row r="128" spans="1:130" s="197" customFormat="1" ht="26.25" customHeight="1">
      <c r="A128" s="1071" t="s">
        <v>467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468</v>
      </c>
      <c r="X128" s="1073"/>
      <c r="Y128" s="1073"/>
      <c r="Z128" s="1074"/>
      <c r="AA128" s="1089">
        <v>750907</v>
      </c>
      <c r="AB128" s="1090"/>
      <c r="AC128" s="1090"/>
      <c r="AD128" s="1090"/>
      <c r="AE128" s="1091"/>
      <c r="AF128" s="1092">
        <v>751162</v>
      </c>
      <c r="AG128" s="1090"/>
      <c r="AH128" s="1090"/>
      <c r="AI128" s="1090"/>
      <c r="AJ128" s="1091"/>
      <c r="AK128" s="1092">
        <v>686458</v>
      </c>
      <c r="AL128" s="1090"/>
      <c r="AM128" s="1090"/>
      <c r="AN128" s="1090"/>
      <c r="AO128" s="1091"/>
      <c r="AP128" s="1093"/>
      <c r="AQ128" s="1094"/>
      <c r="AR128" s="1094"/>
      <c r="AS128" s="1094"/>
      <c r="AT128" s="1095"/>
      <c r="AU128" s="235"/>
      <c r="AV128" s="235"/>
      <c r="AW128" s="235"/>
      <c r="AX128" s="1054" t="s">
        <v>469</v>
      </c>
      <c r="AY128" s="950"/>
      <c r="AZ128" s="950"/>
      <c r="BA128" s="950"/>
      <c r="BB128" s="950"/>
      <c r="BC128" s="950"/>
      <c r="BD128" s="950"/>
      <c r="BE128" s="951"/>
      <c r="BF128" s="1066" t="s">
        <v>425</v>
      </c>
      <c r="BG128" s="1067"/>
      <c r="BH128" s="1067"/>
      <c r="BI128" s="1067"/>
      <c r="BJ128" s="1067"/>
      <c r="BK128" s="1067"/>
      <c r="BL128" s="1068"/>
      <c r="BM128" s="1066">
        <v>17.260000000000002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470</v>
      </c>
      <c r="X129" s="1061"/>
      <c r="Y129" s="1061"/>
      <c r="Z129" s="1062"/>
      <c r="AA129" s="958">
        <v>22705551</v>
      </c>
      <c r="AB129" s="959"/>
      <c r="AC129" s="959"/>
      <c r="AD129" s="959"/>
      <c r="AE129" s="960"/>
      <c r="AF129" s="961">
        <v>23262225</v>
      </c>
      <c r="AG129" s="959"/>
      <c r="AH129" s="959"/>
      <c r="AI129" s="959"/>
      <c r="AJ129" s="960"/>
      <c r="AK129" s="961">
        <v>22601247</v>
      </c>
      <c r="AL129" s="959"/>
      <c r="AM129" s="959"/>
      <c r="AN129" s="959"/>
      <c r="AO129" s="960"/>
      <c r="AP129" s="1063"/>
      <c r="AQ129" s="1064"/>
      <c r="AR129" s="1064"/>
      <c r="AS129" s="1064"/>
      <c r="AT129" s="1065"/>
      <c r="AU129" s="235"/>
      <c r="AV129" s="235"/>
      <c r="AW129" s="235"/>
      <c r="AX129" s="1054" t="s">
        <v>471</v>
      </c>
      <c r="AY129" s="950"/>
      <c r="AZ129" s="950"/>
      <c r="BA129" s="950"/>
      <c r="BB129" s="950"/>
      <c r="BC129" s="950"/>
      <c r="BD129" s="950"/>
      <c r="BE129" s="951"/>
      <c r="BF129" s="1055">
        <v>4.5999999999999996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472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473</v>
      </c>
      <c r="X130" s="1061"/>
      <c r="Y130" s="1061"/>
      <c r="Z130" s="1062"/>
      <c r="AA130" s="958">
        <v>3357610</v>
      </c>
      <c r="AB130" s="959"/>
      <c r="AC130" s="959"/>
      <c r="AD130" s="959"/>
      <c r="AE130" s="960"/>
      <c r="AF130" s="961">
        <v>3277986</v>
      </c>
      <c r="AG130" s="959"/>
      <c r="AH130" s="959"/>
      <c r="AI130" s="959"/>
      <c r="AJ130" s="960"/>
      <c r="AK130" s="961">
        <v>3455487</v>
      </c>
      <c r="AL130" s="959"/>
      <c r="AM130" s="959"/>
      <c r="AN130" s="959"/>
      <c r="AO130" s="960"/>
      <c r="AP130" s="1063"/>
      <c r="AQ130" s="1064"/>
      <c r="AR130" s="1064"/>
      <c r="AS130" s="1064"/>
      <c r="AT130" s="1065"/>
      <c r="AU130" s="235"/>
      <c r="AV130" s="235"/>
      <c r="AW130" s="235"/>
      <c r="AX130" s="1113" t="s">
        <v>474</v>
      </c>
      <c r="AY130" s="1045"/>
      <c r="AZ130" s="1045"/>
      <c r="BA130" s="1045"/>
      <c r="BB130" s="1045"/>
      <c r="BC130" s="1045"/>
      <c r="BD130" s="1045"/>
      <c r="BE130" s="1046"/>
      <c r="BF130" s="1075">
        <v>8.4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475</v>
      </c>
      <c r="X131" s="1084"/>
      <c r="Y131" s="1084"/>
      <c r="Z131" s="1085"/>
      <c r="AA131" s="997">
        <v>19347941</v>
      </c>
      <c r="AB131" s="998"/>
      <c r="AC131" s="998"/>
      <c r="AD131" s="998"/>
      <c r="AE131" s="999"/>
      <c r="AF131" s="1000">
        <v>19984239</v>
      </c>
      <c r="AG131" s="998"/>
      <c r="AH131" s="998"/>
      <c r="AI131" s="998"/>
      <c r="AJ131" s="999"/>
      <c r="AK131" s="1000">
        <v>19145760</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476</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477</v>
      </c>
      <c r="W132" s="1101"/>
      <c r="X132" s="1101"/>
      <c r="Y132" s="1101"/>
      <c r="Z132" s="1102"/>
      <c r="AA132" s="1103">
        <v>4.5320584759999996</v>
      </c>
      <c r="AB132" s="1104"/>
      <c r="AC132" s="1104"/>
      <c r="AD132" s="1104"/>
      <c r="AE132" s="1105"/>
      <c r="AF132" s="1106">
        <v>4.8445777699999999</v>
      </c>
      <c r="AG132" s="1104"/>
      <c r="AH132" s="1104"/>
      <c r="AI132" s="1104"/>
      <c r="AJ132" s="1105"/>
      <c r="AK132" s="1106">
        <v>4.514508695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478</v>
      </c>
      <c r="W133" s="1108"/>
      <c r="X133" s="1108"/>
      <c r="Y133" s="1108"/>
      <c r="Z133" s="1109"/>
      <c r="AA133" s="1110">
        <v>4.5999999999999996</v>
      </c>
      <c r="AB133" s="1111"/>
      <c r="AC133" s="1111"/>
      <c r="AD133" s="1111"/>
      <c r="AE133" s="1112"/>
      <c r="AF133" s="1110">
        <v>4</v>
      </c>
      <c r="AG133" s="1111"/>
      <c r="AH133" s="1111"/>
      <c r="AI133" s="1111"/>
      <c r="AJ133" s="1112"/>
      <c r="AK133" s="1110">
        <v>4.5999999999999996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479</v>
      </c>
      <c r="B5" s="246"/>
      <c r="C5" s="246"/>
      <c r="D5" s="246"/>
      <c r="E5" s="246"/>
      <c r="F5" s="246"/>
      <c r="G5" s="246"/>
      <c r="H5" s="246"/>
      <c r="I5" s="246"/>
      <c r="J5" s="246"/>
      <c r="K5" s="246"/>
      <c r="L5" s="246"/>
      <c r="M5" s="246"/>
      <c r="N5" s="246"/>
      <c r="O5" s="247"/>
    </row>
    <row r="6" spans="1:16">
      <c r="A6" s="248"/>
      <c r="B6" s="244"/>
      <c r="C6" s="244"/>
      <c r="D6" s="244"/>
      <c r="E6" s="244"/>
      <c r="F6" s="244"/>
      <c r="G6" s="249" t="s">
        <v>480</v>
      </c>
      <c r="H6" s="249"/>
      <c r="I6" s="249"/>
      <c r="J6" s="249"/>
      <c r="K6" s="244"/>
      <c r="L6" s="244"/>
      <c r="M6" s="244"/>
      <c r="N6" s="244"/>
    </row>
    <row r="7" spans="1:16">
      <c r="A7" s="248"/>
      <c r="B7" s="244"/>
      <c r="C7" s="244"/>
      <c r="D7" s="244"/>
      <c r="E7" s="244"/>
      <c r="F7" s="244"/>
      <c r="G7" s="251"/>
      <c r="H7" s="252"/>
      <c r="I7" s="252"/>
      <c r="J7" s="253"/>
      <c r="K7" s="1117" t="s">
        <v>481</v>
      </c>
      <c r="L7" s="254"/>
      <c r="M7" s="255" t="s">
        <v>482</v>
      </c>
      <c r="N7" s="256"/>
    </row>
    <row r="8" spans="1:16">
      <c r="A8" s="248"/>
      <c r="B8" s="244"/>
      <c r="C8" s="244"/>
      <c r="D8" s="244"/>
      <c r="E8" s="244"/>
      <c r="F8" s="244"/>
      <c r="G8" s="257"/>
      <c r="H8" s="258"/>
      <c r="I8" s="258"/>
      <c r="J8" s="259"/>
      <c r="K8" s="1118"/>
      <c r="L8" s="260" t="s">
        <v>483</v>
      </c>
      <c r="M8" s="261" t="s">
        <v>484</v>
      </c>
      <c r="N8" s="262" t="s">
        <v>485</v>
      </c>
    </row>
    <row r="9" spans="1:16">
      <c r="A9" s="248"/>
      <c r="B9" s="244"/>
      <c r="C9" s="244"/>
      <c r="D9" s="244"/>
      <c r="E9" s="244"/>
      <c r="F9" s="244"/>
      <c r="G9" s="1119" t="s">
        <v>486</v>
      </c>
      <c r="H9" s="1120"/>
      <c r="I9" s="1120"/>
      <c r="J9" s="1121"/>
      <c r="K9" s="263">
        <v>7406476</v>
      </c>
      <c r="L9" s="264">
        <v>73538</v>
      </c>
      <c r="M9" s="265">
        <v>58961</v>
      </c>
      <c r="N9" s="266">
        <v>24.7</v>
      </c>
    </row>
    <row r="10" spans="1:16">
      <c r="A10" s="248"/>
      <c r="B10" s="244"/>
      <c r="C10" s="244"/>
      <c r="D10" s="244"/>
      <c r="E10" s="244"/>
      <c r="F10" s="244"/>
      <c r="G10" s="1119" t="s">
        <v>487</v>
      </c>
      <c r="H10" s="1120"/>
      <c r="I10" s="1120"/>
      <c r="J10" s="1121"/>
      <c r="K10" s="267">
        <v>278184</v>
      </c>
      <c r="L10" s="268">
        <v>2762</v>
      </c>
      <c r="M10" s="269">
        <v>3996</v>
      </c>
      <c r="N10" s="270">
        <v>-30.9</v>
      </c>
    </row>
    <row r="11" spans="1:16" ht="13.5" customHeight="1">
      <c r="A11" s="248"/>
      <c r="B11" s="244"/>
      <c r="C11" s="244"/>
      <c r="D11" s="244"/>
      <c r="E11" s="244"/>
      <c r="F11" s="244"/>
      <c r="G11" s="1119" t="s">
        <v>488</v>
      </c>
      <c r="H11" s="1120"/>
      <c r="I11" s="1120"/>
      <c r="J11" s="1121"/>
      <c r="K11" s="267">
        <v>12881</v>
      </c>
      <c r="L11" s="268">
        <v>128</v>
      </c>
      <c r="M11" s="269">
        <v>3773</v>
      </c>
      <c r="N11" s="270">
        <v>-96.6</v>
      </c>
    </row>
    <row r="12" spans="1:16" ht="13.5" customHeight="1">
      <c r="A12" s="248"/>
      <c r="B12" s="244"/>
      <c r="C12" s="244"/>
      <c r="D12" s="244"/>
      <c r="E12" s="244"/>
      <c r="F12" s="244"/>
      <c r="G12" s="1119" t="s">
        <v>489</v>
      </c>
      <c r="H12" s="1120"/>
      <c r="I12" s="1120"/>
      <c r="J12" s="1121"/>
      <c r="K12" s="267" t="s">
        <v>490</v>
      </c>
      <c r="L12" s="268" t="s">
        <v>490</v>
      </c>
      <c r="M12" s="269">
        <v>594</v>
      </c>
      <c r="N12" s="270" t="s">
        <v>490</v>
      </c>
    </row>
    <row r="13" spans="1:16" ht="13.5" customHeight="1">
      <c r="A13" s="248"/>
      <c r="B13" s="244"/>
      <c r="C13" s="244"/>
      <c r="D13" s="244"/>
      <c r="E13" s="244"/>
      <c r="F13" s="244"/>
      <c r="G13" s="1119" t="s">
        <v>491</v>
      </c>
      <c r="H13" s="1120"/>
      <c r="I13" s="1120"/>
      <c r="J13" s="1121"/>
      <c r="K13" s="267" t="s">
        <v>490</v>
      </c>
      <c r="L13" s="268" t="s">
        <v>490</v>
      </c>
      <c r="M13" s="269">
        <v>1</v>
      </c>
      <c r="N13" s="270" t="s">
        <v>490</v>
      </c>
    </row>
    <row r="14" spans="1:16" ht="13.5" customHeight="1">
      <c r="A14" s="248"/>
      <c r="B14" s="244"/>
      <c r="C14" s="244"/>
      <c r="D14" s="244"/>
      <c r="E14" s="244"/>
      <c r="F14" s="244"/>
      <c r="G14" s="1119" t="s">
        <v>492</v>
      </c>
      <c r="H14" s="1120"/>
      <c r="I14" s="1120"/>
      <c r="J14" s="1121"/>
      <c r="K14" s="267">
        <v>179498</v>
      </c>
      <c r="L14" s="268">
        <v>1782</v>
      </c>
      <c r="M14" s="269">
        <v>2438</v>
      </c>
      <c r="N14" s="270">
        <v>-26.9</v>
      </c>
    </row>
    <row r="15" spans="1:16" ht="13.5" customHeight="1">
      <c r="A15" s="248"/>
      <c r="B15" s="244"/>
      <c r="C15" s="244"/>
      <c r="D15" s="244"/>
      <c r="E15" s="244"/>
      <c r="F15" s="244"/>
      <c r="G15" s="1119" t="s">
        <v>493</v>
      </c>
      <c r="H15" s="1120"/>
      <c r="I15" s="1120"/>
      <c r="J15" s="1121"/>
      <c r="K15" s="267">
        <v>339272</v>
      </c>
      <c r="L15" s="268">
        <v>3369</v>
      </c>
      <c r="M15" s="269">
        <v>1435</v>
      </c>
      <c r="N15" s="270">
        <v>134.80000000000001</v>
      </c>
    </row>
    <row r="16" spans="1:16">
      <c r="A16" s="248"/>
      <c r="B16" s="244"/>
      <c r="C16" s="244"/>
      <c r="D16" s="244"/>
      <c r="E16" s="244"/>
      <c r="F16" s="244"/>
      <c r="G16" s="1122" t="s">
        <v>494</v>
      </c>
      <c r="H16" s="1123"/>
      <c r="I16" s="1123"/>
      <c r="J16" s="1124"/>
      <c r="K16" s="268">
        <v>-873275</v>
      </c>
      <c r="L16" s="268">
        <v>-8671</v>
      </c>
      <c r="M16" s="269">
        <v>-6041</v>
      </c>
      <c r="N16" s="270">
        <v>43.5</v>
      </c>
    </row>
    <row r="17" spans="1:16">
      <c r="A17" s="248"/>
      <c r="B17" s="244"/>
      <c r="C17" s="244"/>
      <c r="D17" s="244"/>
      <c r="E17" s="244"/>
      <c r="F17" s="244"/>
      <c r="G17" s="1122" t="s">
        <v>170</v>
      </c>
      <c r="H17" s="1123"/>
      <c r="I17" s="1123"/>
      <c r="J17" s="1124"/>
      <c r="K17" s="268">
        <v>7343036</v>
      </c>
      <c r="L17" s="268">
        <v>72908</v>
      </c>
      <c r="M17" s="269">
        <v>65157</v>
      </c>
      <c r="N17" s="270">
        <v>11.9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495</v>
      </c>
      <c r="H19" s="244"/>
      <c r="I19" s="244"/>
      <c r="J19" s="244"/>
      <c r="K19" s="244"/>
      <c r="L19" s="244"/>
      <c r="M19" s="244"/>
      <c r="N19" s="244"/>
    </row>
    <row r="20" spans="1:16">
      <c r="A20" s="248"/>
      <c r="B20" s="244"/>
      <c r="C20" s="244"/>
      <c r="D20" s="244"/>
      <c r="E20" s="244"/>
      <c r="F20" s="244"/>
      <c r="G20" s="272"/>
      <c r="H20" s="273"/>
      <c r="I20" s="273"/>
      <c r="J20" s="274"/>
      <c r="K20" s="275" t="s">
        <v>496</v>
      </c>
      <c r="L20" s="276" t="s">
        <v>497</v>
      </c>
      <c r="M20" s="277" t="s">
        <v>498</v>
      </c>
      <c r="N20" s="278"/>
    </row>
    <row r="21" spans="1:16" s="284" customFormat="1">
      <c r="A21" s="279"/>
      <c r="B21" s="249"/>
      <c r="C21" s="249"/>
      <c r="D21" s="249"/>
      <c r="E21" s="249"/>
      <c r="F21" s="249"/>
      <c r="G21" s="1114" t="s">
        <v>499</v>
      </c>
      <c r="H21" s="1115"/>
      <c r="I21" s="1115"/>
      <c r="J21" s="1116"/>
      <c r="K21" s="280">
        <v>8.1300000000000008</v>
      </c>
      <c r="L21" s="281">
        <v>6.38</v>
      </c>
      <c r="M21" s="282">
        <v>1.75</v>
      </c>
      <c r="N21" s="249"/>
      <c r="O21" s="283"/>
      <c r="P21" s="279"/>
    </row>
    <row r="22" spans="1:16" s="284" customFormat="1">
      <c r="A22" s="279"/>
      <c r="B22" s="249"/>
      <c r="C22" s="249"/>
      <c r="D22" s="249"/>
      <c r="E22" s="249"/>
      <c r="F22" s="249"/>
      <c r="G22" s="1114" t="s">
        <v>500</v>
      </c>
      <c r="H22" s="1115"/>
      <c r="I22" s="1115"/>
      <c r="J22" s="1116"/>
      <c r="K22" s="285">
        <v>99.5</v>
      </c>
      <c r="L22" s="286">
        <v>99.2</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17" t="s">
        <v>481</v>
      </c>
      <c r="L30" s="254"/>
      <c r="M30" s="255" t="s">
        <v>482</v>
      </c>
      <c r="N30" s="256"/>
    </row>
    <row r="31" spans="1:16">
      <c r="A31" s="248"/>
      <c r="B31" s="244"/>
      <c r="C31" s="244"/>
      <c r="D31" s="244"/>
      <c r="E31" s="244"/>
      <c r="F31" s="244"/>
      <c r="G31" s="257"/>
      <c r="H31" s="258"/>
      <c r="I31" s="258"/>
      <c r="J31" s="259"/>
      <c r="K31" s="1118"/>
      <c r="L31" s="260" t="s">
        <v>483</v>
      </c>
      <c r="M31" s="261" t="s">
        <v>484</v>
      </c>
      <c r="N31" s="262" t="s">
        <v>485</v>
      </c>
    </row>
    <row r="32" spans="1:16" ht="27" customHeight="1">
      <c r="A32" s="248"/>
      <c r="B32" s="244"/>
      <c r="C32" s="244"/>
      <c r="D32" s="244"/>
      <c r="E32" s="244"/>
      <c r="F32" s="244"/>
      <c r="G32" s="1130" t="s">
        <v>503</v>
      </c>
      <c r="H32" s="1131"/>
      <c r="I32" s="1131"/>
      <c r="J32" s="1132"/>
      <c r="K32" s="294">
        <v>3571176</v>
      </c>
      <c r="L32" s="294">
        <v>35458</v>
      </c>
      <c r="M32" s="295">
        <v>38103</v>
      </c>
      <c r="N32" s="296">
        <v>-6.9</v>
      </c>
    </row>
    <row r="33" spans="1:16" ht="13.5" customHeight="1">
      <c r="A33" s="248"/>
      <c r="B33" s="244"/>
      <c r="C33" s="244"/>
      <c r="D33" s="244"/>
      <c r="E33" s="244"/>
      <c r="F33" s="244"/>
      <c r="G33" s="1130" t="s">
        <v>504</v>
      </c>
      <c r="H33" s="1131"/>
      <c r="I33" s="1131"/>
      <c r="J33" s="1132"/>
      <c r="K33" s="294" t="s">
        <v>490</v>
      </c>
      <c r="L33" s="294" t="s">
        <v>490</v>
      </c>
      <c r="M33" s="295" t="s">
        <v>490</v>
      </c>
      <c r="N33" s="296" t="s">
        <v>490</v>
      </c>
    </row>
    <row r="34" spans="1:16" ht="27" customHeight="1">
      <c r="A34" s="248"/>
      <c r="B34" s="244"/>
      <c r="C34" s="244"/>
      <c r="D34" s="244"/>
      <c r="E34" s="244"/>
      <c r="F34" s="244"/>
      <c r="G34" s="1130" t="s">
        <v>505</v>
      </c>
      <c r="H34" s="1131"/>
      <c r="I34" s="1131"/>
      <c r="J34" s="1132"/>
      <c r="K34" s="294">
        <v>101504</v>
      </c>
      <c r="L34" s="294">
        <v>1008</v>
      </c>
      <c r="M34" s="295">
        <v>32</v>
      </c>
      <c r="N34" s="296">
        <v>3050</v>
      </c>
    </row>
    <row r="35" spans="1:16" ht="27" customHeight="1">
      <c r="A35" s="248"/>
      <c r="B35" s="244"/>
      <c r="C35" s="244"/>
      <c r="D35" s="244"/>
      <c r="E35" s="244"/>
      <c r="F35" s="244"/>
      <c r="G35" s="1130" t="s">
        <v>506</v>
      </c>
      <c r="H35" s="1131"/>
      <c r="I35" s="1131"/>
      <c r="J35" s="1132"/>
      <c r="K35" s="294">
        <v>1311988</v>
      </c>
      <c r="L35" s="294">
        <v>13027</v>
      </c>
      <c r="M35" s="295">
        <v>9772</v>
      </c>
      <c r="N35" s="296">
        <v>33.299999999999997</v>
      </c>
    </row>
    <row r="36" spans="1:16" ht="27" customHeight="1">
      <c r="A36" s="248"/>
      <c r="B36" s="244"/>
      <c r="C36" s="244"/>
      <c r="D36" s="244"/>
      <c r="E36" s="244"/>
      <c r="F36" s="244"/>
      <c r="G36" s="1130" t="s">
        <v>507</v>
      </c>
      <c r="H36" s="1131"/>
      <c r="I36" s="1131"/>
      <c r="J36" s="1132"/>
      <c r="K36" s="294">
        <v>21614</v>
      </c>
      <c r="L36" s="294">
        <v>215</v>
      </c>
      <c r="M36" s="295">
        <v>1367</v>
      </c>
      <c r="N36" s="296">
        <v>-84.3</v>
      </c>
    </row>
    <row r="37" spans="1:16" ht="13.5" customHeight="1">
      <c r="A37" s="248"/>
      <c r="B37" s="244"/>
      <c r="C37" s="244"/>
      <c r="D37" s="244"/>
      <c r="E37" s="244"/>
      <c r="F37" s="244"/>
      <c r="G37" s="1130" t="s">
        <v>508</v>
      </c>
      <c r="H37" s="1131"/>
      <c r="I37" s="1131"/>
      <c r="J37" s="1132"/>
      <c r="K37" s="294" t="s">
        <v>490</v>
      </c>
      <c r="L37" s="294" t="s">
        <v>490</v>
      </c>
      <c r="M37" s="295">
        <v>888</v>
      </c>
      <c r="N37" s="296" t="s">
        <v>490</v>
      </c>
    </row>
    <row r="38" spans="1:16" ht="27" customHeight="1">
      <c r="A38" s="248"/>
      <c r="B38" s="244"/>
      <c r="C38" s="244"/>
      <c r="D38" s="244"/>
      <c r="E38" s="244"/>
      <c r="F38" s="244"/>
      <c r="G38" s="1133" t="s">
        <v>509</v>
      </c>
      <c r="H38" s="1134"/>
      <c r="I38" s="1134"/>
      <c r="J38" s="1135"/>
      <c r="K38" s="297" t="s">
        <v>490</v>
      </c>
      <c r="L38" s="297" t="s">
        <v>490</v>
      </c>
      <c r="M38" s="298">
        <v>2</v>
      </c>
      <c r="N38" s="299" t="s">
        <v>490</v>
      </c>
      <c r="O38" s="293"/>
    </row>
    <row r="39" spans="1:16">
      <c r="A39" s="248"/>
      <c r="B39" s="244"/>
      <c r="C39" s="244"/>
      <c r="D39" s="244"/>
      <c r="E39" s="244"/>
      <c r="F39" s="244"/>
      <c r="G39" s="1133" t="s">
        <v>510</v>
      </c>
      <c r="H39" s="1134"/>
      <c r="I39" s="1134"/>
      <c r="J39" s="1135"/>
      <c r="K39" s="300">
        <v>-686458</v>
      </c>
      <c r="L39" s="300">
        <v>-6816</v>
      </c>
      <c r="M39" s="301">
        <v>-6931</v>
      </c>
      <c r="N39" s="302">
        <v>-1.7</v>
      </c>
      <c r="O39" s="293"/>
    </row>
    <row r="40" spans="1:16" ht="27" customHeight="1">
      <c r="A40" s="248"/>
      <c r="B40" s="244"/>
      <c r="C40" s="244"/>
      <c r="D40" s="244"/>
      <c r="E40" s="244"/>
      <c r="F40" s="244"/>
      <c r="G40" s="1130" t="s">
        <v>511</v>
      </c>
      <c r="H40" s="1131"/>
      <c r="I40" s="1131"/>
      <c r="J40" s="1132"/>
      <c r="K40" s="300">
        <v>-3455487</v>
      </c>
      <c r="L40" s="300">
        <v>-34309</v>
      </c>
      <c r="M40" s="301">
        <v>-31548</v>
      </c>
      <c r="N40" s="302">
        <v>8.8000000000000007</v>
      </c>
      <c r="O40" s="293"/>
    </row>
    <row r="41" spans="1:16">
      <c r="A41" s="248"/>
      <c r="B41" s="244"/>
      <c r="C41" s="244"/>
      <c r="D41" s="244"/>
      <c r="E41" s="244"/>
      <c r="F41" s="244"/>
      <c r="G41" s="1136" t="s">
        <v>280</v>
      </c>
      <c r="H41" s="1137"/>
      <c r="I41" s="1137"/>
      <c r="J41" s="1138"/>
      <c r="K41" s="294">
        <v>864337</v>
      </c>
      <c r="L41" s="300">
        <v>8582</v>
      </c>
      <c r="M41" s="301">
        <v>11686</v>
      </c>
      <c r="N41" s="302">
        <v>-26.6</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25" t="s">
        <v>481</v>
      </c>
      <c r="J49" s="1127" t="s">
        <v>515</v>
      </c>
      <c r="K49" s="1128"/>
      <c r="L49" s="1128"/>
      <c r="M49" s="1128"/>
      <c r="N49" s="1129"/>
    </row>
    <row r="50" spans="1:14">
      <c r="A50" s="248"/>
      <c r="B50" s="244"/>
      <c r="C50" s="244"/>
      <c r="D50" s="244"/>
      <c r="E50" s="244"/>
      <c r="F50" s="244"/>
      <c r="G50" s="312"/>
      <c r="H50" s="313"/>
      <c r="I50" s="1126"/>
      <c r="J50" s="314" t="s">
        <v>516</v>
      </c>
      <c r="K50" s="315" t="s">
        <v>517</v>
      </c>
      <c r="L50" s="316" t="s">
        <v>518</v>
      </c>
      <c r="M50" s="317" t="s">
        <v>519</v>
      </c>
      <c r="N50" s="318" t="s">
        <v>520</v>
      </c>
    </row>
    <row r="51" spans="1:14">
      <c r="A51" s="248"/>
      <c r="B51" s="244"/>
      <c r="C51" s="244"/>
      <c r="D51" s="244"/>
      <c r="E51" s="244"/>
      <c r="F51" s="244"/>
      <c r="G51" s="310" t="s">
        <v>521</v>
      </c>
      <c r="H51" s="311"/>
      <c r="I51" s="319">
        <v>6284268</v>
      </c>
      <c r="J51" s="320">
        <v>61321</v>
      </c>
      <c r="K51" s="321">
        <v>-13.6</v>
      </c>
      <c r="L51" s="322">
        <v>57316</v>
      </c>
      <c r="M51" s="323">
        <v>-12.8</v>
      </c>
      <c r="N51" s="324">
        <v>-0.8</v>
      </c>
    </row>
    <row r="52" spans="1:14">
      <c r="A52" s="248"/>
      <c r="B52" s="244"/>
      <c r="C52" s="244"/>
      <c r="D52" s="244"/>
      <c r="E52" s="244"/>
      <c r="F52" s="244"/>
      <c r="G52" s="325"/>
      <c r="H52" s="326" t="s">
        <v>522</v>
      </c>
      <c r="I52" s="327">
        <v>2953557</v>
      </c>
      <c r="J52" s="328">
        <v>28820</v>
      </c>
      <c r="K52" s="329">
        <v>-25.4</v>
      </c>
      <c r="L52" s="330">
        <v>32233</v>
      </c>
      <c r="M52" s="331">
        <v>-13.3</v>
      </c>
      <c r="N52" s="332">
        <v>-12.1</v>
      </c>
    </row>
    <row r="53" spans="1:14">
      <c r="A53" s="248"/>
      <c r="B53" s="244"/>
      <c r="C53" s="244"/>
      <c r="D53" s="244"/>
      <c r="E53" s="244"/>
      <c r="F53" s="244"/>
      <c r="G53" s="310" t="s">
        <v>523</v>
      </c>
      <c r="H53" s="311"/>
      <c r="I53" s="319">
        <v>5023620</v>
      </c>
      <c r="J53" s="320">
        <v>49372</v>
      </c>
      <c r="K53" s="321">
        <v>-19.5</v>
      </c>
      <c r="L53" s="322">
        <v>41433</v>
      </c>
      <c r="M53" s="323">
        <v>-27.7</v>
      </c>
      <c r="N53" s="324">
        <v>8.1999999999999993</v>
      </c>
    </row>
    <row r="54" spans="1:14">
      <c r="A54" s="248"/>
      <c r="B54" s="244"/>
      <c r="C54" s="244"/>
      <c r="D54" s="244"/>
      <c r="E54" s="244"/>
      <c r="F54" s="244"/>
      <c r="G54" s="325"/>
      <c r="H54" s="326" t="s">
        <v>522</v>
      </c>
      <c r="I54" s="327">
        <v>2850678</v>
      </c>
      <c r="J54" s="328">
        <v>28016</v>
      </c>
      <c r="K54" s="329">
        <v>-2.8</v>
      </c>
      <c r="L54" s="330">
        <v>22351</v>
      </c>
      <c r="M54" s="331">
        <v>-30.7</v>
      </c>
      <c r="N54" s="332">
        <v>27.9</v>
      </c>
    </row>
    <row r="55" spans="1:14">
      <c r="A55" s="248"/>
      <c r="B55" s="244"/>
      <c r="C55" s="244"/>
      <c r="D55" s="244"/>
      <c r="E55" s="244"/>
      <c r="F55" s="244"/>
      <c r="G55" s="310" t="s">
        <v>524</v>
      </c>
      <c r="H55" s="311"/>
      <c r="I55" s="319">
        <v>3524621</v>
      </c>
      <c r="J55" s="320">
        <v>34524</v>
      </c>
      <c r="K55" s="321">
        <v>-30.1</v>
      </c>
      <c r="L55" s="322">
        <v>43493</v>
      </c>
      <c r="M55" s="323">
        <v>5</v>
      </c>
      <c r="N55" s="324">
        <v>-35.1</v>
      </c>
    </row>
    <row r="56" spans="1:14">
      <c r="A56" s="248"/>
      <c r="B56" s="244"/>
      <c r="C56" s="244"/>
      <c r="D56" s="244"/>
      <c r="E56" s="244"/>
      <c r="F56" s="244"/>
      <c r="G56" s="325"/>
      <c r="H56" s="326" t="s">
        <v>522</v>
      </c>
      <c r="I56" s="327">
        <v>2167479</v>
      </c>
      <c r="J56" s="328">
        <v>21230</v>
      </c>
      <c r="K56" s="329">
        <v>-24.2</v>
      </c>
      <c r="L56" s="330">
        <v>23254</v>
      </c>
      <c r="M56" s="331">
        <v>4</v>
      </c>
      <c r="N56" s="332">
        <v>-28.2</v>
      </c>
    </row>
    <row r="57" spans="1:14">
      <c r="A57" s="248"/>
      <c r="B57" s="244"/>
      <c r="C57" s="244"/>
      <c r="D57" s="244"/>
      <c r="E57" s="244"/>
      <c r="F57" s="244"/>
      <c r="G57" s="310" t="s">
        <v>525</v>
      </c>
      <c r="H57" s="311"/>
      <c r="I57" s="319">
        <v>4567947</v>
      </c>
      <c r="J57" s="320">
        <v>44961</v>
      </c>
      <c r="K57" s="321">
        <v>30.2</v>
      </c>
      <c r="L57" s="322">
        <v>50840</v>
      </c>
      <c r="M57" s="323">
        <v>16.899999999999999</v>
      </c>
      <c r="N57" s="324">
        <v>13.3</v>
      </c>
    </row>
    <row r="58" spans="1:14">
      <c r="A58" s="248"/>
      <c r="B58" s="244"/>
      <c r="C58" s="244"/>
      <c r="D58" s="244"/>
      <c r="E58" s="244"/>
      <c r="F58" s="244"/>
      <c r="G58" s="325"/>
      <c r="H58" s="326" t="s">
        <v>522</v>
      </c>
      <c r="I58" s="327">
        <v>2134681</v>
      </c>
      <c r="J58" s="328">
        <v>21011</v>
      </c>
      <c r="K58" s="329">
        <v>-1</v>
      </c>
      <c r="L58" s="330">
        <v>25367</v>
      </c>
      <c r="M58" s="331">
        <v>9.1</v>
      </c>
      <c r="N58" s="332">
        <v>-10.1</v>
      </c>
    </row>
    <row r="59" spans="1:14">
      <c r="A59" s="248"/>
      <c r="B59" s="244"/>
      <c r="C59" s="244"/>
      <c r="D59" s="244"/>
      <c r="E59" s="244"/>
      <c r="F59" s="244"/>
      <c r="G59" s="310" t="s">
        <v>526</v>
      </c>
      <c r="H59" s="311"/>
      <c r="I59" s="319">
        <v>4919412</v>
      </c>
      <c r="J59" s="320">
        <v>48844</v>
      </c>
      <c r="K59" s="321">
        <v>8.6</v>
      </c>
      <c r="L59" s="322">
        <v>53605</v>
      </c>
      <c r="M59" s="323">
        <v>5.4</v>
      </c>
      <c r="N59" s="324">
        <v>3.2</v>
      </c>
    </row>
    <row r="60" spans="1:14">
      <c r="A60" s="248"/>
      <c r="B60" s="244"/>
      <c r="C60" s="244"/>
      <c r="D60" s="244"/>
      <c r="E60" s="244"/>
      <c r="F60" s="244"/>
      <c r="G60" s="325"/>
      <c r="H60" s="326" t="s">
        <v>522</v>
      </c>
      <c r="I60" s="333">
        <v>2371016</v>
      </c>
      <c r="J60" s="328">
        <v>23542</v>
      </c>
      <c r="K60" s="329">
        <v>12</v>
      </c>
      <c r="L60" s="330">
        <v>28343</v>
      </c>
      <c r="M60" s="331">
        <v>11.7</v>
      </c>
      <c r="N60" s="332">
        <v>0.3</v>
      </c>
    </row>
    <row r="61" spans="1:14">
      <c r="A61" s="248"/>
      <c r="B61" s="244"/>
      <c r="C61" s="244"/>
      <c r="D61" s="244"/>
      <c r="E61" s="244"/>
      <c r="F61" s="244"/>
      <c r="G61" s="310" t="s">
        <v>527</v>
      </c>
      <c r="H61" s="334"/>
      <c r="I61" s="335">
        <v>4863974</v>
      </c>
      <c r="J61" s="336">
        <v>47804</v>
      </c>
      <c r="K61" s="337">
        <v>-4.9000000000000004</v>
      </c>
      <c r="L61" s="338">
        <v>49337</v>
      </c>
      <c r="M61" s="339">
        <v>-2.6</v>
      </c>
      <c r="N61" s="324">
        <v>-2.2999999999999998</v>
      </c>
    </row>
    <row r="62" spans="1:14">
      <c r="A62" s="248"/>
      <c r="B62" s="244"/>
      <c r="C62" s="244"/>
      <c r="D62" s="244"/>
      <c r="E62" s="244"/>
      <c r="F62" s="244"/>
      <c r="G62" s="325"/>
      <c r="H62" s="326" t="s">
        <v>522</v>
      </c>
      <c r="I62" s="327">
        <v>2495482</v>
      </c>
      <c r="J62" s="328">
        <v>24524</v>
      </c>
      <c r="K62" s="329">
        <v>-8.3000000000000007</v>
      </c>
      <c r="L62" s="330">
        <v>26310</v>
      </c>
      <c r="M62" s="331">
        <v>-3.8</v>
      </c>
      <c r="N62" s="332">
        <v>-4.5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39" t="s">
        <v>3</v>
      </c>
      <c r="D47" s="1139"/>
      <c r="E47" s="1140"/>
      <c r="F47" s="11">
        <v>8.3800000000000008</v>
      </c>
      <c r="G47" s="12">
        <v>10.51</v>
      </c>
      <c r="H47" s="12">
        <v>10.71</v>
      </c>
      <c r="I47" s="12">
        <v>11.08</v>
      </c>
      <c r="J47" s="13">
        <v>12.73</v>
      </c>
    </row>
    <row r="48" spans="2:10" ht="57.75" customHeight="1">
      <c r="B48" s="14"/>
      <c r="C48" s="1141" t="s">
        <v>4</v>
      </c>
      <c r="D48" s="1141"/>
      <c r="E48" s="1142"/>
      <c r="F48" s="15">
        <v>3.8</v>
      </c>
      <c r="G48" s="16">
        <v>2.82</v>
      </c>
      <c r="H48" s="16">
        <v>4.66</v>
      </c>
      <c r="I48" s="16">
        <v>4.01</v>
      </c>
      <c r="J48" s="17">
        <v>5.1100000000000003</v>
      </c>
    </row>
    <row r="49" spans="2:10" ht="57.75" customHeight="1" thickBot="1">
      <c r="B49" s="18"/>
      <c r="C49" s="1143" t="s">
        <v>5</v>
      </c>
      <c r="D49" s="1143"/>
      <c r="E49" s="1144"/>
      <c r="F49" s="19">
        <v>3.5</v>
      </c>
      <c r="G49" s="20">
        <v>1.88</v>
      </c>
      <c r="H49" s="20">
        <v>1.81</v>
      </c>
      <c r="I49" s="20">
        <v>0.09</v>
      </c>
      <c r="J49" s="21">
        <v>2.3199999999999998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51" t="s">
        <v>534</v>
      </c>
      <c r="D34" s="1151"/>
      <c r="E34" s="1152"/>
      <c r="F34" s="32">
        <v>11.41</v>
      </c>
      <c r="G34" s="33">
        <v>11.9</v>
      </c>
      <c r="H34" s="33">
        <v>13.06</v>
      </c>
      <c r="I34" s="33">
        <v>13.73</v>
      </c>
      <c r="J34" s="34">
        <v>14.04</v>
      </c>
      <c r="K34" s="22"/>
      <c r="L34" s="22"/>
      <c r="M34" s="22"/>
      <c r="N34" s="22"/>
      <c r="O34" s="22"/>
      <c r="P34" s="22"/>
    </row>
    <row r="35" spans="1:16" ht="39" customHeight="1">
      <c r="A35" s="22"/>
      <c r="B35" s="35"/>
      <c r="C35" s="1145" t="s">
        <v>535</v>
      </c>
      <c r="D35" s="1146"/>
      <c r="E35" s="1147"/>
      <c r="F35" s="36">
        <v>3.77</v>
      </c>
      <c r="G35" s="37">
        <v>2.79</v>
      </c>
      <c r="H35" s="37">
        <v>4.6100000000000003</v>
      </c>
      <c r="I35" s="37">
        <v>4</v>
      </c>
      <c r="J35" s="38">
        <v>5.0999999999999996</v>
      </c>
      <c r="K35" s="22"/>
      <c r="L35" s="22"/>
      <c r="M35" s="22"/>
      <c r="N35" s="22"/>
      <c r="O35" s="22"/>
      <c r="P35" s="22"/>
    </row>
    <row r="36" spans="1:16" ht="39" customHeight="1">
      <c r="A36" s="22"/>
      <c r="B36" s="35"/>
      <c r="C36" s="1145" t="s">
        <v>536</v>
      </c>
      <c r="D36" s="1146"/>
      <c r="E36" s="1147"/>
      <c r="F36" s="36">
        <v>0.15</v>
      </c>
      <c r="G36" s="37">
        <v>0.63</v>
      </c>
      <c r="H36" s="37">
        <v>1.85</v>
      </c>
      <c r="I36" s="37">
        <v>2.67</v>
      </c>
      <c r="J36" s="38">
        <v>3.15</v>
      </c>
      <c r="K36" s="22"/>
      <c r="L36" s="22"/>
      <c r="M36" s="22"/>
      <c r="N36" s="22"/>
      <c r="O36" s="22"/>
      <c r="P36" s="22"/>
    </row>
    <row r="37" spans="1:16" ht="39" customHeight="1">
      <c r="A37" s="22"/>
      <c r="B37" s="35"/>
      <c r="C37" s="1145" t="s">
        <v>537</v>
      </c>
      <c r="D37" s="1146"/>
      <c r="E37" s="1147"/>
      <c r="F37" s="36">
        <v>0.42</v>
      </c>
      <c r="G37" s="37">
        <v>0.24</v>
      </c>
      <c r="H37" s="37">
        <v>0.92</v>
      </c>
      <c r="I37" s="37">
        <v>0.54</v>
      </c>
      <c r="J37" s="38">
        <v>0.64</v>
      </c>
      <c r="K37" s="22"/>
      <c r="L37" s="22"/>
      <c r="M37" s="22"/>
      <c r="N37" s="22"/>
      <c r="O37" s="22"/>
      <c r="P37" s="22"/>
    </row>
    <row r="38" spans="1:16" ht="39" customHeight="1">
      <c r="A38" s="22"/>
      <c r="B38" s="35"/>
      <c r="C38" s="1145" t="s">
        <v>538</v>
      </c>
      <c r="D38" s="1146"/>
      <c r="E38" s="1147"/>
      <c r="F38" s="36">
        <v>0.17</v>
      </c>
      <c r="G38" s="37">
        <v>0.21</v>
      </c>
      <c r="H38" s="37">
        <v>0.22</v>
      </c>
      <c r="I38" s="37">
        <v>0.2</v>
      </c>
      <c r="J38" s="38">
        <v>0.23</v>
      </c>
      <c r="K38" s="22"/>
      <c r="L38" s="22"/>
      <c r="M38" s="22"/>
      <c r="N38" s="22"/>
      <c r="O38" s="22"/>
      <c r="P38" s="22"/>
    </row>
    <row r="39" spans="1:16" ht="39" customHeight="1">
      <c r="A39" s="22"/>
      <c r="B39" s="35"/>
      <c r="C39" s="1145" t="s">
        <v>539</v>
      </c>
      <c r="D39" s="1146"/>
      <c r="E39" s="1147"/>
      <c r="F39" s="36">
        <v>0.05</v>
      </c>
      <c r="G39" s="37">
        <v>0.09</v>
      </c>
      <c r="H39" s="37">
        <v>0.04</v>
      </c>
      <c r="I39" s="37">
        <v>0.04</v>
      </c>
      <c r="J39" s="38">
        <v>0.02</v>
      </c>
      <c r="K39" s="22"/>
      <c r="L39" s="22"/>
      <c r="M39" s="22"/>
      <c r="N39" s="22"/>
      <c r="O39" s="22"/>
      <c r="P39" s="22"/>
    </row>
    <row r="40" spans="1:16" ht="39" customHeight="1">
      <c r="A40" s="22"/>
      <c r="B40" s="35"/>
      <c r="C40" s="1145" t="s">
        <v>540</v>
      </c>
      <c r="D40" s="1146"/>
      <c r="E40" s="1147"/>
      <c r="F40" s="36">
        <v>0.06</v>
      </c>
      <c r="G40" s="37">
        <v>0</v>
      </c>
      <c r="H40" s="37">
        <v>0.03</v>
      </c>
      <c r="I40" s="37">
        <v>0.04</v>
      </c>
      <c r="J40" s="38">
        <v>0.01</v>
      </c>
      <c r="K40" s="22"/>
      <c r="L40" s="22"/>
      <c r="M40" s="22"/>
      <c r="N40" s="22"/>
      <c r="O40" s="22"/>
      <c r="P40" s="22"/>
    </row>
    <row r="41" spans="1:16" ht="39" customHeight="1">
      <c r="A41" s="22"/>
      <c r="B41" s="35"/>
      <c r="C41" s="1145" t="s">
        <v>541</v>
      </c>
      <c r="D41" s="1146"/>
      <c r="E41" s="1147"/>
      <c r="F41" s="36">
        <v>0</v>
      </c>
      <c r="G41" s="37">
        <v>0.01</v>
      </c>
      <c r="H41" s="37">
        <v>0.01</v>
      </c>
      <c r="I41" s="37">
        <v>0.01</v>
      </c>
      <c r="J41" s="38">
        <v>0.01</v>
      </c>
      <c r="K41" s="22"/>
      <c r="L41" s="22"/>
      <c r="M41" s="22"/>
      <c r="N41" s="22"/>
      <c r="O41" s="22"/>
      <c r="P41" s="22"/>
    </row>
    <row r="42" spans="1:16" ht="39" customHeight="1">
      <c r="A42" s="22"/>
      <c r="B42" s="39"/>
      <c r="C42" s="1145" t="s">
        <v>542</v>
      </c>
      <c r="D42" s="1146"/>
      <c r="E42" s="1147"/>
      <c r="F42" s="36" t="s">
        <v>490</v>
      </c>
      <c r="G42" s="37" t="s">
        <v>490</v>
      </c>
      <c r="H42" s="37" t="s">
        <v>490</v>
      </c>
      <c r="I42" s="37" t="s">
        <v>490</v>
      </c>
      <c r="J42" s="38" t="s">
        <v>490</v>
      </c>
      <c r="K42" s="22"/>
      <c r="L42" s="22"/>
      <c r="M42" s="22"/>
      <c r="N42" s="22"/>
      <c r="O42" s="22"/>
      <c r="P42" s="22"/>
    </row>
    <row r="43" spans="1:16" ht="39" customHeight="1" thickBot="1">
      <c r="A43" s="22"/>
      <c r="B43" s="40"/>
      <c r="C43" s="1148" t="s">
        <v>543</v>
      </c>
      <c r="D43" s="1149"/>
      <c r="E43" s="1150"/>
      <c r="F43" s="41">
        <v>0.03</v>
      </c>
      <c r="G43" s="42">
        <v>0.02</v>
      </c>
      <c r="H43" s="42">
        <v>0.03</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61" t="s">
        <v>11</v>
      </c>
      <c r="C45" s="1162"/>
      <c r="D45" s="58"/>
      <c r="E45" s="1167" t="s">
        <v>12</v>
      </c>
      <c r="F45" s="1167"/>
      <c r="G45" s="1167"/>
      <c r="H45" s="1167"/>
      <c r="I45" s="1167"/>
      <c r="J45" s="1168"/>
      <c r="K45" s="59">
        <v>3388</v>
      </c>
      <c r="L45" s="60">
        <v>3506</v>
      </c>
      <c r="M45" s="60">
        <v>3531</v>
      </c>
      <c r="N45" s="60">
        <v>3546</v>
      </c>
      <c r="O45" s="61">
        <v>3571</v>
      </c>
      <c r="P45" s="48"/>
      <c r="Q45" s="48"/>
      <c r="R45" s="48"/>
      <c r="S45" s="48"/>
      <c r="T45" s="48"/>
      <c r="U45" s="48"/>
    </row>
    <row r="46" spans="1:21" ht="30.75" customHeight="1">
      <c r="A46" s="48"/>
      <c r="B46" s="1163"/>
      <c r="C46" s="1164"/>
      <c r="D46" s="62"/>
      <c r="E46" s="1155" t="s">
        <v>13</v>
      </c>
      <c r="F46" s="1155"/>
      <c r="G46" s="1155"/>
      <c r="H46" s="1155"/>
      <c r="I46" s="1155"/>
      <c r="J46" s="1156"/>
      <c r="K46" s="63" t="s">
        <v>490</v>
      </c>
      <c r="L46" s="64" t="s">
        <v>490</v>
      </c>
      <c r="M46" s="64" t="s">
        <v>490</v>
      </c>
      <c r="N46" s="64" t="s">
        <v>490</v>
      </c>
      <c r="O46" s="65" t="s">
        <v>490</v>
      </c>
      <c r="P46" s="48"/>
      <c r="Q46" s="48"/>
      <c r="R46" s="48"/>
      <c r="S46" s="48"/>
      <c r="T46" s="48"/>
      <c r="U46" s="48"/>
    </row>
    <row r="47" spans="1:21" ht="30.75" customHeight="1">
      <c r="A47" s="48"/>
      <c r="B47" s="1163"/>
      <c r="C47" s="1164"/>
      <c r="D47" s="62"/>
      <c r="E47" s="1155" t="s">
        <v>14</v>
      </c>
      <c r="F47" s="1155"/>
      <c r="G47" s="1155"/>
      <c r="H47" s="1155"/>
      <c r="I47" s="1155"/>
      <c r="J47" s="1156"/>
      <c r="K47" s="63">
        <v>132</v>
      </c>
      <c r="L47" s="64">
        <v>121</v>
      </c>
      <c r="M47" s="64">
        <v>115</v>
      </c>
      <c r="N47" s="64">
        <v>110</v>
      </c>
      <c r="O47" s="65">
        <v>102</v>
      </c>
      <c r="P47" s="48"/>
      <c r="Q47" s="48"/>
      <c r="R47" s="48"/>
      <c r="S47" s="48"/>
      <c r="T47" s="48"/>
      <c r="U47" s="48"/>
    </row>
    <row r="48" spans="1:21" ht="30.75" customHeight="1">
      <c r="A48" s="48"/>
      <c r="B48" s="1163"/>
      <c r="C48" s="1164"/>
      <c r="D48" s="62"/>
      <c r="E48" s="1155" t="s">
        <v>15</v>
      </c>
      <c r="F48" s="1155"/>
      <c r="G48" s="1155"/>
      <c r="H48" s="1155"/>
      <c r="I48" s="1155"/>
      <c r="J48" s="1156"/>
      <c r="K48" s="63">
        <v>1288</v>
      </c>
      <c r="L48" s="64">
        <v>1285</v>
      </c>
      <c r="M48" s="64">
        <v>1313</v>
      </c>
      <c r="N48" s="64">
        <v>1318</v>
      </c>
      <c r="O48" s="65">
        <v>1312</v>
      </c>
      <c r="P48" s="48"/>
      <c r="Q48" s="48"/>
      <c r="R48" s="48"/>
      <c r="S48" s="48"/>
      <c r="T48" s="48"/>
      <c r="U48" s="48"/>
    </row>
    <row r="49" spans="1:21" ht="30.75" customHeight="1">
      <c r="A49" s="48"/>
      <c r="B49" s="1163"/>
      <c r="C49" s="1164"/>
      <c r="D49" s="62"/>
      <c r="E49" s="1155" t="s">
        <v>16</v>
      </c>
      <c r="F49" s="1155"/>
      <c r="G49" s="1155"/>
      <c r="H49" s="1155"/>
      <c r="I49" s="1155"/>
      <c r="J49" s="1156"/>
      <c r="K49" s="63">
        <v>30</v>
      </c>
      <c r="L49" s="64">
        <v>24</v>
      </c>
      <c r="M49" s="64">
        <v>25</v>
      </c>
      <c r="N49" s="64">
        <v>23</v>
      </c>
      <c r="O49" s="65">
        <v>22</v>
      </c>
      <c r="P49" s="48"/>
      <c r="Q49" s="48"/>
      <c r="R49" s="48"/>
      <c r="S49" s="48"/>
      <c r="T49" s="48"/>
      <c r="U49" s="48"/>
    </row>
    <row r="50" spans="1:21" ht="30.75" customHeight="1">
      <c r="A50" s="48"/>
      <c r="B50" s="1163"/>
      <c r="C50" s="1164"/>
      <c r="D50" s="62"/>
      <c r="E50" s="1155" t="s">
        <v>17</v>
      </c>
      <c r="F50" s="1155"/>
      <c r="G50" s="1155"/>
      <c r="H50" s="1155"/>
      <c r="I50" s="1155"/>
      <c r="J50" s="1156"/>
      <c r="K50" s="63">
        <v>192</v>
      </c>
      <c r="L50" s="64" t="s">
        <v>490</v>
      </c>
      <c r="M50" s="64" t="s">
        <v>490</v>
      </c>
      <c r="N50" s="64" t="s">
        <v>490</v>
      </c>
      <c r="O50" s="65" t="s">
        <v>490</v>
      </c>
      <c r="P50" s="48"/>
      <c r="Q50" s="48"/>
      <c r="R50" s="48"/>
      <c r="S50" s="48"/>
      <c r="T50" s="48"/>
      <c r="U50" s="48"/>
    </row>
    <row r="51" spans="1:21" ht="30.75" customHeight="1">
      <c r="A51" s="48"/>
      <c r="B51" s="1165"/>
      <c r="C51" s="1166"/>
      <c r="D51" s="66"/>
      <c r="E51" s="1155" t="s">
        <v>18</v>
      </c>
      <c r="F51" s="1155"/>
      <c r="G51" s="1155"/>
      <c r="H51" s="1155"/>
      <c r="I51" s="1155"/>
      <c r="J51" s="1156"/>
      <c r="K51" s="63" t="s">
        <v>490</v>
      </c>
      <c r="L51" s="64" t="s">
        <v>490</v>
      </c>
      <c r="M51" s="64" t="s">
        <v>490</v>
      </c>
      <c r="N51" s="64" t="s">
        <v>490</v>
      </c>
      <c r="O51" s="65" t="s">
        <v>490</v>
      </c>
      <c r="P51" s="48"/>
      <c r="Q51" s="48"/>
      <c r="R51" s="48"/>
      <c r="S51" s="48"/>
      <c r="T51" s="48"/>
      <c r="U51" s="48"/>
    </row>
    <row r="52" spans="1:21" ht="30.75" customHeight="1">
      <c r="A52" s="48"/>
      <c r="B52" s="1153" t="s">
        <v>19</v>
      </c>
      <c r="C52" s="1154"/>
      <c r="D52" s="66"/>
      <c r="E52" s="1155" t="s">
        <v>20</v>
      </c>
      <c r="F52" s="1155"/>
      <c r="G52" s="1155"/>
      <c r="H52" s="1155"/>
      <c r="I52" s="1155"/>
      <c r="J52" s="1156"/>
      <c r="K52" s="63">
        <v>3721</v>
      </c>
      <c r="L52" s="64">
        <v>4365</v>
      </c>
      <c r="M52" s="64">
        <v>4108</v>
      </c>
      <c r="N52" s="64">
        <v>4029</v>
      </c>
      <c r="O52" s="65">
        <v>4142</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1309</v>
      </c>
      <c r="L53" s="69">
        <v>571</v>
      </c>
      <c r="M53" s="69">
        <v>876</v>
      </c>
      <c r="N53" s="69">
        <v>968</v>
      </c>
      <c r="O53" s="70">
        <v>865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栃木県</cp:lastModifiedBy>
  <cp:lastPrinted>2016-04-13T05:13:44Z</cp:lastPrinted>
  <dcterms:created xsi:type="dcterms:W3CDTF">2016-02-15T00:52:26Z</dcterms:created>
  <dcterms:modified xsi:type="dcterms:W3CDTF">2016-05-06T00:23:59Z</dcterms:modified>
</cp:coreProperties>
</file>