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AM37" i="9"/>
  <c r="U37" i="9"/>
  <c r="AM36" i="9"/>
  <c r="BW35" i="9"/>
  <c r="BW36" i="9" s="1"/>
  <c r="BW37" i="9" s="1"/>
  <c r="AM35" i="9"/>
  <c r="CO34" i="9"/>
  <c r="CO35" i="9" s="1"/>
  <c r="CO36" i="9" s="1"/>
  <c r="CO37" i="9" s="1"/>
  <c r="CO38" i="9" s="1"/>
  <c r="CO39" i="9" s="1"/>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BE34" i="9" s="1"/>
  <c r="BE35" i="9" s="1"/>
  <c r="BE36" i="9" s="1"/>
  <c r="BE37" i="9" s="1"/>
</calcChain>
</file>

<file path=xl/sharedStrings.xml><?xml version="1.0" encoding="utf-8"?>
<sst xmlns="http://schemas.openxmlformats.org/spreadsheetml/2006/main" count="1013" uniqueCount="549">
  <si>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</si>
  <si>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</si>
  <si>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</si>
  <si>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</si>
  <si>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</si>
  <si>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</si>
  <si>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</si>
  <si>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</si>
  <si>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</si>
  <si>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</si>
  <si>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</si>
  <si>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</si>
  <si>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</si>
  <si>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</si>
  <si>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</si>
  <si>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</si>
  <si>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</si>
  <si>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</si>
  <si>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</si>
  <si>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</si>
  <si>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</si>
  <si>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</si>
  <si>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</si>
  <si>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</si>
  <si>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</si>
  <si>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</si>
  <si>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</si>
  <si>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</si>
  <si>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</si>
  <si>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</si>
  <si>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</si>
  <si>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</si>
  <si>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</si>
  <si>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</si>
  <si>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</si>
  <si>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</si>
  <si>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</si>
  <si>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</si>
  <si>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</si>
  <si>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</si>
  <si>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</si>
  <si>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</si>
  <si>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</si>
  <si>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</si>
  <si>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</si>
  <si>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</si>
  <si>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</si>
  <si>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</si>
  <si>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</si>
  <si>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</si>
  <si>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</si>
  <si>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</si>
  <si>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</si>
  <si>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</si>
  <si>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</si>
  <si>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</si>
  <si>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</si>
  <si>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</si>
  <si>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</si>
  <si>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</si>
  <si>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</si>
  <si>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</si>
  <si>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</si>
  <si>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</si>
  <si>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</si>
  <si>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</si>
  <si>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</si>
  <si>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</si>
  <si>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</si>
  <si>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</si>
  <si>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</si>
  <si>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</si>
  <si>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</si>
  <si>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</si>
  <si>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</si>
  <si>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</si>
  <si>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</si>
  <si>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</si>
  <si>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</si>
  <si>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</si>
  <si>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</si>
  <si>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</si>
  <si>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</si>
  <si>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</si>
  <si>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</si>
  <si>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</si>
  <si>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</si>
  <si>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</si>
  <si>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</si>
  <si>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</si>
  <si>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</si>
  <si>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</si>
  <si>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</si>
  <si>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</si>
  <si>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</si>
  <si>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</si>
  <si>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</si>
  <si>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</si>
  <si>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</si>
  <si>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</si>
  <si>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</si>
  <si>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</si>
  <si>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</si>
  <si>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</si>
  <si>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</si>
  <si>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</si>
  <si>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</si>
  <si>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</si>
  <si>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</si>
  <si>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</si>
  <si>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</si>
  <si>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</si>
  <si>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</si>
  <si>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</si>
  <si>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</si>
  <si>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</si>
  <si>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</si>
  <si>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</si>
  <si>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</si>
  <si>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</si>
  <si>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</si>
  <si>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</si>
  <si>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</si>
  <si>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</si>
  <si>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</si>
  <si>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</si>
  <si>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</si>
  <si>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</si>
  <si>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</si>
  <si>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</si>
  <si>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</si>
  <si>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</si>
  <si>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</si>
  <si>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</si>
  <si>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</si>
  <si>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</si>
  <si>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</si>
  <si>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</si>
  <si>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</si>
  <si>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</si>
  <si>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</si>
  <si>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</si>
  <si>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</si>
  <si>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</si>
  <si>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</si>
  <si>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</si>
  <si>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</si>
  <si>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</si>
  <si>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</si>
  <si>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</si>
  <si>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</si>
  <si>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</si>
  <si>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</si>
  <si>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</si>
  <si>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</si>
  <si>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</si>
  <si>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</si>
  <si>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</si>
  <si>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</si>
  <si>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</si>
  <si>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</si>
  <si>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</si>
  <si>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</si>
  <si>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</si>
  <si>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</si>
  <si>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</si>
  <si>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</si>
  <si>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</si>
  <si>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</si>
  <si>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</si>
  <si>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</si>
  <si>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</si>
  <si>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</si>
  <si>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</si>
  <si>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</si>
  <si>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</si>
  <si>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</si>
  <si>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</si>
  <si>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</si>
  <si>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</si>
  <si>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</si>
  <si>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</si>
  <si>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</si>
  <si>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</si>
  <si>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</si>
  <si>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</si>
  <si>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</si>
  <si>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</si>
  <si>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</si>
  <si>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</si>
  <si>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</si>
  <si>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</si>
  <si>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</si>
  <si>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</si>
  <si>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</si>
  <si>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</si>
  <si>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栃木県日光市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</si>
  <si>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</si>
  <si>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</si>
  <si>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</si>
  <si>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</si>
  <si>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</si>
  <si>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</si>
  <si>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</si>
  <si>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</si>
  <si>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</si>
  <si>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</si>
  <si>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</si>
  <si>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</si>
  <si>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</si>
  <si>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</si>
  <si>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</si>
  <si>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</si>
  <si>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</si>
  <si>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</si>
  <si>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</si>
  <si>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</si>
  <si>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</si>
  <si>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</si>
  <si>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</si>
  <si>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</si>
  <si>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</si>
  <si>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</si>
  <si>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</si>
  <si>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</si>
  <si>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</si>
  <si>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</si>
  <si>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</si>
  <si>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</si>
  <si>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</si>
  <si>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</si>
  <si>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</si>
  <si>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</si>
  <si>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</si>
  <si>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</si>
  <si>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</si>
  <si>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</si>
  <si>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</si>
  <si>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</si>
  <si>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</si>
  <si>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</si>
  <si>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</si>
  <si>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</si>
  <si>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</si>
  <si>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</si>
  <si>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</si>
  <si>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</si>
  <si>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</si>
  <si>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</si>
  <si>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</si>
  <si>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</si>
  <si>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</si>
  <si>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</si>
  <si>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</si>
  <si>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</si>
  <si>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</si>
  <si>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</si>
  <si>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</si>
  <si>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</si>
  <si>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</si>
  <si>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</si>
  <si>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</si>
  <si>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</si>
  <si>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</si>
  <si>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</si>
  <si>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</si>
  <si>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</si>
  <si>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</si>
  <si>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</si>
  <si>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</si>
  <si>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</si>
  <si>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</si>
  <si>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</si>
  <si>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</si>
  <si>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</si>
  <si>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</si>
  <si>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</si>
  <si>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</si>
  <si>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</si>
  <si>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</si>
  <si>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</si>
  <si>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</si>
  <si>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</si>
  <si>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</si>
  <si>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</si>
  <si>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</si>
  <si>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</si>
  <si>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</si>
  <si>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</si>
  <si>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</si>
  <si>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</si>
  <si>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</si>
  <si>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</si>
  <si>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</si>
  <si>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</si>
  <si>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</si>
  <si>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</si>
  <si>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</si>
  <si>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</si>
  <si>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</si>
  <si>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</si>
  <si>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</si>
  <si>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</si>
  <si>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</si>
  <si>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</si>
  <si>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</si>
  <si>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</si>
  <si>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</si>
  <si>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</si>
  <si>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</si>
  <si>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</si>
  <si>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</si>
  <si>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</si>
  <si>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</si>
  <si>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</si>
  <si>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</si>
  <si>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</si>
  <si>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</si>
  <si>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</si>
  <si>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</si>
  <si>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</si>
  <si>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</si>
  <si>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</si>
  <si>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</si>
  <si>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</si>
  <si>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</si>
  <si>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</si>
  <si>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</si>
  <si>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</si>
  <si>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</si>
  <si>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</si>
  <si>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</si>
  <si>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</si>
  <si>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</si>
  <si>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</si>
  <si>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</si>
  <si>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</si>
  <si>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</si>
  <si>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</si>
  <si>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</si>
  <si>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</si>
  <si>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</si>
  <si>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</si>
  <si>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</si>
  <si>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</si>
  <si>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</si>
  <si>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栃木県日光市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</si>
  <si>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</si>
  <si>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</si>
  <si>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</si>
  <si>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</si>
  <si>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</si>
  <si>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</si>
  <si>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</si>
  <si>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</si>
  <si>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</si>
  <si>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</si>
  <si>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</si>
  <si>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</si>
  <si>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</si>
  <si>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</si>
  <si>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</si>
  <si>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</si>
  <si>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</si>
  <si>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</si>
  <si>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</si>
  <si>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</si>
  <si>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</si>
  <si>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自家用有償バス事業特別会計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</si>
  <si>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</si>
  <si>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</si>
  <si>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</si>
  <si>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</si>
  <si>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</si>
  <si>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</si>
  <si>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</si>
  <si>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</si>
  <si>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</si>
  <si>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</si>
  <si>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</si>
  <si>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</si>
  <si>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</si>
  <si>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</si>
  <si>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</si>
  <si>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</si>
  <si>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</si>
  <si>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</si>
  <si>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</si>
  <si>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公設地方卸売市場事業特別会計</t>
    <phoneticPr fontId="5"/>
  </si>
  <si>
    <t>法非適用企業</t>
    <phoneticPr fontId="5"/>
  </si>
  <si>
    <t>下水道事業特別会計</t>
    <phoneticPr fontId="5"/>
  </si>
  <si>
    <t>温泉事業特別会計</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</si>
  <si>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</si>
  <si>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</si>
  <si>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</si>
  <si>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</si>
  <si>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</si>
  <si>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</si>
  <si>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</si>
  <si>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</si>
  <si>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</si>
  <si>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</si>
  <si>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</si>
  <si>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</si>
  <si>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</si>
  <si>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</si>
  <si>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</si>
  <si>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</si>
  <si>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</si>
  <si>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</si>
  <si>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</si>
  <si>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</si>
  <si>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</si>
  <si>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</si>
  <si>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</si>
  <si>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</si>
  <si>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</si>
  <si>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</si>
  <si>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</si>
  <si>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</si>
  <si>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</si>
  <si>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</si>
  <si>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</si>
  <si>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</si>
  <si>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</si>
  <si>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</si>
  <si>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</si>
  <si>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</si>
  <si>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</si>
  <si>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</si>
  <si>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</si>
  <si>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</si>
  <si>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</si>
  <si>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</si>
  <si>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</si>
  <si>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</si>
  <si>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</si>
  <si>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</si>
  <si>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</si>
  <si>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</si>
  <si>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</si>
  <si>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</si>
  <si>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</si>
  <si>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</si>
  <si>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</si>
  <si>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</si>
  <si>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</si>
  <si>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</si>
  <si>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</si>
  <si>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</si>
  <si>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</si>
  <si>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</si>
  <si>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</si>
  <si>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</si>
  <si>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</si>
  <si>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</si>
  <si>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</si>
  <si>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</si>
  <si>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</si>
  <si>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</si>
  <si>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</si>
  <si>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</si>
  <si>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</si>
  <si>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</si>
  <si>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</si>
  <si>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</si>
  <si>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</si>
  <si>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</si>
  <si>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</si>
  <si>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</si>
  <si>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</si>
  <si>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</si>
  <si>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</si>
  <si>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</si>
  <si>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</si>
  <si>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</si>
  <si>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</si>
  <si>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</si>
  <si>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</si>
  <si>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</si>
  <si>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</si>
  <si>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</si>
  <si>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</si>
  <si>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</si>
  <si>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</si>
  <si>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</si>
  <si>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</si>
  <si>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</si>
  <si>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</si>
  <si>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</si>
  <si>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</si>
  <si>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</si>
  <si>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</si>
  <si>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</si>
  <si>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</si>
  <si>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</si>
  <si>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</si>
  <si>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</si>
  <si>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</si>
  <si>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</si>
  <si>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</si>
  <si>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</si>
  <si>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</si>
  <si>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</si>
  <si>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</si>
  <si>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</si>
  <si>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</si>
  <si>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</si>
  <si>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</si>
  <si>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</si>
  <si>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</si>
  <si>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</si>
  <si>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</si>
  <si>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</si>
  <si>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</si>
  <si>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</si>
  <si>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</si>
  <si>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</si>
  <si>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</si>
  <si>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</si>
  <si>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</si>
  <si>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</si>
  <si>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</si>
  <si>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</si>
  <si>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</si>
  <si>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3.47</t>
  </si>
  <si>
    <t>▲ 0.28</t>
  </si>
  <si>
    <t>水道事業会計</t>
  </si>
  <si>
    <t>一般会計</t>
  </si>
  <si>
    <t>国民健康保険事業特別会計</t>
  </si>
  <si>
    <t>介護保険事業特別会計</t>
  </si>
  <si>
    <t>下水道事業特別会計</t>
  </si>
  <si>
    <t>銅山観光事業特別会計</t>
  </si>
  <si>
    <t>診療所事業特別会計</t>
  </si>
  <si>
    <t>後期高齢者医療事業特別会計</t>
  </si>
  <si>
    <t>その他会計（赤字）</t>
  </si>
  <si>
    <t>その他会計（黒字）</t>
  </si>
  <si>
    <t>栃木県市町村総合事務組合（一般会計）</t>
  </si>
  <si>
    <t>栃木県市町村総合事務組合（特別会計）</t>
  </si>
  <si>
    <t>栃木県後期高齢者医療広域連合（一般会計）</t>
  </si>
  <si>
    <t>栃木県後期高齢者医療広域連合（後期高齢者医療特別会計）</t>
  </si>
  <si>
    <t>日光市公共施設振興公社</t>
  </si>
  <si>
    <t>日光市農業公社</t>
  </si>
  <si>
    <t>オアシス今市</t>
  </si>
  <si>
    <t>-</t>
    <phoneticPr fontId="2"/>
  </si>
  <si>
    <t>-</t>
    <phoneticPr fontId="2"/>
  </si>
  <si>
    <t>-</t>
    <phoneticPr fontId="2"/>
  </si>
  <si>
    <t>小杉放菴記念日光美術館</t>
    <phoneticPr fontId="2"/>
  </si>
  <si>
    <t>鬼怒川川治温泉観光開発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</si>
</sst>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94982</c:v>
                </c:pt>
                <c:pt idx="1">
                  <c:v>71620</c:v>
                </c:pt>
                <c:pt idx="2">
                  <c:v>75140</c:v>
                </c:pt>
                <c:pt idx="3">
                  <c:v>98441</c:v>
                </c:pt>
                <c:pt idx="4">
                  <c:v>79303</c:v>
                </c:pt>
              </c:numCache>
            </c:numRef>
          </c:val>
          <c:smooth val="0"/>
        </c:ser>
        <c:dLbls>
          <c:showLegendKey val="0"/>
          <c:showVal val="0"/>
          <c:showCatName val="0"/>
          <c:showSerName val="0"/>
          <c:showPercent val="0"/>
          <c:showBubbleSize val="0"/>
        </c:dLbls>
        <c:marker val="1"/>
        <c:smooth val="0"/>
        <c:axId val="106625128"/>
        <c:axId val="176852136"/>
      </c:lineChart>
      <c:catAx>
        <c:axId val="106625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52136"/>
        <c:crosses val="autoZero"/>
        <c:auto val="1"/>
        <c:lblAlgn val="ctr"/>
        <c:lblOffset val="100"/>
        <c:tickLblSkip val="1"/>
        <c:tickMarkSkip val="1"/>
        <c:noMultiLvlLbl val="0"/>
      </c:catAx>
      <c:valAx>
        <c:axId val="1768521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25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8.35</c:v>
                </c:pt>
                <c:pt idx="1">
                  <c:v>9.67</c:v>
                </c:pt>
                <c:pt idx="2">
                  <c:v>10.53</c:v>
                </c:pt>
                <c:pt idx="3">
                  <c:v>7.04</c:v>
                </c:pt>
                <c:pt idx="4">
                  <c:v>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17.670000000000002</c:v>
                </c:pt>
                <c:pt idx="1">
                  <c:v>17.899999999999999</c:v>
                </c:pt>
                <c:pt idx="2">
                  <c:v>17.59</c:v>
                </c:pt>
                <c:pt idx="3">
                  <c:v>17.59</c:v>
                </c:pt>
                <c:pt idx="4">
                  <c:v>17.760000000000002</c:v>
                </c:pt>
              </c:numCache>
            </c:numRef>
          </c:val>
        </c:ser>
        <c:dLbls>
          <c:showLegendKey val="0"/>
          <c:showVal val="0"/>
          <c:showCatName val="0"/>
          <c:showSerName val="0"/>
          <c:showPercent val="0"/>
          <c:showBubbleSize val="0"/>
        </c:dLbls>
        <c:gapWidth val="250"/>
        <c:overlap val="100"/>
        <c:axId val="221071048"/>
        <c:axId val="22038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1.37</c:v>
                </c:pt>
                <c:pt idx="1">
                  <c:v>1.22</c:v>
                </c:pt>
                <c:pt idx="2">
                  <c:v>1.08</c:v>
                </c:pt>
                <c:pt idx="3">
                  <c:v>-3.47</c:v>
                </c:pt>
                <c:pt idx="4">
                  <c:v>-0.28000000000000003</c:v>
                </c:pt>
              </c:numCache>
            </c:numRef>
          </c:val>
          <c:smooth val="0"/>
        </c:ser>
        <c:dLbls>
          <c:showLegendKey val="0"/>
          <c:showVal val="0"/>
          <c:showCatName val="0"/>
          <c:showSerName val="0"/>
          <c:showPercent val="0"/>
          <c:showBubbleSize val="0"/>
        </c:dLbls>
        <c:marker val="1"/>
        <c:smooth val="0"/>
        <c:axId val="221071048"/>
        <c:axId val="220382480"/>
      </c:lineChart>
      <c:catAx>
        <c:axId val="22107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82480"/>
        <c:crosses val="autoZero"/>
        <c:auto val="1"/>
        <c:lblAlgn val="ctr"/>
        <c:lblOffset val="100"/>
        <c:tickLblSkip val="1"/>
        <c:tickMarkSkip val="1"/>
        <c:noMultiLvlLbl val="0"/>
      </c:catAx>
      <c:valAx>
        <c:axId val="22038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7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0.04</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0.09</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0.25</c:v>
                </c:pt>
                <c:pt idx="4">
                  <c:v>#N/A</c:v>
                </c:pt>
                <c:pt idx="5">
                  <c:v>0.22</c:v>
                </c:pt>
                <c:pt idx="6">
                  <c:v>#N/A</c:v>
                </c:pt>
                <c:pt idx="7">
                  <c:v>0.2</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0.15</c:v>
                </c:pt>
                <c:pt idx="4">
                  <c:v>#N/A</c:v>
                </c:pt>
                <c:pt idx="5">
                  <c:v>0.43</c:v>
                </c:pt>
                <c:pt idx="6">
                  <c:v>#N/A</c:v>
                </c:pt>
                <c:pt idx="7">
                  <c:v>0.72</c:v>
                </c:pt>
                <c:pt idx="8">
                  <c:v>#N/A</c:v>
                </c:pt>
                <c:pt idx="9">
                  <c:v>0.61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#N/A</c:v>
                </c:pt>
                <c:pt idx="3">
                  <c:v>0.53</c:v>
                </c:pt>
                <c:pt idx="4">
                  <c:v>#N/A</c:v>
                </c:pt>
                <c:pt idx="5">
                  <c:v>1.05</c:v>
                </c:pt>
                <c:pt idx="6">
                  <c:v>#N/A</c:v>
                </c:pt>
                <c:pt idx="7">
                  <c:v>1.52</c:v>
                </c:pt>
                <c:pt idx="8">
                  <c:v>#N/A</c:v>
                </c:pt>
                <c:pt idx="9">
                  <c:v>1.1299999999999999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8.32</c:v>
                </c:pt>
                <c:pt idx="2">
                  <c:v>#N/A</c:v>
                </c:pt>
                <c:pt idx="3">
                  <c:v>9.64</c:v>
                </c:pt>
                <c:pt idx="4">
                  <c:v>#N/A</c:v>
                </c:pt>
                <c:pt idx="5">
                  <c:v>10.5</c:v>
                </c:pt>
                <c:pt idx="6">
                  <c:v>#N/A</c:v>
                </c:pt>
                <c:pt idx="7">
                  <c:v>7.01</c:v>
                </c:pt>
                <c:pt idx="8">
                  <c:v>#N/A</c:v>
                </c:pt>
                <c:pt idx="9">
                  <c:v>6.76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14.56</c:v>
                </c:pt>
                <c:pt idx="2">
                  <c:v>#N/A</c:v>
                </c:pt>
                <c:pt idx="3">
                  <c:v>11.47</c:v>
                </c:pt>
                <c:pt idx="4">
                  <c:v>#N/A</c:v>
                </c:pt>
                <c:pt idx="5">
                  <c:v>8.7100000000000009</c:v>
                </c:pt>
                <c:pt idx="6">
                  <c:v>#N/A</c:v>
                </c:pt>
                <c:pt idx="7">
                  <c:v>9.07</c:v>
                </c:pt>
                <c:pt idx="8">
                  <c:v>#N/A</c:v>
                </c:pt>
                <c:pt idx="9">
                  <c:v>7.95</c:v>
                </c:pt>
              </c:numCache>
            </c:numRef>
          </c:val>
        </c:ser>
        <c:dLbls>
          <c:showLegendKey val="0"/>
          <c:showVal val="0"/>
          <c:showCatName val="0"/>
          <c:showSerName val="0"/>
          <c:showPercent val="0"/>
          <c:showBubbleSize val="0"/>
        </c:dLbls>
        <c:gapWidth val="150"/>
        <c:overlap val="100"/>
        <c:axId val="221109720"/>
        <c:axId val="177272952"/>
      </c:barChart>
      <c:catAx>
        <c:axId val="22110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272952"/>
        <c:crosses val="autoZero"/>
        <c:auto val="1"/>
        <c:lblAlgn val="ctr"/>
        <c:lblOffset val="100"/>
        <c:tickLblSkip val="1"/>
        <c:tickMarkSkip val="1"/>
        <c:noMultiLvlLbl val="0"/>
      </c:catAx>
      <c:valAx>
        <c:axId val="17727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109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4115</c:v>
                </c:pt>
                <c:pt idx="5">
                  <c:v>4252</c:v>
                </c:pt>
                <c:pt idx="8">
                  <c:v>4279</c:v>
                </c:pt>
                <c:pt idx="11">
                  <c:v>4404</c:v>
                </c:pt>
                <c:pt idx="14">
                  <c:v>4669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63</c:v>
                </c:pt>
                <c:pt idx="3">
                  <c:v>51</c:v>
                </c:pt>
                <c:pt idx="6">
                  <c:v>54</c:v>
                </c:pt>
                <c:pt idx="9">
                  <c:v>54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638</c:v>
                </c:pt>
                <c:pt idx="3">
                  <c:v>880</c:v>
                </c:pt>
                <c:pt idx="6">
                  <c:v>896</c:v>
                </c:pt>
                <c:pt idx="9">
                  <c:v>900</c:v>
                </c:pt>
                <c:pt idx="12">
                  <c:v>974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5251</c:v>
                </c:pt>
                <c:pt idx="3">
                  <c:v>5231</c:v>
                </c:pt>
                <c:pt idx="6">
                  <c:v>5165</c:v>
                </c:pt>
                <c:pt idx="9">
                  <c:v>5016</c:v>
                </c:pt>
                <c:pt idx="12">
                  <c:v>4918</c:v>
                </c:pt>
              </c:numCache>
            </c:numRef>
          </c:val>
        </c:ser>
        <c:dLbls>
          <c:showLegendKey val="0"/>
          <c:showVal val="0"/>
          <c:showCatName val="0"/>
          <c:showSerName val="0"/>
          <c:showPercent val="0"/>
          <c:showBubbleSize val="0"/>
        </c:dLbls>
        <c:gapWidth val="100"/>
        <c:overlap val="100"/>
        <c:axId val="221655184"/>
        <c:axId val="222317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1837</c:v>
                </c:pt>
                <c:pt idx="2">
                  <c:v>#N/A</c:v>
                </c:pt>
                <c:pt idx="3">
                  <c:v>#N/A</c:v>
                </c:pt>
                <c:pt idx="4">
                  <c:v>1910</c:v>
                </c:pt>
                <c:pt idx="5">
                  <c:v>#N/A</c:v>
                </c:pt>
                <c:pt idx="6">
                  <c:v>#N/A</c:v>
                </c:pt>
                <c:pt idx="7">
                  <c:v>1836</c:v>
                </c:pt>
                <c:pt idx="8">
                  <c:v>#N/A</c:v>
                </c:pt>
                <c:pt idx="9">
                  <c:v>#N/A</c:v>
                </c:pt>
                <c:pt idx="10">
                  <c:v>1566</c:v>
                </c:pt>
                <c:pt idx="11">
                  <c:v>#N/A</c:v>
                </c:pt>
                <c:pt idx="12">
                  <c:v>#N/A</c:v>
                </c:pt>
                <c:pt idx="13">
                  <c:v>1248</c:v>
                </c:pt>
                <c:pt idx="14">
                  <c:v>#N/A</c:v>
                </c:pt>
              </c:numCache>
            </c:numRef>
          </c:val>
          <c:smooth val="0"/>
        </c:ser>
        <c:dLbls>
          <c:showLegendKey val="0"/>
          <c:showVal val="0"/>
          <c:showCatName val="0"/>
          <c:showSerName val="0"/>
          <c:showPercent val="0"/>
          <c:showBubbleSize val="0"/>
        </c:dLbls>
        <c:marker val="1"/>
        <c:smooth val="0"/>
        <c:axId val="221655184"/>
        <c:axId val="222317976"/>
      </c:lineChart>
      <c:catAx>
        <c:axId val="22165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17976"/>
        <c:crosses val="autoZero"/>
        <c:auto val="1"/>
        <c:lblAlgn val="ctr"/>
        <c:lblOffset val="100"/>
        <c:tickLblSkip val="1"/>
        <c:tickMarkSkip val="1"/>
        <c:noMultiLvlLbl val="0"/>
      </c:catAx>
      <c:valAx>
        <c:axId val="222317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5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43276</c:v>
                </c:pt>
                <c:pt idx="5">
                  <c:v>44735</c:v>
                </c:pt>
                <c:pt idx="8">
                  <c:v>46046</c:v>
                </c:pt>
                <c:pt idx="11">
                  <c:v>47835</c:v>
                </c:pt>
                <c:pt idx="14">
                  <c:v>48872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5720</c:v>
                </c:pt>
                <c:pt idx="5">
                  <c:v>6266</c:v>
                </c:pt>
                <c:pt idx="8">
                  <c:v>6550</c:v>
                </c:pt>
                <c:pt idx="11">
                  <c:v>6356</c:v>
                </c:pt>
                <c:pt idx="14">
                  <c:v>5575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7084</c:v>
                </c:pt>
                <c:pt idx="5">
                  <c:v>7491</c:v>
                </c:pt>
                <c:pt idx="8">
                  <c:v>7665</c:v>
                </c:pt>
                <c:pt idx="11">
                  <c:v>8024</c:v>
                </c:pt>
                <c:pt idx="14">
                  <c:v>8377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9</c:v>
                </c:pt>
                <c:pt idx="12">
                  <c:v>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10662</c:v>
                </c:pt>
                <c:pt idx="3">
                  <c:v>10529</c:v>
                </c:pt>
                <c:pt idx="6">
                  <c:v>10372</c:v>
                </c:pt>
                <c:pt idx="9">
                  <c:v>9992</c:v>
                </c:pt>
                <c:pt idx="12">
                  <c:v>9600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10409</c:v>
                </c:pt>
                <c:pt idx="3">
                  <c:v>11297</c:v>
                </c:pt>
                <c:pt idx="6">
                  <c:v>12020</c:v>
                </c:pt>
                <c:pt idx="9">
                  <c:v>12843</c:v>
                </c:pt>
                <c:pt idx="12">
                  <c:v>12840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356</c:v>
                </c:pt>
                <c:pt idx="3">
                  <c:v>302</c:v>
                </c:pt>
                <c:pt idx="6">
                  <c:v>247</c:v>
                </c:pt>
                <c:pt idx="9">
                  <c:v>191</c:v>
                </c:pt>
                <c:pt idx="12">
                  <c:v>168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47676</c:v>
                </c:pt>
                <c:pt idx="3">
                  <c:v>47753</c:v>
                </c:pt>
                <c:pt idx="6">
                  <c:v>48793</c:v>
                </c:pt>
                <c:pt idx="9">
                  <c:v>50638</c:v>
                </c:pt>
                <c:pt idx="12">
                  <c:v>51854</c:v>
                </c:pt>
              </c:numCache>
            </c:numRef>
          </c:val>
        </c:ser>
        <c:dLbls>
          <c:showLegendKey val="0"/>
          <c:showVal val="0"/>
          <c:showCatName val="0"/>
          <c:showSerName val="0"/>
          <c:showPercent val="0"/>
          <c:showBubbleSize val="0"/>
        </c:dLbls>
        <c:gapWidth val="100"/>
        <c:overlap val="100"/>
        <c:axId val="221702736"/>
        <c:axId val="22084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13022</c:v>
                </c:pt>
                <c:pt idx="2">
                  <c:v>#N/A</c:v>
                </c:pt>
                <c:pt idx="3">
                  <c:v>#N/A</c:v>
                </c:pt>
                <c:pt idx="4">
                  <c:v>11389</c:v>
                </c:pt>
                <c:pt idx="5">
                  <c:v>#N/A</c:v>
                </c:pt>
                <c:pt idx="6">
                  <c:v>#N/A</c:v>
                </c:pt>
                <c:pt idx="7">
                  <c:v>11171</c:v>
                </c:pt>
                <c:pt idx="8">
                  <c:v>#N/A</c:v>
                </c:pt>
                <c:pt idx="9">
                  <c:v>#N/A</c:v>
                </c:pt>
                <c:pt idx="10">
                  <c:v>11458</c:v>
                </c:pt>
                <c:pt idx="11">
                  <c:v>#N/A</c:v>
                </c:pt>
                <c:pt idx="12">
                  <c:v>#N/A</c:v>
                </c:pt>
                <c:pt idx="13">
                  <c:v>11686</c:v>
                </c:pt>
                <c:pt idx="14">
                  <c:v>#N/A</c:v>
                </c:pt>
              </c:numCache>
            </c:numRef>
          </c:val>
          <c:smooth val="0"/>
        </c:ser>
        <c:dLbls>
          <c:showLegendKey val="0"/>
          <c:showVal val="0"/>
          <c:showCatName val="0"/>
          <c:showSerName val="0"/>
          <c:showPercent val="0"/>
          <c:showBubbleSize val="0"/>
        </c:dLbls>
        <c:marker val="1"/>
        <c:smooth val="0"/>
        <c:axId val="221702736"/>
        <c:axId val="220841760"/>
      </c:lineChart>
      <c:catAx>
        <c:axId val="22170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841760"/>
        <c:crosses val="autoZero"/>
        <c:auto val="1"/>
        <c:lblAlgn val="ctr"/>
        <c:lblOffset val="100"/>
        <c:tickLblSkip val="1"/>
        <c:tickMarkSkip val="1"/>
        <c:noMultiLvlLbl val="0"/>
      </c:catAx>
      <c:valAx>
        <c:axId val="2208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0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87,116
86,527
1,449.83
45,048,712
43,010,524
1,704,743
25,071,346
51,853,931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当市の財政力指数は</a:t>
          </a:r>
          <a:r>
            <a:rPr lang="ja-JP" altLang="ja-JP" sz="1100" b="0" i="0" baseline="0">
              <a:solidFill>
                <a:sysClr val="windowText" lastClr="000000"/>
              </a:solidFill>
              <a:effectLst/>
              <a:latin typeface="+mn-lt"/>
              <a:ea typeface="+mn-ea"/>
              <a:cs typeface="+mn-cs"/>
            </a:rPr>
            <a:t>０．６</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で、類似団体の平均（０．６３）は上回るものの、県内市町の平均（０．７</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）よりは低く、１４市中１３番目と低い位置にある。特に、市税の徴収率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８</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と前年度より１．</a:t>
          </a:r>
          <a:r>
            <a:rPr lang="ja-JP" altLang="en-US" sz="1100" b="0" i="0" baseline="0">
              <a:solidFill>
                <a:sysClr val="windowText" lastClr="000000"/>
              </a:solidFill>
              <a:effectLst/>
              <a:latin typeface="+mn-lt"/>
              <a:ea typeface="+mn-ea"/>
              <a:cs typeface="+mn-cs"/>
            </a:rPr>
            <a:t>４ポイント</a:t>
          </a:r>
          <a:r>
            <a:rPr lang="ja-JP" altLang="ja-JP" sz="1100" b="0" i="0" baseline="0">
              <a:solidFill>
                <a:sysClr val="windowText" lastClr="000000"/>
              </a:solidFill>
              <a:effectLst/>
              <a:latin typeface="+mn-lt"/>
              <a:ea typeface="+mn-ea"/>
              <a:cs typeface="+mn-cs"/>
            </a:rPr>
            <a:t>上昇したものの、１４市中１３番目と低い位置に</a:t>
          </a:r>
          <a:r>
            <a:rPr lang="ja-JP" altLang="en-US" sz="1100" b="0" i="0" baseline="0">
              <a:solidFill>
                <a:sysClr val="windowText" lastClr="000000"/>
              </a:solidFill>
              <a:effectLst/>
              <a:latin typeface="+mn-lt"/>
              <a:ea typeface="+mn-ea"/>
              <a:cs typeface="+mn-cs"/>
            </a:rPr>
            <a:t>ある。そのため、人口減少による納税義務者数減や土地の評価額の漸減により課税額の増が見込めない中、更なる</a:t>
          </a:r>
          <a:r>
            <a:rPr lang="ja-JP" altLang="ja-JP" sz="1100" b="0" i="0" baseline="0">
              <a:solidFill>
                <a:sysClr val="windowText" lastClr="000000"/>
              </a:solidFill>
              <a:effectLst/>
              <a:latin typeface="+mn-lt"/>
              <a:ea typeface="+mn-ea"/>
              <a:cs typeface="+mn-cs"/>
            </a:rPr>
            <a:t>市税の徴収率向上に努めるとともに、</a:t>
          </a:r>
          <a:r>
            <a:rPr lang="ja-JP" altLang="en-US" sz="1100" b="0" i="0" baseline="0">
              <a:solidFill>
                <a:sysClr val="windowText" lastClr="000000"/>
              </a:solidFill>
              <a:effectLst/>
              <a:latin typeface="+mn-lt"/>
              <a:ea typeface="+mn-ea"/>
              <a:cs typeface="+mn-cs"/>
            </a:rPr>
            <a:t>「日光市まち・ひと・しごと創生総合戦略」により、</a:t>
          </a:r>
          <a:r>
            <a:rPr lang="ja-JP" altLang="ja-JP" sz="1100" b="0" i="0" baseline="0">
              <a:solidFill>
                <a:sysClr val="windowText" lastClr="000000"/>
              </a:solidFill>
              <a:effectLst/>
              <a:latin typeface="+mn-lt"/>
              <a:ea typeface="+mn-ea"/>
              <a:cs typeface="+mn-cs"/>
            </a:rPr>
            <a:t>企業誘致を推進し、工場などの進出による法人市民税や固定資産税、雇用の場の確保による個人市民税の増収を図ることにより、歳入の確保に努めていく。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58965</xdr:rowOff>
    </xdr:to>
    <xdr:cxnSp macro="">
      <xdr:nvCxnSpPr>
        <xdr:cNvPr id="69" name="直線コネクタ 68"/>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41728</xdr:rowOff>
    </xdr:to>
    <xdr:cxnSp macro="">
      <xdr:nvCxnSpPr>
        <xdr:cNvPr id="72" name="直線コネクタ 71"/>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41728</xdr:rowOff>
    </xdr:to>
    <xdr:cxnSp macro="">
      <xdr:nvCxnSpPr>
        <xdr:cNvPr id="75" name="直線コネクタ 74"/>
        <xdr:cNvCxnSpPr/>
      </xdr:nvCxnSpPr>
      <xdr:spPr>
        <a:xfrm>
          <a:off x="2336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7257</xdr:rowOff>
    </xdr:to>
    <xdr:cxnSp macro="">
      <xdr:nvCxnSpPr>
        <xdr:cNvPr id="78" name="直線コネクタ 77"/>
        <xdr:cNvCxnSpPr/>
      </xdr:nvCxnSpPr>
      <xdr:spPr>
        <a:xfrm>
          <a:off x="1447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1" name="テキスト ボックス 90"/>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2" name="円/楕円 91"/>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3" name="テキスト ボックス 92"/>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4" name="円/楕円 93"/>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5" name="テキスト ボックス 94"/>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当市の経常収支比率は９６．８となり、合併以降依然として経常経費に占める</a:t>
          </a:r>
          <a:r>
            <a:rPr lang="ja-JP" altLang="ja-JP" sz="1100" b="0" i="0" baseline="0">
              <a:solidFill>
                <a:schemeClr val="dk1"/>
              </a:solidFill>
              <a:effectLst/>
              <a:latin typeface="+mn-lt"/>
              <a:ea typeface="+mn-ea"/>
              <a:cs typeface="+mn-cs"/>
            </a:rPr>
            <a:t>人件費の</a:t>
          </a:r>
          <a:r>
            <a:rPr lang="ja-JP" altLang="en-US" sz="1100" b="0" i="0" baseline="0">
              <a:solidFill>
                <a:schemeClr val="dk1"/>
              </a:solidFill>
              <a:effectLst/>
              <a:latin typeface="+mn-lt"/>
              <a:ea typeface="+mn-ea"/>
              <a:cs typeface="+mn-cs"/>
            </a:rPr>
            <a:t>割合</a:t>
          </a:r>
          <a:r>
            <a:rPr lang="ja-JP" altLang="ja-JP" sz="1100" b="0" i="0" baseline="0">
              <a:solidFill>
                <a:schemeClr val="dk1"/>
              </a:solidFill>
              <a:effectLst/>
              <a:latin typeface="+mn-lt"/>
              <a:ea typeface="+mn-ea"/>
              <a:cs typeface="+mn-cs"/>
            </a:rPr>
            <a:t>が高いことから、経常収支比率も類似団体と比較して高い状況にある。</a:t>
          </a:r>
          <a:r>
            <a:rPr lang="ja-JP" altLang="en-US" sz="1100" b="0" i="0" baseline="0">
              <a:solidFill>
                <a:schemeClr val="dk1"/>
              </a:solidFill>
              <a:effectLst/>
              <a:latin typeface="+mn-lt"/>
              <a:ea typeface="+mn-ea"/>
              <a:cs typeface="+mn-cs"/>
            </a:rPr>
            <a:t>歳出においては、</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減少しているものの、</a:t>
          </a:r>
          <a:r>
            <a:rPr lang="ja-JP" altLang="ja-JP" sz="1100">
              <a:solidFill>
                <a:schemeClr val="dk1"/>
              </a:solidFill>
              <a:effectLst/>
              <a:latin typeface="+mn-lt"/>
              <a:ea typeface="+mn-ea"/>
              <a:cs typeface="+mn-cs"/>
            </a:rPr>
            <a:t>クリーンセンター維持管理における包括業務委託の</a:t>
          </a:r>
          <a:r>
            <a:rPr lang="ja-JP" altLang="en-US" sz="1100">
              <a:solidFill>
                <a:schemeClr val="dk1"/>
              </a:solidFill>
              <a:effectLst/>
              <a:latin typeface="+mn-lt"/>
              <a:ea typeface="+mn-ea"/>
              <a:cs typeface="+mn-cs"/>
            </a:rPr>
            <a:t>本格的な</a:t>
          </a:r>
          <a:r>
            <a:rPr lang="ja-JP" altLang="ja-JP" sz="1100">
              <a:solidFill>
                <a:schemeClr val="dk1"/>
              </a:solidFill>
              <a:effectLst/>
              <a:latin typeface="+mn-lt"/>
              <a:ea typeface="+mn-ea"/>
              <a:cs typeface="+mn-cs"/>
            </a:rPr>
            <a:t>開始</a:t>
          </a:r>
          <a:r>
            <a:rPr lang="ja-JP" altLang="en-US" sz="110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指定管理委託料などの</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一方歳入においては、市税収入額は横ばいで推移しているが、普通交付税は減少傾向にある。特に、平成２６年度に普通交付税が大きく減少したことから、普通交付税への依存度が高い当市においては、経常収支比率が</a:t>
          </a:r>
          <a:r>
            <a:rPr lang="ja-JP" altLang="ja-JP" sz="1100" b="0" i="0" baseline="0">
              <a:solidFill>
                <a:schemeClr val="dk1"/>
              </a:solidFill>
              <a:effectLst/>
              <a:latin typeface="+mn-lt"/>
              <a:ea typeface="+mn-ea"/>
              <a:cs typeface="+mn-cs"/>
            </a:rPr>
            <a:t>前年度と比較し３．７</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する結果となった</a:t>
          </a:r>
          <a:r>
            <a:rPr lang="ja-JP" altLang="ja-JP" sz="1100" b="0" i="0" baseline="0">
              <a:solidFill>
                <a:schemeClr val="dk1"/>
              </a:solidFill>
              <a:effectLst/>
              <a:latin typeface="+mn-lt"/>
              <a:ea typeface="+mn-ea"/>
              <a:cs typeface="+mn-cs"/>
            </a:rPr>
            <a:t>。今後も扶助費の増加</a:t>
          </a:r>
          <a:r>
            <a:rPr lang="ja-JP" altLang="en-US" sz="1100" b="0" i="0" baseline="0">
              <a:solidFill>
                <a:schemeClr val="dk1"/>
              </a:solidFill>
              <a:effectLst/>
              <a:latin typeface="+mn-lt"/>
              <a:ea typeface="+mn-ea"/>
              <a:cs typeface="+mn-cs"/>
            </a:rPr>
            <a:t>は避けられないものと</a:t>
          </a:r>
          <a:r>
            <a:rPr lang="ja-JP" altLang="ja-JP" sz="1100" b="0" i="0" baseline="0">
              <a:solidFill>
                <a:schemeClr val="dk1"/>
              </a:solidFill>
              <a:effectLst/>
              <a:latin typeface="+mn-lt"/>
              <a:ea typeface="+mn-ea"/>
              <a:cs typeface="+mn-cs"/>
            </a:rPr>
            <a:t>見込まれるため、人件費や物件費といった経常経費の圧縮により、経常収支比率の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73406</xdr:rowOff>
    </xdr:from>
    <xdr:to>
      <xdr:col>7</xdr:col>
      <xdr:colOff>152400</xdr:colOff>
      <xdr:row>63</xdr:row>
      <xdr:rowOff>80518</xdr:rowOff>
    </xdr:to>
    <xdr:cxnSp macro="">
      <xdr:nvCxnSpPr>
        <xdr:cNvPr id="130" name="直線コネクタ 129"/>
        <xdr:cNvCxnSpPr/>
      </xdr:nvCxnSpPr>
      <xdr:spPr>
        <a:xfrm>
          <a:off x="4114800" y="1070330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62</xdr:row>
      <xdr:rowOff>73406</xdr:rowOff>
    </xdr:to>
    <xdr:cxnSp macro="">
      <xdr:nvCxnSpPr>
        <xdr:cNvPr id="133" name="直線コネクタ 132"/>
        <xdr:cNvCxnSpPr/>
      </xdr:nvCxnSpPr>
      <xdr:spPr>
        <a:xfrm>
          <a:off x="3225800" y="106598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29972</xdr:rowOff>
    </xdr:to>
    <xdr:cxnSp macro="">
      <xdr:nvCxnSpPr>
        <xdr:cNvPr id="136" name="直線コネクタ 135"/>
        <xdr:cNvCxnSpPr/>
      </xdr:nvCxnSpPr>
      <xdr:spPr>
        <a:xfrm>
          <a:off x="2336800" y="106550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25146</xdr:rowOff>
    </xdr:to>
    <xdr:cxnSp macro="">
      <xdr:nvCxnSpPr>
        <xdr:cNvPr id="139" name="直線コネクタ 138"/>
        <xdr:cNvCxnSpPr/>
      </xdr:nvCxnSpPr>
      <xdr:spPr>
        <a:xfrm>
          <a:off x="1447800" y="106019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9" name="円/楕円 148"/>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50"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1" name="円/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108983</xdr:rowOff>
    </xdr:from>
    <xdr:ext cx="736600" cy="259045"/>
    <xdr:sp macro="" textlink="">
      <xdr:nvSpPr>
        <xdr:cNvPr id="152" name="テキスト ボックス 151"/>
        <xdr:cNvSpPr txBox="1"/>
      </xdr:nvSpPr>
      <xdr:spPr>
        <a:xfrm>
          <a:off x="3733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3" name="円/楕円 152"/>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65549</xdr:rowOff>
    </xdr:from>
    <xdr:ext cx="762000" cy="259045"/>
    <xdr:sp macro="" textlink="">
      <xdr:nvSpPr>
        <xdr:cNvPr id="154" name="テキスト ボックス 153"/>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7" name="円/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当市の人口１人当たり人件費・物件費等の決算額は１７０，３６１</a:t>
          </a:r>
          <a:r>
            <a:rPr lang="ja-JP" altLang="ja-JP" sz="1100" b="0" i="0" baseline="0">
              <a:solidFill>
                <a:sysClr val="windowText" lastClr="000000"/>
              </a:solidFill>
              <a:effectLst/>
              <a:latin typeface="+mn-lt"/>
              <a:ea typeface="+mn-ea"/>
              <a:cs typeface="+mn-cs"/>
            </a:rPr>
            <a:t>円で、類似団体の平均（</a:t>
          </a:r>
          <a:r>
            <a:rPr lang="ja-JP" altLang="en-US" sz="1100" b="0" i="0" baseline="0">
              <a:solidFill>
                <a:sysClr val="windowText" lastClr="000000"/>
              </a:solidFill>
              <a:effectLst/>
              <a:latin typeface="+mn-lt"/>
              <a:ea typeface="+mn-ea"/>
              <a:cs typeface="+mn-cs"/>
            </a:rPr>
            <a:t>１２１，３１２</a:t>
          </a:r>
          <a:r>
            <a:rPr lang="ja-JP" altLang="ja-JP" sz="1100" b="0" i="0" baseline="0">
              <a:solidFill>
                <a:sysClr val="windowText" lastClr="000000"/>
              </a:solidFill>
              <a:effectLst/>
              <a:latin typeface="+mn-lt"/>
              <a:ea typeface="+mn-ea"/>
              <a:cs typeface="+mn-cs"/>
            </a:rPr>
            <a:t>円）や県内市町の平均（</a:t>
          </a:r>
          <a:r>
            <a:rPr lang="ja-JP" altLang="en-US" sz="1100" b="0" i="0" baseline="0">
              <a:solidFill>
                <a:sysClr val="windowText" lastClr="000000"/>
              </a:solidFill>
              <a:effectLst/>
              <a:latin typeface="+mn-lt"/>
              <a:ea typeface="+mn-ea"/>
              <a:cs typeface="+mn-cs"/>
            </a:rPr>
            <a:t>１１４，６８２</a:t>
          </a:r>
          <a:r>
            <a:rPr lang="ja-JP" altLang="ja-JP" sz="1100" b="0" i="0" baseline="0">
              <a:solidFill>
                <a:sysClr val="windowText" lastClr="000000"/>
              </a:solidFill>
              <a:effectLst/>
              <a:latin typeface="+mn-lt"/>
              <a:ea typeface="+mn-ea"/>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a:t>
          </a:r>
          <a:r>
            <a:rPr lang="ja-JP" altLang="en-US" sz="1100" b="0" i="0" baseline="0">
              <a:solidFill>
                <a:sysClr val="windowText" lastClr="000000"/>
              </a:solidFill>
              <a:effectLst/>
              <a:latin typeface="+mn-lt"/>
              <a:ea typeface="+mn-ea"/>
              <a:cs typeface="+mn-cs"/>
            </a:rPr>
            <a:t>消防事業を</a:t>
          </a:r>
          <a:r>
            <a:rPr lang="ja-JP" altLang="ja-JP" sz="1100" b="0" i="0" baseline="0">
              <a:solidFill>
                <a:sysClr val="windowText" lastClr="000000"/>
              </a:solidFill>
              <a:effectLst/>
              <a:latin typeface="+mn-lt"/>
              <a:ea typeface="+mn-ea"/>
              <a:cs typeface="+mn-cs"/>
            </a:rPr>
            <a:t>実施していることや、</a:t>
          </a:r>
          <a:r>
            <a:rPr lang="ja-JP" altLang="en-US" sz="1100" b="0" i="0" baseline="0">
              <a:solidFill>
                <a:sysClr val="windowText" lastClr="000000"/>
              </a:solidFill>
              <a:effectLst/>
              <a:latin typeface="+mn-lt"/>
              <a:ea typeface="+mn-ea"/>
              <a:cs typeface="+mn-cs"/>
            </a:rPr>
            <a:t>市域</a:t>
          </a:r>
          <a:r>
            <a:rPr lang="ja-JP" altLang="ja-JP" sz="1100" b="0" i="0" baseline="0">
              <a:solidFill>
                <a:sysClr val="windowText" lastClr="000000"/>
              </a:solidFill>
              <a:effectLst/>
              <a:latin typeface="+mn-lt"/>
              <a:ea typeface="+mn-ea"/>
              <a:cs typeface="+mn-cs"/>
            </a:rPr>
            <a:t>が広</a:t>
          </a:r>
          <a:r>
            <a:rPr lang="ja-JP" altLang="en-US" sz="1100" b="0" i="0" baseline="0">
              <a:solidFill>
                <a:sysClr val="windowText" lastClr="000000"/>
              </a:solidFill>
              <a:effectLst/>
              <a:latin typeface="+mn-lt"/>
              <a:ea typeface="+mn-ea"/>
              <a:cs typeface="+mn-cs"/>
            </a:rPr>
            <a:t>いため居住地や</a:t>
          </a:r>
          <a:r>
            <a:rPr lang="ja-JP" altLang="ja-JP" sz="1100" b="0" i="0" baseline="0">
              <a:solidFill>
                <a:sysClr val="windowText" lastClr="000000"/>
              </a:solidFill>
              <a:effectLst/>
              <a:latin typeface="+mn-lt"/>
              <a:ea typeface="+mn-ea"/>
              <a:cs typeface="+mn-cs"/>
            </a:rPr>
            <a:t>観光施設が点在し、分散型の消防防災体制を整える必要</a:t>
          </a:r>
          <a:r>
            <a:rPr lang="ja-JP" altLang="en-US" sz="1100" b="0" i="0" baseline="0">
              <a:solidFill>
                <a:sysClr val="windowText" lastClr="000000"/>
              </a:solidFill>
              <a:effectLst/>
              <a:latin typeface="+mn-lt"/>
              <a:ea typeface="+mn-ea"/>
              <a:cs typeface="+mn-cs"/>
            </a:rPr>
            <a:t>があること</a:t>
          </a:r>
          <a:r>
            <a:rPr lang="ja-JP" altLang="ja-JP" sz="1100" b="0" i="0" baseline="0">
              <a:solidFill>
                <a:sysClr val="windowText" lastClr="000000"/>
              </a:solidFill>
              <a:effectLst/>
              <a:latin typeface="+mn-lt"/>
              <a:ea typeface="+mn-ea"/>
              <a:cs typeface="+mn-cs"/>
            </a:rPr>
            <a:t>から、類似団体と比較して消防関係職員が多いことなどが挙げられる。今後、職員定員適正化計画に沿って</a:t>
          </a:r>
          <a:r>
            <a:rPr lang="ja-JP" altLang="en-US" sz="1100" b="0" i="0" baseline="0">
              <a:solidFill>
                <a:sysClr val="windowText" lastClr="000000"/>
              </a:solidFill>
              <a:effectLst/>
              <a:latin typeface="+mn-lt"/>
              <a:ea typeface="+mn-ea"/>
              <a:cs typeface="+mn-cs"/>
            </a:rPr>
            <a:t>職員数</a:t>
          </a:r>
          <a:r>
            <a:rPr lang="ja-JP" altLang="ja-JP" sz="1100" b="0" i="0" baseline="0">
              <a:solidFill>
                <a:sysClr val="windowText" lastClr="000000"/>
              </a:solidFill>
              <a:effectLst/>
              <a:latin typeface="+mn-lt"/>
              <a:ea typeface="+mn-ea"/>
              <a:cs typeface="+mn-cs"/>
            </a:rPr>
            <a:t>を</a:t>
          </a:r>
          <a:r>
            <a:rPr lang="ja-JP" altLang="en-US" sz="1100" b="0" i="0" baseline="0">
              <a:solidFill>
                <a:sysClr val="windowText" lastClr="000000"/>
              </a:solidFill>
              <a:effectLst/>
              <a:latin typeface="+mn-lt"/>
              <a:ea typeface="+mn-ea"/>
              <a:cs typeface="+mn-cs"/>
            </a:rPr>
            <a:t>調整</a:t>
          </a:r>
          <a:r>
            <a:rPr lang="ja-JP" altLang="ja-JP" sz="1100" b="0" i="0" baseline="0">
              <a:solidFill>
                <a:sysClr val="windowText" lastClr="000000"/>
              </a:solidFill>
              <a:effectLst/>
              <a:latin typeface="+mn-lt"/>
              <a:ea typeface="+mn-ea"/>
              <a:cs typeface="+mn-cs"/>
            </a:rPr>
            <a:t>するとともに、指定管理者制度を有効に活用することにより委託化を進め、</a:t>
          </a:r>
          <a:r>
            <a:rPr lang="ja-JP" altLang="en-US" sz="1100" b="0" i="0" baseline="0">
              <a:solidFill>
                <a:sysClr val="windowText" lastClr="000000"/>
              </a:solidFill>
              <a:effectLst/>
              <a:latin typeface="+mn-lt"/>
              <a:ea typeface="+mn-ea"/>
              <a:cs typeface="+mn-cs"/>
            </a:rPr>
            <a:t>これを含む物件費等についても、毎年度予算編成時に抑制を</a:t>
          </a:r>
          <a:r>
            <a:rPr lang="ja-JP" altLang="ja-JP" sz="1100" b="0" i="0" baseline="0">
              <a:solidFill>
                <a:sysClr val="windowText" lastClr="000000"/>
              </a:solidFill>
              <a:effectLst/>
              <a:latin typeface="+mn-lt"/>
              <a:ea typeface="+mn-ea"/>
              <a:cs typeface="+mn-cs"/>
            </a:rPr>
            <a:t>図っていく。</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79387</xdr:rowOff>
    </xdr:from>
    <xdr:to>
      <xdr:col>7</xdr:col>
      <xdr:colOff>152400</xdr:colOff>
      <xdr:row>82</xdr:row>
      <xdr:rowOff>84334</xdr:rowOff>
    </xdr:to>
    <xdr:cxnSp macro="">
      <xdr:nvCxnSpPr>
        <xdr:cNvPr id="192" name="直線コネクタ 191"/>
        <xdr:cNvCxnSpPr/>
      </xdr:nvCxnSpPr>
      <xdr:spPr>
        <a:xfrm>
          <a:off x="4114800" y="14138287"/>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67154</xdr:rowOff>
    </xdr:from>
    <xdr:to>
      <xdr:col>6</xdr:col>
      <xdr:colOff>0</xdr:colOff>
      <xdr:row>82</xdr:row>
      <xdr:rowOff>79387</xdr:rowOff>
    </xdr:to>
    <xdr:cxnSp macro="">
      <xdr:nvCxnSpPr>
        <xdr:cNvPr id="195" name="直線コネクタ 194"/>
        <xdr:cNvCxnSpPr/>
      </xdr:nvCxnSpPr>
      <xdr:spPr>
        <a:xfrm>
          <a:off x="3225800" y="14126054"/>
          <a:ext cx="889000" cy="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60201</xdr:rowOff>
    </xdr:from>
    <xdr:to>
      <xdr:col>4</xdr:col>
      <xdr:colOff>482600</xdr:colOff>
      <xdr:row>82</xdr:row>
      <xdr:rowOff>67154</xdr:rowOff>
    </xdr:to>
    <xdr:cxnSp macro="">
      <xdr:nvCxnSpPr>
        <xdr:cNvPr id="198" name="直線コネクタ 197"/>
        <xdr:cNvCxnSpPr/>
      </xdr:nvCxnSpPr>
      <xdr:spPr>
        <a:xfrm>
          <a:off x="2336800" y="1411910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56840</xdr:rowOff>
    </xdr:from>
    <xdr:to>
      <xdr:col>3</xdr:col>
      <xdr:colOff>279400</xdr:colOff>
      <xdr:row>82</xdr:row>
      <xdr:rowOff>60201</xdr:rowOff>
    </xdr:to>
    <xdr:cxnSp macro="">
      <xdr:nvCxnSpPr>
        <xdr:cNvPr id="201" name="直線コネクタ 200"/>
        <xdr:cNvCxnSpPr/>
      </xdr:nvCxnSpPr>
      <xdr:spPr>
        <a:xfrm>
          <a:off x="1447800" y="14115740"/>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33534</xdr:rowOff>
    </xdr:from>
    <xdr:to>
      <xdr:col>7</xdr:col>
      <xdr:colOff>203200</xdr:colOff>
      <xdr:row>82</xdr:row>
      <xdr:rowOff>135134</xdr:rowOff>
    </xdr:to>
    <xdr:sp macro="" textlink="">
      <xdr:nvSpPr>
        <xdr:cNvPr id="211" name="円/楕円 210"/>
        <xdr:cNvSpPr/>
      </xdr:nvSpPr>
      <xdr:spPr>
        <a:xfrm>
          <a:off x="4902200" y="140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5611</xdr:rowOff>
    </xdr:from>
    <xdr:ext cx="762000" cy="259045"/>
    <xdr:sp macro="" textlink="">
      <xdr:nvSpPr>
        <xdr:cNvPr id="212" name="人件費・物件費等の状況該当値テキスト"/>
        <xdr:cNvSpPr txBox="1"/>
      </xdr:nvSpPr>
      <xdr:spPr>
        <a:xfrm>
          <a:off x="5041900" y="1406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28587</xdr:rowOff>
    </xdr:from>
    <xdr:to>
      <xdr:col>6</xdr:col>
      <xdr:colOff>50800</xdr:colOff>
      <xdr:row>82</xdr:row>
      <xdr:rowOff>130187</xdr:rowOff>
    </xdr:to>
    <xdr:sp macro="" textlink="">
      <xdr:nvSpPr>
        <xdr:cNvPr id="213" name="円/楕円 212"/>
        <xdr:cNvSpPr/>
      </xdr:nvSpPr>
      <xdr:spPr>
        <a:xfrm>
          <a:off x="4064000" y="140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114964</xdr:rowOff>
    </xdr:from>
    <xdr:ext cx="736600" cy="259045"/>
    <xdr:sp macro="" textlink="">
      <xdr:nvSpPr>
        <xdr:cNvPr id="214" name="テキスト ボックス 213"/>
        <xdr:cNvSpPr txBox="1"/>
      </xdr:nvSpPr>
      <xdr:spPr>
        <a:xfrm>
          <a:off x="3733800" y="1417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16354</xdr:rowOff>
    </xdr:from>
    <xdr:to>
      <xdr:col>4</xdr:col>
      <xdr:colOff>533400</xdr:colOff>
      <xdr:row>82</xdr:row>
      <xdr:rowOff>117954</xdr:rowOff>
    </xdr:to>
    <xdr:sp macro="" textlink="">
      <xdr:nvSpPr>
        <xdr:cNvPr id="215" name="円/楕円 214"/>
        <xdr:cNvSpPr/>
      </xdr:nvSpPr>
      <xdr:spPr>
        <a:xfrm>
          <a:off x="3175000" y="140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102731</xdr:rowOff>
    </xdr:from>
    <xdr:ext cx="762000" cy="259045"/>
    <xdr:sp macro="" textlink="">
      <xdr:nvSpPr>
        <xdr:cNvPr id="216" name="テキスト ボックス 215"/>
        <xdr:cNvSpPr txBox="1"/>
      </xdr:nvSpPr>
      <xdr:spPr>
        <a:xfrm>
          <a:off x="2844800" y="1416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9401</xdr:rowOff>
    </xdr:from>
    <xdr:to>
      <xdr:col>3</xdr:col>
      <xdr:colOff>330200</xdr:colOff>
      <xdr:row>82</xdr:row>
      <xdr:rowOff>111001</xdr:rowOff>
    </xdr:to>
    <xdr:sp macro="" textlink="">
      <xdr:nvSpPr>
        <xdr:cNvPr id="217" name="円/楕円 216"/>
        <xdr:cNvSpPr/>
      </xdr:nvSpPr>
      <xdr:spPr>
        <a:xfrm>
          <a:off x="2286000" y="140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95778</xdr:rowOff>
    </xdr:from>
    <xdr:ext cx="762000" cy="259045"/>
    <xdr:sp macro="" textlink="">
      <xdr:nvSpPr>
        <xdr:cNvPr id="218" name="テキスト ボックス 217"/>
        <xdr:cNvSpPr txBox="1"/>
      </xdr:nvSpPr>
      <xdr:spPr>
        <a:xfrm>
          <a:off x="1955800" y="1415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6040</xdr:rowOff>
    </xdr:from>
    <xdr:to>
      <xdr:col>2</xdr:col>
      <xdr:colOff>127000</xdr:colOff>
      <xdr:row>82</xdr:row>
      <xdr:rowOff>107640</xdr:rowOff>
    </xdr:to>
    <xdr:sp macro="" textlink="">
      <xdr:nvSpPr>
        <xdr:cNvPr id="219" name="円/楕円 218"/>
        <xdr:cNvSpPr/>
      </xdr:nvSpPr>
      <xdr:spPr>
        <a:xfrm>
          <a:off x="1397000" y="140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92417</xdr:rowOff>
    </xdr:from>
    <xdr:ext cx="762000" cy="259045"/>
    <xdr:sp macro="" textlink="">
      <xdr:nvSpPr>
        <xdr:cNvPr id="220" name="テキスト ボックス 219"/>
        <xdr:cNvSpPr txBox="1"/>
      </xdr:nvSpPr>
      <xdr:spPr>
        <a:xfrm>
          <a:off x="1066800" y="1415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中で、職務・職責に応じた給料表への移行（７級制→８級制）を実施したことにより、全国市平均と同水準を維持している。今後も、より一層の給与の適正化を図るとともに人件費の縮減に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157904</xdr:rowOff>
    </xdr:from>
    <xdr:to>
      <xdr:col>24</xdr:col>
      <xdr:colOff>558800</xdr:colOff>
      <xdr:row>86</xdr:row>
      <xdr:rowOff>165946</xdr:rowOff>
    </xdr:to>
    <xdr:cxnSp macro="">
      <xdr:nvCxnSpPr>
        <xdr:cNvPr id="254" name="直線コネクタ 253"/>
        <xdr:cNvCxnSpPr/>
      </xdr:nvCxnSpPr>
      <xdr:spPr>
        <a:xfrm flipV="1">
          <a:off x="16179800" y="149026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165946</xdr:rowOff>
    </xdr:from>
    <xdr:to>
      <xdr:col>23</xdr:col>
      <xdr:colOff>406400</xdr:colOff>
      <xdr:row>90</xdr:row>
      <xdr:rowOff>11007</xdr:rowOff>
    </xdr:to>
    <xdr:cxnSp macro="">
      <xdr:nvCxnSpPr>
        <xdr:cNvPr id="257" name="直線コネクタ 256"/>
        <xdr:cNvCxnSpPr/>
      </xdr:nvCxnSpPr>
      <xdr:spPr>
        <a:xfrm flipV="1">
          <a:off x="15290800" y="14910646"/>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11007</xdr:rowOff>
    </xdr:from>
    <xdr:to>
      <xdr:col>22</xdr:col>
      <xdr:colOff>203200</xdr:colOff>
      <xdr:row>90</xdr:row>
      <xdr:rowOff>11007</xdr:rowOff>
    </xdr:to>
    <xdr:cxnSp macro="">
      <xdr:nvCxnSpPr>
        <xdr:cNvPr id="260" name="直線コネクタ 259"/>
        <xdr:cNvCxnSpPr/>
      </xdr:nvCxnSpPr>
      <xdr:spPr>
        <a:xfrm>
          <a:off x="14401800" y="15441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90</xdr:row>
      <xdr:rowOff>11007</xdr:rowOff>
    </xdr:to>
    <xdr:cxnSp macro="">
      <xdr:nvCxnSpPr>
        <xdr:cNvPr id="263" name="直線コネクタ 262"/>
        <xdr:cNvCxnSpPr/>
      </xdr:nvCxnSpPr>
      <xdr:spPr>
        <a:xfrm>
          <a:off x="13512800" y="1482217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7" name="テキスト ボックス 266"/>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3" name="円/楕円 272"/>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4"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115146</xdr:rowOff>
    </xdr:from>
    <xdr:to>
      <xdr:col>23</xdr:col>
      <xdr:colOff>457200</xdr:colOff>
      <xdr:row>87</xdr:row>
      <xdr:rowOff>45296</xdr:rowOff>
    </xdr:to>
    <xdr:sp macro="" textlink="">
      <xdr:nvSpPr>
        <xdr:cNvPr id="275" name="円/楕円 274"/>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30073</xdr:rowOff>
    </xdr:from>
    <xdr:ext cx="736600" cy="259045"/>
    <xdr:sp macro="" textlink="">
      <xdr:nvSpPr>
        <xdr:cNvPr id="276" name="テキスト ボックス 275"/>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textlink="">
      <xdr:nvSpPr>
        <xdr:cNvPr id="277" name="円/楕円 276"/>
        <xdr:cNvSpPr/>
      </xdr:nvSpPr>
      <xdr:spPr>
        <a:xfrm>
          <a:off x="15240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71984</xdr:rowOff>
    </xdr:from>
    <xdr:ext cx="762000" cy="259045"/>
    <xdr:sp macro="" textlink="">
      <xdr:nvSpPr>
        <xdr:cNvPr id="278" name="テキスト ボックス 277"/>
        <xdr:cNvSpPr txBox="1"/>
      </xdr:nvSpPr>
      <xdr:spPr>
        <a:xfrm>
          <a:off x="14909800" y="151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79" name="円/楕円 278"/>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71984</xdr:rowOff>
    </xdr:from>
    <xdr:ext cx="762000" cy="259045"/>
    <xdr:sp macro="" textlink="">
      <xdr:nvSpPr>
        <xdr:cNvPr id="280" name="テキスト ボックス 279"/>
        <xdr:cNvSpPr txBox="1"/>
      </xdr:nvSpPr>
      <xdr:spPr>
        <a:xfrm>
          <a:off x="14020800" y="151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1" name="円/楕円 280"/>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82" name="テキスト ボックス 281"/>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当市の人口千人当たりの職員数は１０．８６で、類似団体の平均（７．１３）や、県内市町の平均（６．７７）を上回っている。これは、</a:t>
          </a:r>
          <a:r>
            <a:rPr kumimoji="1" lang="ja-JP" altLang="ja-JP" sz="1100">
              <a:solidFill>
                <a:schemeClr val="dk1"/>
              </a:solidFill>
              <a:effectLst/>
              <a:latin typeface="+mn-lt"/>
              <a:ea typeface="+mn-ea"/>
              <a:cs typeface="+mn-cs"/>
            </a:rPr>
            <a:t>広範囲な市域の行政サービスを維持していくため、地域の行政拠点施設として、総合支所方式を採用してきたことに加え、消防防災体制も分散型としていることから類似団体に比べ、職員数が多くなっている。しかし、当市の著しい人口減少や厳しい財政状況に鑑みれば、効率的で効果的な行政経営に取り組</a:t>
          </a:r>
          <a:r>
            <a:rPr kumimoji="1" lang="ja-JP" altLang="en-US" sz="1100">
              <a:solidFill>
                <a:schemeClr val="dk1"/>
              </a:solidFill>
              <a:effectLst/>
              <a:latin typeface="+mn-lt"/>
              <a:ea typeface="+mn-ea"/>
              <a:cs typeface="+mn-cs"/>
            </a:rPr>
            <a:t>ま</a:t>
          </a:r>
          <a:r>
            <a:rPr kumimoji="1" lang="ja-JP" altLang="ja-JP" sz="1100">
              <a:solidFill>
                <a:schemeClr val="dk1"/>
              </a:solidFill>
              <a:effectLst/>
              <a:latin typeface="+mn-lt"/>
              <a:ea typeface="+mn-ea"/>
              <a:cs typeface="+mn-cs"/>
            </a:rPr>
            <a:t>なければならない状況にあり、そのため、平成２７年４月時点で、平成１８年４月に比べ２６４人（普通</a:t>
          </a:r>
          <a:r>
            <a:rPr kumimoji="1" lang="ja-JP" altLang="en-US" sz="1100">
              <a:solidFill>
                <a:schemeClr val="dk1"/>
              </a:solidFill>
              <a:effectLst/>
              <a:latin typeface="+mn-lt"/>
              <a:ea typeface="+mn-ea"/>
              <a:cs typeface="+mn-cs"/>
            </a:rPr>
            <a:t>会計</a:t>
          </a:r>
          <a:r>
            <a:rPr kumimoji="1" lang="ja-JP" altLang="ja-JP" sz="1100">
              <a:solidFill>
                <a:schemeClr val="dk1"/>
              </a:solidFill>
              <a:effectLst/>
              <a:latin typeface="+mn-lt"/>
              <a:ea typeface="+mn-ea"/>
              <a:cs typeface="+mn-cs"/>
            </a:rPr>
            <a:t>）の職員を削減した。今後も、行政サービスの維持向上に努めながら、職員定員適正化計画に基づき、退職者補充率の抑制などにより、職員数の削減を行い、より適切な定員管理に努めていく。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35016</xdr:rowOff>
    </xdr:from>
    <xdr:to>
      <xdr:col>24</xdr:col>
      <xdr:colOff>558800</xdr:colOff>
      <xdr:row>63</xdr:row>
      <xdr:rowOff>52251</xdr:rowOff>
    </xdr:to>
    <xdr:cxnSp macro="">
      <xdr:nvCxnSpPr>
        <xdr:cNvPr id="319" name="直線コネクタ 318"/>
        <xdr:cNvCxnSpPr/>
      </xdr:nvCxnSpPr>
      <xdr:spPr>
        <a:xfrm flipV="1">
          <a:off x="16179800" y="108363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52251</xdr:rowOff>
    </xdr:from>
    <xdr:to>
      <xdr:col>23</xdr:col>
      <xdr:colOff>406400</xdr:colOff>
      <xdr:row>63</xdr:row>
      <xdr:rowOff>90170</xdr:rowOff>
    </xdr:to>
    <xdr:cxnSp macro="">
      <xdr:nvCxnSpPr>
        <xdr:cNvPr id="322" name="直線コネクタ 321"/>
        <xdr:cNvCxnSpPr/>
      </xdr:nvCxnSpPr>
      <xdr:spPr>
        <a:xfrm flipV="1">
          <a:off x="15290800" y="1085360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90170</xdr:rowOff>
    </xdr:from>
    <xdr:to>
      <xdr:col>22</xdr:col>
      <xdr:colOff>203200</xdr:colOff>
      <xdr:row>63</xdr:row>
      <xdr:rowOff>99362</xdr:rowOff>
    </xdr:to>
    <xdr:cxnSp macro="">
      <xdr:nvCxnSpPr>
        <xdr:cNvPr id="325" name="直線コネクタ 324"/>
        <xdr:cNvCxnSpPr/>
      </xdr:nvCxnSpPr>
      <xdr:spPr>
        <a:xfrm flipV="1">
          <a:off x="14401800" y="1089152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99362</xdr:rowOff>
    </xdr:from>
    <xdr:to>
      <xdr:col>21</xdr:col>
      <xdr:colOff>0</xdr:colOff>
      <xdr:row>63</xdr:row>
      <xdr:rowOff>110853</xdr:rowOff>
    </xdr:to>
    <xdr:cxnSp macro="">
      <xdr:nvCxnSpPr>
        <xdr:cNvPr id="328" name="直線コネクタ 327"/>
        <xdr:cNvCxnSpPr/>
      </xdr:nvCxnSpPr>
      <xdr:spPr>
        <a:xfrm flipV="1">
          <a:off x="13512800" y="1090071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155666</xdr:rowOff>
    </xdr:from>
    <xdr:to>
      <xdr:col>24</xdr:col>
      <xdr:colOff>609600</xdr:colOff>
      <xdr:row>63</xdr:row>
      <xdr:rowOff>85816</xdr:rowOff>
    </xdr:to>
    <xdr:sp macro="" textlink="">
      <xdr:nvSpPr>
        <xdr:cNvPr id="338" name="円/楕円 337"/>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127743</xdr:rowOff>
    </xdr:from>
    <xdr:ext cx="762000" cy="259045"/>
    <xdr:sp macro="" textlink="">
      <xdr:nvSpPr>
        <xdr:cNvPr id="339"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1451</xdr:rowOff>
    </xdr:from>
    <xdr:to>
      <xdr:col>23</xdr:col>
      <xdr:colOff>457200</xdr:colOff>
      <xdr:row>63</xdr:row>
      <xdr:rowOff>103051</xdr:rowOff>
    </xdr:to>
    <xdr:sp macro="" textlink="">
      <xdr:nvSpPr>
        <xdr:cNvPr id="340" name="円/楕円 339"/>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87828</xdr:rowOff>
    </xdr:from>
    <xdr:ext cx="736600" cy="259045"/>
    <xdr:sp macro="" textlink="">
      <xdr:nvSpPr>
        <xdr:cNvPr id="341" name="テキスト ボックス 340"/>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42" name="円/楕円 341"/>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43" name="テキスト ボックス 342"/>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48562</xdr:rowOff>
    </xdr:from>
    <xdr:to>
      <xdr:col>21</xdr:col>
      <xdr:colOff>50800</xdr:colOff>
      <xdr:row>63</xdr:row>
      <xdr:rowOff>150162</xdr:rowOff>
    </xdr:to>
    <xdr:sp macro="" textlink="">
      <xdr:nvSpPr>
        <xdr:cNvPr id="344" name="円/楕円 343"/>
        <xdr:cNvSpPr/>
      </xdr:nvSpPr>
      <xdr:spPr>
        <a:xfrm>
          <a:off x="14351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134939</xdr:rowOff>
    </xdr:from>
    <xdr:ext cx="762000" cy="259045"/>
    <xdr:sp macro="" textlink="">
      <xdr:nvSpPr>
        <xdr:cNvPr id="345" name="テキスト ボックス 344"/>
        <xdr:cNvSpPr txBox="1"/>
      </xdr:nvSpPr>
      <xdr:spPr>
        <a:xfrm>
          <a:off x="14020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46" name="円/楕円 345"/>
        <xdr:cNvSpPr/>
      </xdr:nvSpPr>
      <xdr:spPr>
        <a:xfrm>
          <a:off x="13462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47" name="テキスト ボックス 346"/>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当市の実質公債費比率は７．２</a:t>
          </a:r>
          <a:r>
            <a:rPr lang="ja-JP" altLang="ja-JP" sz="1100" b="0" i="0" baseline="0">
              <a:solidFill>
                <a:sysClr val="windowText" lastClr="000000"/>
              </a:solidFill>
              <a:effectLst/>
              <a:latin typeface="+mn-lt"/>
              <a:ea typeface="+mn-ea"/>
              <a:cs typeface="+mn-cs"/>
            </a:rPr>
            <a:t>で、類似団体の平均（</a:t>
          </a:r>
          <a:r>
            <a:rPr lang="ja-JP" altLang="en-US" sz="1100" b="0" i="0" baseline="0">
              <a:solidFill>
                <a:sysClr val="windowText" lastClr="000000"/>
              </a:solidFill>
              <a:effectLst/>
              <a:latin typeface="+mn-lt"/>
              <a:ea typeface="+mn-ea"/>
              <a:cs typeface="+mn-cs"/>
            </a:rPr>
            <a:t>８．８</a:t>
          </a:r>
          <a:r>
            <a:rPr lang="ja-JP" altLang="ja-JP" sz="1100" b="0" i="0" baseline="0">
              <a:solidFill>
                <a:sysClr val="windowText" lastClr="000000"/>
              </a:solidFill>
              <a:effectLst/>
              <a:latin typeface="+mn-lt"/>
              <a:ea typeface="+mn-ea"/>
              <a:cs typeface="+mn-cs"/>
            </a:rPr>
            <a:t>）は下回るものの、県内市町の平均（</a:t>
          </a:r>
          <a:r>
            <a:rPr lang="ja-JP" altLang="en-US" sz="1100" b="0" i="0" baseline="0">
              <a:solidFill>
                <a:sysClr val="windowText" lastClr="000000"/>
              </a:solidFill>
              <a:effectLst/>
              <a:latin typeface="+mn-lt"/>
              <a:ea typeface="+mn-ea"/>
              <a:cs typeface="+mn-cs"/>
            </a:rPr>
            <a:t>６．８</a:t>
          </a:r>
          <a:r>
            <a:rPr lang="ja-JP" altLang="ja-JP" sz="1100" b="0" i="0" baseline="0">
              <a:solidFill>
                <a:sysClr val="windowText" lastClr="000000"/>
              </a:solidFill>
              <a:effectLst/>
              <a:latin typeface="+mn-lt"/>
              <a:ea typeface="+mn-ea"/>
              <a:cs typeface="+mn-cs"/>
            </a:rPr>
            <a:t>）を上回っている。臨時財政対策債や過疎対策事業債・辺地対策事業債のほか、</a:t>
          </a:r>
          <a:r>
            <a:rPr lang="ja-JP" altLang="ja-JP" sz="1100" b="0" i="0" baseline="0">
              <a:solidFill>
                <a:schemeClr val="dk1"/>
              </a:solidFill>
              <a:effectLst/>
              <a:latin typeface="+mn-lt"/>
              <a:ea typeface="+mn-ea"/>
              <a:cs typeface="+mn-cs"/>
            </a:rPr>
            <a:t>消防施設や清掃施設整、市庁舎などの大型施設整備</a:t>
          </a:r>
          <a:r>
            <a:rPr lang="ja-JP" altLang="ja-JP" sz="1100" b="0" i="0" baseline="0">
              <a:solidFill>
                <a:sysClr val="windowText" lastClr="000000"/>
              </a:solidFill>
              <a:effectLst/>
              <a:latin typeface="+mn-lt"/>
              <a:ea typeface="+mn-ea"/>
              <a:cs typeface="+mn-cs"/>
            </a:rPr>
            <a:t>事業に伴う合併特例事業債の発行額は増えているが、これらの起債は交付税措置の割合が高いため、比率への影響が少ないことや、</a:t>
          </a:r>
          <a:r>
            <a:rPr lang="ja-JP" altLang="en-US" sz="1100" b="0" i="0" baseline="0">
              <a:solidFill>
                <a:sysClr val="windowText" lastClr="000000"/>
              </a:solidFill>
              <a:effectLst/>
              <a:latin typeface="+mn-lt"/>
              <a:ea typeface="+mn-ea"/>
              <a:cs typeface="+mn-cs"/>
            </a:rPr>
            <a:t>合併前に借り入れた高金利市債の</a:t>
          </a:r>
          <a:r>
            <a:rPr lang="ja-JP" altLang="ja-JP" sz="1100" b="0" i="0" baseline="0">
              <a:solidFill>
                <a:sysClr val="windowText" lastClr="000000"/>
              </a:solidFill>
              <a:effectLst/>
              <a:latin typeface="+mn-lt"/>
              <a:ea typeface="+mn-ea"/>
              <a:cs typeface="+mn-cs"/>
            </a:rPr>
            <a:t>償還終了により元利償還金の額が減ったことなどから、前年度より</a:t>
          </a:r>
          <a:r>
            <a:rPr lang="ja-JP" altLang="en-US" sz="1100" b="0" i="0" baseline="0">
              <a:solidFill>
                <a:sysClr val="windowText" lastClr="000000"/>
              </a:solidFill>
              <a:effectLst/>
              <a:latin typeface="+mn-lt"/>
              <a:ea typeface="+mn-ea"/>
              <a:cs typeface="+mn-cs"/>
            </a:rPr>
            <a:t>１．０ポイント</a:t>
          </a:r>
          <a:r>
            <a:rPr lang="ja-JP" altLang="ja-JP" sz="1100" b="0" i="0" baseline="0">
              <a:solidFill>
                <a:sysClr val="windowText" lastClr="000000"/>
              </a:solidFill>
              <a:effectLst/>
              <a:latin typeface="+mn-lt"/>
              <a:ea typeface="+mn-ea"/>
              <a:cs typeface="+mn-cs"/>
            </a:rPr>
            <a:t>低下した。今後、緊急度や住民ニーズを的確に捉えた事業の選択と集中を徹底し、交付税措置のある市債の計画的な活用を図りながら、適正な財政運営に努めていく。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18415</xdr:rowOff>
    </xdr:to>
    <xdr:cxnSp macro="">
      <xdr:nvCxnSpPr>
        <xdr:cNvPr id="377" name="直線コネクタ 376"/>
        <xdr:cNvCxnSpPr/>
      </xdr:nvCxnSpPr>
      <xdr:spPr>
        <a:xfrm flipV="1">
          <a:off x="16179800" y="681609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42545</xdr:rowOff>
    </xdr:to>
    <xdr:cxnSp macro="">
      <xdr:nvCxnSpPr>
        <xdr:cNvPr id="380" name="直線コネクタ 379"/>
        <xdr:cNvCxnSpPr/>
      </xdr:nvCxnSpPr>
      <xdr:spPr>
        <a:xfrm flipV="1">
          <a:off x="15290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90805</xdr:rowOff>
    </xdr:to>
    <xdr:cxnSp macro="">
      <xdr:nvCxnSpPr>
        <xdr:cNvPr id="383" name="直線コネクタ 382"/>
        <xdr:cNvCxnSpPr/>
      </xdr:nvCxnSpPr>
      <xdr:spPr>
        <a:xfrm flipV="1">
          <a:off x="14401800" y="69005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40</xdr:row>
      <xdr:rowOff>151130</xdr:rowOff>
    </xdr:to>
    <xdr:cxnSp macro="">
      <xdr:nvCxnSpPr>
        <xdr:cNvPr id="386" name="直線コネクタ 385"/>
        <xdr:cNvCxnSpPr/>
      </xdr:nvCxnSpPr>
      <xdr:spPr>
        <a:xfrm flipV="1">
          <a:off x="13512800" y="69488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6" name="円/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98" name="円/楕円 397"/>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99" name="テキスト ボックス 398"/>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400" name="円/楕円 399"/>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401" name="テキスト ボックス 400"/>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402" name="円/楕円 401"/>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403" name="テキスト ボックス 402"/>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4" name="円/楕円 403"/>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5" name="テキスト ボックス 404"/>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当市の将来負担比率は５５．６</a:t>
          </a:r>
          <a:r>
            <a:rPr lang="ja-JP" altLang="ja-JP" sz="1100" b="0" i="0" baseline="0">
              <a:solidFill>
                <a:sysClr val="windowText" lastClr="000000"/>
              </a:solidFill>
              <a:effectLst/>
              <a:latin typeface="+mn-lt"/>
              <a:ea typeface="+mn-ea"/>
              <a:cs typeface="+mn-cs"/>
            </a:rPr>
            <a:t>で、類似団体の平均（</a:t>
          </a:r>
          <a:r>
            <a:rPr lang="ja-JP" altLang="en-US" sz="1100" b="0" i="0" baseline="0">
              <a:solidFill>
                <a:sysClr val="windowText" lastClr="000000"/>
              </a:solidFill>
              <a:effectLst/>
              <a:latin typeface="+mn-lt"/>
              <a:ea typeface="+mn-ea"/>
              <a:cs typeface="+mn-cs"/>
            </a:rPr>
            <a:t>４５．９</a:t>
          </a:r>
          <a:r>
            <a:rPr lang="ja-JP" altLang="ja-JP" sz="1100" b="0" i="0" baseline="0">
              <a:solidFill>
                <a:sysClr val="windowText" lastClr="000000"/>
              </a:solidFill>
              <a:effectLst/>
              <a:latin typeface="+mn-lt"/>
              <a:ea typeface="+mn-ea"/>
              <a:cs typeface="+mn-cs"/>
            </a:rPr>
            <a:t>）や県内市町の平均（</a:t>
          </a:r>
          <a:r>
            <a:rPr lang="ja-JP" altLang="en-US" sz="1100" b="0" i="0" baseline="0">
              <a:solidFill>
                <a:sysClr val="windowText" lastClr="000000"/>
              </a:solidFill>
              <a:effectLst/>
              <a:latin typeface="+mn-lt"/>
              <a:ea typeface="+mn-ea"/>
              <a:cs typeface="+mn-cs"/>
            </a:rPr>
            <a:t>１４．９</a:t>
          </a:r>
          <a:r>
            <a:rPr lang="ja-JP" altLang="ja-JP" sz="1100" b="0" i="0" baseline="0">
              <a:solidFill>
                <a:sysClr val="windowText" lastClr="000000"/>
              </a:solidFill>
              <a:effectLst/>
              <a:latin typeface="+mn-lt"/>
              <a:ea typeface="+mn-ea"/>
              <a:cs typeface="+mn-cs"/>
            </a:rPr>
            <a:t>）をともに上回り、１４市中で</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番目に高い状況にある。臨時財政対策債や過疎対策事業債</a:t>
          </a:r>
          <a:r>
            <a:rPr lang="ja-JP" altLang="en-US" sz="1100" b="0" i="0" baseline="0">
              <a:solidFill>
                <a:sysClr val="windowText" lastClr="000000"/>
              </a:solidFill>
              <a:effectLst/>
              <a:latin typeface="+mn-lt"/>
              <a:ea typeface="+mn-ea"/>
              <a:cs typeface="+mn-cs"/>
            </a:rPr>
            <a:t>・辺地対策事業債</a:t>
          </a:r>
          <a:r>
            <a:rPr lang="ja-JP" altLang="ja-JP" sz="1100" b="0" i="0" baseline="0">
              <a:solidFill>
                <a:sysClr val="windowText" lastClr="000000"/>
              </a:solidFill>
              <a:effectLst/>
              <a:latin typeface="+mn-lt"/>
              <a:ea typeface="+mn-ea"/>
              <a:cs typeface="+mn-cs"/>
            </a:rPr>
            <a:t>のほか、消防施設</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清掃施設</a:t>
          </a:r>
          <a:r>
            <a:rPr lang="ja-JP" altLang="en-US" sz="1100" b="0" i="0" baseline="0">
              <a:solidFill>
                <a:sysClr val="windowText" lastClr="000000"/>
              </a:solidFill>
              <a:effectLst/>
              <a:latin typeface="+mn-lt"/>
              <a:ea typeface="+mn-ea"/>
              <a:cs typeface="+mn-cs"/>
            </a:rPr>
            <a:t>、市庁舎などの大型施設整備</a:t>
          </a:r>
          <a:r>
            <a:rPr lang="ja-JP" altLang="ja-JP" sz="1100" b="0" i="0" baseline="0">
              <a:solidFill>
                <a:sysClr val="windowText" lastClr="000000"/>
              </a:solidFill>
              <a:effectLst/>
              <a:latin typeface="+mn-lt"/>
              <a:ea typeface="+mn-ea"/>
              <a:cs typeface="+mn-cs"/>
            </a:rPr>
            <a:t>の財源として合併特例事業債を活用しており、交付税措置率の高い市債の割合が増えてはいるものの、市債残高は増加しているため、前年度と比較して</a:t>
          </a:r>
          <a:r>
            <a:rPr lang="ja-JP" altLang="en-US" sz="1100" b="0" i="0" baseline="0">
              <a:solidFill>
                <a:sysClr val="windowText" lastClr="000000"/>
              </a:solidFill>
              <a:effectLst/>
              <a:latin typeface="+mn-lt"/>
              <a:ea typeface="+mn-ea"/>
              <a:cs typeface="+mn-cs"/>
            </a:rPr>
            <a:t>２．２ポイント</a:t>
          </a:r>
          <a:r>
            <a:rPr lang="ja-JP" altLang="ja-JP" sz="1100" b="0" i="0" baseline="0">
              <a:solidFill>
                <a:sysClr val="windowText" lastClr="000000"/>
              </a:solidFill>
              <a:effectLst/>
              <a:latin typeface="+mn-lt"/>
              <a:ea typeface="+mn-ea"/>
              <a:cs typeface="+mn-cs"/>
            </a:rPr>
            <a:t>増加した。</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地方債への過度な依存は避けなければならないことから、緊急度や住民ニーズを的確に捉えた事業の集中と選択を徹底し、交付税措置のある市債の計画的な活用を図りながら、適正な財政運営に努めていく。</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150686</xdr:rowOff>
    </xdr:from>
    <xdr:to>
      <xdr:col>24</xdr:col>
      <xdr:colOff>558800</xdr:colOff>
      <xdr:row>16</xdr:row>
      <xdr:rowOff>163957</xdr:rowOff>
    </xdr:to>
    <xdr:cxnSp macro="">
      <xdr:nvCxnSpPr>
        <xdr:cNvPr id="435" name="直線コネクタ 434"/>
        <xdr:cNvCxnSpPr/>
      </xdr:nvCxnSpPr>
      <xdr:spPr>
        <a:xfrm>
          <a:off x="16179800" y="2893886"/>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141033</xdr:rowOff>
    </xdr:from>
    <xdr:to>
      <xdr:col>23</xdr:col>
      <xdr:colOff>406400</xdr:colOff>
      <xdr:row>16</xdr:row>
      <xdr:rowOff>150686</xdr:rowOff>
    </xdr:to>
    <xdr:cxnSp macro="">
      <xdr:nvCxnSpPr>
        <xdr:cNvPr id="438" name="直線コネクタ 437"/>
        <xdr:cNvCxnSpPr/>
      </xdr:nvCxnSpPr>
      <xdr:spPr>
        <a:xfrm>
          <a:off x="15290800" y="2884233"/>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141033</xdr:rowOff>
    </xdr:from>
    <xdr:to>
      <xdr:col>22</xdr:col>
      <xdr:colOff>203200</xdr:colOff>
      <xdr:row>16</xdr:row>
      <xdr:rowOff>151892</xdr:rowOff>
    </xdr:to>
    <xdr:cxnSp macro="">
      <xdr:nvCxnSpPr>
        <xdr:cNvPr id="441" name="直線コネクタ 440"/>
        <xdr:cNvCxnSpPr/>
      </xdr:nvCxnSpPr>
      <xdr:spPr>
        <a:xfrm flipV="1">
          <a:off x="14401800" y="288423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151892</xdr:rowOff>
    </xdr:from>
    <xdr:to>
      <xdr:col>21</xdr:col>
      <xdr:colOff>0</xdr:colOff>
      <xdr:row>17</xdr:row>
      <xdr:rowOff>20257</xdr:rowOff>
    </xdr:to>
    <xdr:cxnSp macro="">
      <xdr:nvCxnSpPr>
        <xdr:cNvPr id="444" name="直線コネクタ 443"/>
        <xdr:cNvCxnSpPr/>
      </xdr:nvCxnSpPr>
      <xdr:spPr>
        <a:xfrm flipV="1">
          <a:off x="13512800" y="289509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113157</xdr:rowOff>
    </xdr:from>
    <xdr:to>
      <xdr:col>24</xdr:col>
      <xdr:colOff>609600</xdr:colOff>
      <xdr:row>17</xdr:row>
      <xdr:rowOff>43307</xdr:rowOff>
    </xdr:to>
    <xdr:sp macro="" textlink="">
      <xdr:nvSpPr>
        <xdr:cNvPr id="454" name="円/楕円 453"/>
        <xdr:cNvSpPr/>
      </xdr:nvSpPr>
      <xdr:spPr>
        <a:xfrm>
          <a:off x="169672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85234</xdr:rowOff>
    </xdr:from>
    <xdr:ext cx="762000" cy="259045"/>
    <xdr:sp macro="" textlink="">
      <xdr:nvSpPr>
        <xdr:cNvPr id="455" name="将来負担の状況該当値テキスト"/>
        <xdr:cNvSpPr txBox="1"/>
      </xdr:nvSpPr>
      <xdr:spPr>
        <a:xfrm>
          <a:off x="17106900" y="282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99886</xdr:rowOff>
    </xdr:from>
    <xdr:to>
      <xdr:col>23</xdr:col>
      <xdr:colOff>457200</xdr:colOff>
      <xdr:row>17</xdr:row>
      <xdr:rowOff>30036</xdr:rowOff>
    </xdr:to>
    <xdr:sp macro="" textlink="">
      <xdr:nvSpPr>
        <xdr:cNvPr id="456" name="円/楕円 455"/>
        <xdr:cNvSpPr/>
      </xdr:nvSpPr>
      <xdr:spPr>
        <a:xfrm>
          <a:off x="16129000" y="28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14813</xdr:rowOff>
    </xdr:from>
    <xdr:ext cx="736600" cy="259045"/>
    <xdr:sp macro="" textlink="">
      <xdr:nvSpPr>
        <xdr:cNvPr id="457" name="テキスト ボックス 456"/>
        <xdr:cNvSpPr txBox="1"/>
      </xdr:nvSpPr>
      <xdr:spPr>
        <a:xfrm>
          <a:off x="15798800" y="292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90233</xdr:rowOff>
    </xdr:from>
    <xdr:to>
      <xdr:col>22</xdr:col>
      <xdr:colOff>254000</xdr:colOff>
      <xdr:row>17</xdr:row>
      <xdr:rowOff>20383</xdr:rowOff>
    </xdr:to>
    <xdr:sp macro="" textlink="">
      <xdr:nvSpPr>
        <xdr:cNvPr id="458" name="円/楕円 457"/>
        <xdr:cNvSpPr/>
      </xdr:nvSpPr>
      <xdr:spPr>
        <a:xfrm>
          <a:off x="15240000" y="28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30560</xdr:rowOff>
    </xdr:from>
    <xdr:ext cx="762000" cy="259045"/>
    <xdr:sp macro="" textlink="">
      <xdr:nvSpPr>
        <xdr:cNvPr id="459" name="テキスト ボックス 458"/>
        <xdr:cNvSpPr txBox="1"/>
      </xdr:nvSpPr>
      <xdr:spPr>
        <a:xfrm>
          <a:off x="14909800" y="260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101092</xdr:rowOff>
    </xdr:from>
    <xdr:to>
      <xdr:col>21</xdr:col>
      <xdr:colOff>50800</xdr:colOff>
      <xdr:row>17</xdr:row>
      <xdr:rowOff>31242</xdr:rowOff>
    </xdr:to>
    <xdr:sp macro="" textlink="">
      <xdr:nvSpPr>
        <xdr:cNvPr id="460" name="円/楕円 459"/>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41419</xdr:rowOff>
    </xdr:from>
    <xdr:ext cx="762000" cy="259045"/>
    <xdr:sp macro="" textlink="">
      <xdr:nvSpPr>
        <xdr:cNvPr id="461" name="テキスト ボックス 460"/>
        <xdr:cNvSpPr txBox="1"/>
      </xdr:nvSpPr>
      <xdr:spPr>
        <a:xfrm>
          <a:off x="14020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140907</xdr:rowOff>
    </xdr:from>
    <xdr:to>
      <xdr:col>19</xdr:col>
      <xdr:colOff>533400</xdr:colOff>
      <xdr:row>17</xdr:row>
      <xdr:rowOff>71057</xdr:rowOff>
    </xdr:to>
    <xdr:sp macro="" textlink="">
      <xdr:nvSpPr>
        <xdr:cNvPr id="462" name="円/楕円 461"/>
        <xdr:cNvSpPr/>
      </xdr:nvSpPr>
      <xdr:spPr>
        <a:xfrm>
          <a:off x="13462000" y="28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81234</xdr:rowOff>
    </xdr:from>
    <xdr:ext cx="762000" cy="259045"/>
    <xdr:sp macro="" textlink="">
      <xdr:nvSpPr>
        <xdr:cNvPr id="463" name="テキスト ボックス 462"/>
        <xdr:cNvSpPr txBox="1"/>
      </xdr:nvSpPr>
      <xdr:spPr>
        <a:xfrm>
          <a:off x="13131800" y="265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87,116
86,527
1,449.83
45,048,712
43,010,524
1,704,743
25,071,346
51,853,931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広範囲な市域の行政サービスを維持していくため、地域の行政拠点施設として、総合支所方式を採用し</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消防防災体制も分散型としていることから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類似団体に比べ職員数が多くなっている。しかし、当市の著しい人口減少や厳しい財政状況に鑑みれば、効率的で効果的な行政経営に取り組</a:t>
          </a:r>
          <a:r>
            <a:rPr kumimoji="1" lang="ja-JP" altLang="en-US" sz="1100">
              <a:solidFill>
                <a:schemeClr val="dk1"/>
              </a:solidFill>
              <a:effectLst/>
              <a:latin typeface="+mn-lt"/>
              <a:ea typeface="+mn-ea"/>
              <a:cs typeface="+mn-cs"/>
            </a:rPr>
            <a:t>ま</a:t>
          </a:r>
          <a:r>
            <a:rPr kumimoji="1" lang="ja-JP" altLang="ja-JP" sz="1100">
              <a:solidFill>
                <a:schemeClr val="dk1"/>
              </a:solidFill>
              <a:effectLst/>
              <a:latin typeface="+mn-lt"/>
              <a:ea typeface="+mn-ea"/>
              <a:cs typeface="+mn-cs"/>
            </a:rPr>
            <a:t>なければならない状況にあり、そのため、平成２７年４月時点で、平成１８年４月に比べ２６４人（普通会計）の職員を削減した。今後も、行政サービスの維持向上に努めながら、職員定員適正化計画に基づき、退職者補充率の抑制などにより、職員数の削減を行う</a:t>
          </a:r>
          <a:r>
            <a:rPr lang="ja-JP" altLang="ja-JP" sz="1100" b="0" i="0" baseline="0">
              <a:solidFill>
                <a:schemeClr val="dk1"/>
              </a:solidFill>
              <a:effectLst/>
              <a:latin typeface="+mn-lt"/>
              <a:ea typeface="+mn-ea"/>
              <a:cs typeface="+mn-cs"/>
            </a:rPr>
            <a:t>とともに、効率的な行政組織体制や事務合理化による時間外勤務の抑制により、時間外勤務手当の削減に努めていく。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27940</xdr:rowOff>
    </xdr:to>
    <xdr:cxnSp macro="">
      <xdr:nvCxnSpPr>
        <xdr:cNvPr id="64" name="直線コネクタ 63"/>
        <xdr:cNvCxnSpPr/>
      </xdr:nvCxnSpPr>
      <xdr:spPr>
        <a:xfrm>
          <a:off x="3987800" y="687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119380</xdr:rowOff>
    </xdr:to>
    <xdr:cxnSp macro="">
      <xdr:nvCxnSpPr>
        <xdr:cNvPr id="67" name="直線コネクタ 66"/>
        <xdr:cNvCxnSpPr/>
      </xdr:nvCxnSpPr>
      <xdr:spPr>
        <a:xfrm flipV="1">
          <a:off x="3098800" y="6878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119380</xdr:rowOff>
    </xdr:from>
    <xdr:to>
      <xdr:col>4</xdr:col>
      <xdr:colOff>346075</xdr:colOff>
      <xdr:row>40</xdr:row>
      <xdr:rowOff>165100</xdr:rowOff>
    </xdr:to>
    <xdr:cxnSp macro="">
      <xdr:nvCxnSpPr>
        <xdr:cNvPr id="70" name="直線コネクタ 69"/>
        <xdr:cNvCxnSpPr/>
      </xdr:nvCxnSpPr>
      <xdr:spPr>
        <a:xfrm flipV="1">
          <a:off x="2209800" y="697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40</xdr:row>
      <xdr:rowOff>165100</xdr:rowOff>
    </xdr:to>
    <xdr:cxnSp macro="">
      <xdr:nvCxnSpPr>
        <xdr:cNvPr id="73" name="直線コネクタ 72"/>
        <xdr:cNvCxnSpPr/>
      </xdr:nvCxnSpPr>
      <xdr:spPr>
        <a:xfrm>
          <a:off x="1320800" y="7007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3" name="円/楕円 82"/>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4"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5" name="円/楕円 84"/>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6" name="テキスト ボックス 85"/>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68580</xdr:rowOff>
    </xdr:from>
    <xdr:to>
      <xdr:col>4</xdr:col>
      <xdr:colOff>396875</xdr:colOff>
      <xdr:row>40</xdr:row>
      <xdr:rowOff>170180</xdr:rowOff>
    </xdr:to>
    <xdr:sp macro="" textlink="">
      <xdr:nvSpPr>
        <xdr:cNvPr id="87" name="円/楕円 86"/>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154957</xdr:rowOff>
    </xdr:from>
    <xdr:ext cx="762000" cy="259045"/>
    <xdr:sp macro="" textlink="">
      <xdr:nvSpPr>
        <xdr:cNvPr id="88" name="テキスト ボックス 87"/>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89" name="円/楕円 88"/>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0" name="テキスト ボックス 89"/>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1" name="円/楕円 90"/>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2" name="テキスト ボックス 91"/>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２市２町１村の</a:t>
          </a:r>
          <a:r>
            <a:rPr lang="ja-JP" altLang="ja-JP" sz="1100" b="0" i="0" baseline="0">
              <a:solidFill>
                <a:schemeClr val="dk1"/>
              </a:solidFill>
              <a:effectLst/>
              <a:latin typeface="+mn-lt"/>
              <a:ea typeface="+mn-ea"/>
              <a:cs typeface="+mn-cs"/>
            </a:rPr>
            <a:t>広域合併により</a:t>
          </a:r>
          <a:r>
            <a:rPr lang="ja-JP" altLang="en-US" sz="1100" b="0" i="0" baseline="0">
              <a:solidFill>
                <a:schemeClr val="dk1"/>
              </a:solidFill>
              <a:effectLst/>
              <a:latin typeface="+mn-lt"/>
              <a:ea typeface="+mn-ea"/>
              <a:cs typeface="+mn-cs"/>
            </a:rPr>
            <a:t>公共施設が点在し、類似施設も多い。また、</a:t>
          </a:r>
          <a:r>
            <a:rPr lang="ja-JP" altLang="ja-JP" sz="1100" b="0" i="0" baseline="0">
              <a:solidFill>
                <a:schemeClr val="dk1"/>
              </a:solidFill>
              <a:effectLst/>
              <a:latin typeface="+mn-lt"/>
              <a:ea typeface="+mn-ea"/>
              <a:cs typeface="+mn-cs"/>
            </a:rPr>
            <a:t>世界的な観光地</a:t>
          </a:r>
          <a:r>
            <a:rPr lang="ja-JP" altLang="en-US" sz="1100" b="0" i="0" baseline="0">
              <a:solidFill>
                <a:schemeClr val="dk1"/>
              </a:solidFill>
              <a:effectLst/>
              <a:latin typeface="+mn-lt"/>
              <a:ea typeface="+mn-ea"/>
              <a:cs typeface="+mn-cs"/>
            </a:rPr>
            <a:t>が存在することから、</a:t>
          </a:r>
          <a:r>
            <a:rPr lang="ja-JP" altLang="ja-JP" sz="1100" b="0" i="0" baseline="0">
              <a:solidFill>
                <a:schemeClr val="dk1"/>
              </a:solidFill>
              <a:effectLst/>
              <a:latin typeface="+mn-lt"/>
              <a:ea typeface="+mn-ea"/>
              <a:cs typeface="+mn-cs"/>
            </a:rPr>
            <a:t>市営の観光施設を多く有</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、その維持管理に要する費用が大きく、物件費に係る経常収支比率が高くなっている。</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、類似団体と比較して職員数が多いため</a:t>
          </a:r>
          <a:r>
            <a:rPr lang="ja-JP" altLang="en-US" sz="1100" b="0" i="0" baseline="0">
              <a:solidFill>
                <a:schemeClr val="dk1"/>
              </a:solidFill>
              <a:effectLst/>
              <a:latin typeface="+mn-lt"/>
              <a:ea typeface="+mn-ea"/>
              <a:cs typeface="+mn-cs"/>
            </a:rPr>
            <a:t>、職員定員適正化計画により職員数</a:t>
          </a:r>
          <a:r>
            <a:rPr lang="ja-JP" altLang="ja-JP" sz="1100" b="0" i="0" baseline="0">
              <a:solidFill>
                <a:schemeClr val="dk1"/>
              </a:solidFill>
              <a:effectLst/>
              <a:latin typeface="+mn-lt"/>
              <a:ea typeface="+mn-ea"/>
              <a:cs typeface="+mn-cs"/>
            </a:rPr>
            <a:t>の削減を進める一方で、民間委託、指定管理者制度の導入を行っていることから、物件費に係る経常収支比率は上昇し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今後も、人件費が減って物件費が増える傾向は続くものと見込まれる。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153670</xdr:rowOff>
    </xdr:to>
    <xdr:cxnSp macro="">
      <xdr:nvCxnSpPr>
        <xdr:cNvPr id="125" name="直線コネクタ 124"/>
        <xdr:cNvCxnSpPr/>
      </xdr:nvCxnSpPr>
      <xdr:spPr>
        <a:xfrm>
          <a:off x="15671800" y="32131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18</xdr:row>
      <xdr:rowOff>127000</xdr:rowOff>
    </xdr:to>
    <xdr:cxnSp macro="">
      <xdr:nvCxnSpPr>
        <xdr:cNvPr id="128" name="直線コネクタ 127"/>
        <xdr:cNvCxnSpPr/>
      </xdr:nvCxnSpPr>
      <xdr:spPr>
        <a:xfrm>
          <a:off x="14782800" y="3144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58420</xdr:rowOff>
    </xdr:to>
    <xdr:cxnSp macro="">
      <xdr:nvCxnSpPr>
        <xdr:cNvPr id="131" name="直線コネクタ 130"/>
        <xdr:cNvCxnSpPr/>
      </xdr:nvCxnSpPr>
      <xdr:spPr>
        <a:xfrm>
          <a:off x="13893800" y="3060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146050</xdr:rowOff>
    </xdr:to>
    <xdr:cxnSp macro="">
      <xdr:nvCxnSpPr>
        <xdr:cNvPr id="134" name="直線コネクタ 133"/>
        <xdr:cNvCxnSpPr/>
      </xdr:nvCxnSpPr>
      <xdr:spPr>
        <a:xfrm>
          <a:off x="13004800" y="303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102870</xdr:rowOff>
    </xdr:from>
    <xdr:to>
      <xdr:col>24</xdr:col>
      <xdr:colOff>82550</xdr:colOff>
      <xdr:row>20</xdr:row>
      <xdr:rowOff>33020</xdr:rowOff>
    </xdr:to>
    <xdr:sp macro="" textlink="">
      <xdr:nvSpPr>
        <xdr:cNvPr id="144" name="円/楕円 143"/>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74947</xdr:rowOff>
    </xdr:from>
    <xdr:ext cx="762000" cy="259045"/>
    <xdr:sp macro="" textlink="">
      <xdr:nvSpPr>
        <xdr:cNvPr id="145"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6" name="円/楕円 145"/>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7" name="テキスト ボックス 14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0" name="円/楕円 149"/>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1" name="テキスト ボックス 150"/>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扶助費に係る経常収支比率は、類似団体や県内市町と比較するとやや低い状況にあるものの、高齢化の進行や生活保護費の増、</a:t>
          </a:r>
          <a:r>
            <a:rPr lang="ja-JP" altLang="en-US" sz="1100" b="0" i="0" baseline="0">
              <a:solidFill>
                <a:schemeClr val="dk1"/>
              </a:solidFill>
              <a:effectLst/>
              <a:latin typeface="+mn-lt"/>
              <a:ea typeface="+mn-ea"/>
              <a:cs typeface="+mn-cs"/>
            </a:rPr>
            <a:t>こども医療費の助成における県内医療機関を対象とした現物給付方式の高校３年生相当までの拡大など、</a:t>
          </a:r>
          <a:r>
            <a:rPr lang="ja-JP" altLang="ja-JP" sz="1100" b="0" i="0" baseline="0">
              <a:solidFill>
                <a:schemeClr val="dk1"/>
              </a:solidFill>
              <a:effectLst/>
              <a:latin typeface="+mn-lt"/>
              <a:ea typeface="+mn-ea"/>
              <a:cs typeface="+mn-cs"/>
            </a:rPr>
            <a:t>市独自の社会保障施策の実施から増加傾向にある。そのため、今後、単独扶助費の見直しや資格審査などの適正化を図ることにより、上昇を抑制していく必要がある。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134620</xdr:rowOff>
    </xdr:from>
    <xdr:to>
      <xdr:col>7</xdr:col>
      <xdr:colOff>15875</xdr:colOff>
      <xdr:row>54</xdr:row>
      <xdr:rowOff>149860</xdr:rowOff>
    </xdr:to>
    <xdr:cxnSp macro="">
      <xdr:nvCxnSpPr>
        <xdr:cNvPr id="186" name="直線コネクタ 185"/>
        <xdr:cNvCxnSpPr/>
      </xdr:nvCxnSpPr>
      <xdr:spPr>
        <a:xfrm>
          <a:off x="3987800" y="9392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66040</xdr:rowOff>
    </xdr:from>
    <xdr:to>
      <xdr:col>5</xdr:col>
      <xdr:colOff>549275</xdr:colOff>
      <xdr:row>54</xdr:row>
      <xdr:rowOff>134620</xdr:rowOff>
    </xdr:to>
    <xdr:cxnSp macro="">
      <xdr:nvCxnSpPr>
        <xdr:cNvPr id="189" name="直線コネクタ 188"/>
        <xdr:cNvCxnSpPr/>
      </xdr:nvCxnSpPr>
      <xdr:spPr>
        <a:xfrm>
          <a:off x="3098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66040</xdr:rowOff>
    </xdr:to>
    <xdr:cxnSp macro="">
      <xdr:nvCxnSpPr>
        <xdr:cNvPr id="192" name="直線コネクタ 191"/>
        <xdr:cNvCxnSpPr/>
      </xdr:nvCxnSpPr>
      <xdr:spPr>
        <a:xfrm>
          <a:off x="2209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58420</xdr:rowOff>
    </xdr:to>
    <xdr:cxnSp macro="">
      <xdr:nvCxnSpPr>
        <xdr:cNvPr id="195" name="直線コネクタ 194"/>
        <xdr:cNvCxnSpPr/>
      </xdr:nvCxnSpPr>
      <xdr:spPr>
        <a:xfrm>
          <a:off x="1320800" y="930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83820</xdr:rowOff>
    </xdr:from>
    <xdr:to>
      <xdr:col>5</xdr:col>
      <xdr:colOff>600075</xdr:colOff>
      <xdr:row>55</xdr:row>
      <xdr:rowOff>13970</xdr:rowOff>
    </xdr:to>
    <xdr:sp macro="" textlink="">
      <xdr:nvSpPr>
        <xdr:cNvPr id="207" name="円/楕円 206"/>
        <xdr:cNvSpPr/>
      </xdr:nvSpPr>
      <xdr:spPr>
        <a:xfrm>
          <a:off x="3937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24147</xdr:rowOff>
    </xdr:from>
    <xdr:ext cx="736600" cy="259045"/>
    <xdr:sp macro="" textlink="">
      <xdr:nvSpPr>
        <xdr:cNvPr id="208" name="テキスト ボックス 207"/>
        <xdr:cNvSpPr txBox="1"/>
      </xdr:nvSpPr>
      <xdr:spPr>
        <a:xfrm>
          <a:off x="3606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xdr:rowOff>
    </xdr:from>
    <xdr:to>
      <xdr:col>4</xdr:col>
      <xdr:colOff>396875</xdr:colOff>
      <xdr:row>54</xdr:row>
      <xdr:rowOff>116840</xdr:rowOff>
    </xdr:to>
    <xdr:sp macro="" textlink="">
      <xdr:nvSpPr>
        <xdr:cNvPr id="209" name="円/楕円 208"/>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127017</xdr:rowOff>
    </xdr:from>
    <xdr:ext cx="762000" cy="259045"/>
    <xdr:sp macro="" textlink="">
      <xdr:nvSpPr>
        <xdr:cNvPr id="210" name="テキスト ボックス 209"/>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1" name="円/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１２．１</a:t>
          </a:r>
          <a:r>
            <a:rPr lang="ja-JP" altLang="ja-JP" sz="1100" b="0" i="0" baseline="0">
              <a:solidFill>
                <a:sysClr val="windowText" lastClr="000000"/>
              </a:solidFill>
              <a:effectLst/>
              <a:latin typeface="+mn-lt"/>
              <a:ea typeface="+mn-ea"/>
              <a:cs typeface="+mn-cs"/>
            </a:rPr>
            <a:t>で、前年度より</a:t>
          </a:r>
          <a:r>
            <a:rPr lang="ja-JP" altLang="en-US" sz="1100" b="0" i="0" baseline="0">
              <a:solidFill>
                <a:sysClr val="windowText" lastClr="000000"/>
              </a:solidFill>
              <a:effectLst/>
              <a:latin typeface="+mn-lt"/>
              <a:ea typeface="+mn-ea"/>
              <a:cs typeface="+mn-cs"/>
            </a:rPr>
            <a:t>０．４ポイント</a:t>
          </a:r>
          <a:r>
            <a:rPr lang="ja-JP" altLang="ja-JP" sz="1100" b="0" i="0" baseline="0">
              <a:solidFill>
                <a:sysClr val="windowText" lastClr="000000"/>
              </a:solidFill>
              <a:effectLst/>
              <a:latin typeface="+mn-lt"/>
              <a:ea typeface="+mn-ea"/>
              <a:cs typeface="+mn-cs"/>
            </a:rPr>
            <a:t>増加しているが、主な理由は、国民健康保険事業特別会計</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への繰出金が増加したことによるものである。特別会計については、独立採算が原則であることから、財政健全化計画に基づき、基準外繰出を抑制し適正化を図ってい</a:t>
          </a:r>
          <a:r>
            <a:rPr lang="ja-JP" altLang="en-US" sz="1100" b="0" i="0" baseline="0">
              <a:solidFill>
                <a:sysClr val="windowText" lastClr="000000"/>
              </a:solidFill>
              <a:effectLst/>
              <a:latin typeface="+mn-lt"/>
              <a:ea typeface="+mn-ea"/>
              <a:cs typeface="+mn-cs"/>
            </a:rPr>
            <a:t>く</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また、今後は公共施設マネジメント計画により、施設保有量の適正化を推進し、維持補修費の平準化を図っていく。</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20320</xdr:rowOff>
    </xdr:to>
    <xdr:cxnSp macro="">
      <xdr:nvCxnSpPr>
        <xdr:cNvPr id="247" name="直線コネクタ 246"/>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161290</xdr:rowOff>
    </xdr:to>
    <xdr:cxnSp macro="">
      <xdr:nvCxnSpPr>
        <xdr:cNvPr id="250" name="直線コネクタ 249"/>
        <xdr:cNvCxnSpPr/>
      </xdr:nvCxnSpPr>
      <xdr:spPr>
        <a:xfrm>
          <a:off x="14782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100330</xdr:rowOff>
    </xdr:to>
    <xdr:cxnSp macro="">
      <xdr:nvCxnSpPr>
        <xdr:cNvPr id="253" name="直線コネクタ 252"/>
        <xdr:cNvCxnSpPr/>
      </xdr:nvCxnSpPr>
      <xdr:spPr>
        <a:xfrm>
          <a:off x="13893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92710</xdr:rowOff>
    </xdr:to>
    <xdr:cxnSp macro="">
      <xdr:nvCxnSpPr>
        <xdr:cNvPr id="256" name="直線コネクタ 255"/>
        <xdr:cNvCxnSpPr/>
      </xdr:nvCxnSpPr>
      <xdr:spPr>
        <a:xfrm>
          <a:off x="13004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0" name="円/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4" name="円/楕円 273"/>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5" name="テキスト ボックス 274"/>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a:t>
          </a:r>
          <a:r>
            <a:rPr lang="ja-JP" altLang="en-US" sz="1100" b="0" i="0" baseline="0">
              <a:solidFill>
                <a:schemeClr val="dk1"/>
              </a:solidFill>
              <a:effectLst/>
              <a:latin typeface="+mn-lt"/>
              <a:ea typeface="+mn-ea"/>
              <a:cs typeface="+mn-cs"/>
            </a:rPr>
            <a:t>が、近年増加傾向にあるため、財政健全化計画により、</a:t>
          </a:r>
          <a:r>
            <a:rPr lang="ja-JP" altLang="ja-JP" sz="1100" b="0" i="0" baseline="0">
              <a:solidFill>
                <a:schemeClr val="dk1"/>
              </a:solidFill>
              <a:effectLst/>
              <a:latin typeface="+mn-lt"/>
              <a:ea typeface="+mn-ea"/>
              <a:cs typeface="+mn-cs"/>
            </a:rPr>
            <a:t>今後は住民サービスの低下を最小限に</a:t>
          </a:r>
          <a:r>
            <a:rPr lang="ja-JP" altLang="en-US" sz="1100" b="0" i="0" baseline="0">
              <a:solidFill>
                <a:schemeClr val="dk1"/>
              </a:solidFill>
              <a:effectLst/>
              <a:latin typeface="+mn-lt"/>
              <a:ea typeface="+mn-ea"/>
              <a:cs typeface="+mn-cs"/>
            </a:rPr>
            <a:t>抑え</a:t>
          </a:r>
          <a:r>
            <a:rPr lang="ja-JP" altLang="ja-JP" sz="1100" b="0" i="0" baseline="0">
              <a:solidFill>
                <a:schemeClr val="dk1"/>
              </a:solidFill>
              <a:effectLst/>
              <a:latin typeface="+mn-lt"/>
              <a:ea typeface="+mn-ea"/>
              <a:cs typeface="+mn-cs"/>
            </a:rPr>
            <a:t>ながら</a:t>
          </a:r>
          <a:r>
            <a:rPr lang="ja-JP" altLang="en-US" sz="1100" b="0" i="0" baseline="0">
              <a:solidFill>
                <a:schemeClr val="dk1"/>
              </a:solidFill>
              <a:effectLst/>
              <a:latin typeface="+mn-lt"/>
              <a:ea typeface="+mn-ea"/>
              <a:cs typeface="+mn-cs"/>
            </a:rPr>
            <a:t>、抜本的な補助基準の見直しを</a:t>
          </a:r>
          <a:r>
            <a:rPr lang="ja-JP" altLang="ja-JP" sz="1100" b="0" i="0" baseline="0">
              <a:solidFill>
                <a:schemeClr val="dk1"/>
              </a:solidFill>
              <a:effectLst/>
              <a:latin typeface="+mn-lt"/>
              <a:ea typeface="+mn-ea"/>
              <a:cs typeface="+mn-cs"/>
            </a:rPr>
            <a:t>図</a:t>
          </a:r>
          <a:r>
            <a:rPr lang="ja-JP" altLang="en-US" sz="1100" b="0" i="0" baseline="0">
              <a:solidFill>
                <a:schemeClr val="dk1"/>
              </a:solidFill>
              <a:effectLst/>
              <a:latin typeface="+mn-lt"/>
              <a:ea typeface="+mn-ea"/>
              <a:cs typeface="+mn-cs"/>
            </a:rPr>
            <a:t>っていく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34</xdr:row>
      <xdr:rowOff>136144</xdr:rowOff>
    </xdr:to>
    <xdr:cxnSp macro="">
      <xdr:nvCxnSpPr>
        <xdr:cNvPr id="305" name="直線コネクタ 304"/>
        <xdr:cNvCxnSpPr/>
      </xdr:nvCxnSpPr>
      <xdr:spPr>
        <a:xfrm>
          <a:off x="15671800" y="5947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117856</xdr:rowOff>
    </xdr:to>
    <xdr:cxnSp macro="">
      <xdr:nvCxnSpPr>
        <xdr:cNvPr id="308" name="直線コネクタ 307"/>
        <xdr:cNvCxnSpPr/>
      </xdr:nvCxnSpPr>
      <xdr:spPr>
        <a:xfrm>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113284</xdr:rowOff>
    </xdr:to>
    <xdr:cxnSp macro="">
      <xdr:nvCxnSpPr>
        <xdr:cNvPr id="311" name="直線コネクタ 310"/>
        <xdr:cNvCxnSpPr/>
      </xdr:nvCxnSpPr>
      <xdr:spPr>
        <a:xfrm flipV="1">
          <a:off x="13893800" y="5933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113284</xdr:rowOff>
    </xdr:to>
    <xdr:cxnSp macro="">
      <xdr:nvCxnSpPr>
        <xdr:cNvPr id="314" name="直線コネクタ 313"/>
        <xdr:cNvCxnSpPr/>
      </xdr:nvCxnSpPr>
      <xdr:spPr>
        <a:xfrm>
          <a:off x="13004800" y="5933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4" name="円/楕円 323"/>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5"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26" name="円/楕円 325"/>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27" name="テキスト ボックス 326"/>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28" name="円/楕円 327"/>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29" name="テキスト ボックス 328"/>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0" name="円/楕円 329"/>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1" name="テキスト ボックス 330"/>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2" name="円/楕円 331"/>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3" name="テキスト ボックス 332"/>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については減少傾向にあるものの、広域合併により一部事務組合の地方債を引き継いだことや、合併特例事業債や過疎対策事業債などの活用により、類似団体や県内市町と比較し高い状況にある。消防施設整備事業などの大型事業により合併特例事業債の発行が多額であることや、臨時財政対策債の発行が増加していることなどから、公債費はしばらく高止まりする見込みである。しかし、地方債への過度な依存は避けなければならないことから、緊急度や住民ニーズを的確に捉えた事業の集中と選択を徹底し、交付税措置のある市債の計画的な活用を図りながら、適正な財政運営に努め、実質公債費比率などの指標の改善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53848</xdr:rowOff>
    </xdr:from>
    <xdr:to>
      <xdr:col>7</xdr:col>
      <xdr:colOff>15875</xdr:colOff>
      <xdr:row>78</xdr:row>
      <xdr:rowOff>53848</xdr:rowOff>
    </xdr:to>
    <xdr:cxnSp macro="">
      <xdr:nvCxnSpPr>
        <xdr:cNvPr id="363" name="直線コネクタ 362"/>
        <xdr:cNvCxnSpPr/>
      </xdr:nvCxnSpPr>
      <xdr:spPr>
        <a:xfrm>
          <a:off x="3987800" y="13426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85852</xdr:rowOff>
    </xdr:to>
    <xdr:cxnSp macro="">
      <xdr:nvCxnSpPr>
        <xdr:cNvPr id="366" name="直線コネクタ 365"/>
        <xdr:cNvCxnSpPr/>
      </xdr:nvCxnSpPr>
      <xdr:spPr>
        <a:xfrm flipV="1">
          <a:off x="3098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104139</xdr:rowOff>
    </xdr:to>
    <xdr:cxnSp macro="">
      <xdr:nvCxnSpPr>
        <xdr:cNvPr id="369" name="直線コネクタ 368"/>
        <xdr:cNvCxnSpPr/>
      </xdr:nvCxnSpPr>
      <xdr:spPr>
        <a:xfrm flipV="1">
          <a:off x="2209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117856</xdr:rowOff>
    </xdr:to>
    <xdr:cxnSp macro="">
      <xdr:nvCxnSpPr>
        <xdr:cNvPr id="372" name="直線コネクタ 371"/>
        <xdr:cNvCxnSpPr/>
      </xdr:nvCxnSpPr>
      <xdr:spPr>
        <a:xfrm flipV="1">
          <a:off x="1320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2" name="円/楕円 381"/>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3"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4" name="円/楕円 383"/>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5" name="テキスト ボックス 384"/>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6" name="円/楕円 385"/>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87" name="テキスト ボックス 386"/>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0" name="円/楕円 389"/>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1" name="テキスト ボックス 390"/>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人件費や物件費の経常収支比率が類似団体と比較して高いことから、公債費以外の経常収支比率も類似団体と比較して高い状況にある。</a:t>
          </a:r>
          <a:r>
            <a:rPr lang="ja-JP" altLang="en-US" sz="1100" b="0" i="0" baseline="0">
              <a:solidFill>
                <a:sysClr val="windowText" lastClr="000000"/>
              </a:solidFill>
              <a:effectLst/>
              <a:latin typeface="+mn-lt"/>
              <a:ea typeface="+mn-ea"/>
              <a:cs typeface="+mn-cs"/>
            </a:rPr>
            <a:t>合併前</a:t>
          </a:r>
          <a:r>
            <a:rPr lang="ja-JP" altLang="ja-JP" sz="1100" b="0" i="0" baseline="0">
              <a:solidFill>
                <a:sysClr val="windowText" lastClr="000000"/>
              </a:solidFill>
              <a:effectLst/>
              <a:latin typeface="+mn-lt"/>
              <a:ea typeface="+mn-ea"/>
              <a:cs typeface="+mn-cs"/>
            </a:rPr>
            <a:t>に借り入れた市債</a:t>
          </a:r>
          <a:r>
            <a:rPr lang="ja-JP" altLang="en-US" sz="1100" b="0" i="0" baseline="0">
              <a:solidFill>
                <a:sysClr val="windowText" lastClr="000000"/>
              </a:solidFill>
              <a:effectLst/>
              <a:latin typeface="+mn-lt"/>
              <a:ea typeface="+mn-ea"/>
              <a:cs typeface="+mn-cs"/>
            </a:rPr>
            <a:t>が順次</a:t>
          </a:r>
          <a:r>
            <a:rPr lang="ja-JP" altLang="ja-JP" sz="1100" b="0" i="0" baseline="0">
              <a:solidFill>
                <a:sysClr val="windowText" lastClr="000000"/>
              </a:solidFill>
              <a:effectLst/>
              <a:latin typeface="+mn-lt"/>
              <a:ea typeface="+mn-ea"/>
              <a:cs typeface="+mn-cs"/>
            </a:rPr>
            <a:t>償還終了</a:t>
          </a:r>
          <a:r>
            <a:rPr lang="ja-JP" altLang="en-US" sz="1100" b="0" i="0" baseline="0">
              <a:solidFill>
                <a:sysClr val="windowText" lastClr="000000"/>
              </a:solidFill>
              <a:effectLst/>
              <a:latin typeface="+mn-lt"/>
              <a:ea typeface="+mn-ea"/>
              <a:cs typeface="+mn-cs"/>
            </a:rPr>
            <a:t>となることにより</a:t>
          </a:r>
          <a:r>
            <a:rPr lang="ja-JP" altLang="ja-JP" sz="1100" b="0" i="0" baseline="0">
              <a:solidFill>
                <a:sysClr val="windowText" lastClr="000000"/>
              </a:solidFill>
              <a:effectLst/>
              <a:latin typeface="+mn-lt"/>
              <a:ea typeface="+mn-ea"/>
              <a:cs typeface="+mn-cs"/>
            </a:rPr>
            <a:t>、公債費が減少しているものの、社会保障関係経費の増加による扶助費の増加や</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指定管理者制度の導入による物件費の増加により、全体の経常収支比率も増加</a:t>
          </a:r>
          <a:r>
            <a:rPr lang="ja-JP" altLang="en-US" sz="1100" b="0" i="0" baseline="0">
              <a:solidFill>
                <a:sysClr val="windowText" lastClr="000000"/>
              </a:solidFill>
              <a:effectLst/>
              <a:latin typeface="+mn-lt"/>
              <a:ea typeface="+mn-ea"/>
              <a:cs typeface="+mn-cs"/>
            </a:rPr>
            <a:t>している。これにより</a:t>
          </a:r>
          <a:r>
            <a:rPr lang="ja-JP" altLang="ja-JP" sz="1100" b="0" i="0" baseline="0">
              <a:solidFill>
                <a:sysClr val="windowText" lastClr="000000"/>
              </a:solidFill>
              <a:effectLst/>
              <a:latin typeface="+mn-lt"/>
              <a:ea typeface="+mn-ea"/>
              <a:cs typeface="+mn-cs"/>
            </a:rPr>
            <a:t>、公債費以外の経常収支比率も前年度と比較し</a:t>
          </a:r>
          <a:r>
            <a:rPr lang="ja-JP" altLang="en-US" sz="1100" b="0" i="0" baseline="0">
              <a:solidFill>
                <a:sysClr val="windowText" lastClr="000000"/>
              </a:solidFill>
              <a:effectLst/>
              <a:latin typeface="+mn-lt"/>
              <a:ea typeface="+mn-ea"/>
              <a:cs typeface="+mn-cs"/>
            </a:rPr>
            <a:t>３．７ポイント</a:t>
          </a:r>
          <a:r>
            <a:rPr lang="ja-JP" altLang="ja-JP" sz="1100" b="0" i="0" baseline="0">
              <a:solidFill>
                <a:sysClr val="windowText" lastClr="000000"/>
              </a:solidFill>
              <a:effectLst/>
              <a:latin typeface="+mn-lt"/>
              <a:ea typeface="+mn-ea"/>
              <a:cs typeface="+mn-cs"/>
            </a:rPr>
            <a:t>増加した。今後も扶助費の増加は避けられないものと見込まれるため、人件費</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物件費</a:t>
          </a:r>
          <a:r>
            <a:rPr lang="ja-JP" altLang="en-US" sz="1100" b="0" i="0" baseline="0">
              <a:solidFill>
                <a:sysClr val="windowText" lastClr="000000"/>
              </a:solidFill>
              <a:effectLst/>
              <a:latin typeface="+mn-lt"/>
              <a:ea typeface="+mn-ea"/>
              <a:cs typeface="+mn-cs"/>
            </a:rPr>
            <a:t>及び補助費等</a:t>
          </a:r>
          <a:r>
            <a:rPr lang="ja-JP" altLang="ja-JP" sz="1100" b="0" i="0" baseline="0">
              <a:solidFill>
                <a:sysClr val="windowText" lastClr="000000"/>
              </a:solidFill>
              <a:effectLst/>
              <a:latin typeface="+mn-lt"/>
              <a:ea typeface="+mn-ea"/>
              <a:cs typeface="+mn-cs"/>
            </a:rPr>
            <a:t>といった経常経費の圧縮により、経常収支比率の</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を図る必要がある。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77</xdr:row>
      <xdr:rowOff>8889</xdr:rowOff>
    </xdr:to>
    <xdr:cxnSp macro="">
      <xdr:nvCxnSpPr>
        <xdr:cNvPr id="424" name="直線コネクタ 423"/>
        <xdr:cNvCxnSpPr/>
      </xdr:nvCxnSpPr>
      <xdr:spPr>
        <a:xfrm>
          <a:off x="15671800" y="130695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39370</xdr:rowOff>
    </xdr:to>
    <xdr:cxnSp macro="">
      <xdr:nvCxnSpPr>
        <xdr:cNvPr id="427" name="直線コネクタ 426"/>
        <xdr:cNvCxnSpPr/>
      </xdr:nvCxnSpPr>
      <xdr:spPr>
        <a:xfrm>
          <a:off x="14782800" y="13008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75</xdr:row>
      <xdr:rowOff>149861</xdr:rowOff>
    </xdr:to>
    <xdr:cxnSp macro="">
      <xdr:nvCxnSpPr>
        <xdr:cNvPr id="430" name="直線コネクタ 429"/>
        <xdr:cNvCxnSpPr/>
      </xdr:nvCxnSpPr>
      <xdr:spPr>
        <a:xfrm>
          <a:off x="13893800" y="12989560"/>
          <a:ext cx="8890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75</xdr:row>
      <xdr:rowOff>130810</xdr:rowOff>
    </xdr:to>
    <xdr:cxnSp macro="">
      <xdr:nvCxnSpPr>
        <xdr:cNvPr id="433" name="直線コネクタ 432"/>
        <xdr:cNvCxnSpPr/>
      </xdr:nvCxnSpPr>
      <xdr:spPr>
        <a:xfrm>
          <a:off x="13004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3" name="円/楕円 44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101616</xdr:rowOff>
    </xdr:from>
    <xdr:ext cx="762000" cy="259045"/>
    <xdr:sp macro="" textlink="">
      <xdr:nvSpPr>
        <xdr:cNvPr id="444"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5" name="円/楕円 444"/>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46" name="テキスト ボックス 445"/>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7" name="円/楕円 446"/>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13988</xdr:rowOff>
    </xdr:from>
    <xdr:ext cx="762000" cy="259045"/>
    <xdr:sp macro="" textlink="">
      <xdr:nvSpPr>
        <xdr:cNvPr id="448" name="テキスト ボックス 447"/>
        <xdr:cNvSpPr txBox="1"/>
      </xdr:nvSpPr>
      <xdr:spPr>
        <a:xfrm>
          <a:off x="14401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80010</xdr:rowOff>
    </xdr:from>
    <xdr:to>
      <xdr:col>20</xdr:col>
      <xdr:colOff>209550</xdr:colOff>
      <xdr:row>76</xdr:row>
      <xdr:rowOff>10161</xdr:rowOff>
    </xdr:to>
    <xdr:sp macro="" textlink="">
      <xdr:nvSpPr>
        <xdr:cNvPr id="449" name="円/楕円 448"/>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50" name="テキスト ボックス 449"/>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1" name="円/楕円 450"/>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113047</xdr:rowOff>
    </xdr:from>
    <xdr:ext cx="762000" cy="259045"/>
    <xdr:sp macro="" textlink="">
      <xdr:nvSpPr>
        <xdr:cNvPr id="452" name="テキスト ボックス 451"/>
        <xdr:cNvSpPr txBox="1"/>
      </xdr:nvSpPr>
      <xdr:spPr>
        <a:xfrm>
          <a:off x="12623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栃木県日光市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5918</xdr:rowOff>
    </xdr:from>
    <xdr:to>
      <xdr:col>4</xdr:col>
      <xdr:colOff>1117600</xdr:colOff>
      <xdr:row>15</xdr:row>
      <xdr:rowOff>44290</xdr:rowOff>
    </xdr:to>
    <xdr:cxnSp macro="">
      <xdr:nvCxnSpPr>
        <xdr:cNvPr id="52" name="直線コネクタ 51"/>
        <xdr:cNvCxnSpPr/>
      </xdr:nvCxnSpPr>
      <xdr:spPr bwMode="auto">
        <a:xfrm flipV="1">
          <a:off x="5003800" y="2625293"/>
          <a:ext cx="6477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11209</xdr:rowOff>
    </xdr:from>
    <xdr:to>
      <xdr:col>4</xdr:col>
      <xdr:colOff>469900</xdr:colOff>
      <xdr:row>15</xdr:row>
      <xdr:rowOff>44290</xdr:rowOff>
    </xdr:to>
    <xdr:cxnSp macro="">
      <xdr:nvCxnSpPr>
        <xdr:cNvPr id="55" name="直線コネクタ 54"/>
        <xdr:cNvCxnSpPr/>
      </xdr:nvCxnSpPr>
      <xdr:spPr bwMode="auto">
        <a:xfrm>
          <a:off x="4305300" y="2630584"/>
          <a:ext cx="698500" cy="33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11209</xdr:rowOff>
    </xdr:from>
    <xdr:to>
      <xdr:col>3</xdr:col>
      <xdr:colOff>904875</xdr:colOff>
      <xdr:row>15</xdr:row>
      <xdr:rowOff>16564</xdr:rowOff>
    </xdr:to>
    <xdr:cxnSp macro="">
      <xdr:nvCxnSpPr>
        <xdr:cNvPr id="58" name="直線コネクタ 57"/>
        <xdr:cNvCxnSpPr/>
      </xdr:nvCxnSpPr>
      <xdr:spPr bwMode="auto">
        <a:xfrm flipV="1">
          <a:off x="3606800" y="2630584"/>
          <a:ext cx="6985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16564</xdr:rowOff>
    </xdr:from>
    <xdr:to>
      <xdr:col>3</xdr:col>
      <xdr:colOff>206375</xdr:colOff>
      <xdr:row>15</xdr:row>
      <xdr:rowOff>50773</xdr:rowOff>
    </xdr:to>
    <xdr:cxnSp macro="">
      <xdr:nvCxnSpPr>
        <xdr:cNvPr id="61" name="直線コネクタ 60"/>
        <xdr:cNvCxnSpPr/>
      </xdr:nvCxnSpPr>
      <xdr:spPr bwMode="auto">
        <a:xfrm flipV="1">
          <a:off x="2908300" y="2635939"/>
          <a:ext cx="698500" cy="34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126568</xdr:rowOff>
    </xdr:from>
    <xdr:to>
      <xdr:col>5</xdr:col>
      <xdr:colOff>34925</xdr:colOff>
      <xdr:row>15</xdr:row>
      <xdr:rowOff>56718</xdr:rowOff>
    </xdr:to>
    <xdr:sp macro="" textlink="">
      <xdr:nvSpPr>
        <xdr:cNvPr id="71" name="円/楕円 70"/>
        <xdr:cNvSpPr/>
      </xdr:nvSpPr>
      <xdr:spPr bwMode="auto">
        <a:xfrm>
          <a:off x="5600700" y="257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143095</xdr:rowOff>
    </xdr:from>
    <xdr:ext cx="762000" cy="259045"/>
    <xdr:sp macro="" textlink="">
      <xdr:nvSpPr>
        <xdr:cNvPr id="72" name="人口1人当たり決算額の推移該当値テキスト130"/>
        <xdr:cNvSpPr txBox="1"/>
      </xdr:nvSpPr>
      <xdr:spPr>
        <a:xfrm>
          <a:off x="5740400" y="24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100,332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164940</xdr:rowOff>
    </xdr:from>
    <xdr:to>
      <xdr:col>4</xdr:col>
      <xdr:colOff>520700</xdr:colOff>
      <xdr:row>15</xdr:row>
      <xdr:rowOff>95090</xdr:rowOff>
    </xdr:to>
    <xdr:sp macro="" textlink="">
      <xdr:nvSpPr>
        <xdr:cNvPr id="73" name="円/楕円 72"/>
        <xdr:cNvSpPr/>
      </xdr:nvSpPr>
      <xdr:spPr bwMode="auto">
        <a:xfrm>
          <a:off x="4953000" y="261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105267</xdr:rowOff>
    </xdr:from>
    <xdr:ext cx="736600" cy="259045"/>
    <xdr:sp macro="" textlink="">
      <xdr:nvSpPr>
        <xdr:cNvPr id="74" name="テキスト ボックス 73"/>
        <xdr:cNvSpPr txBox="1"/>
      </xdr:nvSpPr>
      <xdr:spPr>
        <a:xfrm>
          <a:off x="4622800" y="2381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131859</xdr:rowOff>
    </xdr:from>
    <xdr:to>
      <xdr:col>3</xdr:col>
      <xdr:colOff>955675</xdr:colOff>
      <xdr:row>15</xdr:row>
      <xdr:rowOff>62009</xdr:rowOff>
    </xdr:to>
    <xdr:sp macro="" textlink="">
      <xdr:nvSpPr>
        <xdr:cNvPr id="75" name="円/楕円 74"/>
        <xdr:cNvSpPr/>
      </xdr:nvSpPr>
      <xdr:spPr bwMode="auto">
        <a:xfrm>
          <a:off x="4254500" y="257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72186</xdr:rowOff>
    </xdr:from>
    <xdr:ext cx="762000" cy="259045"/>
    <xdr:sp macro="" textlink="">
      <xdr:nvSpPr>
        <xdr:cNvPr id="76" name="テキスト ボックス 75"/>
        <xdr:cNvSpPr txBox="1"/>
      </xdr:nvSpPr>
      <xdr:spPr>
        <a:xfrm>
          <a:off x="3924300" y="234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137214</xdr:rowOff>
    </xdr:from>
    <xdr:to>
      <xdr:col>3</xdr:col>
      <xdr:colOff>257175</xdr:colOff>
      <xdr:row>15</xdr:row>
      <xdr:rowOff>67364</xdr:rowOff>
    </xdr:to>
    <xdr:sp macro="" textlink="">
      <xdr:nvSpPr>
        <xdr:cNvPr id="77" name="円/楕円 76"/>
        <xdr:cNvSpPr/>
      </xdr:nvSpPr>
      <xdr:spPr bwMode="auto">
        <a:xfrm>
          <a:off x="3556000" y="258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77541</xdr:rowOff>
    </xdr:from>
    <xdr:ext cx="762000" cy="259045"/>
    <xdr:sp macro="" textlink="">
      <xdr:nvSpPr>
        <xdr:cNvPr id="78" name="テキスト ボックス 77"/>
        <xdr:cNvSpPr txBox="1"/>
      </xdr:nvSpPr>
      <xdr:spPr>
        <a:xfrm>
          <a:off x="3225800" y="23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171423</xdr:rowOff>
    </xdr:from>
    <xdr:to>
      <xdr:col>2</xdr:col>
      <xdr:colOff>692150</xdr:colOff>
      <xdr:row>15</xdr:row>
      <xdr:rowOff>101573</xdr:rowOff>
    </xdr:to>
    <xdr:sp macro="" textlink="">
      <xdr:nvSpPr>
        <xdr:cNvPr id="79" name="円/楕円 78"/>
        <xdr:cNvSpPr/>
      </xdr:nvSpPr>
      <xdr:spPr bwMode="auto">
        <a:xfrm>
          <a:off x="2857500" y="2619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111750</xdr:rowOff>
    </xdr:from>
    <xdr:ext cx="762000" cy="259045"/>
    <xdr:sp macro="" textlink="">
      <xdr:nvSpPr>
        <xdr:cNvPr id="80" name="テキスト ボックス 79"/>
        <xdr:cNvSpPr txBox="1"/>
      </xdr:nvSpPr>
      <xdr:spPr>
        <a:xfrm>
          <a:off x="2527300" y="238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227374</xdr:rowOff>
    </xdr:from>
    <xdr:to>
      <xdr:col>4</xdr:col>
      <xdr:colOff>1117600</xdr:colOff>
      <xdr:row>35</xdr:row>
      <xdr:rowOff>291992</xdr:rowOff>
    </xdr:to>
    <xdr:cxnSp macro="">
      <xdr:nvCxnSpPr>
        <xdr:cNvPr id="113" name="直線コネクタ 112"/>
        <xdr:cNvCxnSpPr/>
      </xdr:nvCxnSpPr>
      <xdr:spPr bwMode="auto">
        <a:xfrm>
          <a:off x="5003800" y="6837724"/>
          <a:ext cx="647700" cy="6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172701</xdr:rowOff>
    </xdr:from>
    <xdr:to>
      <xdr:col>4</xdr:col>
      <xdr:colOff>469900</xdr:colOff>
      <xdr:row>35</xdr:row>
      <xdr:rowOff>227374</xdr:rowOff>
    </xdr:to>
    <xdr:cxnSp macro="">
      <xdr:nvCxnSpPr>
        <xdr:cNvPr id="116" name="直線コネクタ 115"/>
        <xdr:cNvCxnSpPr/>
      </xdr:nvCxnSpPr>
      <xdr:spPr bwMode="auto">
        <a:xfrm>
          <a:off x="4305300" y="6783051"/>
          <a:ext cx="698500" cy="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160128</xdr:rowOff>
    </xdr:from>
    <xdr:to>
      <xdr:col>3</xdr:col>
      <xdr:colOff>904875</xdr:colOff>
      <xdr:row>35</xdr:row>
      <xdr:rowOff>172701</xdr:rowOff>
    </xdr:to>
    <xdr:cxnSp macro="">
      <xdr:nvCxnSpPr>
        <xdr:cNvPr id="119" name="直線コネクタ 118"/>
        <xdr:cNvCxnSpPr/>
      </xdr:nvCxnSpPr>
      <xdr:spPr bwMode="auto">
        <a:xfrm>
          <a:off x="3606800" y="6770478"/>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160128</xdr:rowOff>
    </xdr:from>
    <xdr:to>
      <xdr:col>3</xdr:col>
      <xdr:colOff>206375</xdr:colOff>
      <xdr:row>35</xdr:row>
      <xdr:rowOff>181140</xdr:rowOff>
    </xdr:to>
    <xdr:cxnSp macro="">
      <xdr:nvCxnSpPr>
        <xdr:cNvPr id="122" name="直線コネクタ 121"/>
        <xdr:cNvCxnSpPr/>
      </xdr:nvCxnSpPr>
      <xdr:spPr bwMode="auto">
        <a:xfrm flipV="1">
          <a:off x="2908300" y="6770478"/>
          <a:ext cx="6985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241192</xdr:rowOff>
    </xdr:from>
    <xdr:to>
      <xdr:col>5</xdr:col>
      <xdr:colOff>34925</xdr:colOff>
      <xdr:row>35</xdr:row>
      <xdr:rowOff>342792</xdr:rowOff>
    </xdr:to>
    <xdr:sp macro="" textlink="">
      <xdr:nvSpPr>
        <xdr:cNvPr id="132" name="円/楕円 131"/>
        <xdr:cNvSpPr/>
      </xdr:nvSpPr>
      <xdr:spPr bwMode="auto">
        <a:xfrm>
          <a:off x="5600700" y="685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213269</xdr:rowOff>
    </xdr:from>
    <xdr:ext cx="762000" cy="259045"/>
    <xdr:sp macro="" textlink="">
      <xdr:nvSpPr>
        <xdr:cNvPr id="133" name="人口1人当たり決算額の推移該当値テキスト445"/>
        <xdr:cNvSpPr txBox="1"/>
      </xdr:nvSpPr>
      <xdr:spPr>
        <a:xfrm>
          <a:off x="5740400" y="68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176574</xdr:rowOff>
    </xdr:from>
    <xdr:to>
      <xdr:col>4</xdr:col>
      <xdr:colOff>520700</xdr:colOff>
      <xdr:row>35</xdr:row>
      <xdr:rowOff>278174</xdr:rowOff>
    </xdr:to>
    <xdr:sp macro="" textlink="">
      <xdr:nvSpPr>
        <xdr:cNvPr id="134" name="円/楕円 133"/>
        <xdr:cNvSpPr/>
      </xdr:nvSpPr>
      <xdr:spPr bwMode="auto">
        <a:xfrm>
          <a:off x="4953000" y="678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262951</xdr:rowOff>
    </xdr:from>
    <xdr:ext cx="736600" cy="259045"/>
    <xdr:sp macro="" textlink="">
      <xdr:nvSpPr>
        <xdr:cNvPr id="135" name="テキスト ボックス 134"/>
        <xdr:cNvSpPr txBox="1"/>
      </xdr:nvSpPr>
      <xdr:spPr>
        <a:xfrm>
          <a:off x="4622800" y="687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121901</xdr:rowOff>
    </xdr:from>
    <xdr:to>
      <xdr:col>3</xdr:col>
      <xdr:colOff>955675</xdr:colOff>
      <xdr:row>35</xdr:row>
      <xdr:rowOff>223501</xdr:rowOff>
    </xdr:to>
    <xdr:sp macro="" textlink="">
      <xdr:nvSpPr>
        <xdr:cNvPr id="136" name="円/楕円 135"/>
        <xdr:cNvSpPr/>
      </xdr:nvSpPr>
      <xdr:spPr bwMode="auto">
        <a:xfrm>
          <a:off x="4254500" y="673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233678</xdr:rowOff>
    </xdr:from>
    <xdr:ext cx="762000" cy="259045"/>
    <xdr:sp macro="" textlink="">
      <xdr:nvSpPr>
        <xdr:cNvPr id="137" name="テキスト ボックス 136"/>
        <xdr:cNvSpPr txBox="1"/>
      </xdr:nvSpPr>
      <xdr:spPr>
        <a:xfrm>
          <a:off x="3924300" y="650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109328</xdr:rowOff>
    </xdr:from>
    <xdr:to>
      <xdr:col>3</xdr:col>
      <xdr:colOff>257175</xdr:colOff>
      <xdr:row>35</xdr:row>
      <xdr:rowOff>210928</xdr:rowOff>
    </xdr:to>
    <xdr:sp macro="" textlink="">
      <xdr:nvSpPr>
        <xdr:cNvPr id="138" name="円/楕円 137"/>
        <xdr:cNvSpPr/>
      </xdr:nvSpPr>
      <xdr:spPr bwMode="auto">
        <a:xfrm>
          <a:off x="3556000" y="671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221105</xdr:rowOff>
    </xdr:from>
    <xdr:ext cx="762000" cy="259045"/>
    <xdr:sp macro="" textlink="">
      <xdr:nvSpPr>
        <xdr:cNvPr id="139" name="テキスト ボックス 138"/>
        <xdr:cNvSpPr txBox="1"/>
      </xdr:nvSpPr>
      <xdr:spPr>
        <a:xfrm>
          <a:off x="3225800" y="648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130340</xdr:rowOff>
    </xdr:from>
    <xdr:to>
      <xdr:col>2</xdr:col>
      <xdr:colOff>692150</xdr:colOff>
      <xdr:row>35</xdr:row>
      <xdr:rowOff>231940</xdr:rowOff>
    </xdr:to>
    <xdr:sp macro="" textlink="">
      <xdr:nvSpPr>
        <xdr:cNvPr id="140" name="円/楕円 139"/>
        <xdr:cNvSpPr/>
      </xdr:nvSpPr>
      <xdr:spPr bwMode="auto">
        <a:xfrm>
          <a:off x="2857500" y="67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216717</xdr:rowOff>
    </xdr:from>
    <xdr:ext cx="762000" cy="259045"/>
    <xdr:sp macro="" textlink="">
      <xdr:nvSpPr>
        <xdr:cNvPr id="141" name="テキスト ボックス 140"/>
        <xdr:cNvSpPr txBox="1"/>
      </xdr:nvSpPr>
      <xdr:spPr>
        <a:xfrm>
          <a:off x="2527300" y="68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財政調整基金の残高比率については、平成２２年度に新規積立</a:t>
          </a:r>
          <a:r>
            <a:rPr lang="ja-JP" altLang="en-US" sz="1100" b="0" i="0" baseline="0">
              <a:solidFill>
                <a:sysClr val="windowText" lastClr="000000"/>
              </a:solidFill>
              <a:effectLst/>
              <a:latin typeface="+mn-lt"/>
              <a:ea typeface="+mn-ea"/>
              <a:cs typeface="+mn-cs"/>
            </a:rPr>
            <a:t>て</a:t>
          </a:r>
          <a:r>
            <a:rPr lang="ja-JP" altLang="ja-JP" sz="1100" b="0" i="0" baseline="0">
              <a:solidFill>
                <a:sysClr val="windowText" lastClr="000000"/>
              </a:solidFill>
              <a:effectLst/>
              <a:latin typeface="+mn-lt"/>
              <a:ea typeface="+mn-ea"/>
              <a:cs typeface="+mn-cs"/>
            </a:rPr>
            <a:t>（４００百万円）を行っ</a:t>
          </a:r>
          <a:r>
            <a:rPr lang="ja-JP" altLang="en-US" sz="1100" b="0" i="0" baseline="0">
              <a:solidFill>
                <a:sysClr val="windowText" lastClr="000000"/>
              </a:solidFill>
              <a:effectLst/>
              <a:latin typeface="+mn-lt"/>
              <a:ea typeface="+mn-ea"/>
              <a:cs typeface="+mn-cs"/>
            </a:rPr>
            <a:t>て以降</a:t>
          </a:r>
          <a:r>
            <a:rPr lang="ja-JP" altLang="ja-JP" sz="1100" b="0" i="0" baseline="0">
              <a:solidFill>
                <a:sysClr val="windowText" lastClr="000000"/>
              </a:solidFill>
              <a:effectLst/>
              <a:latin typeface="+mn-lt"/>
              <a:ea typeface="+mn-ea"/>
              <a:cs typeface="+mn-cs"/>
            </a:rPr>
            <a:t>、新規積立</a:t>
          </a:r>
          <a:r>
            <a:rPr lang="ja-JP" altLang="en-US" sz="1100" b="0" i="0" baseline="0">
              <a:solidFill>
                <a:sysClr val="windowText" lastClr="000000"/>
              </a:solidFill>
              <a:effectLst/>
              <a:latin typeface="+mn-lt"/>
              <a:ea typeface="+mn-ea"/>
              <a:cs typeface="+mn-cs"/>
            </a:rPr>
            <a:t>て及び取崩し</a:t>
          </a:r>
          <a:r>
            <a:rPr lang="ja-JP" altLang="ja-JP" sz="1100" b="0" i="0" baseline="0">
              <a:solidFill>
                <a:sysClr val="windowText" lastClr="000000"/>
              </a:solidFill>
              <a:effectLst/>
              <a:latin typeface="+mn-lt"/>
              <a:ea typeface="+mn-ea"/>
              <a:cs typeface="+mn-cs"/>
            </a:rPr>
            <a:t>を</a:t>
          </a:r>
          <a:r>
            <a:rPr lang="ja-JP" altLang="en-US" sz="1100" b="0" i="0" baseline="0">
              <a:solidFill>
                <a:sysClr val="windowText" lastClr="000000"/>
              </a:solidFill>
              <a:effectLst/>
              <a:latin typeface="+mn-lt"/>
              <a:ea typeface="+mn-ea"/>
              <a:cs typeface="+mn-cs"/>
            </a:rPr>
            <a:t>行っていない</a:t>
          </a:r>
          <a:r>
            <a:rPr lang="ja-JP" altLang="ja-JP" sz="1100" b="0" i="0" baseline="0">
              <a:solidFill>
                <a:sysClr val="windowText" lastClr="000000"/>
              </a:solidFill>
              <a:effectLst/>
              <a:latin typeface="+mn-lt"/>
              <a:ea typeface="+mn-ea"/>
              <a:cs typeface="+mn-cs"/>
            </a:rPr>
            <a:t>ため、ほぼ横ばいで推移している。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実質収支比率については、</a:t>
          </a:r>
          <a:r>
            <a:rPr lang="ja-JP" altLang="en-US" sz="1100" b="0" i="0" baseline="0">
              <a:solidFill>
                <a:sysClr val="windowText" lastClr="000000"/>
              </a:solidFill>
              <a:effectLst/>
              <a:latin typeface="+mn-lt"/>
              <a:ea typeface="+mn-ea"/>
              <a:cs typeface="+mn-cs"/>
            </a:rPr>
            <a:t>平成２４年度までほぼ横ばいで推移していたが、平成２５年度は普通建設事業費（</a:t>
          </a:r>
          <a:r>
            <a:rPr lang="ja-JP" altLang="ja-JP" sz="1100" b="0" i="0" baseline="0">
              <a:solidFill>
                <a:sysClr val="windowText" lastClr="000000"/>
              </a:solidFill>
              <a:effectLst/>
              <a:latin typeface="+mn-lt"/>
              <a:ea typeface="+mn-ea"/>
              <a:cs typeface="+mn-cs"/>
            </a:rPr>
            <a:t>日光消防署建設等</a:t>
          </a:r>
          <a:r>
            <a:rPr lang="ja-JP" altLang="en-US" sz="1100" b="0" i="0" baseline="0">
              <a:solidFill>
                <a:sysClr val="windowText" lastClr="000000"/>
              </a:solidFill>
              <a:effectLst/>
              <a:latin typeface="+mn-lt"/>
              <a:ea typeface="+mn-ea"/>
              <a:cs typeface="+mn-cs"/>
            </a:rPr>
            <a:t>）の前年度比約３割の増とともに、物件費（クリーンセンター運営委託費）や維持補修費（除排雪費）の増により、標準財政規模比で約３．５ポイント悪化した。平成２６年度は物件費は</a:t>
          </a:r>
          <a:r>
            <a:rPr lang="ja-JP" altLang="ja-JP" sz="1100" b="0" i="0" baseline="0">
              <a:solidFill>
                <a:sysClr val="windowText" lastClr="000000"/>
              </a:solidFill>
              <a:effectLst/>
              <a:latin typeface="+mn-lt"/>
              <a:ea typeface="+mn-ea"/>
              <a:cs typeface="+mn-cs"/>
            </a:rPr>
            <a:t>ほぼ横ばい</a:t>
          </a:r>
          <a:r>
            <a:rPr lang="ja-JP" altLang="en-US" sz="1100" b="0" i="0" baseline="0">
              <a:solidFill>
                <a:sysClr val="windowText" lastClr="000000"/>
              </a:solidFill>
              <a:effectLst/>
              <a:latin typeface="+mn-lt"/>
              <a:ea typeface="+mn-ea"/>
              <a:cs typeface="+mn-cs"/>
            </a:rPr>
            <a:t>であるものの、普通建設費</a:t>
          </a:r>
          <a:r>
            <a:rPr lang="ja-JP" altLang="ja-JP" sz="1100" b="0" i="0" baseline="0">
              <a:solidFill>
                <a:sysClr val="windowText" lastClr="000000"/>
              </a:solidFill>
              <a:effectLst/>
              <a:latin typeface="+mn-lt"/>
              <a:ea typeface="+mn-ea"/>
              <a:cs typeface="+mn-cs"/>
            </a:rPr>
            <a:t>（日光消防署建設</a:t>
          </a:r>
          <a:r>
            <a:rPr lang="ja-JP" altLang="en-US" sz="1100" b="0" i="0" baseline="0">
              <a:solidFill>
                <a:sysClr val="windowText" lastClr="000000"/>
              </a:solidFill>
              <a:effectLst/>
              <a:latin typeface="+mn-lt"/>
              <a:ea typeface="+mn-ea"/>
              <a:cs typeface="+mn-cs"/>
            </a:rPr>
            <a:t>の終了等）の減とともに、</a:t>
          </a:r>
          <a:r>
            <a:rPr lang="ja-JP" altLang="ja-JP" sz="1100" b="0" i="0" baseline="0">
              <a:solidFill>
                <a:sysClr val="windowText" lastClr="000000"/>
              </a:solidFill>
              <a:effectLst/>
              <a:latin typeface="+mn-lt"/>
              <a:ea typeface="+mn-ea"/>
              <a:cs typeface="+mn-cs"/>
            </a:rPr>
            <a:t>維持補修費（除排雪費）の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実質単年度収支は改善傾向にあるが、</a:t>
          </a:r>
          <a:r>
            <a:rPr lang="ja-JP" altLang="ja-JP" sz="1100" b="0" i="0" baseline="0">
              <a:solidFill>
                <a:sysClr val="windowText" lastClr="000000"/>
              </a:solidFill>
              <a:effectLst/>
              <a:latin typeface="+mn-lt"/>
              <a:ea typeface="+mn-ea"/>
              <a:cs typeface="+mn-cs"/>
            </a:rPr>
            <a:t>実質収支比率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標準財政規模比で</a:t>
          </a:r>
          <a:r>
            <a:rPr lang="ja-JP" altLang="en-US" sz="1100" b="0" i="0" baseline="0">
              <a:solidFill>
                <a:sysClr val="windowText" lastClr="000000"/>
              </a:solidFill>
              <a:effectLst/>
              <a:latin typeface="+mn-lt"/>
              <a:ea typeface="+mn-ea"/>
              <a:cs typeface="+mn-cs"/>
            </a:rPr>
            <a:t>０．０７ポイント増のほぼ横ばいである。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平成１９年度以降、いずれの年度においても、全ての会計において黒字であり、連結実質赤字額は生じていない。なお、黒字額の割合のほとんどを水道事業会計と一般会計で占めている。</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a:t>
          </a:r>
          <a:r>
            <a:rPr lang="ja-JP" altLang="ja-JP" sz="1100" b="0" i="0" baseline="0">
              <a:solidFill>
                <a:schemeClr val="dk1"/>
              </a:solidFill>
              <a:effectLst/>
              <a:latin typeface="+mn-lt"/>
              <a:ea typeface="+mn-ea"/>
              <a:cs typeface="+mn-cs"/>
            </a:rPr>
            <a:t>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a:t>
          </a:r>
          <a:r>
            <a:rPr lang="ja-JP" altLang="en-US" sz="1100" b="0" i="0" baseline="0">
              <a:solidFill>
                <a:schemeClr val="dk1"/>
              </a:solidFill>
              <a:effectLst/>
              <a:latin typeface="+mn-lt"/>
              <a:ea typeface="+mn-ea"/>
              <a:cs typeface="+mn-cs"/>
            </a:rPr>
            <a:t>を注視</a:t>
          </a:r>
          <a:r>
            <a:rPr lang="ja-JP" altLang="ja-JP" sz="1100" b="0" i="0" baseline="0">
              <a:solidFill>
                <a:schemeClr val="dk1"/>
              </a:solidFill>
              <a:effectLst/>
              <a:latin typeface="+mn-lt"/>
              <a:ea typeface="+mn-ea"/>
              <a:cs typeface="+mn-cs"/>
            </a:rPr>
            <a:t>しながら、今後も財政の健全化を図っていく。</a:t>
          </a:r>
          <a:endParaRPr lang="ja-JP" altLang="ja-JP" sz="1400">
            <a:effectLst/>
          </a:endParaRPr>
        </a:p>
        <a:p>
          <a:pPr rtl="0"/>
          <a:r>
            <a:rPr lang="ja-JP" altLang="ja-JP"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a:t>
          </a:r>
          <a:r>
            <a:rPr lang="ja-JP" altLang="ja-JP" sz="1100" b="0" i="0" baseline="0">
              <a:solidFill>
                <a:schemeClr val="dk1"/>
              </a:solidFill>
              <a:effectLst/>
              <a:latin typeface="+mn-lt"/>
              <a:ea typeface="+mn-ea"/>
              <a:cs typeface="+mn-cs"/>
            </a:rPr>
            <a:t>の「その他会計（黒字）」</a:t>
          </a:r>
          <a:r>
            <a:rPr lang="ja-JP" altLang="en-US" sz="1100" b="0" i="0" baseline="0">
              <a:solidFill>
                <a:schemeClr val="dk1"/>
              </a:solidFill>
              <a:effectLst/>
              <a:latin typeface="+mn-lt"/>
              <a:ea typeface="+mn-ea"/>
              <a:cs typeface="+mn-cs"/>
            </a:rPr>
            <a:t>に含まれる会計</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自家用有償バス事業特別会計、</a:t>
          </a:r>
          <a:r>
            <a:rPr lang="ja-JP" altLang="en-US" sz="1100" b="0" i="0" baseline="0">
              <a:solidFill>
                <a:schemeClr val="dk1"/>
              </a:solidFill>
              <a:effectLst/>
              <a:latin typeface="+mn-lt"/>
              <a:ea typeface="+mn-ea"/>
              <a:cs typeface="+mn-cs"/>
            </a:rPr>
            <a:t>公設地方卸売市場事業特別会計、</a:t>
          </a:r>
          <a:endParaRPr lang="en-US" altLang="ja-JP" sz="1100" b="0" i="0" baseline="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温泉事業特別会計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公共用地先行取得事業特別会計</a:t>
          </a:r>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年度における実質公債費比率の分子は</a:t>
          </a:r>
          <a:r>
            <a:rPr lang="ja-JP" altLang="en-US" sz="1100" b="0" i="0" baseline="0">
              <a:solidFill>
                <a:sysClr val="windowText" lastClr="000000"/>
              </a:solidFill>
              <a:effectLst/>
              <a:latin typeface="+mn-lt"/>
              <a:ea typeface="+mn-ea"/>
              <a:cs typeface="+mn-cs"/>
            </a:rPr>
            <a:t>１，２４８</a:t>
          </a:r>
          <a:r>
            <a:rPr lang="ja-JP" altLang="ja-JP" sz="1100" b="0" i="0" baseline="0">
              <a:solidFill>
                <a:sysClr val="windowText" lastClr="000000"/>
              </a:solidFill>
              <a:effectLst/>
              <a:latin typeface="+mn-lt"/>
              <a:ea typeface="+mn-ea"/>
              <a:cs typeface="+mn-cs"/>
            </a:rPr>
            <a:t>百万円となっている。元利償還金等(A)においては、合併特例事業債や臨時財政対策債の増があるものの、厚生福祉施設整備事業債や臨時地方道整備事業債などの償還終了により、元利償還金は減となっている。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ysClr val="windowText" lastClr="000000"/>
              </a:solidFill>
              <a:effectLst/>
              <a:latin typeface="+mn-lt"/>
              <a:ea typeface="+mn-ea"/>
              <a:cs typeface="+mn-cs"/>
            </a:rPr>
            <a:t>３１８</a:t>
          </a:r>
          <a:r>
            <a:rPr lang="ja-JP" altLang="ja-JP" sz="1100" b="0" i="0" baseline="0">
              <a:solidFill>
                <a:sysClr val="windowText" lastClr="000000"/>
              </a:solidFill>
              <a:effectLst/>
              <a:latin typeface="+mn-lt"/>
              <a:ea typeface="+mn-ea"/>
              <a:cs typeface="+mn-cs"/>
            </a:rPr>
            <a:t>百万円の減となっている。今後、緊急度や住民ニーズを的確に捉えた事業の選択と集中を徹底し、交付税措置のある市債の計画的な活用を図りながら、適正な財政運営に努めていく。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年度における将来負担比率の分子は</a:t>
          </a:r>
          <a:r>
            <a:rPr lang="ja-JP" altLang="en-US" sz="1100" b="0" i="0" baseline="0">
              <a:solidFill>
                <a:sysClr val="windowText" lastClr="000000"/>
              </a:solidFill>
              <a:effectLst/>
              <a:latin typeface="+mn-lt"/>
              <a:ea typeface="+mn-ea"/>
              <a:cs typeface="+mn-cs"/>
            </a:rPr>
            <a:t>１１，６８６</a:t>
          </a:r>
          <a:r>
            <a:rPr lang="ja-JP" altLang="ja-JP" sz="1100" b="0" i="0" baseline="0">
              <a:solidFill>
                <a:sysClr val="windowText" lastClr="000000"/>
              </a:solidFill>
              <a:effectLst/>
              <a:latin typeface="+mn-lt"/>
              <a:ea typeface="+mn-ea"/>
              <a:cs typeface="+mn-cs"/>
            </a:rPr>
            <a:t>百万円となっている。将来負担額(A)においては、合併特例事業債や臨時財政対策債の発行による地方債の現在高の増</a:t>
          </a:r>
          <a:r>
            <a:rPr lang="ja-JP" altLang="en-US" sz="1100" b="0" i="0" baseline="0">
              <a:solidFill>
                <a:sysClr val="windowText" lastClr="000000"/>
              </a:solidFill>
              <a:effectLst/>
              <a:latin typeface="+mn-lt"/>
              <a:ea typeface="+mn-ea"/>
              <a:cs typeface="+mn-cs"/>
            </a:rPr>
            <a:t>により８３８</a:t>
          </a:r>
          <a:r>
            <a:rPr lang="ja-JP" altLang="ja-JP" sz="1100" b="0" i="0" baseline="0">
              <a:solidFill>
                <a:sysClr val="windowText" lastClr="000000"/>
              </a:solidFill>
              <a:effectLst/>
              <a:latin typeface="+mn-lt"/>
              <a:ea typeface="+mn-ea"/>
              <a:cs typeface="+mn-cs"/>
            </a:rPr>
            <a:t>百万円の増となっている。一方、将来負担額から控除する充当可能財源等(B)においては、庁舎整備基金などの積立</a:t>
          </a:r>
          <a:r>
            <a:rPr lang="ja-JP" altLang="en-US" sz="1100" b="0" i="0" baseline="0">
              <a:solidFill>
                <a:sysClr val="windowText" lastClr="000000"/>
              </a:solidFill>
              <a:effectLst/>
              <a:latin typeface="+mn-lt"/>
              <a:ea typeface="+mn-ea"/>
              <a:cs typeface="+mn-cs"/>
            </a:rPr>
            <a:t>て</a:t>
          </a:r>
          <a:r>
            <a:rPr lang="ja-JP" altLang="ja-JP" sz="1100" b="0" i="0" baseline="0">
              <a:solidFill>
                <a:sysClr val="windowText" lastClr="000000"/>
              </a:solidFill>
              <a:effectLst/>
              <a:latin typeface="+mn-lt"/>
              <a:ea typeface="+mn-ea"/>
              <a:cs typeface="+mn-cs"/>
            </a:rPr>
            <a:t>により充当可能基金が増となったことや、合併特例事業債や臨時財政対策債など交付税措置の割合が高い地方債を活用したため、基準財政需要額算入見込額が増となったことにより、</a:t>
          </a:r>
          <a:r>
            <a:rPr lang="ja-JP" altLang="en-US" sz="1100" b="0" i="0" baseline="0">
              <a:solidFill>
                <a:sysClr val="windowText" lastClr="000000"/>
              </a:solidFill>
              <a:effectLst/>
              <a:latin typeface="+mn-lt"/>
              <a:ea typeface="+mn-ea"/>
              <a:cs typeface="+mn-cs"/>
            </a:rPr>
            <a:t>６０９</a:t>
          </a:r>
          <a:r>
            <a:rPr lang="ja-JP" altLang="ja-JP" sz="1100" b="0" i="0" baseline="0">
              <a:solidFill>
                <a:sysClr val="windowText" lastClr="000000"/>
              </a:solidFill>
              <a:effectLst/>
              <a:latin typeface="+mn-lt"/>
              <a:ea typeface="+mn-ea"/>
              <a:cs typeface="+mn-cs"/>
            </a:rPr>
            <a:t>百万円の増となっている。これらの理由により、将来負担比率の分子は前年度より２</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45048712</v>
      </c>
      <c r="BO4" s="379"/>
      <c r="BP4" s="379"/>
      <c r="BQ4" s="379"/>
      <c r="BR4" s="379"/>
      <c r="BS4" s="379"/>
      <c r="BT4" s="379"/>
      <c r="BU4" s="380"/>
      <c r="BV4" s="378">
        <v>46448970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6.8</v>
      </c>
      <c r="CU4" s="556"/>
      <c r="CV4" s="556"/>
      <c r="CW4" s="556"/>
      <c r="CX4" s="556"/>
      <c r="CY4" s="556"/>
      <c r="CZ4" s="556"/>
      <c r="DA4" s="557"/>
      <c r="DB4" s="555">
        <v>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43010524</v>
      </c>
      <c r="BO5" s="384"/>
      <c r="BP5" s="384"/>
      <c r="BQ5" s="384"/>
      <c r="BR5" s="384"/>
      <c r="BS5" s="384"/>
      <c r="BT5" s="384"/>
      <c r="BU5" s="385"/>
      <c r="BV5" s="383">
        <v>44325562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96.8</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2038188</v>
      </c>
      <c r="BO6" s="384"/>
      <c r="BP6" s="384"/>
      <c r="BQ6" s="384"/>
      <c r="BR6" s="384"/>
      <c r="BS6" s="384"/>
      <c r="BT6" s="384"/>
      <c r="BU6" s="385"/>
      <c r="BV6" s="383">
        <v>2123408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105.6</v>
      </c>
      <c r="CU6" s="530"/>
      <c r="CV6" s="530"/>
      <c r="CW6" s="530"/>
      <c r="CX6" s="530"/>
      <c r="CY6" s="530"/>
      <c r="CZ6" s="530"/>
      <c r="DA6" s="531"/>
      <c r="DB6" s="529">
        <v>102.6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333445</v>
      </c>
      <c r="BO7" s="384"/>
      <c r="BP7" s="384"/>
      <c r="BQ7" s="384"/>
      <c r="BR7" s="384"/>
      <c r="BS7" s="384"/>
      <c r="BT7" s="384"/>
      <c r="BU7" s="385"/>
      <c r="BV7" s="383">
        <v>343869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25071346</v>
      </c>
      <c r="CU7" s="384"/>
      <c r="CV7" s="384"/>
      <c r="CW7" s="384"/>
      <c r="CX7" s="384"/>
      <c r="CY7" s="384"/>
      <c r="CZ7" s="384"/>
      <c r="DA7" s="385"/>
      <c r="DB7" s="383">
        <v>25287131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1704743</v>
      </c>
      <c r="BO8" s="384"/>
      <c r="BP8" s="384"/>
      <c r="BQ8" s="384"/>
      <c r="BR8" s="384"/>
      <c r="BS8" s="384"/>
      <c r="BT8" s="384"/>
      <c r="BU8" s="385"/>
      <c r="BV8" s="383">
        <v>1779539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90066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-74796</v>
      </c>
      <c r="BO9" s="384"/>
      <c r="BP9" s="384"/>
      <c r="BQ9" s="384"/>
      <c r="BR9" s="384"/>
      <c r="BS9" s="384"/>
      <c r="BT9" s="384"/>
      <c r="BU9" s="385"/>
      <c r="BV9" s="383">
        <v>-881658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94291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3668</v>
      </c>
      <c r="BO10" s="384"/>
      <c r="BP10" s="384"/>
      <c r="BQ10" s="384"/>
      <c r="BR10" s="384"/>
      <c r="BS10" s="384"/>
      <c r="BT10" s="384"/>
      <c r="BU10" s="385"/>
      <c r="BV10" s="383">
        <v>3158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87116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86527</v>
      </c>
      <c r="S13" s="485"/>
      <c r="T13" s="485"/>
      <c r="U13" s="485"/>
      <c r="V13" s="486"/>
      <c r="W13" s="472" t="s">
        <v>124</v>
      </c>
      <c r="X13" s="396"/>
      <c r="Y13" s="396"/>
      <c r="Z13" s="396"/>
      <c r="AA13" s="396"/>
      <c r="AB13" s="397"/>
      <c r="AC13" s="359">
        <v>2315</v>
      </c>
      <c r="AD13" s="360"/>
      <c r="AE13" s="360"/>
      <c r="AF13" s="360"/>
      <c r="AG13" s="361"/>
      <c r="AH13" s="359">
        <v>2768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-71128</v>
      </c>
      <c r="BO13" s="384"/>
      <c r="BP13" s="384"/>
      <c r="BQ13" s="384"/>
      <c r="BR13" s="384"/>
      <c r="BS13" s="384"/>
      <c r="BT13" s="384"/>
      <c r="BU13" s="385"/>
      <c r="BV13" s="383">
        <v>-878500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88363</v>
      </c>
      <c r="S14" s="485"/>
      <c r="T14" s="485"/>
      <c r="U14" s="485"/>
      <c r="V14" s="486"/>
      <c r="W14" s="487"/>
      <c r="X14" s="399"/>
      <c r="Y14" s="399"/>
      <c r="Z14" s="399"/>
      <c r="AA14" s="399"/>
      <c r="AB14" s="400"/>
      <c r="AC14" s="477">
        <v>5.3</v>
      </c>
      <c r="AD14" s="478"/>
      <c r="AE14" s="478"/>
      <c r="AF14" s="478"/>
      <c r="AG14" s="479"/>
      <c r="AH14" s="477">
        <v>5.8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55.6</v>
      </c>
      <c r="CU14" s="456"/>
      <c r="CV14" s="456"/>
      <c r="CW14" s="456"/>
      <c r="CX14" s="456"/>
      <c r="CY14" s="456"/>
      <c r="CZ14" s="456"/>
      <c r="DA14" s="457"/>
      <c r="DB14" s="488">
        <v>53.4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87809</v>
      </c>
      <c r="S15" s="485"/>
      <c r="T15" s="485"/>
      <c r="U15" s="485"/>
      <c r="V15" s="486"/>
      <c r="W15" s="472" t="s">
        <v>131</v>
      </c>
      <c r="X15" s="396"/>
      <c r="Y15" s="396"/>
      <c r="Z15" s="396"/>
      <c r="AA15" s="396"/>
      <c r="AB15" s="397"/>
      <c r="AC15" s="359">
        <v>12549</v>
      </c>
      <c r="AD15" s="360"/>
      <c r="AE15" s="360"/>
      <c r="AF15" s="360"/>
      <c r="AG15" s="361"/>
      <c r="AH15" s="359">
        <v>13795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11275793</v>
      </c>
      <c r="BO15" s="379"/>
      <c r="BP15" s="379"/>
      <c r="BQ15" s="379"/>
      <c r="BR15" s="379"/>
      <c r="BS15" s="379"/>
      <c r="BT15" s="379"/>
      <c r="BU15" s="380"/>
      <c r="BV15" s="378">
        <v>10898702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28.5</v>
      </c>
      <c r="AD16" s="478"/>
      <c r="AE16" s="478"/>
      <c r="AF16" s="478"/>
      <c r="AG16" s="479"/>
      <c r="AH16" s="477">
        <v>28.7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17498469</v>
      </c>
      <c r="BO16" s="384"/>
      <c r="BP16" s="384"/>
      <c r="BQ16" s="384"/>
      <c r="BR16" s="384"/>
      <c r="BS16" s="384"/>
      <c r="BT16" s="384"/>
      <c r="BU16" s="385"/>
      <c r="BV16" s="383">
        <v>17061135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29102</v>
      </c>
      <c r="AD17" s="360"/>
      <c r="AE17" s="360"/>
      <c r="AF17" s="360"/>
      <c r="AG17" s="361"/>
      <c r="AH17" s="359">
        <v>31412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14523121</v>
      </c>
      <c r="BO17" s="384"/>
      <c r="BP17" s="384"/>
      <c r="BQ17" s="384"/>
      <c r="BR17" s="384"/>
      <c r="BS17" s="384"/>
      <c r="BT17" s="384"/>
      <c r="BU17" s="385"/>
      <c r="BV17" s="383">
        <v>14048664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1449.83</v>
      </c>
      <c r="M18" s="448"/>
      <c r="N18" s="448"/>
      <c r="O18" s="448"/>
      <c r="P18" s="448"/>
      <c r="Q18" s="448"/>
      <c r="R18" s="449"/>
      <c r="S18" s="449"/>
      <c r="T18" s="449"/>
      <c r="U18" s="449"/>
      <c r="V18" s="450"/>
      <c r="W18" s="464"/>
      <c r="X18" s="465"/>
      <c r="Y18" s="465"/>
      <c r="Z18" s="465"/>
      <c r="AA18" s="465"/>
      <c r="AB18" s="473"/>
      <c r="AC18" s="347">
        <v>66.2</v>
      </c>
      <c r="AD18" s="348"/>
      <c r="AE18" s="348"/>
      <c r="AF18" s="348"/>
      <c r="AG18" s="451"/>
      <c r="AH18" s="347">
        <v>65.3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24668709</v>
      </c>
      <c r="BO18" s="384"/>
      <c r="BP18" s="384"/>
      <c r="BQ18" s="384"/>
      <c r="BR18" s="384"/>
      <c r="BS18" s="384"/>
      <c r="BT18" s="384"/>
      <c r="BU18" s="385"/>
      <c r="BV18" s="383">
        <v>24178275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30290966</v>
      </c>
      <c r="BO19" s="384"/>
      <c r="BP19" s="384"/>
      <c r="BQ19" s="384"/>
      <c r="BR19" s="384"/>
      <c r="BS19" s="384"/>
      <c r="BT19" s="384"/>
      <c r="BU19" s="385"/>
      <c r="BV19" s="383">
        <v>32080778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33926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51853931</v>
      </c>
      <c r="BO23" s="384"/>
      <c r="BP23" s="384"/>
      <c r="BQ23" s="384"/>
      <c r="BR23" s="384"/>
      <c r="BS23" s="384"/>
      <c r="BT23" s="384"/>
      <c r="BU23" s="385"/>
      <c r="BV23" s="383">
        <v>50638150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9600</v>
      </c>
      <c r="R24" s="360"/>
      <c r="S24" s="360"/>
      <c r="T24" s="360"/>
      <c r="U24" s="360"/>
      <c r="V24" s="361"/>
      <c r="W24" s="425"/>
      <c r="X24" s="416"/>
      <c r="Y24" s="417"/>
      <c r="Z24" s="356" t="s">
        <v>155</v>
      </c>
      <c r="AA24" s="357"/>
      <c r="AB24" s="357"/>
      <c r="AC24" s="357"/>
      <c r="AD24" s="357"/>
      <c r="AE24" s="357"/>
      <c r="AF24" s="357"/>
      <c r="AG24" s="358"/>
      <c r="AH24" s="359">
        <v>938</v>
      </c>
      <c r="AI24" s="360"/>
      <c r="AJ24" s="360"/>
      <c r="AK24" s="360"/>
      <c r="AL24" s="361"/>
      <c r="AM24" s="359">
        <v>3041934</v>
      </c>
      <c r="AN24" s="360"/>
      <c r="AO24" s="360"/>
      <c r="AP24" s="360"/>
      <c r="AQ24" s="360"/>
      <c r="AR24" s="361"/>
      <c r="AS24" s="359">
        <v>3243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29491643</v>
      </c>
      <c r="BO24" s="384"/>
      <c r="BP24" s="384"/>
      <c r="BQ24" s="384"/>
      <c r="BR24" s="384"/>
      <c r="BS24" s="384"/>
      <c r="BT24" s="384"/>
      <c r="BU24" s="385"/>
      <c r="BV24" s="383">
        <v>29026406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7600</v>
      </c>
      <c r="R25" s="360"/>
      <c r="S25" s="360"/>
      <c r="T25" s="360"/>
      <c r="U25" s="360"/>
      <c r="V25" s="361"/>
      <c r="W25" s="425"/>
      <c r="X25" s="416"/>
      <c r="Y25" s="417"/>
      <c r="Z25" s="356" t="s">
        <v>158</v>
      </c>
      <c r="AA25" s="357"/>
      <c r="AB25" s="357"/>
      <c r="AC25" s="357"/>
      <c r="AD25" s="357"/>
      <c r="AE25" s="357"/>
      <c r="AF25" s="357"/>
      <c r="AG25" s="358"/>
      <c r="AH25" s="359">
        <v>187</v>
      </c>
      <c r="AI25" s="360"/>
      <c r="AJ25" s="360"/>
      <c r="AK25" s="360"/>
      <c r="AL25" s="361"/>
      <c r="AM25" s="359">
        <v>558382</v>
      </c>
      <c r="AN25" s="360"/>
      <c r="AO25" s="360"/>
      <c r="AP25" s="360"/>
      <c r="AQ25" s="360"/>
      <c r="AR25" s="361"/>
      <c r="AS25" s="359">
        <v>2986</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7051445</v>
      </c>
      <c r="BO25" s="379"/>
      <c r="BP25" s="379"/>
      <c r="BQ25" s="379"/>
      <c r="BR25" s="379"/>
      <c r="BS25" s="379"/>
      <c r="BT25" s="379"/>
      <c r="BU25" s="380"/>
      <c r="BV25" s="378">
        <v>6699123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6750</v>
      </c>
      <c r="R26" s="360"/>
      <c r="S26" s="360"/>
      <c r="T26" s="360"/>
      <c r="U26" s="360"/>
      <c r="V26" s="361"/>
      <c r="W26" s="425"/>
      <c r="X26" s="416"/>
      <c r="Y26" s="417"/>
      <c r="Z26" s="356" t="s">
        <v>161</v>
      </c>
      <c r="AA26" s="438"/>
      <c r="AB26" s="438"/>
      <c r="AC26" s="438"/>
      <c r="AD26" s="438"/>
      <c r="AE26" s="438"/>
      <c r="AF26" s="438"/>
      <c r="AG26" s="439"/>
      <c r="AH26" s="359">
        <v>66</v>
      </c>
      <c r="AI26" s="360"/>
      <c r="AJ26" s="360"/>
      <c r="AK26" s="360"/>
      <c r="AL26" s="361"/>
      <c r="AM26" s="359">
        <v>212256</v>
      </c>
      <c r="AN26" s="360"/>
      <c r="AO26" s="360"/>
      <c r="AP26" s="360"/>
      <c r="AQ26" s="360"/>
      <c r="AR26" s="361"/>
      <c r="AS26" s="359">
        <v>3216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4900</v>
      </c>
      <c r="R27" s="360"/>
      <c r="S27" s="360"/>
      <c r="T27" s="360"/>
      <c r="U27" s="360"/>
      <c r="V27" s="361"/>
      <c r="W27" s="425"/>
      <c r="X27" s="416"/>
      <c r="Y27" s="417"/>
      <c r="Z27" s="356" t="s">
        <v>164</v>
      </c>
      <c r="AA27" s="357"/>
      <c r="AB27" s="357"/>
      <c r="AC27" s="357"/>
      <c r="AD27" s="357"/>
      <c r="AE27" s="357"/>
      <c r="AF27" s="357"/>
      <c r="AG27" s="358"/>
      <c r="AH27" s="359">
        <v>8</v>
      </c>
      <c r="AI27" s="360"/>
      <c r="AJ27" s="360"/>
      <c r="AK27" s="360"/>
      <c r="AL27" s="361"/>
      <c r="AM27" s="359">
        <v>32000</v>
      </c>
      <c r="AN27" s="360"/>
      <c r="AO27" s="360"/>
      <c r="AP27" s="360"/>
      <c r="AQ27" s="360"/>
      <c r="AR27" s="361"/>
      <c r="AS27" s="359">
        <v>4000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562740</v>
      </c>
      <c r="BO27" s="387"/>
      <c r="BP27" s="387"/>
      <c r="BQ27" s="387"/>
      <c r="BR27" s="387"/>
      <c r="BS27" s="387"/>
      <c r="BT27" s="387"/>
      <c r="BU27" s="388"/>
      <c r="BV27" s="386">
        <v>500985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4100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4452199</v>
      </c>
      <c r="BO28" s="379"/>
      <c r="BP28" s="379"/>
      <c r="BQ28" s="379"/>
      <c r="BR28" s="379"/>
      <c r="BS28" s="379"/>
      <c r="BT28" s="379"/>
      <c r="BU28" s="380"/>
      <c r="BV28" s="378">
        <v>4448531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26</v>
      </c>
      <c r="M29" s="360"/>
      <c r="N29" s="360"/>
      <c r="O29" s="360"/>
      <c r="P29" s="361"/>
      <c r="Q29" s="359">
        <v>3800</v>
      </c>
      <c r="R29" s="360"/>
      <c r="S29" s="360"/>
      <c r="T29" s="360"/>
      <c r="U29" s="360"/>
      <c r="V29" s="361"/>
      <c r="W29" s="426"/>
      <c r="X29" s="427"/>
      <c r="Y29" s="428"/>
      <c r="Z29" s="356" t="s">
        <v>171</v>
      </c>
      <c r="AA29" s="357"/>
      <c r="AB29" s="357"/>
      <c r="AC29" s="357"/>
      <c r="AD29" s="357"/>
      <c r="AE29" s="357"/>
      <c r="AF29" s="357"/>
      <c r="AG29" s="358"/>
      <c r="AH29" s="359">
        <v>946</v>
      </c>
      <c r="AI29" s="360"/>
      <c r="AJ29" s="360"/>
      <c r="AK29" s="360"/>
      <c r="AL29" s="361"/>
      <c r="AM29" s="359">
        <v>3073934</v>
      </c>
      <c r="AN29" s="360"/>
      <c r="AO29" s="360"/>
      <c r="AP29" s="360"/>
      <c r="AQ29" s="360"/>
      <c r="AR29" s="361"/>
      <c r="AS29" s="359">
        <v>3249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1166799</v>
      </c>
      <c r="BO29" s="384"/>
      <c r="BP29" s="384"/>
      <c r="BQ29" s="384"/>
      <c r="BR29" s="384"/>
      <c r="BS29" s="384"/>
      <c r="BT29" s="384"/>
      <c r="BU29" s="385"/>
      <c r="BV29" s="383">
        <v>1164579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5039480</v>
      </c>
      <c r="BO30" s="387"/>
      <c r="BP30" s="387"/>
      <c r="BQ30" s="387"/>
      <c r="BR30" s="387"/>
      <c r="BS30" s="387"/>
      <c r="BT30" s="387"/>
      <c r="BU30" s="388"/>
      <c r="BV30" s="386">
        <v>4762992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公設地方卸売市場事業特別会計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日光市公共施設振興公社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日光市農業公社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自家用有償バス事業特別会計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温泉事業特別会計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オアシス今市</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IF('各会計、関係団体の財政状況及び健全化判断比率'!B35="","",'各会計、関係団体の財政状況及び健全化判断比率'!B35)</f>
        <v>銅山観光事業特別会計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栃木県後期高齢者医療広域連合（後期高齢者医療特別会計）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小杉放菴記念日光美術館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21</v>
      </c>
      <c r="CP38" s="343"/>
      <c r="CQ38" s="342" t="str">
        <f>IF('各会計、関係団体の財政状況及び健全化判断比率'!BS11="","",'各会計、関係団体の財政状況及び健全化判断比率'!BS11)</f>
        <v>鬼怒川川治温泉観光開発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47676</v>
      </c>
      <c r="J41" s="83">
        <v>47753</v>
      </c>
      <c r="K41" s="83">
        <v>48793</v>
      </c>
      <c r="L41" s="83">
        <v>50638</v>
      </c>
      <c r="M41" s="84">
        <v>51854</v>
      </c>
    </row>
    <row r="42" spans="2:13" ht="27.75" customHeight="1">
      <c r="B42" s="1171"/>
      <c r="C42" s="1172"/>
      <c r="D42" s="85"/>
      <c r="E42" s="1175" t="s">
        <v>26</v>
      </c>
      <c r="F42" s="1175"/>
      <c r="G42" s="1175"/>
      <c r="H42" s="1176"/>
      <c r="I42" s="86">
        <v>356</v>
      </c>
      <c r="J42" s="87">
        <v>302</v>
      </c>
      <c r="K42" s="87">
        <v>247</v>
      </c>
      <c r="L42" s="87">
        <v>191</v>
      </c>
      <c r="M42" s="88">
        <v>168</v>
      </c>
    </row>
    <row r="43" spans="2:13" ht="27.75" customHeight="1">
      <c r="B43" s="1171"/>
      <c r="C43" s="1172"/>
      <c r="D43" s="85"/>
      <c r="E43" s="1175" t="s">
        <v>27</v>
      </c>
      <c r="F43" s="1175"/>
      <c r="G43" s="1175"/>
      <c r="H43" s="1176"/>
      <c r="I43" s="86">
        <v>10409</v>
      </c>
      <c r="J43" s="87">
        <v>11297</v>
      </c>
      <c r="K43" s="87">
        <v>12020</v>
      </c>
      <c r="L43" s="87">
        <v>12843</v>
      </c>
      <c r="M43" s="88">
        <v>12840</v>
      </c>
    </row>
    <row r="44" spans="2:13" ht="27.75" customHeight="1">
      <c r="B44" s="1171"/>
      <c r="C44" s="1172"/>
      <c r="D44" s="85"/>
      <c r="E44" s="1175" t="s">
        <v>28</v>
      </c>
      <c r="F44" s="1175"/>
      <c r="G44" s="1175"/>
      <c r="H44" s="1176"/>
      <c r="I44" s="86" t="s">
        <v>481</v>
      </c>
      <c r="J44" s="87" t="s">
        <v>481</v>
      </c>
      <c r="K44" s="87" t="s">
        <v>481</v>
      </c>
      <c r="L44" s="87" t="s">
        <v>481</v>
      </c>
      <c r="M44" s="88" t="s">
        <v>481</v>
      </c>
    </row>
    <row r="45" spans="2:13" ht="27.75" customHeight="1">
      <c r="B45" s="1171"/>
      <c r="C45" s="1172"/>
      <c r="D45" s="85"/>
      <c r="E45" s="1175" t="s">
        <v>29</v>
      </c>
      <c r="F45" s="1175"/>
      <c r="G45" s="1175"/>
      <c r="H45" s="1176"/>
      <c r="I45" s="86">
        <v>10662</v>
      </c>
      <c r="J45" s="87">
        <v>10529</v>
      </c>
      <c r="K45" s="87">
        <v>10372</v>
      </c>
      <c r="L45" s="87">
        <v>9992</v>
      </c>
      <c r="M45" s="88">
        <v>9600</v>
      </c>
    </row>
    <row r="46" spans="2:13" ht="27.75" customHeight="1">
      <c r="B46" s="1171"/>
      <c r="C46" s="1172"/>
      <c r="D46" s="85"/>
      <c r="E46" s="1175" t="s">
        <v>30</v>
      </c>
      <c r="F46" s="1175"/>
      <c r="G46" s="1175"/>
      <c r="H46" s="1176"/>
      <c r="I46" s="86" t="s">
        <v>481</v>
      </c>
      <c r="J46" s="87" t="s">
        <v>481</v>
      </c>
      <c r="K46" s="87" t="s">
        <v>481</v>
      </c>
      <c r="L46" s="87">
        <v>9</v>
      </c>
      <c r="M46" s="88">
        <v>49</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7084</v>
      </c>
      <c r="J49" s="87">
        <v>7491</v>
      </c>
      <c r="K49" s="87">
        <v>7665</v>
      </c>
      <c r="L49" s="87">
        <v>8024</v>
      </c>
      <c r="M49" s="88">
        <v>8377</v>
      </c>
    </row>
    <row r="50" spans="2:13" ht="27.75" customHeight="1">
      <c r="B50" s="1171"/>
      <c r="C50" s="1172"/>
      <c r="D50" s="85"/>
      <c r="E50" s="1175" t="s">
        <v>35</v>
      </c>
      <c r="F50" s="1175"/>
      <c r="G50" s="1175"/>
      <c r="H50" s="1176"/>
      <c r="I50" s="86">
        <v>5720</v>
      </c>
      <c r="J50" s="87">
        <v>6266</v>
      </c>
      <c r="K50" s="87">
        <v>6550</v>
      </c>
      <c r="L50" s="87">
        <v>6356</v>
      </c>
      <c r="M50" s="88">
        <v>5575</v>
      </c>
    </row>
    <row r="51" spans="2:13" ht="27.75" customHeight="1">
      <c r="B51" s="1173"/>
      <c r="C51" s="1174"/>
      <c r="D51" s="85"/>
      <c r="E51" s="1175" t="s">
        <v>36</v>
      </c>
      <c r="F51" s="1175"/>
      <c r="G51" s="1175"/>
      <c r="H51" s="1176"/>
      <c r="I51" s="86">
        <v>43276</v>
      </c>
      <c r="J51" s="87">
        <v>44735</v>
      </c>
      <c r="K51" s="87">
        <v>46046</v>
      </c>
      <c r="L51" s="87">
        <v>47835</v>
      </c>
      <c r="M51" s="88">
        <v>48872</v>
      </c>
    </row>
    <row r="52" spans="2:13" ht="27.75" customHeight="1" thickBot="1">
      <c r="B52" s="1177" t="s">
        <v>37</v>
      </c>
      <c r="C52" s="1178"/>
      <c r="D52" s="90"/>
      <c r="E52" s="1179" t="s">
        <v>38</v>
      </c>
      <c r="F52" s="1179"/>
      <c r="G52" s="1179"/>
      <c r="H52" s="1180"/>
      <c r="I52" s="91">
        <v>13022</v>
      </c>
      <c r="J52" s="92">
        <v>11389</v>
      </c>
      <c r="K52" s="92">
        <v>11171</v>
      </c>
      <c r="L52" s="92">
        <v>11458</v>
      </c>
      <c r="M52" s="93">
        <v>11686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94982</v>
      </c>
      <c r="E3" s="116"/>
      <c r="F3" s="117">
        <v>61882</v>
      </c>
      <c r="G3" s="118"/>
      <c r="H3" s="119"/>
    </row>
    <row r="4" spans="1:8">
      <c r="A4" s="120"/>
      <c r="B4" s="121"/>
      <c r="C4" s="122"/>
      <c r="D4" s="123">
        <v>37217</v>
      </c>
      <c r="E4" s="124"/>
      <c r="F4" s="125">
        <v>32175</v>
      </c>
      <c r="G4" s="126"/>
      <c r="H4" s="127"/>
    </row>
    <row r="5" spans="1:8">
      <c r="A5" s="108" t="s">
        <v>514</v>
      </c>
      <c r="B5" s="113"/>
      <c r="C5" s="114"/>
      <c r="D5" s="115">
        <v>71620</v>
      </c>
      <c r="E5" s="116"/>
      <c r="F5" s="117">
        <v>47569</v>
      </c>
      <c r="G5" s="118"/>
      <c r="H5" s="119"/>
    </row>
    <row r="6" spans="1:8">
      <c r="A6" s="120"/>
      <c r="B6" s="121"/>
      <c r="C6" s="122"/>
      <c r="D6" s="123">
        <v>51538</v>
      </c>
      <c r="E6" s="124"/>
      <c r="F6" s="125">
        <v>26255</v>
      </c>
      <c r="G6" s="126"/>
      <c r="H6" s="127"/>
    </row>
    <row r="7" spans="1:8">
      <c r="A7" s="108" t="s">
        <v>515</v>
      </c>
      <c r="B7" s="113"/>
      <c r="C7" s="114"/>
      <c r="D7" s="115">
        <v>75140</v>
      </c>
      <c r="E7" s="116"/>
      <c r="F7" s="117">
        <v>50880</v>
      </c>
      <c r="G7" s="118"/>
      <c r="H7" s="119"/>
    </row>
    <row r="8" spans="1:8">
      <c r="A8" s="120"/>
      <c r="B8" s="121"/>
      <c r="C8" s="122"/>
      <c r="D8" s="123">
        <v>45080</v>
      </c>
      <c r="E8" s="124"/>
      <c r="F8" s="125">
        <v>26879</v>
      </c>
      <c r="G8" s="126"/>
      <c r="H8" s="127"/>
    </row>
    <row r="9" spans="1:8">
      <c r="A9" s="108" t="s">
        <v>516</v>
      </c>
      <c r="B9" s="113"/>
      <c r="C9" s="114"/>
      <c r="D9" s="115">
        <v>98441</v>
      </c>
      <c r="E9" s="116"/>
      <c r="F9" s="117">
        <v>63956</v>
      </c>
      <c r="G9" s="118"/>
      <c r="H9" s="119"/>
    </row>
    <row r="10" spans="1:8">
      <c r="A10" s="120"/>
      <c r="B10" s="121"/>
      <c r="C10" s="122"/>
      <c r="D10" s="123">
        <v>52002</v>
      </c>
      <c r="E10" s="124"/>
      <c r="F10" s="125">
        <v>29239</v>
      </c>
      <c r="G10" s="126"/>
      <c r="H10" s="127"/>
    </row>
    <row r="11" spans="1:8">
      <c r="A11" s="108" t="s">
        <v>517</v>
      </c>
      <c r="B11" s="113"/>
      <c r="C11" s="114"/>
      <c r="D11" s="115">
        <v>79303</v>
      </c>
      <c r="E11" s="116"/>
      <c r="F11" s="117">
        <v>66255</v>
      </c>
      <c r="G11" s="118"/>
      <c r="H11" s="119"/>
    </row>
    <row r="12" spans="1:8">
      <c r="A12" s="120"/>
      <c r="B12" s="121"/>
      <c r="C12" s="128"/>
      <c r="D12" s="123">
        <v>39513</v>
      </c>
      <c r="E12" s="124"/>
      <c r="F12" s="125">
        <v>31822</v>
      </c>
      <c r="G12" s="126"/>
      <c r="H12" s="127"/>
    </row>
    <row r="13" spans="1:8">
      <c r="A13" s="108"/>
      <c r="B13" s="113"/>
      <c r="C13" s="129"/>
      <c r="D13" s="130">
        <v>83897</v>
      </c>
      <c r="E13" s="131"/>
      <c r="F13" s="132">
        <v>58108</v>
      </c>
      <c r="G13" s="133"/>
      <c r="H13" s="119"/>
    </row>
    <row r="14" spans="1:8">
      <c r="A14" s="120"/>
      <c r="B14" s="121"/>
      <c r="C14" s="122"/>
      <c r="D14" s="123">
        <v>45070</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8.35</v>
      </c>
      <c r="C19" s="134">
        <f>ROUND(VALUE(SUBSTITUTE(実質収支比率等に係る経年分析!G$48,"▲","-")),2)</f>
        <v>9.67</v>
      </c>
      <c r="D19" s="134">
        <f>ROUND(VALUE(SUBSTITUTE(実質収支比率等に係る経年分析!H$48,"▲","-")),2)</f>
        <v>10.53</v>
      </c>
      <c r="E19" s="134">
        <f>ROUND(VALUE(SUBSTITUTE(実質収支比率等に係る経年分析!I$48,"▲","-")),2)</f>
        <v>7.04</v>
      </c>
      <c r="F19" s="134">
        <f>ROUND(VALUE(SUBSTITUTE(実質収支比率等に係る経年分析!J$48,"▲","-")),2)</f>
        <v>6.8</v>
      </c>
    </row>
    <row r="20" spans="1:11">
      <c r="A20" s="134" t="s">
        <v>43</v>
      </c>
      <c r="B20" s="134">
        <f>ROUND(VALUE(SUBSTITUTE(実質収支比率等に係る経年分析!F$47,"▲","-")),2)</f>
        <v>17.670000000000002</v>
      </c>
      <c r="C20" s="134">
        <f>ROUND(VALUE(SUBSTITUTE(実質収支比率等に係る経年分析!G$47,"▲","-")),2)</f>
        <v>17.899999999999999</v>
      </c>
      <c r="D20" s="134">
        <f>ROUND(VALUE(SUBSTITUTE(実質収支比率等に係る経年分析!H$47,"▲","-")),2)</f>
        <v>17.59</v>
      </c>
      <c r="E20" s="134">
        <f>ROUND(VALUE(SUBSTITUTE(実質収支比率等に係る経年分析!I$47,"▲","-")),2)</f>
        <v>17.59</v>
      </c>
      <c r="F20" s="134">
        <f>ROUND(VALUE(SUBSTITUTE(実質収支比率等に係る経年分析!J$47,"▲","-")),2)</f>
        <v>17.760000000000002</v>
      </c>
    </row>
    <row r="21" spans="1:11">
      <c r="A21" s="134" t="s">
        <v>44</v>
      </c>
      <c r="B21" s="134">
        <f>IF(ISNUMBER(VALUE(SUBSTITUTE(実質収支比率等に係る経年分析!F$49,"▲","-"))),ROUND(VALUE(SUBSTITUTE(実質収支比率等に係る経年分析!F$49,"▲","-")),2),NA())</f>
        <v>1.37</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-3.47</v>
      </c>
      <c r="F21" s="134">
        <f>IF(ISNUMBER(VALUE(SUBSTITUTE(実質収支比率等に係る経年分析!J$49,"▲","-"))),ROUND(VALUE(SUBSTITUTE(実質収支比率等に係る経年分析!J$49,"▲","-")),2),NA())</f>
        <v>-0.28000000000000003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銅山観光事業特別会計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8.7100000000000009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4115</v>
      </c>
      <c r="E42" s="136"/>
      <c r="F42" s="136"/>
      <c r="G42" s="136">
        <f>'実質公債費比率（分子）の構造'!L$52</f>
        <v>4252</v>
      </c>
      <c r="H42" s="136"/>
      <c r="I42" s="136"/>
      <c r="J42" s="136">
        <f>'実質公債費比率（分子）の構造'!M$52</f>
        <v>4279</v>
      </c>
      <c r="K42" s="136"/>
      <c r="L42" s="136"/>
      <c r="M42" s="136">
        <f>'実質公債費比率（分子）の構造'!N$52</f>
        <v>4404</v>
      </c>
      <c r="N42" s="136"/>
      <c r="O42" s="136"/>
      <c r="P42" s="136">
        <f>'実質公債費比率（分子）の構造'!O$52</f>
        <v>4669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63</v>
      </c>
      <c r="C44" s="136"/>
      <c r="D44" s="136"/>
      <c r="E44" s="136">
        <f>'実質公債費比率（分子）の構造'!L$50</f>
        <v>51</v>
      </c>
      <c r="F44" s="136"/>
      <c r="G44" s="136"/>
      <c r="H44" s="136">
        <f>'実質公債費比率（分子）の構造'!M$50</f>
        <v>54</v>
      </c>
      <c r="I44" s="136"/>
      <c r="J44" s="136"/>
      <c r="K44" s="136">
        <f>'実質公債費比率（分子）の構造'!N$50</f>
        <v>54</v>
      </c>
      <c r="L44" s="136"/>
      <c r="M44" s="136"/>
      <c r="N44" s="136">
        <f>'実質公債費比率（分子）の構造'!O$50</f>
        <v>25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638</v>
      </c>
      <c r="C46" s="136"/>
      <c r="D46" s="136"/>
      <c r="E46" s="136">
        <f>'実質公債費比率（分子）の構造'!L$48</f>
        <v>880</v>
      </c>
      <c r="F46" s="136"/>
      <c r="G46" s="136"/>
      <c r="H46" s="136">
        <f>'実質公債費比率（分子）の構造'!M$48</f>
        <v>896</v>
      </c>
      <c r="I46" s="136"/>
      <c r="J46" s="136"/>
      <c r="K46" s="136">
        <f>'実質公債費比率（分子）の構造'!N$48</f>
        <v>900</v>
      </c>
      <c r="L46" s="136"/>
      <c r="M46" s="136"/>
      <c r="N46" s="136">
        <f>'実質公債費比率（分子）の構造'!O$48</f>
        <v>974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5251</v>
      </c>
      <c r="C49" s="136"/>
      <c r="D49" s="136"/>
      <c r="E49" s="136">
        <f>'実質公債費比率（分子）の構造'!L$45</f>
        <v>5231</v>
      </c>
      <c r="F49" s="136"/>
      <c r="G49" s="136"/>
      <c r="H49" s="136">
        <f>'実質公債費比率（分子）の構造'!M$45</f>
        <v>5165</v>
      </c>
      <c r="I49" s="136"/>
      <c r="J49" s="136"/>
      <c r="K49" s="136">
        <f>'実質公債費比率（分子）の構造'!N$45</f>
        <v>5016</v>
      </c>
      <c r="L49" s="136"/>
      <c r="M49" s="136"/>
      <c r="N49" s="136">
        <f>'実質公債費比率（分子）の構造'!O$45</f>
        <v>4918</v>
      </c>
      <c r="O49" s="136"/>
      <c r="P49" s="136"/>
    </row>
    <row r="50" spans="1:16">
      <c r="A50" s="136" t="s">
        <v>59</v>
      </c>
      <c r="B50" s="136" t="e">
        <f>NA()</f>
        <v>#N/A</v>
      </c>
      <c r="C50" s="136">
        <f>IF(ISNUMBER('実質公債費比率（分子）の構造'!K$53),'実質公債費比率（分子）の構造'!K$53,NA())</f>
        <v>1837</v>
      </c>
      <c r="D50" s="136" t="e">
        <f>NA()</f>
        <v>#N/A</v>
      </c>
      <c r="E50" s="136" t="e">
        <f>NA()</f>
        <v>#N/A</v>
      </c>
      <c r="F50" s="136">
        <f>IF(ISNUMBER('実質公債費比率（分子）の構造'!L$53),'実質公債費比率（分子）の構造'!L$53,NA())</f>
        <v>1910</v>
      </c>
      <c r="G50" s="136" t="e">
        <f>NA()</f>
        <v>#N/A</v>
      </c>
      <c r="H50" s="136" t="e">
        <f>NA()</f>
        <v>#N/A</v>
      </c>
      <c r="I50" s="136">
        <f>IF(ISNUMBER('実質公債費比率（分子）の構造'!M$53),'実質公債費比率（分子）の構造'!M$53,NA())</f>
        <v>1836</v>
      </c>
      <c r="J50" s="136" t="e">
        <f>NA()</f>
        <v>#N/A</v>
      </c>
      <c r="K50" s="136" t="e">
        <f>NA()</f>
        <v>#N/A</v>
      </c>
      <c r="L50" s="136">
        <f>IF(ISNUMBER('実質公債費比率（分子）の構造'!N$53),'実質公債費比率（分子）の構造'!N$53,NA())</f>
        <v>1566</v>
      </c>
      <c r="M50" s="136" t="e">
        <f>NA()</f>
        <v>#N/A</v>
      </c>
      <c r="N50" s="136" t="e">
        <f>NA()</f>
        <v>#N/A</v>
      </c>
      <c r="O50" s="136">
        <f>IF(ISNUMBER('実質公債費比率（分子）の構造'!O$53),'実質公債費比率（分子）の構造'!O$53,NA())</f>
        <v>1248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43276</v>
      </c>
      <c r="E56" s="135"/>
      <c r="F56" s="135"/>
      <c r="G56" s="135">
        <f>'将来負担比率（分子）の構造'!J$51</f>
        <v>44735</v>
      </c>
      <c r="H56" s="135"/>
      <c r="I56" s="135"/>
      <c r="J56" s="135">
        <f>'将来負担比率（分子）の構造'!K$51</f>
        <v>46046</v>
      </c>
      <c r="K56" s="135"/>
      <c r="L56" s="135"/>
      <c r="M56" s="135">
        <f>'将来負担比率（分子）の構造'!L$51</f>
        <v>47835</v>
      </c>
      <c r="N56" s="135"/>
      <c r="O56" s="135"/>
      <c r="P56" s="135">
        <f>'将来負担比率（分子）の構造'!M$51</f>
        <v>48872</v>
      </c>
    </row>
    <row r="57" spans="1:16">
      <c r="A57" s="135" t="s">
        <v>35</v>
      </c>
      <c r="B57" s="135"/>
      <c r="C57" s="135"/>
      <c r="D57" s="135">
        <f>'将来負担比率（分子）の構造'!I$50</f>
        <v>5720</v>
      </c>
      <c r="E57" s="135"/>
      <c r="F57" s="135"/>
      <c r="G57" s="135">
        <f>'将来負担比率（分子）の構造'!J$50</f>
        <v>6266</v>
      </c>
      <c r="H57" s="135"/>
      <c r="I57" s="135"/>
      <c r="J57" s="135">
        <f>'将来負担比率（分子）の構造'!K$50</f>
        <v>6550</v>
      </c>
      <c r="K57" s="135"/>
      <c r="L57" s="135"/>
      <c r="M57" s="135">
        <f>'将来負担比率（分子）の構造'!L$50</f>
        <v>6356</v>
      </c>
      <c r="N57" s="135"/>
      <c r="O57" s="135"/>
      <c r="P57" s="135">
        <f>'将来負担比率（分子）の構造'!M$50</f>
        <v>5575</v>
      </c>
    </row>
    <row r="58" spans="1:16">
      <c r="A58" s="135" t="s">
        <v>34</v>
      </c>
      <c r="B58" s="135"/>
      <c r="C58" s="135"/>
      <c r="D58" s="135">
        <f>'将来負担比率（分子）の構造'!I$49</f>
        <v>7084</v>
      </c>
      <c r="E58" s="135"/>
      <c r="F58" s="135"/>
      <c r="G58" s="135">
        <f>'将来負担比率（分子）の構造'!J$49</f>
        <v>7491</v>
      </c>
      <c r="H58" s="135"/>
      <c r="I58" s="135"/>
      <c r="J58" s="135">
        <f>'将来負担比率（分子）の構造'!K$49</f>
        <v>7665</v>
      </c>
      <c r="K58" s="135"/>
      <c r="L58" s="135"/>
      <c r="M58" s="135">
        <f>'将来負担比率（分子）の構造'!L$49</f>
        <v>8024</v>
      </c>
      <c r="N58" s="135"/>
      <c r="O58" s="135"/>
      <c r="P58" s="135">
        <f>'将来負担比率（分子）の構造'!M$49</f>
        <v>8377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9</v>
      </c>
      <c r="L61" s="135"/>
      <c r="M61" s="135"/>
      <c r="N61" s="135">
        <f>'将来負担比率（分子）の構造'!M$46</f>
        <v>49</v>
      </c>
      <c r="O61" s="135"/>
      <c r="P61" s="135"/>
    </row>
    <row r="62" spans="1:16">
      <c r="A62" s="135" t="s">
        <v>29</v>
      </c>
      <c r="B62" s="135">
        <f>'将来負担比率（分子）の構造'!I$45</f>
        <v>10662</v>
      </c>
      <c r="C62" s="135"/>
      <c r="D62" s="135"/>
      <c r="E62" s="135">
        <f>'将来負担比率（分子）の構造'!J$45</f>
        <v>10529</v>
      </c>
      <c r="F62" s="135"/>
      <c r="G62" s="135"/>
      <c r="H62" s="135">
        <f>'将来負担比率（分子）の構造'!K$45</f>
        <v>10372</v>
      </c>
      <c r="I62" s="135"/>
      <c r="J62" s="135"/>
      <c r="K62" s="135">
        <f>'将来負担比率（分子）の構造'!L$45</f>
        <v>9992</v>
      </c>
      <c r="L62" s="135"/>
      <c r="M62" s="135"/>
      <c r="N62" s="135">
        <f>'将来負担比率（分子）の構造'!M$45</f>
        <v>9600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10409</v>
      </c>
      <c r="C64" s="135"/>
      <c r="D64" s="135"/>
      <c r="E64" s="135">
        <f>'将来負担比率（分子）の構造'!J$43</f>
        <v>11297</v>
      </c>
      <c r="F64" s="135"/>
      <c r="G64" s="135"/>
      <c r="H64" s="135">
        <f>'将来負担比率（分子）の構造'!K$43</f>
        <v>12020</v>
      </c>
      <c r="I64" s="135"/>
      <c r="J64" s="135"/>
      <c r="K64" s="135">
        <f>'将来負担比率（分子）の構造'!L$43</f>
        <v>12843</v>
      </c>
      <c r="L64" s="135"/>
      <c r="M64" s="135"/>
      <c r="N64" s="135">
        <f>'将来負担比率（分子）の構造'!M$43</f>
        <v>12840</v>
      </c>
      <c r="O64" s="135"/>
      <c r="P64" s="135"/>
    </row>
    <row r="65" spans="1:16">
      <c r="A65" s="135" t="s">
        <v>26</v>
      </c>
      <c r="B65" s="135">
        <f>'将来負担比率（分子）の構造'!I$42</f>
        <v>356</v>
      </c>
      <c r="C65" s="135"/>
      <c r="D65" s="135"/>
      <c r="E65" s="135">
        <f>'将来負担比率（分子）の構造'!J$42</f>
        <v>302</v>
      </c>
      <c r="F65" s="135"/>
      <c r="G65" s="135"/>
      <c r="H65" s="135">
        <f>'将来負担比率（分子）の構造'!K$42</f>
        <v>247</v>
      </c>
      <c r="I65" s="135"/>
      <c r="J65" s="135"/>
      <c r="K65" s="135">
        <f>'将来負担比率（分子）の構造'!L$42</f>
        <v>191</v>
      </c>
      <c r="L65" s="135"/>
      <c r="M65" s="135"/>
      <c r="N65" s="135">
        <f>'将来負担比率（分子）の構造'!M$42</f>
        <v>168</v>
      </c>
      <c r="O65" s="135"/>
      <c r="P65" s="135"/>
    </row>
    <row r="66" spans="1:16">
      <c r="A66" s="135" t="s">
        <v>25</v>
      </c>
      <c r="B66" s="135">
        <f>'将来負担比率（分子）の構造'!I$41</f>
        <v>47676</v>
      </c>
      <c r="C66" s="135"/>
      <c r="D66" s="135"/>
      <c r="E66" s="135">
        <f>'将来負担比率（分子）の構造'!J$41</f>
        <v>47753</v>
      </c>
      <c r="F66" s="135"/>
      <c r="G66" s="135"/>
      <c r="H66" s="135">
        <f>'将来負担比率（分子）の構造'!K$41</f>
        <v>48793</v>
      </c>
      <c r="I66" s="135"/>
      <c r="J66" s="135"/>
      <c r="K66" s="135">
        <f>'将来負担比率（分子）の構造'!L$41</f>
        <v>50638</v>
      </c>
      <c r="L66" s="135"/>
      <c r="M66" s="135"/>
      <c r="N66" s="135">
        <f>'将来負担比率（分子）の構造'!M$41</f>
        <v>51854</v>
      </c>
      <c r="O66" s="135"/>
      <c r="P66" s="135"/>
    </row>
    <row r="67" spans="1:16">
      <c r="A67" s="135" t="s">
        <v>63</v>
      </c>
      <c r="B67" s="135" t="e">
        <f>NA()</f>
        <v>#N/A</v>
      </c>
      <c r="C67" s="135">
        <f>IF(ISNUMBER('将来負担比率（分子）の構造'!I$52), IF('将来負担比率（分子）の構造'!I$52 &lt; 0, 0, '将来負担比率（分子）の構造'!I$52), NA())</f>
        <v>13022</v>
      </c>
      <c r="D67" s="135" t="e">
        <f>NA()</f>
        <v>#N/A</v>
      </c>
      <c r="E67" s="135" t="e">
        <f>NA()</f>
        <v>#N/A</v>
      </c>
      <c r="F67" s="135">
        <f>IF(ISNUMBER('将来負担比率（分子）の構造'!J$52), IF('将来負担比率（分子）の構造'!J$52 &lt; 0, 0, '将来負担比率（分子）の構造'!J$52), NA())</f>
        <v>11389</v>
      </c>
      <c r="G67" s="135" t="e">
        <f>NA()</f>
        <v>#N/A</v>
      </c>
      <c r="H67" s="135" t="e">
        <f>NA()</f>
        <v>#N/A</v>
      </c>
      <c r="I67" s="135">
        <f>IF(ISNUMBER('将来負担比率（分子）の構造'!K$52), IF('将来負担比率（分子）の構造'!K$52 &lt; 0, 0, '将来負担比率（分子）の構造'!K$52), NA())</f>
        <v>11171</v>
      </c>
      <c r="J67" s="135" t="e">
        <f>NA()</f>
        <v>#N/A</v>
      </c>
      <c r="K67" s="135" t="e">
        <f>NA()</f>
        <v>#N/A</v>
      </c>
      <c r="L67" s="135">
        <f>IF(ISNUMBER('将来負担比率（分子）の構造'!L$52), IF('将来負担比率（分子）の構造'!L$52 &lt; 0, 0, '将来負担比率（分子）の構造'!L$52), NA())</f>
        <v>11458</v>
      </c>
      <c r="M67" s="135" t="e">
        <f>NA()</f>
        <v>#N/A</v>
      </c>
      <c r="N67" s="135" t="e">
        <f>NA()</f>
        <v>#N/A</v>
      </c>
      <c r="O67" s="135">
        <f>IF(ISNUMBER('将来負担比率（分子）の構造'!M$52), IF('将来負担比率（分子）の構造'!M$52 &lt; 0, 0, '将来負担比率（分子）の構造'!M$52), NA())</f>
        <v>11686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13515557</v>
      </c>
      <c r="S5" s="639"/>
      <c r="T5" s="639"/>
      <c r="U5" s="639"/>
      <c r="V5" s="639"/>
      <c r="W5" s="639"/>
      <c r="X5" s="639"/>
      <c r="Y5" s="686"/>
      <c r="Z5" s="699">
        <v>30</v>
      </c>
      <c r="AA5" s="699"/>
      <c r="AB5" s="699"/>
      <c r="AC5" s="699"/>
      <c r="AD5" s="700">
        <v>13064074</v>
      </c>
      <c r="AE5" s="700"/>
      <c r="AF5" s="700"/>
      <c r="AG5" s="700"/>
      <c r="AH5" s="700"/>
      <c r="AI5" s="700"/>
      <c r="AJ5" s="700"/>
      <c r="AK5" s="700"/>
      <c r="AL5" s="687">
        <v>55.9</v>
      </c>
      <c r="AM5" s="656"/>
      <c r="AN5" s="656"/>
      <c r="AO5" s="688"/>
      <c r="AP5" s="675" t="s">
        <v>209</v>
      </c>
      <c r="AQ5" s="676"/>
      <c r="AR5" s="676"/>
      <c r="AS5" s="676"/>
      <c r="AT5" s="676"/>
      <c r="AU5" s="676"/>
      <c r="AV5" s="676"/>
      <c r="AW5" s="676"/>
      <c r="AX5" s="676"/>
      <c r="AY5" s="676"/>
      <c r="AZ5" s="676"/>
      <c r="BA5" s="676"/>
      <c r="BB5" s="676"/>
      <c r="BC5" s="676"/>
      <c r="BD5" s="676"/>
      <c r="BE5" s="676"/>
      <c r="BF5" s="677"/>
      <c r="BG5" s="588">
        <v>12697812</v>
      </c>
      <c r="BH5" s="589"/>
      <c r="BI5" s="589"/>
      <c r="BJ5" s="589"/>
      <c r="BK5" s="589"/>
      <c r="BL5" s="589"/>
      <c r="BM5" s="589"/>
      <c r="BN5" s="590"/>
      <c r="BO5" s="641">
        <v>93.9</v>
      </c>
      <c r="BP5" s="641"/>
      <c r="BQ5" s="641"/>
      <c r="BR5" s="641"/>
      <c r="BS5" s="642">
        <v>129169</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397291</v>
      </c>
      <c r="S6" s="589"/>
      <c r="T6" s="589"/>
      <c r="U6" s="589"/>
      <c r="V6" s="589"/>
      <c r="W6" s="589"/>
      <c r="X6" s="589"/>
      <c r="Y6" s="590"/>
      <c r="Z6" s="641">
        <v>0.9</v>
      </c>
      <c r="AA6" s="641"/>
      <c r="AB6" s="641"/>
      <c r="AC6" s="641"/>
      <c r="AD6" s="642">
        <v>397291</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12697812</v>
      </c>
      <c r="BH6" s="589"/>
      <c r="BI6" s="589"/>
      <c r="BJ6" s="589"/>
      <c r="BK6" s="589"/>
      <c r="BL6" s="589"/>
      <c r="BM6" s="589"/>
      <c r="BN6" s="590"/>
      <c r="BO6" s="641">
        <v>93.9</v>
      </c>
      <c r="BP6" s="641"/>
      <c r="BQ6" s="641"/>
      <c r="BR6" s="641"/>
      <c r="BS6" s="642">
        <v>129169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319506</v>
      </c>
      <c r="CS6" s="589"/>
      <c r="CT6" s="589"/>
      <c r="CU6" s="589"/>
      <c r="CV6" s="589"/>
      <c r="CW6" s="589"/>
      <c r="CX6" s="589"/>
      <c r="CY6" s="590"/>
      <c r="CZ6" s="641">
        <v>0.7</v>
      </c>
      <c r="DA6" s="641"/>
      <c r="DB6" s="641"/>
      <c r="DC6" s="641"/>
      <c r="DD6" s="594" t="s">
        <v>216</v>
      </c>
      <c r="DE6" s="589"/>
      <c r="DF6" s="589"/>
      <c r="DG6" s="589"/>
      <c r="DH6" s="589"/>
      <c r="DI6" s="589"/>
      <c r="DJ6" s="589"/>
      <c r="DK6" s="589"/>
      <c r="DL6" s="589"/>
      <c r="DM6" s="589"/>
      <c r="DN6" s="589"/>
      <c r="DO6" s="589"/>
      <c r="DP6" s="590"/>
      <c r="DQ6" s="594">
        <v>319506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16605</v>
      </c>
      <c r="S7" s="589"/>
      <c r="T7" s="589"/>
      <c r="U7" s="589"/>
      <c r="V7" s="589"/>
      <c r="W7" s="589"/>
      <c r="X7" s="589"/>
      <c r="Y7" s="590"/>
      <c r="Z7" s="641">
        <v>0</v>
      </c>
      <c r="AA7" s="641"/>
      <c r="AB7" s="641"/>
      <c r="AC7" s="641"/>
      <c r="AD7" s="642">
        <v>16605</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4518458</v>
      </c>
      <c r="BH7" s="589"/>
      <c r="BI7" s="589"/>
      <c r="BJ7" s="589"/>
      <c r="BK7" s="589"/>
      <c r="BL7" s="589"/>
      <c r="BM7" s="589"/>
      <c r="BN7" s="590"/>
      <c r="BO7" s="641">
        <v>33.4</v>
      </c>
      <c r="BP7" s="641"/>
      <c r="BQ7" s="641"/>
      <c r="BR7" s="641"/>
      <c r="BS7" s="642">
        <v>129169</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5257491</v>
      </c>
      <c r="CS7" s="589"/>
      <c r="CT7" s="589"/>
      <c r="CU7" s="589"/>
      <c r="CV7" s="589"/>
      <c r="CW7" s="589"/>
      <c r="CX7" s="589"/>
      <c r="CY7" s="590"/>
      <c r="CZ7" s="641">
        <v>12.2</v>
      </c>
      <c r="DA7" s="641"/>
      <c r="DB7" s="641"/>
      <c r="DC7" s="641"/>
      <c r="DD7" s="594">
        <v>197773</v>
      </c>
      <c r="DE7" s="589"/>
      <c r="DF7" s="589"/>
      <c r="DG7" s="589"/>
      <c r="DH7" s="589"/>
      <c r="DI7" s="589"/>
      <c r="DJ7" s="589"/>
      <c r="DK7" s="589"/>
      <c r="DL7" s="589"/>
      <c r="DM7" s="589"/>
      <c r="DN7" s="589"/>
      <c r="DO7" s="589"/>
      <c r="DP7" s="590"/>
      <c r="DQ7" s="594">
        <v>4675934</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68949</v>
      </c>
      <c r="S8" s="589"/>
      <c r="T8" s="589"/>
      <c r="U8" s="589"/>
      <c r="V8" s="589"/>
      <c r="W8" s="589"/>
      <c r="X8" s="589"/>
      <c r="Y8" s="590"/>
      <c r="Z8" s="641">
        <v>0.2</v>
      </c>
      <c r="AA8" s="641"/>
      <c r="AB8" s="641"/>
      <c r="AC8" s="641"/>
      <c r="AD8" s="642">
        <v>68949</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153607</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11876027</v>
      </c>
      <c r="CS8" s="589"/>
      <c r="CT8" s="589"/>
      <c r="CU8" s="589"/>
      <c r="CV8" s="589"/>
      <c r="CW8" s="589"/>
      <c r="CX8" s="589"/>
      <c r="CY8" s="590"/>
      <c r="CZ8" s="641">
        <v>27.6</v>
      </c>
      <c r="DA8" s="641"/>
      <c r="DB8" s="641"/>
      <c r="DC8" s="641"/>
      <c r="DD8" s="594">
        <v>88124</v>
      </c>
      <c r="DE8" s="589"/>
      <c r="DF8" s="589"/>
      <c r="DG8" s="589"/>
      <c r="DH8" s="589"/>
      <c r="DI8" s="589"/>
      <c r="DJ8" s="589"/>
      <c r="DK8" s="589"/>
      <c r="DL8" s="589"/>
      <c r="DM8" s="589"/>
      <c r="DN8" s="589"/>
      <c r="DO8" s="589"/>
      <c r="DP8" s="590"/>
      <c r="DQ8" s="594">
        <v>6561721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37551</v>
      </c>
      <c r="S9" s="589"/>
      <c r="T9" s="589"/>
      <c r="U9" s="589"/>
      <c r="V9" s="589"/>
      <c r="W9" s="589"/>
      <c r="X9" s="589"/>
      <c r="Y9" s="590"/>
      <c r="Z9" s="641">
        <v>0.1</v>
      </c>
      <c r="AA9" s="641"/>
      <c r="AB9" s="641"/>
      <c r="AC9" s="641"/>
      <c r="AD9" s="642">
        <v>37551</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3565716</v>
      </c>
      <c r="BH9" s="589"/>
      <c r="BI9" s="589"/>
      <c r="BJ9" s="589"/>
      <c r="BK9" s="589"/>
      <c r="BL9" s="589"/>
      <c r="BM9" s="589"/>
      <c r="BN9" s="590"/>
      <c r="BO9" s="641">
        <v>26.4</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3130749</v>
      </c>
      <c r="CS9" s="589"/>
      <c r="CT9" s="589"/>
      <c r="CU9" s="589"/>
      <c r="CV9" s="589"/>
      <c r="CW9" s="589"/>
      <c r="CX9" s="589"/>
      <c r="CY9" s="590"/>
      <c r="CZ9" s="641">
        <v>7.3</v>
      </c>
      <c r="DA9" s="641"/>
      <c r="DB9" s="641"/>
      <c r="DC9" s="641"/>
      <c r="DD9" s="594">
        <v>142262</v>
      </c>
      <c r="DE9" s="589"/>
      <c r="DF9" s="589"/>
      <c r="DG9" s="589"/>
      <c r="DH9" s="589"/>
      <c r="DI9" s="589"/>
      <c r="DJ9" s="589"/>
      <c r="DK9" s="589"/>
      <c r="DL9" s="589"/>
      <c r="DM9" s="589"/>
      <c r="DN9" s="589"/>
      <c r="DO9" s="589"/>
      <c r="DP9" s="590"/>
      <c r="DQ9" s="594">
        <v>2634374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1066063</v>
      </c>
      <c r="S10" s="589"/>
      <c r="T10" s="589"/>
      <c r="U10" s="589"/>
      <c r="V10" s="589"/>
      <c r="W10" s="589"/>
      <c r="X10" s="589"/>
      <c r="Y10" s="590"/>
      <c r="Z10" s="641">
        <v>2.4</v>
      </c>
      <c r="AA10" s="641"/>
      <c r="AB10" s="641"/>
      <c r="AC10" s="641"/>
      <c r="AD10" s="642">
        <v>1066063</v>
      </c>
      <c r="AE10" s="642"/>
      <c r="AF10" s="642"/>
      <c r="AG10" s="642"/>
      <c r="AH10" s="642"/>
      <c r="AI10" s="642"/>
      <c r="AJ10" s="642"/>
      <c r="AK10" s="642"/>
      <c r="AL10" s="611">
        <v>4.5999999999999996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295131</v>
      </c>
      <c r="BH10" s="589"/>
      <c r="BI10" s="589"/>
      <c r="BJ10" s="589"/>
      <c r="BK10" s="589"/>
      <c r="BL10" s="589"/>
      <c r="BM10" s="589"/>
      <c r="BN10" s="590"/>
      <c r="BO10" s="641">
        <v>2.2000000000000002</v>
      </c>
      <c r="BP10" s="641"/>
      <c r="BQ10" s="641"/>
      <c r="BR10" s="641"/>
      <c r="BS10" s="594">
        <v>47704</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43228</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39087</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93035</v>
      </c>
      <c r="S11" s="589"/>
      <c r="T11" s="589"/>
      <c r="U11" s="589"/>
      <c r="V11" s="589"/>
      <c r="W11" s="589"/>
      <c r="X11" s="589"/>
      <c r="Y11" s="590"/>
      <c r="Z11" s="641">
        <v>0.2</v>
      </c>
      <c r="AA11" s="641"/>
      <c r="AB11" s="641"/>
      <c r="AC11" s="641"/>
      <c r="AD11" s="642">
        <v>93035</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504004</v>
      </c>
      <c r="BH11" s="589"/>
      <c r="BI11" s="589"/>
      <c r="BJ11" s="589"/>
      <c r="BK11" s="589"/>
      <c r="BL11" s="589"/>
      <c r="BM11" s="589"/>
      <c r="BN11" s="590"/>
      <c r="BO11" s="641">
        <v>3.7</v>
      </c>
      <c r="BP11" s="641"/>
      <c r="BQ11" s="641"/>
      <c r="BR11" s="641"/>
      <c r="BS11" s="594">
        <v>81465</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1044171</v>
      </c>
      <c r="CS11" s="589"/>
      <c r="CT11" s="589"/>
      <c r="CU11" s="589"/>
      <c r="CV11" s="589"/>
      <c r="CW11" s="589"/>
      <c r="CX11" s="589"/>
      <c r="CY11" s="590"/>
      <c r="CZ11" s="641">
        <v>2.4</v>
      </c>
      <c r="DA11" s="641"/>
      <c r="DB11" s="641"/>
      <c r="DC11" s="641"/>
      <c r="DD11" s="594">
        <v>537655</v>
      </c>
      <c r="DE11" s="589"/>
      <c r="DF11" s="589"/>
      <c r="DG11" s="589"/>
      <c r="DH11" s="589"/>
      <c r="DI11" s="589"/>
      <c r="DJ11" s="589"/>
      <c r="DK11" s="589"/>
      <c r="DL11" s="589"/>
      <c r="DM11" s="589"/>
      <c r="DN11" s="589"/>
      <c r="DO11" s="589"/>
      <c r="DP11" s="590"/>
      <c r="DQ11" s="594">
        <v>512944</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7322090</v>
      </c>
      <c r="BH12" s="589"/>
      <c r="BI12" s="589"/>
      <c r="BJ12" s="589"/>
      <c r="BK12" s="589"/>
      <c r="BL12" s="589"/>
      <c r="BM12" s="589"/>
      <c r="BN12" s="590"/>
      <c r="BO12" s="641">
        <v>54.2</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3463344</v>
      </c>
      <c r="CS12" s="589"/>
      <c r="CT12" s="589"/>
      <c r="CU12" s="589"/>
      <c r="CV12" s="589"/>
      <c r="CW12" s="589"/>
      <c r="CX12" s="589"/>
      <c r="CY12" s="590"/>
      <c r="CZ12" s="641">
        <v>8.1</v>
      </c>
      <c r="DA12" s="641"/>
      <c r="DB12" s="641"/>
      <c r="DC12" s="641"/>
      <c r="DD12" s="594">
        <v>444835</v>
      </c>
      <c r="DE12" s="589"/>
      <c r="DF12" s="589"/>
      <c r="DG12" s="589"/>
      <c r="DH12" s="589"/>
      <c r="DI12" s="589"/>
      <c r="DJ12" s="589"/>
      <c r="DK12" s="589"/>
      <c r="DL12" s="589"/>
      <c r="DM12" s="589"/>
      <c r="DN12" s="589"/>
      <c r="DO12" s="589"/>
      <c r="DP12" s="590"/>
      <c r="DQ12" s="594">
        <v>1332739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61246</v>
      </c>
      <c r="S13" s="589"/>
      <c r="T13" s="589"/>
      <c r="U13" s="589"/>
      <c r="V13" s="589"/>
      <c r="W13" s="589"/>
      <c r="X13" s="589"/>
      <c r="Y13" s="590"/>
      <c r="Z13" s="641">
        <v>0.1</v>
      </c>
      <c r="AA13" s="641"/>
      <c r="AB13" s="641"/>
      <c r="AC13" s="641"/>
      <c r="AD13" s="642">
        <v>61246</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6719766</v>
      </c>
      <c r="BH13" s="589"/>
      <c r="BI13" s="589"/>
      <c r="BJ13" s="589"/>
      <c r="BK13" s="589"/>
      <c r="BL13" s="589"/>
      <c r="BM13" s="589"/>
      <c r="BN13" s="590"/>
      <c r="BO13" s="641">
        <v>49.7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6410724</v>
      </c>
      <c r="CS13" s="589"/>
      <c r="CT13" s="589"/>
      <c r="CU13" s="589"/>
      <c r="CV13" s="589"/>
      <c r="CW13" s="589"/>
      <c r="CX13" s="589"/>
      <c r="CY13" s="590"/>
      <c r="CZ13" s="641">
        <v>14.9</v>
      </c>
      <c r="DA13" s="641"/>
      <c r="DB13" s="641"/>
      <c r="DC13" s="641"/>
      <c r="DD13" s="594">
        <v>4381717</v>
      </c>
      <c r="DE13" s="589"/>
      <c r="DF13" s="589"/>
      <c r="DG13" s="589"/>
      <c r="DH13" s="589"/>
      <c r="DI13" s="589"/>
      <c r="DJ13" s="589"/>
      <c r="DK13" s="589"/>
      <c r="DL13" s="589"/>
      <c r="DM13" s="589"/>
      <c r="DN13" s="589"/>
      <c r="DO13" s="589"/>
      <c r="DP13" s="590"/>
      <c r="DQ13" s="594">
        <v>2402571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180481</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2139337</v>
      </c>
      <c r="CS14" s="589"/>
      <c r="CT14" s="589"/>
      <c r="CU14" s="589"/>
      <c r="CV14" s="589"/>
      <c r="CW14" s="589"/>
      <c r="CX14" s="589"/>
      <c r="CY14" s="590"/>
      <c r="CZ14" s="641">
        <v>5</v>
      </c>
      <c r="DA14" s="641"/>
      <c r="DB14" s="641"/>
      <c r="DC14" s="641"/>
      <c r="DD14" s="594">
        <v>484194</v>
      </c>
      <c r="DE14" s="589"/>
      <c r="DF14" s="589"/>
      <c r="DG14" s="589"/>
      <c r="DH14" s="589"/>
      <c r="DI14" s="589"/>
      <c r="DJ14" s="589"/>
      <c r="DK14" s="589"/>
      <c r="DL14" s="589"/>
      <c r="DM14" s="589"/>
      <c r="DN14" s="589"/>
      <c r="DO14" s="589"/>
      <c r="DP14" s="590"/>
      <c r="DQ14" s="594">
        <v>1686586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31011</v>
      </c>
      <c r="S15" s="589"/>
      <c r="T15" s="589"/>
      <c r="U15" s="589"/>
      <c r="V15" s="589"/>
      <c r="W15" s="589"/>
      <c r="X15" s="589"/>
      <c r="Y15" s="590"/>
      <c r="Z15" s="641">
        <v>0.1</v>
      </c>
      <c r="AA15" s="641"/>
      <c r="AB15" s="641"/>
      <c r="AC15" s="641"/>
      <c r="AD15" s="642">
        <v>31011</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676681</v>
      </c>
      <c r="BH15" s="589"/>
      <c r="BI15" s="589"/>
      <c r="BJ15" s="589"/>
      <c r="BK15" s="589"/>
      <c r="BL15" s="589"/>
      <c r="BM15" s="589"/>
      <c r="BN15" s="590"/>
      <c r="BO15" s="641">
        <v>5</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3849940</v>
      </c>
      <c r="CS15" s="589"/>
      <c r="CT15" s="589"/>
      <c r="CU15" s="589"/>
      <c r="CV15" s="589"/>
      <c r="CW15" s="589"/>
      <c r="CX15" s="589"/>
      <c r="CY15" s="590"/>
      <c r="CZ15" s="641">
        <v>9</v>
      </c>
      <c r="DA15" s="641"/>
      <c r="DB15" s="641"/>
      <c r="DC15" s="641"/>
      <c r="DD15" s="594">
        <v>632008</v>
      </c>
      <c r="DE15" s="589"/>
      <c r="DF15" s="589"/>
      <c r="DG15" s="589"/>
      <c r="DH15" s="589"/>
      <c r="DI15" s="589"/>
      <c r="DJ15" s="589"/>
      <c r="DK15" s="589"/>
      <c r="DL15" s="589"/>
      <c r="DM15" s="589"/>
      <c r="DN15" s="589"/>
      <c r="DO15" s="589"/>
      <c r="DP15" s="590"/>
      <c r="DQ15" s="594">
        <v>3266150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9959874</v>
      </c>
      <c r="S16" s="589"/>
      <c r="T16" s="589"/>
      <c r="U16" s="589"/>
      <c r="V16" s="589"/>
      <c r="W16" s="589"/>
      <c r="X16" s="589"/>
      <c r="Y16" s="590"/>
      <c r="Z16" s="641">
        <v>22.1</v>
      </c>
      <c r="AA16" s="641"/>
      <c r="AB16" s="641"/>
      <c r="AC16" s="641"/>
      <c r="AD16" s="642">
        <v>8425775</v>
      </c>
      <c r="AE16" s="642"/>
      <c r="AF16" s="642"/>
      <c r="AG16" s="642"/>
      <c r="AH16" s="642"/>
      <c r="AI16" s="642"/>
      <c r="AJ16" s="642"/>
      <c r="AK16" s="642"/>
      <c r="AL16" s="611">
        <v>36.1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102</v>
      </c>
      <c r="BH16" s="589"/>
      <c r="BI16" s="589"/>
      <c r="BJ16" s="589"/>
      <c r="BK16" s="589"/>
      <c r="BL16" s="589"/>
      <c r="BM16" s="589"/>
      <c r="BN16" s="590"/>
      <c r="BO16" s="641">
        <v>0</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557656</v>
      </c>
      <c r="CS16" s="589"/>
      <c r="CT16" s="589"/>
      <c r="CU16" s="589"/>
      <c r="CV16" s="589"/>
      <c r="CW16" s="589"/>
      <c r="CX16" s="589"/>
      <c r="CY16" s="590"/>
      <c r="CZ16" s="641">
        <v>1.3</v>
      </c>
      <c r="DA16" s="641"/>
      <c r="DB16" s="641"/>
      <c r="DC16" s="641"/>
      <c r="DD16" s="594" t="s">
        <v>112</v>
      </c>
      <c r="DE16" s="589"/>
      <c r="DF16" s="589"/>
      <c r="DG16" s="589"/>
      <c r="DH16" s="589"/>
      <c r="DI16" s="589"/>
      <c r="DJ16" s="589"/>
      <c r="DK16" s="589"/>
      <c r="DL16" s="589"/>
      <c r="DM16" s="589"/>
      <c r="DN16" s="589"/>
      <c r="DO16" s="589"/>
      <c r="DP16" s="590"/>
      <c r="DQ16" s="594">
        <v>126637</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8425775</v>
      </c>
      <c r="S17" s="589"/>
      <c r="T17" s="589"/>
      <c r="U17" s="589"/>
      <c r="V17" s="589"/>
      <c r="W17" s="589"/>
      <c r="X17" s="589"/>
      <c r="Y17" s="590"/>
      <c r="Z17" s="641">
        <v>18.7</v>
      </c>
      <c r="AA17" s="641"/>
      <c r="AB17" s="641"/>
      <c r="AC17" s="641"/>
      <c r="AD17" s="642">
        <v>8425775</v>
      </c>
      <c r="AE17" s="642"/>
      <c r="AF17" s="642"/>
      <c r="AG17" s="642"/>
      <c r="AH17" s="642"/>
      <c r="AI17" s="642"/>
      <c r="AJ17" s="642"/>
      <c r="AK17" s="642"/>
      <c r="AL17" s="611">
        <v>36.1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4918351</v>
      </c>
      <c r="CS17" s="589"/>
      <c r="CT17" s="589"/>
      <c r="CU17" s="589"/>
      <c r="CV17" s="589"/>
      <c r="CW17" s="589"/>
      <c r="CX17" s="589"/>
      <c r="CY17" s="590"/>
      <c r="CZ17" s="641">
        <v>11.4</v>
      </c>
      <c r="DA17" s="641"/>
      <c r="DB17" s="641"/>
      <c r="DC17" s="641"/>
      <c r="DD17" s="594" t="s">
        <v>112</v>
      </c>
      <c r="DE17" s="589"/>
      <c r="DF17" s="589"/>
      <c r="DG17" s="589"/>
      <c r="DH17" s="589"/>
      <c r="DI17" s="589"/>
      <c r="DJ17" s="589"/>
      <c r="DK17" s="589"/>
      <c r="DL17" s="589"/>
      <c r="DM17" s="589"/>
      <c r="DN17" s="589"/>
      <c r="DO17" s="589"/>
      <c r="DP17" s="590"/>
      <c r="DQ17" s="594">
        <v>4694529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1534099</v>
      </c>
      <c r="S18" s="589"/>
      <c r="T18" s="589"/>
      <c r="U18" s="589"/>
      <c r="V18" s="589"/>
      <c r="W18" s="589"/>
      <c r="X18" s="589"/>
      <c r="Y18" s="590"/>
      <c r="Z18" s="641">
        <v>3.4</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817745</v>
      </c>
      <c r="BH19" s="589"/>
      <c r="BI19" s="589"/>
      <c r="BJ19" s="589"/>
      <c r="BK19" s="589"/>
      <c r="BL19" s="589"/>
      <c r="BM19" s="589"/>
      <c r="BN19" s="590"/>
      <c r="BO19" s="641">
        <v>6.1</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25247182</v>
      </c>
      <c r="S20" s="589"/>
      <c r="T20" s="589"/>
      <c r="U20" s="589"/>
      <c r="V20" s="589"/>
      <c r="W20" s="589"/>
      <c r="X20" s="589"/>
      <c r="Y20" s="590"/>
      <c r="Z20" s="641">
        <v>56</v>
      </c>
      <c r="AA20" s="641"/>
      <c r="AB20" s="641"/>
      <c r="AC20" s="641"/>
      <c r="AD20" s="642">
        <v>23261600</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817745</v>
      </c>
      <c r="BH20" s="589"/>
      <c r="BI20" s="589"/>
      <c r="BJ20" s="589"/>
      <c r="BK20" s="589"/>
      <c r="BL20" s="589"/>
      <c r="BM20" s="589"/>
      <c r="BN20" s="590"/>
      <c r="BO20" s="641">
        <v>6.1</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43010524</v>
      </c>
      <c r="CS20" s="589"/>
      <c r="CT20" s="589"/>
      <c r="CU20" s="589"/>
      <c r="CV20" s="589"/>
      <c r="CW20" s="589"/>
      <c r="CX20" s="589"/>
      <c r="CY20" s="590"/>
      <c r="CZ20" s="641">
        <v>100</v>
      </c>
      <c r="DA20" s="641"/>
      <c r="DB20" s="641"/>
      <c r="DC20" s="641"/>
      <c r="DD20" s="594">
        <v>6908568</v>
      </c>
      <c r="DE20" s="589"/>
      <c r="DF20" s="589"/>
      <c r="DG20" s="589"/>
      <c r="DH20" s="589"/>
      <c r="DI20" s="589"/>
      <c r="DJ20" s="589"/>
      <c r="DK20" s="589"/>
      <c r="DL20" s="589"/>
      <c r="DM20" s="589"/>
      <c r="DN20" s="589"/>
      <c r="DO20" s="589"/>
      <c r="DP20" s="590"/>
      <c r="DQ20" s="594">
        <v>28252778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9441</v>
      </c>
      <c r="S21" s="589"/>
      <c r="T21" s="589"/>
      <c r="U21" s="589"/>
      <c r="V21" s="589"/>
      <c r="W21" s="589"/>
      <c r="X21" s="589"/>
      <c r="Y21" s="590"/>
      <c r="Z21" s="641">
        <v>0</v>
      </c>
      <c r="AA21" s="641"/>
      <c r="AB21" s="641"/>
      <c r="AC21" s="641"/>
      <c r="AD21" s="642">
        <v>9441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366262</v>
      </c>
      <c r="BH21" s="589"/>
      <c r="BI21" s="589"/>
      <c r="BJ21" s="589"/>
      <c r="BK21" s="589"/>
      <c r="BL21" s="589"/>
      <c r="BM21" s="589"/>
      <c r="BN21" s="590"/>
      <c r="BO21" s="641">
        <v>2.7</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193678</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597286</v>
      </c>
      <c r="S23" s="589"/>
      <c r="T23" s="589"/>
      <c r="U23" s="589"/>
      <c r="V23" s="589"/>
      <c r="W23" s="589"/>
      <c r="X23" s="589"/>
      <c r="Y23" s="590"/>
      <c r="Z23" s="641">
        <v>1.3</v>
      </c>
      <c r="AA23" s="641"/>
      <c r="AB23" s="641"/>
      <c r="AC23" s="641"/>
      <c r="AD23" s="642">
        <v>26737</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451483</v>
      </c>
      <c r="BH23" s="589"/>
      <c r="BI23" s="589"/>
      <c r="BJ23" s="589"/>
      <c r="BK23" s="589"/>
      <c r="BL23" s="589"/>
      <c r="BM23" s="589"/>
      <c r="BN23" s="590"/>
      <c r="BO23" s="641">
        <v>3.3</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168173</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20057190</v>
      </c>
      <c r="CS24" s="639"/>
      <c r="CT24" s="639"/>
      <c r="CU24" s="639"/>
      <c r="CV24" s="639"/>
      <c r="CW24" s="639"/>
      <c r="CX24" s="639"/>
      <c r="CY24" s="686"/>
      <c r="CZ24" s="690">
        <v>46.6</v>
      </c>
      <c r="DA24" s="691"/>
      <c r="DB24" s="691"/>
      <c r="DC24" s="692"/>
      <c r="DD24" s="685">
        <v>15126865</v>
      </c>
      <c r="DE24" s="639"/>
      <c r="DF24" s="639"/>
      <c r="DG24" s="639"/>
      <c r="DH24" s="639"/>
      <c r="DI24" s="639"/>
      <c r="DJ24" s="639"/>
      <c r="DK24" s="686"/>
      <c r="DL24" s="685">
        <v>15006552</v>
      </c>
      <c r="DM24" s="639"/>
      <c r="DN24" s="639"/>
      <c r="DO24" s="639"/>
      <c r="DP24" s="639"/>
      <c r="DQ24" s="639"/>
      <c r="DR24" s="639"/>
      <c r="DS24" s="639"/>
      <c r="DT24" s="639"/>
      <c r="DU24" s="639"/>
      <c r="DV24" s="686"/>
      <c r="DW24" s="687">
        <v>58.9</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5351241</v>
      </c>
      <c r="S25" s="589"/>
      <c r="T25" s="589"/>
      <c r="U25" s="589"/>
      <c r="V25" s="589"/>
      <c r="W25" s="589"/>
      <c r="X25" s="589"/>
      <c r="Y25" s="590"/>
      <c r="Z25" s="641">
        <v>11.9</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8493023</v>
      </c>
      <c r="CS25" s="607"/>
      <c r="CT25" s="607"/>
      <c r="CU25" s="607"/>
      <c r="CV25" s="607"/>
      <c r="CW25" s="607"/>
      <c r="CX25" s="607"/>
      <c r="CY25" s="608"/>
      <c r="CZ25" s="591">
        <v>19.7</v>
      </c>
      <c r="DA25" s="609"/>
      <c r="DB25" s="609"/>
      <c r="DC25" s="610"/>
      <c r="DD25" s="594">
        <v>8067301</v>
      </c>
      <c r="DE25" s="607"/>
      <c r="DF25" s="607"/>
      <c r="DG25" s="607"/>
      <c r="DH25" s="607"/>
      <c r="DI25" s="607"/>
      <c r="DJ25" s="607"/>
      <c r="DK25" s="608"/>
      <c r="DL25" s="594">
        <v>7947498</v>
      </c>
      <c r="DM25" s="607"/>
      <c r="DN25" s="607"/>
      <c r="DO25" s="607"/>
      <c r="DP25" s="607"/>
      <c r="DQ25" s="607"/>
      <c r="DR25" s="607"/>
      <c r="DS25" s="607"/>
      <c r="DT25" s="607"/>
      <c r="DU25" s="607"/>
      <c r="DV25" s="608"/>
      <c r="DW25" s="611">
        <v>31.2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5725426</v>
      </c>
      <c r="CS26" s="589"/>
      <c r="CT26" s="589"/>
      <c r="CU26" s="589"/>
      <c r="CV26" s="589"/>
      <c r="CW26" s="589"/>
      <c r="CX26" s="589"/>
      <c r="CY26" s="590"/>
      <c r="CZ26" s="591">
        <v>13.3</v>
      </c>
      <c r="DA26" s="609"/>
      <c r="DB26" s="609"/>
      <c r="DC26" s="610"/>
      <c r="DD26" s="594">
        <v>5391187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2621964</v>
      </c>
      <c r="S27" s="589"/>
      <c r="T27" s="589"/>
      <c r="U27" s="589"/>
      <c r="V27" s="589"/>
      <c r="W27" s="589"/>
      <c r="X27" s="589"/>
      <c r="Y27" s="590"/>
      <c r="Z27" s="641">
        <v>5.8</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13515557</v>
      </c>
      <c r="BH27" s="589"/>
      <c r="BI27" s="589"/>
      <c r="BJ27" s="589"/>
      <c r="BK27" s="589"/>
      <c r="BL27" s="589"/>
      <c r="BM27" s="589"/>
      <c r="BN27" s="590"/>
      <c r="BO27" s="641">
        <v>100</v>
      </c>
      <c r="BP27" s="641"/>
      <c r="BQ27" s="641"/>
      <c r="BR27" s="641"/>
      <c r="BS27" s="594">
        <v>129169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6645816</v>
      </c>
      <c r="CS27" s="607"/>
      <c r="CT27" s="607"/>
      <c r="CU27" s="607"/>
      <c r="CV27" s="607"/>
      <c r="CW27" s="607"/>
      <c r="CX27" s="607"/>
      <c r="CY27" s="608"/>
      <c r="CZ27" s="591">
        <v>15.5</v>
      </c>
      <c r="DA27" s="609"/>
      <c r="DB27" s="609"/>
      <c r="DC27" s="610"/>
      <c r="DD27" s="594">
        <v>2365035</v>
      </c>
      <c r="DE27" s="607"/>
      <c r="DF27" s="607"/>
      <c r="DG27" s="607"/>
      <c r="DH27" s="607"/>
      <c r="DI27" s="607"/>
      <c r="DJ27" s="607"/>
      <c r="DK27" s="608"/>
      <c r="DL27" s="594">
        <v>2364525</v>
      </c>
      <c r="DM27" s="607"/>
      <c r="DN27" s="607"/>
      <c r="DO27" s="607"/>
      <c r="DP27" s="607"/>
      <c r="DQ27" s="607"/>
      <c r="DR27" s="607"/>
      <c r="DS27" s="607"/>
      <c r="DT27" s="607"/>
      <c r="DU27" s="607"/>
      <c r="DV27" s="608"/>
      <c r="DW27" s="611">
        <v>9.3000000000000007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835169</v>
      </c>
      <c r="S28" s="589"/>
      <c r="T28" s="589"/>
      <c r="U28" s="589"/>
      <c r="V28" s="589"/>
      <c r="W28" s="589"/>
      <c r="X28" s="589"/>
      <c r="Y28" s="590"/>
      <c r="Z28" s="641">
        <v>1.9</v>
      </c>
      <c r="AA28" s="641"/>
      <c r="AB28" s="641"/>
      <c r="AC28" s="641"/>
      <c r="AD28" s="642">
        <v>60045</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4918351</v>
      </c>
      <c r="CS28" s="589"/>
      <c r="CT28" s="589"/>
      <c r="CU28" s="589"/>
      <c r="CV28" s="589"/>
      <c r="CW28" s="589"/>
      <c r="CX28" s="589"/>
      <c r="CY28" s="590"/>
      <c r="CZ28" s="591">
        <v>11.4</v>
      </c>
      <c r="DA28" s="609"/>
      <c r="DB28" s="609"/>
      <c r="DC28" s="610"/>
      <c r="DD28" s="594">
        <v>4694529</v>
      </c>
      <c r="DE28" s="589"/>
      <c r="DF28" s="589"/>
      <c r="DG28" s="589"/>
      <c r="DH28" s="589"/>
      <c r="DI28" s="589"/>
      <c r="DJ28" s="589"/>
      <c r="DK28" s="590"/>
      <c r="DL28" s="594">
        <v>4694529</v>
      </c>
      <c r="DM28" s="589"/>
      <c r="DN28" s="589"/>
      <c r="DO28" s="589"/>
      <c r="DP28" s="589"/>
      <c r="DQ28" s="589"/>
      <c r="DR28" s="589"/>
      <c r="DS28" s="589"/>
      <c r="DT28" s="589"/>
      <c r="DU28" s="589"/>
      <c r="DV28" s="590"/>
      <c r="DW28" s="611">
        <v>18.399999999999999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54673</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4918049</v>
      </c>
      <c r="CS29" s="607"/>
      <c r="CT29" s="607"/>
      <c r="CU29" s="607"/>
      <c r="CV29" s="607"/>
      <c r="CW29" s="607"/>
      <c r="CX29" s="607"/>
      <c r="CY29" s="608"/>
      <c r="CZ29" s="591">
        <v>11.4</v>
      </c>
      <c r="DA29" s="609"/>
      <c r="DB29" s="609"/>
      <c r="DC29" s="610"/>
      <c r="DD29" s="594">
        <v>4694227</v>
      </c>
      <c r="DE29" s="607"/>
      <c r="DF29" s="607"/>
      <c r="DG29" s="607"/>
      <c r="DH29" s="607"/>
      <c r="DI29" s="607"/>
      <c r="DJ29" s="607"/>
      <c r="DK29" s="608"/>
      <c r="DL29" s="594">
        <v>4694227</v>
      </c>
      <c r="DM29" s="607"/>
      <c r="DN29" s="607"/>
      <c r="DO29" s="607"/>
      <c r="DP29" s="607"/>
      <c r="DQ29" s="607"/>
      <c r="DR29" s="607"/>
      <c r="DS29" s="607"/>
      <c r="DT29" s="607"/>
      <c r="DU29" s="607"/>
      <c r="DV29" s="608"/>
      <c r="DW29" s="611">
        <v>18.399999999999999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107187</v>
      </c>
      <c r="S30" s="589"/>
      <c r="T30" s="589"/>
      <c r="U30" s="589"/>
      <c r="V30" s="589"/>
      <c r="W30" s="589"/>
      <c r="X30" s="589"/>
      <c r="Y30" s="590"/>
      <c r="Z30" s="641">
        <v>0.2</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96.3</v>
      </c>
      <c r="BH30" s="655"/>
      <c r="BI30" s="655"/>
      <c r="BJ30" s="655"/>
      <c r="BK30" s="655"/>
      <c r="BL30" s="655"/>
      <c r="BM30" s="656">
        <v>87.1</v>
      </c>
      <c r="BN30" s="655"/>
      <c r="BO30" s="655"/>
      <c r="BP30" s="655"/>
      <c r="BQ30" s="657"/>
      <c r="BR30" s="654">
        <v>96.1</v>
      </c>
      <c r="BS30" s="655"/>
      <c r="BT30" s="655"/>
      <c r="BU30" s="655"/>
      <c r="BV30" s="655"/>
      <c r="BW30" s="655"/>
      <c r="BX30" s="656">
        <v>85.7</v>
      </c>
      <c r="BY30" s="655"/>
      <c r="BZ30" s="655"/>
      <c r="CA30" s="655"/>
      <c r="CB30" s="657"/>
      <c r="CD30" s="660"/>
      <c r="CE30" s="661"/>
      <c r="CF30" s="625" t="s">
        <v>293</v>
      </c>
      <c r="CG30" s="622"/>
      <c r="CH30" s="622"/>
      <c r="CI30" s="622"/>
      <c r="CJ30" s="622"/>
      <c r="CK30" s="622"/>
      <c r="CL30" s="622"/>
      <c r="CM30" s="622"/>
      <c r="CN30" s="622"/>
      <c r="CO30" s="622"/>
      <c r="CP30" s="622"/>
      <c r="CQ30" s="623"/>
      <c r="CR30" s="588">
        <v>4359719</v>
      </c>
      <c r="CS30" s="589"/>
      <c r="CT30" s="589"/>
      <c r="CU30" s="589"/>
      <c r="CV30" s="589"/>
      <c r="CW30" s="589"/>
      <c r="CX30" s="589"/>
      <c r="CY30" s="590"/>
      <c r="CZ30" s="591">
        <v>10.1</v>
      </c>
      <c r="DA30" s="609"/>
      <c r="DB30" s="609"/>
      <c r="DC30" s="610"/>
      <c r="DD30" s="594">
        <v>4179328</v>
      </c>
      <c r="DE30" s="589"/>
      <c r="DF30" s="589"/>
      <c r="DG30" s="589"/>
      <c r="DH30" s="589"/>
      <c r="DI30" s="589"/>
      <c r="DJ30" s="589"/>
      <c r="DK30" s="590"/>
      <c r="DL30" s="594">
        <v>4179328</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2123408</v>
      </c>
      <c r="S31" s="589"/>
      <c r="T31" s="589"/>
      <c r="U31" s="589"/>
      <c r="V31" s="589"/>
      <c r="W31" s="589"/>
      <c r="X31" s="589"/>
      <c r="Y31" s="590"/>
      <c r="Z31" s="641">
        <v>4.7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96.9</v>
      </c>
      <c r="BH31" s="607"/>
      <c r="BI31" s="607"/>
      <c r="BJ31" s="607"/>
      <c r="BK31" s="607"/>
      <c r="BL31" s="607"/>
      <c r="BM31" s="643">
        <v>91.4</v>
      </c>
      <c r="BN31" s="653"/>
      <c r="BO31" s="653"/>
      <c r="BP31" s="653"/>
      <c r="BQ31" s="617"/>
      <c r="BR31" s="652">
        <v>96.8</v>
      </c>
      <c r="BS31" s="607"/>
      <c r="BT31" s="607"/>
      <c r="BU31" s="607"/>
      <c r="BV31" s="607"/>
      <c r="BW31" s="607"/>
      <c r="BX31" s="643">
        <v>90.6</v>
      </c>
      <c r="BY31" s="653"/>
      <c r="BZ31" s="653"/>
      <c r="CA31" s="653"/>
      <c r="CB31" s="617"/>
      <c r="CD31" s="660"/>
      <c r="CE31" s="661"/>
      <c r="CF31" s="625" t="s">
        <v>297</v>
      </c>
      <c r="CG31" s="622"/>
      <c r="CH31" s="622"/>
      <c r="CI31" s="622"/>
      <c r="CJ31" s="622"/>
      <c r="CK31" s="622"/>
      <c r="CL31" s="622"/>
      <c r="CM31" s="622"/>
      <c r="CN31" s="622"/>
      <c r="CO31" s="622"/>
      <c r="CP31" s="622"/>
      <c r="CQ31" s="623"/>
      <c r="CR31" s="588">
        <v>558330</v>
      </c>
      <c r="CS31" s="607"/>
      <c r="CT31" s="607"/>
      <c r="CU31" s="607"/>
      <c r="CV31" s="607"/>
      <c r="CW31" s="607"/>
      <c r="CX31" s="607"/>
      <c r="CY31" s="608"/>
      <c r="CZ31" s="591">
        <v>1.3</v>
      </c>
      <c r="DA31" s="609"/>
      <c r="DB31" s="609"/>
      <c r="DC31" s="610"/>
      <c r="DD31" s="594">
        <v>514899</v>
      </c>
      <c r="DE31" s="607"/>
      <c r="DF31" s="607"/>
      <c r="DG31" s="607"/>
      <c r="DH31" s="607"/>
      <c r="DI31" s="607"/>
      <c r="DJ31" s="607"/>
      <c r="DK31" s="608"/>
      <c r="DL31" s="594">
        <v>514899</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2163810</v>
      </c>
      <c r="S32" s="589"/>
      <c r="T32" s="589"/>
      <c r="U32" s="589"/>
      <c r="V32" s="589"/>
      <c r="W32" s="589"/>
      <c r="X32" s="589"/>
      <c r="Y32" s="590"/>
      <c r="Z32" s="641">
        <v>4.8</v>
      </c>
      <c r="AA32" s="641"/>
      <c r="AB32" s="641"/>
      <c r="AC32" s="641"/>
      <c r="AD32" s="642">
        <v>4114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95.3</v>
      </c>
      <c r="BH32" s="573"/>
      <c r="BI32" s="573"/>
      <c r="BJ32" s="573"/>
      <c r="BK32" s="573"/>
      <c r="BL32" s="573"/>
      <c r="BM32" s="636">
        <v>83.1</v>
      </c>
      <c r="BN32" s="573"/>
      <c r="BO32" s="573"/>
      <c r="BP32" s="573"/>
      <c r="BQ32" s="630"/>
      <c r="BR32" s="651">
        <v>95.1</v>
      </c>
      <c r="BS32" s="573"/>
      <c r="BT32" s="573"/>
      <c r="BU32" s="573"/>
      <c r="BV32" s="573"/>
      <c r="BW32" s="573"/>
      <c r="BX32" s="636">
        <v>81.599999999999994</v>
      </c>
      <c r="BY32" s="573"/>
      <c r="BZ32" s="573"/>
      <c r="CA32" s="573"/>
      <c r="CB32" s="630"/>
      <c r="CD32" s="662"/>
      <c r="CE32" s="663"/>
      <c r="CF32" s="625" t="s">
        <v>300</v>
      </c>
      <c r="CG32" s="622"/>
      <c r="CH32" s="622"/>
      <c r="CI32" s="622"/>
      <c r="CJ32" s="622"/>
      <c r="CK32" s="622"/>
      <c r="CL32" s="622"/>
      <c r="CM32" s="622"/>
      <c r="CN32" s="622"/>
      <c r="CO32" s="622"/>
      <c r="CP32" s="622"/>
      <c r="CQ32" s="623"/>
      <c r="CR32" s="588">
        <v>302</v>
      </c>
      <c r="CS32" s="589"/>
      <c r="CT32" s="589"/>
      <c r="CU32" s="589"/>
      <c r="CV32" s="589"/>
      <c r="CW32" s="589"/>
      <c r="CX32" s="589"/>
      <c r="CY32" s="590"/>
      <c r="CZ32" s="591">
        <v>0</v>
      </c>
      <c r="DA32" s="609"/>
      <c r="DB32" s="609"/>
      <c r="DC32" s="610"/>
      <c r="DD32" s="594">
        <v>302</v>
      </c>
      <c r="DE32" s="589"/>
      <c r="DF32" s="589"/>
      <c r="DG32" s="589"/>
      <c r="DH32" s="589"/>
      <c r="DI32" s="589"/>
      <c r="DJ32" s="589"/>
      <c r="DK32" s="590"/>
      <c r="DL32" s="594">
        <v>302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5575500</v>
      </c>
      <c r="S33" s="589"/>
      <c r="T33" s="589"/>
      <c r="U33" s="589"/>
      <c r="V33" s="589"/>
      <c r="W33" s="589"/>
      <c r="X33" s="589"/>
      <c r="Y33" s="590"/>
      <c r="Z33" s="641">
        <v>12.4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15487110</v>
      </c>
      <c r="CS33" s="607"/>
      <c r="CT33" s="607"/>
      <c r="CU33" s="607"/>
      <c r="CV33" s="607"/>
      <c r="CW33" s="607"/>
      <c r="CX33" s="607"/>
      <c r="CY33" s="608"/>
      <c r="CZ33" s="591">
        <v>36</v>
      </c>
      <c r="DA33" s="609"/>
      <c r="DB33" s="609"/>
      <c r="DC33" s="610"/>
      <c r="DD33" s="594">
        <v>11783010</v>
      </c>
      <c r="DE33" s="607"/>
      <c r="DF33" s="607"/>
      <c r="DG33" s="607"/>
      <c r="DH33" s="607"/>
      <c r="DI33" s="607"/>
      <c r="DJ33" s="607"/>
      <c r="DK33" s="608"/>
      <c r="DL33" s="594">
        <v>9662157</v>
      </c>
      <c r="DM33" s="607"/>
      <c r="DN33" s="607"/>
      <c r="DO33" s="607"/>
      <c r="DP33" s="607"/>
      <c r="DQ33" s="607"/>
      <c r="DR33" s="607"/>
      <c r="DS33" s="607"/>
      <c r="DT33" s="607"/>
      <c r="DU33" s="607"/>
      <c r="DV33" s="608"/>
      <c r="DW33" s="611">
        <v>37.9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6434965</v>
      </c>
      <c r="CS34" s="589"/>
      <c r="CT34" s="589"/>
      <c r="CU34" s="589"/>
      <c r="CV34" s="589"/>
      <c r="CW34" s="589"/>
      <c r="CX34" s="589"/>
      <c r="CY34" s="590"/>
      <c r="CZ34" s="591">
        <v>15</v>
      </c>
      <c r="DA34" s="609"/>
      <c r="DB34" s="609"/>
      <c r="DC34" s="610"/>
      <c r="DD34" s="594">
        <v>5522096</v>
      </c>
      <c r="DE34" s="589"/>
      <c r="DF34" s="589"/>
      <c r="DG34" s="589"/>
      <c r="DH34" s="589"/>
      <c r="DI34" s="589"/>
      <c r="DJ34" s="589"/>
      <c r="DK34" s="590"/>
      <c r="DL34" s="594">
        <v>5256893</v>
      </c>
      <c r="DM34" s="589"/>
      <c r="DN34" s="589"/>
      <c r="DO34" s="589"/>
      <c r="DP34" s="589"/>
      <c r="DQ34" s="589"/>
      <c r="DR34" s="589"/>
      <c r="DS34" s="589"/>
      <c r="DT34" s="589"/>
      <c r="DU34" s="589"/>
      <c r="DV34" s="590"/>
      <c r="DW34" s="611">
        <v>20.6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2122400</v>
      </c>
      <c r="S35" s="589"/>
      <c r="T35" s="589"/>
      <c r="U35" s="589"/>
      <c r="V35" s="589"/>
      <c r="W35" s="589"/>
      <c r="X35" s="589"/>
      <c r="Y35" s="590"/>
      <c r="Z35" s="641">
        <v>4.7</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4058131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278660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525186</v>
      </c>
      <c r="CS35" s="607"/>
      <c r="CT35" s="607"/>
      <c r="CU35" s="607"/>
      <c r="CV35" s="607"/>
      <c r="CW35" s="607"/>
      <c r="CX35" s="607"/>
      <c r="CY35" s="608"/>
      <c r="CZ35" s="591">
        <v>1.2</v>
      </c>
      <c r="DA35" s="609"/>
      <c r="DB35" s="609"/>
      <c r="DC35" s="610"/>
      <c r="DD35" s="594">
        <v>433125</v>
      </c>
      <c r="DE35" s="607"/>
      <c r="DF35" s="607"/>
      <c r="DG35" s="607"/>
      <c r="DH35" s="607"/>
      <c r="DI35" s="607"/>
      <c r="DJ35" s="607"/>
      <c r="DK35" s="608"/>
      <c r="DL35" s="594">
        <v>419001</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45048712</v>
      </c>
      <c r="S36" s="629"/>
      <c r="T36" s="629"/>
      <c r="U36" s="629"/>
      <c r="V36" s="629"/>
      <c r="W36" s="629"/>
      <c r="X36" s="629"/>
      <c r="Y36" s="632"/>
      <c r="Z36" s="633">
        <v>100</v>
      </c>
      <c r="AA36" s="633"/>
      <c r="AB36" s="633"/>
      <c r="AC36" s="633"/>
      <c r="AD36" s="634">
        <v>23361937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906176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151034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2359354</v>
      </c>
      <c r="CS36" s="589"/>
      <c r="CT36" s="589"/>
      <c r="CU36" s="589"/>
      <c r="CV36" s="589"/>
      <c r="CW36" s="589"/>
      <c r="CX36" s="589"/>
      <c r="CY36" s="590"/>
      <c r="CZ36" s="591">
        <v>5.5</v>
      </c>
      <c r="DA36" s="609"/>
      <c r="DB36" s="609"/>
      <c r="DC36" s="610"/>
      <c r="DD36" s="594">
        <v>1983283</v>
      </c>
      <c r="DE36" s="589"/>
      <c r="DF36" s="589"/>
      <c r="DG36" s="589"/>
      <c r="DH36" s="589"/>
      <c r="DI36" s="589"/>
      <c r="DJ36" s="589"/>
      <c r="DK36" s="590"/>
      <c r="DL36" s="594">
        <v>1333416</v>
      </c>
      <c r="DM36" s="589"/>
      <c r="DN36" s="589"/>
      <c r="DO36" s="589"/>
      <c r="DP36" s="589"/>
      <c r="DQ36" s="589"/>
      <c r="DR36" s="589"/>
      <c r="DS36" s="589"/>
      <c r="DT36" s="589"/>
      <c r="DU36" s="589"/>
      <c r="DV36" s="590"/>
      <c r="DW36" s="611">
        <v>5.2</v>
      </c>
      <c r="DX36" s="612"/>
      <c r="DY36" s="612"/>
      <c r="DZ36" s="612"/>
      <c r="EA36" s="612"/>
      <c r="EB36" s="612"/>
      <c r="EC36" s="613"/>
    </row>
    <row r="37" spans="2:133" ht="11.25" customHeight="1">
      <c r="AQ37" s="614" t="s">
        <v>315</v>
      </c>
      <c r="AR37" s="615"/>
      <c r="AS37" s="615"/>
      <c r="AT37" s="615"/>
      <c r="AU37" s="615"/>
      <c r="AV37" s="615"/>
      <c r="AW37" s="615"/>
      <c r="AX37" s="615"/>
      <c r="AY37" s="616"/>
      <c r="AZ37" s="588">
        <v>90991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14736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33845</v>
      </c>
      <c r="CS37" s="607"/>
      <c r="CT37" s="607"/>
      <c r="CU37" s="607"/>
      <c r="CV37" s="607"/>
      <c r="CW37" s="607"/>
      <c r="CX37" s="607"/>
      <c r="CY37" s="608"/>
      <c r="CZ37" s="591">
        <v>0.1</v>
      </c>
      <c r="DA37" s="609"/>
      <c r="DB37" s="609"/>
      <c r="DC37" s="610"/>
      <c r="DD37" s="594">
        <v>33845</v>
      </c>
      <c r="DE37" s="607"/>
      <c r="DF37" s="607"/>
      <c r="DG37" s="607"/>
      <c r="DH37" s="607"/>
      <c r="DI37" s="607"/>
      <c r="DJ37" s="607"/>
      <c r="DK37" s="608"/>
      <c r="DL37" s="594">
        <v>33845</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36364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24919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3967140</v>
      </c>
      <c r="CS38" s="589"/>
      <c r="CT38" s="589"/>
      <c r="CU38" s="589"/>
      <c r="CV38" s="589"/>
      <c r="CW38" s="589"/>
      <c r="CX38" s="589"/>
      <c r="CY38" s="590"/>
      <c r="CZ38" s="591">
        <v>9.1999999999999993</v>
      </c>
      <c r="DA38" s="609"/>
      <c r="DB38" s="609"/>
      <c r="DC38" s="610"/>
      <c r="DD38" s="594">
        <v>3437109</v>
      </c>
      <c r="DE38" s="589"/>
      <c r="DF38" s="589"/>
      <c r="DG38" s="589"/>
      <c r="DH38" s="589"/>
      <c r="DI38" s="589"/>
      <c r="DJ38" s="589"/>
      <c r="DK38" s="590"/>
      <c r="DL38" s="594">
        <v>2652297</v>
      </c>
      <c r="DM38" s="589"/>
      <c r="DN38" s="589"/>
      <c r="DO38" s="589"/>
      <c r="DP38" s="589"/>
      <c r="DQ38" s="589"/>
      <c r="DR38" s="589"/>
      <c r="DS38" s="589"/>
      <c r="DT38" s="589"/>
      <c r="DU38" s="589"/>
      <c r="DV38" s="590"/>
      <c r="DW38" s="611">
        <v>10.4</v>
      </c>
      <c r="DX38" s="612"/>
      <c r="DY38" s="612"/>
      <c r="DZ38" s="612"/>
      <c r="EA38" s="612"/>
      <c r="EB38" s="612"/>
      <c r="EC38" s="613"/>
    </row>
    <row r="39" spans="2:133" ht="11.25" customHeight="1">
      <c r="AQ39" s="614" t="s">
        <v>321</v>
      </c>
      <c r="AR39" s="615"/>
      <c r="AS39" s="615"/>
      <c r="AT39" s="615"/>
      <c r="AU39" s="615"/>
      <c r="AV39" s="615"/>
      <c r="AW39" s="615"/>
      <c r="AX39" s="615"/>
      <c r="AY39" s="616"/>
      <c r="AZ39" s="588">
        <v>15696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386658</v>
      </c>
      <c r="CS39" s="607"/>
      <c r="CT39" s="607"/>
      <c r="CU39" s="607"/>
      <c r="CV39" s="607"/>
      <c r="CW39" s="607"/>
      <c r="CX39" s="607"/>
      <c r="CY39" s="608"/>
      <c r="CZ39" s="591">
        <v>0.9</v>
      </c>
      <c r="DA39" s="609"/>
      <c r="DB39" s="609"/>
      <c r="DC39" s="610"/>
      <c r="DD39" s="594">
        <v>309999</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698313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96</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1813807</v>
      </c>
      <c r="CS40" s="589"/>
      <c r="CT40" s="589"/>
      <c r="CU40" s="589"/>
      <c r="CV40" s="589"/>
      <c r="CW40" s="589"/>
      <c r="CX40" s="589"/>
      <c r="CY40" s="590"/>
      <c r="CZ40" s="591">
        <v>4.2</v>
      </c>
      <c r="DA40" s="609"/>
      <c r="DB40" s="609"/>
      <c r="DC40" s="610"/>
      <c r="DD40" s="594">
        <v>97398</v>
      </c>
      <c r="DE40" s="589"/>
      <c r="DF40" s="589"/>
      <c r="DG40" s="589"/>
      <c r="DH40" s="589"/>
      <c r="DI40" s="589"/>
      <c r="DJ40" s="589"/>
      <c r="DK40" s="590"/>
      <c r="DL40" s="594">
        <v>550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2310591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272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7466224</v>
      </c>
      <c r="CS42" s="589"/>
      <c r="CT42" s="589"/>
      <c r="CU42" s="589"/>
      <c r="CV42" s="589"/>
      <c r="CW42" s="589"/>
      <c r="CX42" s="589"/>
      <c r="CY42" s="590"/>
      <c r="CZ42" s="591">
        <v>17.399999999999999</v>
      </c>
      <c r="DA42" s="592"/>
      <c r="DB42" s="592"/>
      <c r="DC42" s="593"/>
      <c r="DD42" s="594">
        <v>1342903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278265</v>
      </c>
      <c r="CS43" s="607"/>
      <c r="CT43" s="607"/>
      <c r="CU43" s="607"/>
      <c r="CV43" s="607"/>
      <c r="CW43" s="607"/>
      <c r="CX43" s="607"/>
      <c r="CY43" s="608"/>
      <c r="CZ43" s="591">
        <v>0.6</v>
      </c>
      <c r="DA43" s="609"/>
      <c r="DB43" s="609"/>
      <c r="DC43" s="610"/>
      <c r="DD43" s="594">
        <v>278265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6908568</v>
      </c>
      <c r="CS44" s="589"/>
      <c r="CT44" s="589"/>
      <c r="CU44" s="589"/>
      <c r="CV44" s="589"/>
      <c r="CW44" s="589"/>
      <c r="CX44" s="589"/>
      <c r="CY44" s="590"/>
      <c r="CZ44" s="591">
        <v>16.100000000000001</v>
      </c>
      <c r="DA44" s="592"/>
      <c r="DB44" s="592"/>
      <c r="DC44" s="593"/>
      <c r="DD44" s="594">
        <v>1216266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3380965</v>
      </c>
      <c r="CS45" s="607"/>
      <c r="CT45" s="607"/>
      <c r="CU45" s="607"/>
      <c r="CV45" s="607"/>
      <c r="CW45" s="607"/>
      <c r="CX45" s="607"/>
      <c r="CY45" s="608"/>
      <c r="CZ45" s="591">
        <v>7.9</v>
      </c>
      <c r="DA45" s="609"/>
      <c r="DB45" s="609"/>
      <c r="DC45" s="610"/>
      <c r="DD45" s="594">
        <v>72885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3442236</v>
      </c>
      <c r="CS46" s="589"/>
      <c r="CT46" s="589"/>
      <c r="CU46" s="589"/>
      <c r="CV46" s="589"/>
      <c r="CW46" s="589"/>
      <c r="CX46" s="589"/>
      <c r="CY46" s="590"/>
      <c r="CZ46" s="591">
        <v>8</v>
      </c>
      <c r="DA46" s="592"/>
      <c r="DB46" s="592"/>
      <c r="DC46" s="593"/>
      <c r="DD46" s="594">
        <v>1130273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557656</v>
      </c>
      <c r="CS47" s="607"/>
      <c r="CT47" s="607"/>
      <c r="CU47" s="607"/>
      <c r="CV47" s="607"/>
      <c r="CW47" s="607"/>
      <c r="CX47" s="607"/>
      <c r="CY47" s="608"/>
      <c r="CZ47" s="591">
        <v>1.3</v>
      </c>
      <c r="DA47" s="609"/>
      <c r="DB47" s="609"/>
      <c r="DC47" s="610"/>
      <c r="DD47" s="594">
        <v>126637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43010524</v>
      </c>
      <c r="CS49" s="573"/>
      <c r="CT49" s="573"/>
      <c r="CU49" s="573"/>
      <c r="CV49" s="573"/>
      <c r="CW49" s="573"/>
      <c r="CX49" s="573"/>
      <c r="CY49" s="574"/>
      <c r="CZ49" s="575">
        <v>100</v>
      </c>
      <c r="DA49" s="576"/>
      <c r="DB49" s="576"/>
      <c r="DC49" s="577"/>
      <c r="DD49" s="578">
        <v>28252778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44938</v>
      </c>
      <c r="R7" s="1101"/>
      <c r="S7" s="1101"/>
      <c r="T7" s="1101"/>
      <c r="U7" s="1101"/>
      <c r="V7" s="1101">
        <v>42909</v>
      </c>
      <c r="W7" s="1101"/>
      <c r="X7" s="1101"/>
      <c r="Y7" s="1101"/>
      <c r="Z7" s="1101"/>
      <c r="AA7" s="1101">
        <v>2029</v>
      </c>
      <c r="AB7" s="1101"/>
      <c r="AC7" s="1101"/>
      <c r="AD7" s="1101"/>
      <c r="AE7" s="1102"/>
      <c r="AF7" s="1103">
        <v>1696</v>
      </c>
      <c r="AG7" s="1104"/>
      <c r="AH7" s="1104"/>
      <c r="AI7" s="1104"/>
      <c r="AJ7" s="1105"/>
      <c r="AK7" s="1087">
        <v>114</v>
      </c>
      <c r="AL7" s="1088"/>
      <c r="AM7" s="1088"/>
      <c r="AN7" s="1088"/>
      <c r="AO7" s="1088"/>
      <c r="AP7" s="1088">
        <v>51824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-13</v>
      </c>
      <c r="CI7" s="1085"/>
      <c r="CJ7" s="1085"/>
      <c r="CK7" s="1085"/>
      <c r="CL7" s="1086"/>
      <c r="CM7" s="1084">
        <v>103</v>
      </c>
      <c r="CN7" s="1085"/>
      <c r="CO7" s="1085"/>
      <c r="CP7" s="1085"/>
      <c r="CQ7" s="1086"/>
      <c r="CR7" s="1084">
        <v>30</v>
      </c>
      <c r="CS7" s="1085"/>
      <c r="CT7" s="1085"/>
      <c r="CU7" s="1085"/>
      <c r="CV7" s="1086"/>
      <c r="CW7" s="1084">
        <v>4</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124</v>
      </c>
      <c r="R8" s="1040"/>
      <c r="S8" s="1040"/>
      <c r="T8" s="1040"/>
      <c r="U8" s="1040"/>
      <c r="V8" s="1040">
        <v>116</v>
      </c>
      <c r="W8" s="1040"/>
      <c r="X8" s="1040"/>
      <c r="Y8" s="1040"/>
      <c r="Z8" s="1040"/>
      <c r="AA8" s="1040">
        <v>8</v>
      </c>
      <c r="AB8" s="1040"/>
      <c r="AC8" s="1040"/>
      <c r="AD8" s="1040"/>
      <c r="AE8" s="1041"/>
      <c r="AF8" s="1015">
        <v>8</v>
      </c>
      <c r="AG8" s="1016"/>
      <c r="AH8" s="1016"/>
      <c r="AI8" s="1016"/>
      <c r="AJ8" s="1017"/>
      <c r="AK8" s="1082">
        <v>24</v>
      </c>
      <c r="AL8" s="1083"/>
      <c r="AM8" s="1083"/>
      <c r="AN8" s="1083"/>
      <c r="AO8" s="1083"/>
      <c r="AP8" s="1083">
        <v>16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5</v>
      </c>
      <c r="CI8" s="986"/>
      <c r="CJ8" s="986"/>
      <c r="CK8" s="986"/>
      <c r="CL8" s="987"/>
      <c r="CM8" s="985">
        <v>48</v>
      </c>
      <c r="CN8" s="986"/>
      <c r="CO8" s="986"/>
      <c r="CP8" s="986"/>
      <c r="CQ8" s="987"/>
      <c r="CR8" s="985">
        <v>20</v>
      </c>
      <c r="CS8" s="986"/>
      <c r="CT8" s="986"/>
      <c r="CU8" s="986"/>
      <c r="CV8" s="987"/>
      <c r="CW8" s="985">
        <v>8</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53</v>
      </c>
      <c r="R9" s="1040"/>
      <c r="S9" s="1040"/>
      <c r="T9" s="1040"/>
      <c r="U9" s="1040"/>
      <c r="V9" s="1040">
        <v>52</v>
      </c>
      <c r="W9" s="1040"/>
      <c r="X9" s="1040"/>
      <c r="Y9" s="1040"/>
      <c r="Z9" s="1040"/>
      <c r="AA9" s="1040">
        <v>1</v>
      </c>
      <c r="AB9" s="1040"/>
      <c r="AC9" s="1040"/>
      <c r="AD9" s="1040"/>
      <c r="AE9" s="1041"/>
      <c r="AF9" s="1015">
        <v>1</v>
      </c>
      <c r="AG9" s="1016"/>
      <c r="AH9" s="1016"/>
      <c r="AI9" s="1016"/>
      <c r="AJ9" s="1017"/>
      <c r="AK9" s="1082">
        <v>36</v>
      </c>
      <c r="AL9" s="1083"/>
      <c r="AM9" s="1083"/>
      <c r="AN9" s="1083"/>
      <c r="AO9" s="1083"/>
      <c r="AP9" s="1083">
        <v>14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306</v>
      </c>
      <c r="CI9" s="986"/>
      <c r="CJ9" s="986"/>
      <c r="CK9" s="986"/>
      <c r="CL9" s="987"/>
      <c r="CM9" s="985">
        <v>74</v>
      </c>
      <c r="CN9" s="986"/>
      <c r="CO9" s="986"/>
      <c r="CP9" s="986"/>
      <c r="CQ9" s="987"/>
      <c r="CR9" s="985">
        <v>45</v>
      </c>
      <c r="CS9" s="986"/>
      <c r="CT9" s="986"/>
      <c r="CU9" s="986"/>
      <c r="CV9" s="987"/>
      <c r="CW9" s="985">
        <v>324</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t="s">
        <v>544</v>
      </c>
      <c r="R10" s="1040"/>
      <c r="S10" s="1040"/>
      <c r="T10" s="1040"/>
      <c r="U10" s="1040"/>
      <c r="V10" s="1040" t="s">
        <v>544</v>
      </c>
      <c r="W10" s="1040"/>
      <c r="X10" s="1040"/>
      <c r="Y10" s="1040"/>
      <c r="Z10" s="1040"/>
      <c r="AA10" s="1040" t="s">
        <v>544</v>
      </c>
      <c r="AB10" s="1040"/>
      <c r="AC10" s="1040"/>
      <c r="AD10" s="1040"/>
      <c r="AE10" s="1041"/>
      <c r="AF10" s="1015" t="s">
        <v>112</v>
      </c>
      <c r="AG10" s="1016"/>
      <c r="AH10" s="1016"/>
      <c r="AI10" s="1016"/>
      <c r="AJ10" s="1017"/>
      <c r="AK10" s="1082" t="s">
        <v>544</v>
      </c>
      <c r="AL10" s="1083"/>
      <c r="AM10" s="1083"/>
      <c r="AN10" s="1083"/>
      <c r="AO10" s="1083"/>
      <c r="AP10" s="1083" t="s">
        <v>545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547</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47</v>
      </c>
      <c r="CN10" s="986"/>
      <c r="CO10" s="986"/>
      <c r="CP10" s="986"/>
      <c r="CQ10" s="987"/>
      <c r="CR10" s="985">
        <v>30</v>
      </c>
      <c r="CS10" s="986"/>
      <c r="CT10" s="986"/>
      <c r="CU10" s="986"/>
      <c r="CV10" s="987"/>
      <c r="CW10" s="985" t="s">
        <v>546</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548</v>
      </c>
      <c r="BT11" s="1011"/>
      <c r="BU11" s="1011"/>
      <c r="BV11" s="1011"/>
      <c r="BW11" s="1011"/>
      <c r="BX11" s="1011"/>
      <c r="BY11" s="1011"/>
      <c r="BZ11" s="1011"/>
      <c r="CA11" s="1011"/>
      <c r="CB11" s="1011"/>
      <c r="CC11" s="1011"/>
      <c r="CD11" s="1011"/>
      <c r="CE11" s="1011"/>
      <c r="CF11" s="1011"/>
      <c r="CG11" s="1012"/>
      <c r="CH11" s="985">
        <v>19</v>
      </c>
      <c r="CI11" s="986"/>
      <c r="CJ11" s="986"/>
      <c r="CK11" s="986"/>
      <c r="CL11" s="987"/>
      <c r="CM11" s="985">
        <v>145</v>
      </c>
      <c r="CN11" s="986"/>
      <c r="CO11" s="986"/>
      <c r="CP11" s="986"/>
      <c r="CQ11" s="987"/>
      <c r="CR11" s="985">
        <v>26</v>
      </c>
      <c r="CS11" s="986"/>
      <c r="CT11" s="986"/>
      <c r="CU11" s="986"/>
      <c r="CV11" s="987"/>
      <c r="CW11" s="985">
        <v>18</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45049</v>
      </c>
      <c r="R23" s="1065"/>
      <c r="S23" s="1065"/>
      <c r="T23" s="1065"/>
      <c r="U23" s="1065"/>
      <c r="V23" s="1065">
        <v>43011</v>
      </c>
      <c r="W23" s="1065"/>
      <c r="X23" s="1065"/>
      <c r="Y23" s="1065"/>
      <c r="Z23" s="1065"/>
      <c r="AA23" s="1065">
        <v>2038</v>
      </c>
      <c r="AB23" s="1065"/>
      <c r="AC23" s="1065"/>
      <c r="AD23" s="1065"/>
      <c r="AE23" s="1066"/>
      <c r="AF23" s="1067">
        <v>1705</v>
      </c>
      <c r="AG23" s="1065"/>
      <c r="AH23" s="1065"/>
      <c r="AI23" s="1065"/>
      <c r="AJ23" s="1068"/>
      <c r="AK23" s="1069"/>
      <c r="AL23" s="1070"/>
      <c r="AM23" s="1070"/>
      <c r="AN23" s="1070"/>
      <c r="AO23" s="1070"/>
      <c r="AP23" s="1065">
        <v>51854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10651</v>
      </c>
      <c r="R28" s="1050"/>
      <c r="S28" s="1050"/>
      <c r="T28" s="1050"/>
      <c r="U28" s="1050"/>
      <c r="V28" s="1050">
        <v>10367</v>
      </c>
      <c r="W28" s="1050"/>
      <c r="X28" s="1050"/>
      <c r="Y28" s="1050"/>
      <c r="Z28" s="1050"/>
      <c r="AA28" s="1050">
        <v>284</v>
      </c>
      <c r="AB28" s="1050"/>
      <c r="AC28" s="1050"/>
      <c r="AD28" s="1050"/>
      <c r="AE28" s="1051"/>
      <c r="AF28" s="1052">
        <v>284</v>
      </c>
      <c r="AG28" s="1050"/>
      <c r="AH28" s="1050"/>
      <c r="AI28" s="1050"/>
      <c r="AJ28" s="1053"/>
      <c r="AK28" s="1054">
        <v>585</v>
      </c>
      <c r="AL28" s="1042"/>
      <c r="AM28" s="1042"/>
      <c r="AN28" s="1042"/>
      <c r="AO28" s="1042"/>
      <c r="AP28" s="1042">
        <v>9</v>
      </c>
      <c r="AQ28" s="1042"/>
      <c r="AR28" s="1042"/>
      <c r="AS28" s="1042"/>
      <c r="AT28" s="1042"/>
      <c r="AU28" s="1042">
        <v>1</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6524</v>
      </c>
      <c r="R29" s="1040"/>
      <c r="S29" s="1040"/>
      <c r="T29" s="1040"/>
      <c r="U29" s="1040"/>
      <c r="V29" s="1040">
        <v>6369</v>
      </c>
      <c r="W29" s="1040"/>
      <c r="X29" s="1040"/>
      <c r="Y29" s="1040"/>
      <c r="Z29" s="1040"/>
      <c r="AA29" s="1040">
        <v>155</v>
      </c>
      <c r="AB29" s="1040"/>
      <c r="AC29" s="1040"/>
      <c r="AD29" s="1040"/>
      <c r="AE29" s="1041"/>
      <c r="AF29" s="1015">
        <v>155</v>
      </c>
      <c r="AG29" s="1016"/>
      <c r="AH29" s="1016"/>
      <c r="AI29" s="1016"/>
      <c r="AJ29" s="1017"/>
      <c r="AK29" s="976">
        <v>872</v>
      </c>
      <c r="AL29" s="967"/>
      <c r="AM29" s="967"/>
      <c r="AN29" s="967"/>
      <c r="AO29" s="967"/>
      <c r="AP29" s="967" t="s">
        <v>544</v>
      </c>
      <c r="AQ29" s="967"/>
      <c r="AR29" s="967"/>
      <c r="AS29" s="967"/>
      <c r="AT29" s="967"/>
      <c r="AU29" s="967" t="s">
        <v>544</v>
      </c>
      <c r="AV29" s="967"/>
      <c r="AW29" s="967"/>
      <c r="AX29" s="967"/>
      <c r="AY29" s="967"/>
      <c r="AZ29" s="1038" t="s">
        <v>544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1005</v>
      </c>
      <c r="R30" s="1040"/>
      <c r="S30" s="1040"/>
      <c r="T30" s="1040"/>
      <c r="U30" s="1040"/>
      <c r="V30" s="1040">
        <v>998</v>
      </c>
      <c r="W30" s="1040"/>
      <c r="X30" s="1040"/>
      <c r="Y30" s="1040"/>
      <c r="Z30" s="1040"/>
      <c r="AA30" s="1040">
        <v>7</v>
      </c>
      <c r="AB30" s="1040"/>
      <c r="AC30" s="1040"/>
      <c r="AD30" s="1040"/>
      <c r="AE30" s="1041"/>
      <c r="AF30" s="1015">
        <v>7</v>
      </c>
      <c r="AG30" s="1016"/>
      <c r="AH30" s="1016"/>
      <c r="AI30" s="1016"/>
      <c r="AJ30" s="1017"/>
      <c r="AK30" s="976">
        <v>243</v>
      </c>
      <c r="AL30" s="967"/>
      <c r="AM30" s="967"/>
      <c r="AN30" s="967"/>
      <c r="AO30" s="967"/>
      <c r="AP30" s="967" t="s">
        <v>544</v>
      </c>
      <c r="AQ30" s="967"/>
      <c r="AR30" s="967"/>
      <c r="AS30" s="967"/>
      <c r="AT30" s="967"/>
      <c r="AU30" s="967" t="s">
        <v>544</v>
      </c>
      <c r="AV30" s="967"/>
      <c r="AW30" s="967"/>
      <c r="AX30" s="967"/>
      <c r="AY30" s="967"/>
      <c r="AZ30" s="1038" t="s">
        <v>544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2286</v>
      </c>
      <c r="R31" s="1040"/>
      <c r="S31" s="1040"/>
      <c r="T31" s="1040"/>
      <c r="U31" s="1040"/>
      <c r="V31" s="1040">
        <v>2105</v>
      </c>
      <c r="W31" s="1040"/>
      <c r="X31" s="1040"/>
      <c r="Y31" s="1040"/>
      <c r="Z31" s="1040"/>
      <c r="AA31" s="1040">
        <v>181</v>
      </c>
      <c r="AB31" s="1040"/>
      <c r="AC31" s="1040"/>
      <c r="AD31" s="1040"/>
      <c r="AE31" s="1041"/>
      <c r="AF31" s="1015">
        <v>1995</v>
      </c>
      <c r="AG31" s="1016"/>
      <c r="AH31" s="1016"/>
      <c r="AI31" s="1016"/>
      <c r="AJ31" s="1017"/>
      <c r="AK31" s="976">
        <v>91</v>
      </c>
      <c r="AL31" s="967"/>
      <c r="AM31" s="967"/>
      <c r="AN31" s="967"/>
      <c r="AO31" s="967"/>
      <c r="AP31" s="967">
        <v>9811</v>
      </c>
      <c r="AQ31" s="967"/>
      <c r="AR31" s="967"/>
      <c r="AS31" s="967"/>
      <c r="AT31" s="967"/>
      <c r="AU31" s="967">
        <v>1001</v>
      </c>
      <c r="AV31" s="967"/>
      <c r="AW31" s="967"/>
      <c r="AX31" s="967"/>
      <c r="AY31" s="967"/>
      <c r="AZ31" s="1038" t="s">
        <v>544</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22</v>
      </c>
      <c r="R32" s="1040"/>
      <c r="S32" s="1040"/>
      <c r="T32" s="1040"/>
      <c r="U32" s="1040"/>
      <c r="V32" s="1040">
        <v>17</v>
      </c>
      <c r="W32" s="1040"/>
      <c r="X32" s="1040"/>
      <c r="Y32" s="1040"/>
      <c r="Z32" s="1040"/>
      <c r="AA32" s="1040">
        <v>5</v>
      </c>
      <c r="AB32" s="1040"/>
      <c r="AC32" s="1040"/>
      <c r="AD32" s="1040"/>
      <c r="AE32" s="1041"/>
      <c r="AF32" s="1015">
        <v>5</v>
      </c>
      <c r="AG32" s="1016"/>
      <c r="AH32" s="1016"/>
      <c r="AI32" s="1016"/>
      <c r="AJ32" s="1017"/>
      <c r="AK32" s="976">
        <v>16</v>
      </c>
      <c r="AL32" s="967"/>
      <c r="AM32" s="967"/>
      <c r="AN32" s="967"/>
      <c r="AO32" s="967"/>
      <c r="AP32" s="967">
        <v>3</v>
      </c>
      <c r="AQ32" s="967"/>
      <c r="AR32" s="967"/>
      <c r="AS32" s="967"/>
      <c r="AT32" s="967"/>
      <c r="AU32" s="967">
        <v>3</v>
      </c>
      <c r="AV32" s="967"/>
      <c r="AW32" s="967"/>
      <c r="AX32" s="967"/>
      <c r="AY32" s="967"/>
      <c r="AZ32" s="1038" t="s">
        <v>544</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3318</v>
      </c>
      <c r="R33" s="1040"/>
      <c r="S33" s="1040"/>
      <c r="T33" s="1040"/>
      <c r="U33" s="1040"/>
      <c r="V33" s="1040">
        <v>3285</v>
      </c>
      <c r="W33" s="1040"/>
      <c r="X33" s="1040"/>
      <c r="Y33" s="1040"/>
      <c r="Z33" s="1040"/>
      <c r="AA33" s="1040">
        <v>34</v>
      </c>
      <c r="AB33" s="1040"/>
      <c r="AC33" s="1040"/>
      <c r="AD33" s="1040"/>
      <c r="AE33" s="1041"/>
      <c r="AF33" s="1015">
        <v>34</v>
      </c>
      <c r="AG33" s="1016"/>
      <c r="AH33" s="1016"/>
      <c r="AI33" s="1016"/>
      <c r="AJ33" s="1017"/>
      <c r="AK33" s="976">
        <v>1130</v>
      </c>
      <c r="AL33" s="967"/>
      <c r="AM33" s="967"/>
      <c r="AN33" s="967"/>
      <c r="AO33" s="967"/>
      <c r="AP33" s="967">
        <v>17456</v>
      </c>
      <c r="AQ33" s="967"/>
      <c r="AR33" s="967"/>
      <c r="AS33" s="967"/>
      <c r="AT33" s="967"/>
      <c r="AU33" s="967">
        <v>11835</v>
      </c>
      <c r="AV33" s="967"/>
      <c r="AW33" s="967"/>
      <c r="AX33" s="967"/>
      <c r="AY33" s="967"/>
      <c r="AZ33" s="1038" t="s">
        <v>544</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91</v>
      </c>
      <c r="R34" s="1040"/>
      <c r="S34" s="1040"/>
      <c r="T34" s="1040"/>
      <c r="U34" s="1040"/>
      <c r="V34" s="1040">
        <v>90</v>
      </c>
      <c r="W34" s="1040"/>
      <c r="X34" s="1040"/>
      <c r="Y34" s="1040"/>
      <c r="Z34" s="1040"/>
      <c r="AA34" s="1040">
        <v>1</v>
      </c>
      <c r="AB34" s="1040"/>
      <c r="AC34" s="1040"/>
      <c r="AD34" s="1040"/>
      <c r="AE34" s="1041"/>
      <c r="AF34" s="1015">
        <v>1</v>
      </c>
      <c r="AG34" s="1016"/>
      <c r="AH34" s="1016"/>
      <c r="AI34" s="1016"/>
      <c r="AJ34" s="1017"/>
      <c r="AK34" s="976">
        <v>36</v>
      </c>
      <c r="AL34" s="967"/>
      <c r="AM34" s="967"/>
      <c r="AN34" s="967"/>
      <c r="AO34" s="967"/>
      <c r="AP34" s="967" t="s">
        <v>544</v>
      </c>
      <c r="AQ34" s="967"/>
      <c r="AR34" s="967"/>
      <c r="AS34" s="967"/>
      <c r="AT34" s="967"/>
      <c r="AU34" s="967" t="s">
        <v>544</v>
      </c>
      <c r="AV34" s="967"/>
      <c r="AW34" s="967"/>
      <c r="AX34" s="967"/>
      <c r="AY34" s="967"/>
      <c r="AZ34" s="1038" t="s">
        <v>544</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117</v>
      </c>
      <c r="R35" s="1040"/>
      <c r="S35" s="1040"/>
      <c r="T35" s="1040"/>
      <c r="U35" s="1040"/>
      <c r="V35" s="1040">
        <v>94</v>
      </c>
      <c r="W35" s="1040"/>
      <c r="X35" s="1040"/>
      <c r="Y35" s="1040"/>
      <c r="Z35" s="1040"/>
      <c r="AA35" s="1040">
        <v>23</v>
      </c>
      <c r="AB35" s="1040"/>
      <c r="AC35" s="1040"/>
      <c r="AD35" s="1040"/>
      <c r="AE35" s="1041"/>
      <c r="AF35" s="1015">
        <v>23</v>
      </c>
      <c r="AG35" s="1016"/>
      <c r="AH35" s="1016"/>
      <c r="AI35" s="1016"/>
      <c r="AJ35" s="1017"/>
      <c r="AK35" s="976" t="s">
        <v>544</v>
      </c>
      <c r="AL35" s="967"/>
      <c r="AM35" s="967"/>
      <c r="AN35" s="967"/>
      <c r="AO35" s="967"/>
      <c r="AP35" s="967" t="s">
        <v>544</v>
      </c>
      <c r="AQ35" s="967"/>
      <c r="AR35" s="967"/>
      <c r="AS35" s="967"/>
      <c r="AT35" s="967"/>
      <c r="AU35" s="967" t="s">
        <v>544</v>
      </c>
      <c r="AV35" s="967"/>
      <c r="AW35" s="967"/>
      <c r="AX35" s="967"/>
      <c r="AY35" s="967"/>
      <c r="AZ35" s="1038" t="s">
        <v>544</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2504</v>
      </c>
      <c r="AG63" s="955"/>
      <c r="AH63" s="955"/>
      <c r="AI63" s="955"/>
      <c r="AJ63" s="1026"/>
      <c r="AK63" s="1027"/>
      <c r="AL63" s="959"/>
      <c r="AM63" s="959"/>
      <c r="AN63" s="959"/>
      <c r="AO63" s="959"/>
      <c r="AP63" s="955">
        <v>27279</v>
      </c>
      <c r="AQ63" s="955"/>
      <c r="AR63" s="955"/>
      <c r="AS63" s="955"/>
      <c r="AT63" s="955"/>
      <c r="AU63" s="955">
        <v>12840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t="s">
        <v>481</v>
      </c>
      <c r="AQ68" s="978"/>
      <c r="AR68" s="978"/>
      <c r="AS68" s="978"/>
      <c r="AT68" s="978"/>
      <c r="AU68" s="978" t="s">
        <v>481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t="s">
        <v>481</v>
      </c>
      <c r="AQ69" s="967"/>
      <c r="AR69" s="967"/>
      <c r="AS69" s="967"/>
      <c r="AT69" s="967"/>
      <c r="AU69" s="967" t="s">
        <v>481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126</v>
      </c>
      <c r="R70" s="967"/>
      <c r="S70" s="967"/>
      <c r="T70" s="967"/>
      <c r="U70" s="967"/>
      <c r="V70" s="967">
        <v>116</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t="s">
        <v>481</v>
      </c>
      <c r="AQ70" s="967"/>
      <c r="AR70" s="967"/>
      <c r="AS70" s="967"/>
      <c r="AT70" s="967"/>
      <c r="AU70" s="967" t="s">
        <v>481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196871</v>
      </c>
      <c r="R71" s="967"/>
      <c r="S71" s="967"/>
      <c r="T71" s="967"/>
      <c r="U71" s="967"/>
      <c r="V71" s="967">
        <v>186524</v>
      </c>
      <c r="W71" s="967"/>
      <c r="X71" s="967"/>
      <c r="Y71" s="967"/>
      <c r="Z71" s="967"/>
      <c r="AA71" s="967">
        <v>10348</v>
      </c>
      <c r="AB71" s="967"/>
      <c r="AC71" s="967"/>
      <c r="AD71" s="967"/>
      <c r="AE71" s="967"/>
      <c r="AF71" s="967">
        <v>10348</v>
      </c>
      <c r="AG71" s="967"/>
      <c r="AH71" s="967"/>
      <c r="AI71" s="967"/>
      <c r="AJ71" s="967"/>
      <c r="AK71" s="967">
        <v>1375</v>
      </c>
      <c r="AL71" s="967"/>
      <c r="AM71" s="967"/>
      <c r="AN71" s="967"/>
      <c r="AO71" s="967"/>
      <c r="AP71" s="967" t="s">
        <v>481</v>
      </c>
      <c r="AQ71" s="967"/>
      <c r="AR71" s="967"/>
      <c r="AS71" s="967"/>
      <c r="AT71" s="967"/>
      <c r="AU71" s="967" t="s">
        <v>481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10804</v>
      </c>
      <c r="AG88" s="955"/>
      <c r="AH88" s="955"/>
      <c r="AI88" s="955"/>
      <c r="AJ88" s="955"/>
      <c r="AK88" s="959"/>
      <c r="AL88" s="959"/>
      <c r="AM88" s="959"/>
      <c r="AN88" s="959"/>
      <c r="AO88" s="959"/>
      <c r="AP88" s="955" t="s">
        <v>481</v>
      </c>
      <c r="AQ88" s="955"/>
      <c r="AR88" s="955"/>
      <c r="AS88" s="955"/>
      <c r="AT88" s="955"/>
      <c r="AU88" s="955" t="s">
        <v>481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151</v>
      </c>
      <c r="CS102" s="947"/>
      <c r="CT102" s="947"/>
      <c r="CU102" s="947"/>
      <c r="CV102" s="948"/>
      <c r="CW102" s="946">
        <v>354</v>
      </c>
      <c r="CX102" s="947"/>
      <c r="CY102" s="947"/>
      <c r="CZ102" s="947"/>
      <c r="DA102" s="948"/>
      <c r="DB102" s="946" t="s">
        <v>481</v>
      </c>
      <c r="DC102" s="947"/>
      <c r="DD102" s="947"/>
      <c r="DE102" s="947"/>
      <c r="DF102" s="948"/>
      <c r="DG102" s="946" t="s">
        <v>481</v>
      </c>
      <c r="DH102" s="947"/>
      <c r="DI102" s="947"/>
      <c r="DJ102" s="947"/>
      <c r="DK102" s="948"/>
      <c r="DL102" s="946" t="s">
        <v>481</v>
      </c>
      <c r="DM102" s="947"/>
      <c r="DN102" s="947"/>
      <c r="DO102" s="947"/>
      <c r="DP102" s="948"/>
      <c r="DQ102" s="946" t="s">
        <v>481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5164718</v>
      </c>
      <c r="AB110" s="873"/>
      <c r="AC110" s="873"/>
      <c r="AD110" s="873"/>
      <c r="AE110" s="874"/>
      <c r="AF110" s="875">
        <v>5016094</v>
      </c>
      <c r="AG110" s="873"/>
      <c r="AH110" s="873"/>
      <c r="AI110" s="873"/>
      <c r="AJ110" s="874"/>
      <c r="AK110" s="875">
        <v>4918050</v>
      </c>
      <c r="AL110" s="873"/>
      <c r="AM110" s="873"/>
      <c r="AN110" s="873"/>
      <c r="AO110" s="874"/>
      <c r="AP110" s="876">
        <v>23.4</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48793262</v>
      </c>
      <c r="BR110" s="800"/>
      <c r="BS110" s="800"/>
      <c r="BT110" s="800"/>
      <c r="BU110" s="800"/>
      <c r="BV110" s="800">
        <v>50638150</v>
      </c>
      <c r="BW110" s="800"/>
      <c r="BX110" s="800"/>
      <c r="BY110" s="800"/>
      <c r="BZ110" s="800"/>
      <c r="CA110" s="800">
        <v>51853931</v>
      </c>
      <c r="CB110" s="800"/>
      <c r="CC110" s="800"/>
      <c r="CD110" s="800"/>
      <c r="CE110" s="800"/>
      <c r="CF110" s="861">
        <v>246.8</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247240</v>
      </c>
      <c r="BR111" s="771"/>
      <c r="BS111" s="771"/>
      <c r="BT111" s="771"/>
      <c r="BU111" s="771"/>
      <c r="BV111" s="771">
        <v>191085</v>
      </c>
      <c r="BW111" s="771"/>
      <c r="BX111" s="771"/>
      <c r="BY111" s="771"/>
      <c r="BZ111" s="771"/>
      <c r="CA111" s="771">
        <v>167766</v>
      </c>
      <c r="CB111" s="771"/>
      <c r="CC111" s="771"/>
      <c r="CD111" s="771"/>
      <c r="CE111" s="771"/>
      <c r="CF111" s="848">
        <v>0.8</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12019901</v>
      </c>
      <c r="BR112" s="771"/>
      <c r="BS112" s="771"/>
      <c r="BT112" s="771"/>
      <c r="BU112" s="771"/>
      <c r="BV112" s="771">
        <v>12843377</v>
      </c>
      <c r="BW112" s="771"/>
      <c r="BX112" s="771"/>
      <c r="BY112" s="771"/>
      <c r="BZ112" s="771"/>
      <c r="CA112" s="771">
        <v>12839690</v>
      </c>
      <c r="CB112" s="771"/>
      <c r="CC112" s="771"/>
      <c r="CD112" s="771"/>
      <c r="CE112" s="771"/>
      <c r="CF112" s="848">
        <v>61.1</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895780</v>
      </c>
      <c r="AB113" s="909"/>
      <c r="AC113" s="909"/>
      <c r="AD113" s="909"/>
      <c r="AE113" s="910"/>
      <c r="AF113" s="911">
        <v>899712</v>
      </c>
      <c r="AG113" s="909"/>
      <c r="AH113" s="909"/>
      <c r="AI113" s="909"/>
      <c r="AJ113" s="910"/>
      <c r="AK113" s="911">
        <v>973991</v>
      </c>
      <c r="AL113" s="909"/>
      <c r="AM113" s="909"/>
      <c r="AN113" s="909"/>
      <c r="AO113" s="910"/>
      <c r="AP113" s="912">
        <v>4.5999999999999996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10371625</v>
      </c>
      <c r="BR114" s="771"/>
      <c r="BS114" s="771"/>
      <c r="BT114" s="771"/>
      <c r="BU114" s="771"/>
      <c r="BV114" s="771">
        <v>9991969</v>
      </c>
      <c r="BW114" s="771"/>
      <c r="BX114" s="771"/>
      <c r="BY114" s="771"/>
      <c r="BZ114" s="771"/>
      <c r="CA114" s="771">
        <v>9599731</v>
      </c>
      <c r="CB114" s="771"/>
      <c r="CC114" s="771"/>
      <c r="CD114" s="771"/>
      <c r="CE114" s="771"/>
      <c r="CF114" s="848">
        <v>45.7</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53826</v>
      </c>
      <c r="AB115" s="909"/>
      <c r="AC115" s="909"/>
      <c r="AD115" s="909"/>
      <c r="AE115" s="910"/>
      <c r="AF115" s="911">
        <v>53710</v>
      </c>
      <c r="AG115" s="909"/>
      <c r="AH115" s="909"/>
      <c r="AI115" s="909"/>
      <c r="AJ115" s="910"/>
      <c r="AK115" s="911">
        <v>25460</v>
      </c>
      <c r="AL115" s="909"/>
      <c r="AM115" s="909"/>
      <c r="AN115" s="909"/>
      <c r="AO115" s="910"/>
      <c r="AP115" s="912">
        <v>0.1</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v>9415</v>
      </c>
      <c r="BW115" s="771"/>
      <c r="BX115" s="771"/>
      <c r="BY115" s="771"/>
      <c r="BZ115" s="771"/>
      <c r="CA115" s="771">
        <v>49078</v>
      </c>
      <c r="CB115" s="771"/>
      <c r="CC115" s="771"/>
      <c r="CD115" s="771"/>
      <c r="CE115" s="771"/>
      <c r="CF115" s="848">
        <v>0.2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209263</v>
      </c>
      <c r="DH116" s="784"/>
      <c r="DI116" s="784"/>
      <c r="DJ116" s="784"/>
      <c r="DK116" s="785"/>
      <c r="DL116" s="786">
        <v>185892</v>
      </c>
      <c r="DM116" s="784"/>
      <c r="DN116" s="784"/>
      <c r="DO116" s="784"/>
      <c r="DP116" s="785"/>
      <c r="DQ116" s="786">
        <v>162842</v>
      </c>
      <c r="DR116" s="784"/>
      <c r="DS116" s="784"/>
      <c r="DT116" s="784"/>
      <c r="DU116" s="785"/>
      <c r="DV116" s="754">
        <v>0.8</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6114324</v>
      </c>
      <c r="AB117" s="895"/>
      <c r="AC117" s="895"/>
      <c r="AD117" s="895"/>
      <c r="AE117" s="896"/>
      <c r="AF117" s="898">
        <v>5969516</v>
      </c>
      <c r="AG117" s="895"/>
      <c r="AH117" s="895"/>
      <c r="AI117" s="895"/>
      <c r="AJ117" s="896"/>
      <c r="AK117" s="898">
        <v>5917501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71432028</v>
      </c>
      <c r="BR118" s="858"/>
      <c r="BS118" s="858"/>
      <c r="BT118" s="858"/>
      <c r="BU118" s="858"/>
      <c r="BV118" s="858">
        <v>73673996</v>
      </c>
      <c r="BW118" s="858"/>
      <c r="BX118" s="858"/>
      <c r="BY118" s="858"/>
      <c r="BZ118" s="858"/>
      <c r="CA118" s="858">
        <v>74510196</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7664931</v>
      </c>
      <c r="BR119" s="800"/>
      <c r="BS119" s="800"/>
      <c r="BT119" s="800"/>
      <c r="BU119" s="800"/>
      <c r="BV119" s="800">
        <v>8024373</v>
      </c>
      <c r="BW119" s="800"/>
      <c r="BX119" s="800"/>
      <c r="BY119" s="800"/>
      <c r="BZ119" s="800"/>
      <c r="CA119" s="800">
        <v>8376934</v>
      </c>
      <c r="CB119" s="800"/>
      <c r="CC119" s="800"/>
      <c r="CD119" s="800"/>
      <c r="CE119" s="800"/>
      <c r="CF119" s="861">
        <v>39.9</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37977</v>
      </c>
      <c r="DH119" s="717"/>
      <c r="DI119" s="717"/>
      <c r="DJ119" s="717"/>
      <c r="DK119" s="718"/>
      <c r="DL119" s="719">
        <v>5193</v>
      </c>
      <c r="DM119" s="717"/>
      <c r="DN119" s="717"/>
      <c r="DO119" s="717"/>
      <c r="DP119" s="718"/>
      <c r="DQ119" s="719">
        <v>4924</v>
      </c>
      <c r="DR119" s="717"/>
      <c r="DS119" s="717"/>
      <c r="DT119" s="717"/>
      <c r="DU119" s="718"/>
      <c r="DV119" s="807">
        <v>0</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6549789</v>
      </c>
      <c r="BR120" s="771"/>
      <c r="BS120" s="771"/>
      <c r="BT120" s="771"/>
      <c r="BU120" s="771"/>
      <c r="BV120" s="771">
        <v>6355763</v>
      </c>
      <c r="BW120" s="771"/>
      <c r="BX120" s="771"/>
      <c r="BY120" s="771"/>
      <c r="BZ120" s="771"/>
      <c r="CA120" s="771">
        <v>5575066</v>
      </c>
      <c r="CB120" s="771"/>
      <c r="CC120" s="771"/>
      <c r="CD120" s="771"/>
      <c r="CE120" s="771"/>
      <c r="CF120" s="848">
        <v>26.5</v>
      </c>
      <c r="CG120" s="849"/>
      <c r="CH120" s="849"/>
      <c r="CI120" s="849"/>
      <c r="CJ120" s="849"/>
      <c r="CK120" s="850" t="s">
        <v>442</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11037482</v>
      </c>
      <c r="DH120" s="800"/>
      <c r="DI120" s="800"/>
      <c r="DJ120" s="800"/>
      <c r="DK120" s="800"/>
      <c r="DL120" s="800">
        <v>11855040</v>
      </c>
      <c r="DM120" s="800"/>
      <c r="DN120" s="800"/>
      <c r="DO120" s="800"/>
      <c r="DP120" s="800"/>
      <c r="DQ120" s="800">
        <v>11835391</v>
      </c>
      <c r="DR120" s="800"/>
      <c r="DS120" s="800"/>
      <c r="DT120" s="800"/>
      <c r="DU120" s="800"/>
      <c r="DV120" s="801">
        <v>56.3</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46046418</v>
      </c>
      <c r="BR121" s="858"/>
      <c r="BS121" s="858"/>
      <c r="BT121" s="858"/>
      <c r="BU121" s="858"/>
      <c r="BV121" s="858">
        <v>47835462</v>
      </c>
      <c r="BW121" s="858"/>
      <c r="BX121" s="858"/>
      <c r="BY121" s="858"/>
      <c r="BZ121" s="858"/>
      <c r="CA121" s="858">
        <v>48871768</v>
      </c>
      <c r="CB121" s="858"/>
      <c r="CC121" s="858"/>
      <c r="CD121" s="858"/>
      <c r="CE121" s="858"/>
      <c r="CF121" s="859">
        <v>232.6</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977654</v>
      </c>
      <c r="DH121" s="771"/>
      <c r="DI121" s="771"/>
      <c r="DJ121" s="771"/>
      <c r="DK121" s="771"/>
      <c r="DL121" s="771">
        <v>984152</v>
      </c>
      <c r="DM121" s="771"/>
      <c r="DN121" s="771"/>
      <c r="DO121" s="771"/>
      <c r="DP121" s="771"/>
      <c r="DQ121" s="771">
        <v>1000726</v>
      </c>
      <c r="DR121" s="771"/>
      <c r="DS121" s="771"/>
      <c r="DT121" s="771"/>
      <c r="DU121" s="771"/>
      <c r="DV121" s="823">
        <v>4.8</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27683</v>
      </c>
      <c r="AB122" s="784"/>
      <c r="AC122" s="784"/>
      <c r="AD122" s="784"/>
      <c r="AE122" s="785"/>
      <c r="AF122" s="786">
        <v>27773</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60261138</v>
      </c>
      <c r="BR122" s="840"/>
      <c r="BS122" s="840"/>
      <c r="BT122" s="840"/>
      <c r="BU122" s="840"/>
      <c r="BV122" s="840">
        <v>62215598</v>
      </c>
      <c r="BW122" s="840"/>
      <c r="BX122" s="840"/>
      <c r="BY122" s="840"/>
      <c r="BZ122" s="840"/>
      <c r="CA122" s="840">
        <v>62823768</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3629</v>
      </c>
      <c r="DH122" s="771"/>
      <c r="DI122" s="771"/>
      <c r="DJ122" s="771"/>
      <c r="DK122" s="771"/>
      <c r="DL122" s="771">
        <v>3240</v>
      </c>
      <c r="DM122" s="771"/>
      <c r="DN122" s="771"/>
      <c r="DO122" s="771"/>
      <c r="DP122" s="771"/>
      <c r="DQ122" s="771">
        <v>2952</v>
      </c>
      <c r="DR122" s="771"/>
      <c r="DS122" s="771"/>
      <c r="DT122" s="771"/>
      <c r="DU122" s="771"/>
      <c r="DV122" s="823">
        <v>0</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9053</v>
      </c>
      <c r="AB123" s="784"/>
      <c r="AC123" s="784"/>
      <c r="AD123" s="784"/>
      <c r="AE123" s="785"/>
      <c r="AF123" s="786">
        <v>8914</v>
      </c>
      <c r="AG123" s="784"/>
      <c r="AH123" s="784"/>
      <c r="AI123" s="784"/>
      <c r="AJ123" s="785"/>
      <c r="AK123" s="786">
        <v>8776</v>
      </c>
      <c r="AL123" s="784"/>
      <c r="AM123" s="784"/>
      <c r="AN123" s="784"/>
      <c r="AO123" s="785"/>
      <c r="AP123" s="754">
        <v>0</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51.8</v>
      </c>
      <c r="BR123" s="832"/>
      <c r="BS123" s="832"/>
      <c r="BT123" s="832"/>
      <c r="BU123" s="832"/>
      <c r="BV123" s="832">
        <v>53.4</v>
      </c>
      <c r="BW123" s="832"/>
      <c r="BX123" s="832"/>
      <c r="BY123" s="832"/>
      <c r="BZ123" s="832"/>
      <c r="CA123" s="832">
        <v>55.6</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14636</v>
      </c>
      <c r="AB126" s="784"/>
      <c r="AC126" s="784"/>
      <c r="AD126" s="784"/>
      <c r="AE126" s="785"/>
      <c r="AF126" s="786">
        <v>14456</v>
      </c>
      <c r="AG126" s="784"/>
      <c r="AH126" s="784"/>
      <c r="AI126" s="784"/>
      <c r="AJ126" s="785"/>
      <c r="AK126" s="786">
        <v>14275</v>
      </c>
      <c r="AL126" s="784"/>
      <c r="AM126" s="784"/>
      <c r="AN126" s="784"/>
      <c r="AO126" s="785"/>
      <c r="AP126" s="754">
        <v>0.1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2454</v>
      </c>
      <c r="AB127" s="784"/>
      <c r="AC127" s="784"/>
      <c r="AD127" s="784"/>
      <c r="AE127" s="785"/>
      <c r="AF127" s="786">
        <v>2567</v>
      </c>
      <c r="AG127" s="784"/>
      <c r="AH127" s="784"/>
      <c r="AI127" s="784"/>
      <c r="AJ127" s="785"/>
      <c r="AK127" s="786">
        <v>2409</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12.08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v>9415</v>
      </c>
      <c r="DM127" s="820"/>
      <c r="DN127" s="820"/>
      <c r="DO127" s="820"/>
      <c r="DP127" s="820"/>
      <c r="DQ127" s="820">
        <v>49078</v>
      </c>
      <c r="DR127" s="820"/>
      <c r="DS127" s="820"/>
      <c r="DT127" s="820"/>
      <c r="DU127" s="820"/>
      <c r="DV127" s="821">
        <v>0.2</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553094</v>
      </c>
      <c r="AB128" s="724"/>
      <c r="AC128" s="724"/>
      <c r="AD128" s="724"/>
      <c r="AE128" s="725"/>
      <c r="AF128" s="726">
        <v>562386</v>
      </c>
      <c r="AG128" s="724"/>
      <c r="AH128" s="724"/>
      <c r="AI128" s="724"/>
      <c r="AJ128" s="725"/>
      <c r="AK128" s="726">
        <v>606037</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17.079999999999998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25278369</v>
      </c>
      <c r="AB129" s="784"/>
      <c r="AC129" s="784"/>
      <c r="AD129" s="784"/>
      <c r="AE129" s="785"/>
      <c r="AF129" s="786">
        <v>25287131</v>
      </c>
      <c r="AG129" s="784"/>
      <c r="AH129" s="784"/>
      <c r="AI129" s="784"/>
      <c r="AJ129" s="785"/>
      <c r="AK129" s="786">
        <v>25071346</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3725494</v>
      </c>
      <c r="AB130" s="784"/>
      <c r="AC130" s="784"/>
      <c r="AD130" s="784"/>
      <c r="AE130" s="785"/>
      <c r="AF130" s="786">
        <v>3840338</v>
      </c>
      <c r="AG130" s="784"/>
      <c r="AH130" s="784"/>
      <c r="AI130" s="784"/>
      <c r="AJ130" s="785"/>
      <c r="AK130" s="786">
        <v>4062344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55.6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21552875</v>
      </c>
      <c r="AB131" s="717"/>
      <c r="AC131" s="717"/>
      <c r="AD131" s="717"/>
      <c r="AE131" s="718"/>
      <c r="AF131" s="719">
        <v>21446793</v>
      </c>
      <c r="AG131" s="717"/>
      <c r="AH131" s="717"/>
      <c r="AI131" s="717"/>
      <c r="AJ131" s="718"/>
      <c r="AK131" s="719">
        <v>21009002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8.5173602129999999</v>
      </c>
      <c r="AB132" s="740"/>
      <c r="AC132" s="740"/>
      <c r="AD132" s="740"/>
      <c r="AE132" s="741"/>
      <c r="AF132" s="742">
        <v>7.3054838550000003</v>
      </c>
      <c r="AG132" s="740"/>
      <c r="AH132" s="740"/>
      <c r="AI132" s="740"/>
      <c r="AJ132" s="741"/>
      <c r="AK132" s="742">
        <v>5.9456417779999997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8.6</v>
      </c>
      <c r="AB133" s="749"/>
      <c r="AC133" s="749"/>
      <c r="AD133" s="749"/>
      <c r="AE133" s="750"/>
      <c r="AF133" s="748">
        <v>8.1999999999999993</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8493023</v>
      </c>
      <c r="L9" s="264">
        <v>97491</v>
      </c>
      <c r="M9" s="265">
        <v>65114</v>
      </c>
      <c r="N9" s="266">
        <v>49.7</v>
      </c>
    </row>
    <row r="10" spans="1:16">
      <c r="A10" s="248"/>
      <c r="B10" s="244"/>
      <c r="C10" s="244"/>
      <c r="D10" s="244"/>
      <c r="E10" s="244"/>
      <c r="F10" s="244"/>
      <c r="G10" s="1133" t="s">
        <v>478</v>
      </c>
      <c r="H10" s="1134"/>
      <c r="I10" s="1134"/>
      <c r="J10" s="1135"/>
      <c r="K10" s="267">
        <v>539315</v>
      </c>
      <c r="L10" s="268">
        <v>6191</v>
      </c>
      <c r="M10" s="269">
        <v>4538</v>
      </c>
      <c r="N10" s="270">
        <v>36.4</v>
      </c>
    </row>
    <row r="11" spans="1:16" ht="13.5" customHeight="1">
      <c r="A11" s="248"/>
      <c r="B11" s="244"/>
      <c r="C11" s="244"/>
      <c r="D11" s="244"/>
      <c r="E11" s="244"/>
      <c r="F11" s="244"/>
      <c r="G11" s="1133" t="s">
        <v>479</v>
      </c>
      <c r="H11" s="1134"/>
      <c r="I11" s="1134"/>
      <c r="J11" s="1135"/>
      <c r="K11" s="267">
        <v>11984</v>
      </c>
      <c r="L11" s="268">
        <v>138</v>
      </c>
      <c r="M11" s="269">
        <v>5513</v>
      </c>
      <c r="N11" s="270">
        <v>-97.5</v>
      </c>
    </row>
    <row r="12" spans="1:16" ht="13.5" customHeight="1">
      <c r="A12" s="248"/>
      <c r="B12" s="244"/>
      <c r="C12" s="244"/>
      <c r="D12" s="244"/>
      <c r="E12" s="244"/>
      <c r="F12" s="244"/>
      <c r="G12" s="1133" t="s">
        <v>480</v>
      </c>
      <c r="H12" s="1134"/>
      <c r="I12" s="1134"/>
      <c r="J12" s="1135"/>
      <c r="K12" s="267" t="s">
        <v>481</v>
      </c>
      <c r="L12" s="268" t="s">
        <v>481</v>
      </c>
      <c r="M12" s="269">
        <v>953</v>
      </c>
      <c r="N12" s="270" t="s">
        <v>481</v>
      </c>
    </row>
    <row r="13" spans="1:16" ht="13.5" customHeight="1">
      <c r="A13" s="248"/>
      <c r="B13" s="244"/>
      <c r="C13" s="244"/>
      <c r="D13" s="244"/>
      <c r="E13" s="244"/>
      <c r="F13" s="244"/>
      <c r="G13" s="1133" t="s">
        <v>482</v>
      </c>
      <c r="H13" s="1134"/>
      <c r="I13" s="1134"/>
      <c r="J13" s="1135"/>
      <c r="K13" s="267" t="s">
        <v>481</v>
      </c>
      <c r="L13" s="268" t="s">
        <v>481</v>
      </c>
      <c r="M13" s="269">
        <v>2</v>
      </c>
      <c r="N13" s="270" t="s">
        <v>481</v>
      </c>
    </row>
    <row r="14" spans="1:16" ht="13.5" customHeight="1">
      <c r="A14" s="248"/>
      <c r="B14" s="244"/>
      <c r="C14" s="244"/>
      <c r="D14" s="244"/>
      <c r="E14" s="244"/>
      <c r="F14" s="244"/>
      <c r="G14" s="1133" t="s">
        <v>483</v>
      </c>
      <c r="H14" s="1134"/>
      <c r="I14" s="1134"/>
      <c r="J14" s="1135"/>
      <c r="K14" s="267">
        <v>308213</v>
      </c>
      <c r="L14" s="268">
        <v>3538</v>
      </c>
      <c r="M14" s="269">
        <v>2887</v>
      </c>
      <c r="N14" s="270">
        <v>22.5</v>
      </c>
    </row>
    <row r="15" spans="1:16" ht="13.5" customHeight="1">
      <c r="A15" s="248"/>
      <c r="B15" s="244"/>
      <c r="C15" s="244"/>
      <c r="D15" s="244"/>
      <c r="E15" s="244"/>
      <c r="F15" s="244"/>
      <c r="G15" s="1133" t="s">
        <v>484</v>
      </c>
      <c r="H15" s="1134"/>
      <c r="I15" s="1134"/>
      <c r="J15" s="1135"/>
      <c r="K15" s="267">
        <v>278265</v>
      </c>
      <c r="L15" s="268">
        <v>3194</v>
      </c>
      <c r="M15" s="269">
        <v>1642</v>
      </c>
      <c r="N15" s="270">
        <v>94.5</v>
      </c>
    </row>
    <row r="16" spans="1:16">
      <c r="A16" s="248"/>
      <c r="B16" s="244"/>
      <c r="C16" s="244"/>
      <c r="D16" s="244"/>
      <c r="E16" s="244"/>
      <c r="F16" s="244"/>
      <c r="G16" s="1136" t="s">
        <v>485</v>
      </c>
      <c r="H16" s="1137"/>
      <c r="I16" s="1137"/>
      <c r="J16" s="1138"/>
      <c r="K16" s="268">
        <v>-890239</v>
      </c>
      <c r="L16" s="268">
        <v>-10219</v>
      </c>
      <c r="M16" s="269">
        <v>-6965</v>
      </c>
      <c r="N16" s="270">
        <v>46.7</v>
      </c>
    </row>
    <row r="17" spans="1:16">
      <c r="A17" s="248"/>
      <c r="B17" s="244"/>
      <c r="C17" s="244"/>
      <c r="D17" s="244"/>
      <c r="E17" s="244"/>
      <c r="F17" s="244"/>
      <c r="G17" s="1136" t="s">
        <v>171</v>
      </c>
      <c r="H17" s="1137"/>
      <c r="I17" s="1137"/>
      <c r="J17" s="1138"/>
      <c r="K17" s="268">
        <v>8740561</v>
      </c>
      <c r="L17" s="268">
        <v>100332</v>
      </c>
      <c r="M17" s="269">
        <v>73685</v>
      </c>
      <c r="N17" s="270">
        <v>36.200000000000003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10.86</v>
      </c>
      <c r="L21" s="281">
        <v>7.13</v>
      </c>
      <c r="M21" s="282">
        <v>3.73</v>
      </c>
      <c r="N21" s="249"/>
      <c r="O21" s="283"/>
      <c r="P21" s="279"/>
    </row>
    <row r="22" spans="1:16" s="284" customFormat="1">
      <c r="A22" s="279"/>
      <c r="B22" s="249"/>
      <c r="C22" s="249"/>
      <c r="D22" s="249"/>
      <c r="E22" s="249"/>
      <c r="F22" s="249"/>
      <c r="G22" s="1130" t="s">
        <v>491</v>
      </c>
      <c r="H22" s="1131"/>
      <c r="I22" s="1131"/>
      <c r="J22" s="1132"/>
      <c r="K22" s="285">
        <v>98.7</v>
      </c>
      <c r="L22" s="286">
        <v>98.1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4918050</v>
      </c>
      <c r="L32" s="294">
        <v>56454</v>
      </c>
      <c r="M32" s="295">
        <v>43359</v>
      </c>
      <c r="N32" s="296">
        <v>30.2</v>
      </c>
    </row>
    <row r="33" spans="1:16" ht="13.5" customHeight="1">
      <c r="A33" s="248"/>
      <c r="B33" s="244"/>
      <c r="C33" s="244"/>
      <c r="D33" s="244"/>
      <c r="E33" s="244"/>
      <c r="F33" s="244"/>
      <c r="G33" s="1121" t="s">
        <v>495</v>
      </c>
      <c r="H33" s="1122"/>
      <c r="I33" s="1122"/>
      <c r="J33" s="1123"/>
      <c r="K33" s="294" t="s">
        <v>481</v>
      </c>
      <c r="L33" s="294" t="s">
        <v>481</v>
      </c>
      <c r="M33" s="295">
        <v>0</v>
      </c>
      <c r="N33" s="296" t="s">
        <v>481</v>
      </c>
    </row>
    <row r="34" spans="1:16" ht="27" customHeight="1">
      <c r="A34" s="248"/>
      <c r="B34" s="244"/>
      <c r="C34" s="244"/>
      <c r="D34" s="244"/>
      <c r="E34" s="244"/>
      <c r="F34" s="244"/>
      <c r="G34" s="1121" t="s">
        <v>496</v>
      </c>
      <c r="H34" s="1122"/>
      <c r="I34" s="1122"/>
      <c r="J34" s="1123"/>
      <c r="K34" s="294" t="s">
        <v>481</v>
      </c>
      <c r="L34" s="294" t="s">
        <v>481</v>
      </c>
      <c r="M34" s="295">
        <v>39</v>
      </c>
      <c r="N34" s="296" t="s">
        <v>481</v>
      </c>
    </row>
    <row r="35" spans="1:16" ht="27" customHeight="1">
      <c r="A35" s="248"/>
      <c r="B35" s="244"/>
      <c r="C35" s="244"/>
      <c r="D35" s="244"/>
      <c r="E35" s="244"/>
      <c r="F35" s="244"/>
      <c r="G35" s="1121" t="s">
        <v>497</v>
      </c>
      <c r="H35" s="1122"/>
      <c r="I35" s="1122"/>
      <c r="J35" s="1123"/>
      <c r="K35" s="294">
        <v>973991</v>
      </c>
      <c r="L35" s="294">
        <v>11180</v>
      </c>
      <c r="M35" s="295">
        <v>11806</v>
      </c>
      <c r="N35" s="296">
        <v>-5.3</v>
      </c>
    </row>
    <row r="36" spans="1:16" ht="27" customHeight="1">
      <c r="A36" s="248"/>
      <c r="B36" s="244"/>
      <c r="C36" s="244"/>
      <c r="D36" s="244"/>
      <c r="E36" s="244"/>
      <c r="F36" s="244"/>
      <c r="G36" s="1121" t="s">
        <v>498</v>
      </c>
      <c r="H36" s="1122"/>
      <c r="I36" s="1122"/>
      <c r="J36" s="1123"/>
      <c r="K36" s="294" t="s">
        <v>481</v>
      </c>
      <c r="L36" s="294" t="s">
        <v>481</v>
      </c>
      <c r="M36" s="295">
        <v>1910</v>
      </c>
      <c r="N36" s="296" t="s">
        <v>481</v>
      </c>
    </row>
    <row r="37" spans="1:16" ht="13.5" customHeight="1">
      <c r="A37" s="248"/>
      <c r="B37" s="244"/>
      <c r="C37" s="244"/>
      <c r="D37" s="244"/>
      <c r="E37" s="244"/>
      <c r="F37" s="244"/>
      <c r="G37" s="1121" t="s">
        <v>499</v>
      </c>
      <c r="H37" s="1122"/>
      <c r="I37" s="1122"/>
      <c r="J37" s="1123"/>
      <c r="K37" s="294">
        <v>25460</v>
      </c>
      <c r="L37" s="294">
        <v>292</v>
      </c>
      <c r="M37" s="295">
        <v>1129</v>
      </c>
      <c r="N37" s="296">
        <v>-74.099999999999994</v>
      </c>
    </row>
    <row r="38" spans="1:16" ht="27" customHeight="1">
      <c r="A38" s="248"/>
      <c r="B38" s="244"/>
      <c r="C38" s="244"/>
      <c r="D38" s="244"/>
      <c r="E38" s="244"/>
      <c r="F38" s="244"/>
      <c r="G38" s="1124" t="s">
        <v>500</v>
      </c>
      <c r="H38" s="1125"/>
      <c r="I38" s="1125"/>
      <c r="J38" s="1126"/>
      <c r="K38" s="297" t="s">
        <v>481</v>
      </c>
      <c r="L38" s="297" t="s">
        <v>481</v>
      </c>
      <c r="M38" s="298">
        <v>5</v>
      </c>
      <c r="N38" s="299" t="s">
        <v>481</v>
      </c>
      <c r="O38" s="293"/>
    </row>
    <row r="39" spans="1:16">
      <c r="A39" s="248"/>
      <c r="B39" s="244"/>
      <c r="C39" s="244"/>
      <c r="D39" s="244"/>
      <c r="E39" s="244"/>
      <c r="F39" s="244"/>
      <c r="G39" s="1124" t="s">
        <v>501</v>
      </c>
      <c r="H39" s="1125"/>
      <c r="I39" s="1125"/>
      <c r="J39" s="1126"/>
      <c r="K39" s="300">
        <v>-606037</v>
      </c>
      <c r="L39" s="300">
        <v>-6957</v>
      </c>
      <c r="M39" s="301">
        <v>-5126</v>
      </c>
      <c r="N39" s="302">
        <v>35.700000000000003</v>
      </c>
      <c r="O39" s="293"/>
    </row>
    <row r="40" spans="1:16" ht="27" customHeight="1">
      <c r="A40" s="248"/>
      <c r="B40" s="244"/>
      <c r="C40" s="244"/>
      <c r="D40" s="244"/>
      <c r="E40" s="244"/>
      <c r="F40" s="244"/>
      <c r="G40" s="1121" t="s">
        <v>502</v>
      </c>
      <c r="H40" s="1122"/>
      <c r="I40" s="1122"/>
      <c r="J40" s="1123"/>
      <c r="K40" s="300">
        <v>-4062344</v>
      </c>
      <c r="L40" s="300">
        <v>-46631</v>
      </c>
      <c r="M40" s="301">
        <v>-37205</v>
      </c>
      <c r="N40" s="302">
        <v>25.3</v>
      </c>
      <c r="O40" s="293"/>
    </row>
    <row r="41" spans="1:16">
      <c r="A41" s="248"/>
      <c r="B41" s="244"/>
      <c r="C41" s="244"/>
      <c r="D41" s="244"/>
      <c r="E41" s="244"/>
      <c r="F41" s="244"/>
      <c r="G41" s="1127" t="s">
        <v>281</v>
      </c>
      <c r="H41" s="1128"/>
      <c r="I41" s="1128"/>
      <c r="J41" s="1129"/>
      <c r="K41" s="294">
        <v>1249120</v>
      </c>
      <c r="L41" s="300">
        <v>14339</v>
      </c>
      <c r="M41" s="301">
        <v>15917</v>
      </c>
      <c r="N41" s="302">
        <v>-9.9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8654087</v>
      </c>
      <c r="J51" s="320">
        <v>94982</v>
      </c>
      <c r="K51" s="321">
        <v>-7.2</v>
      </c>
      <c r="L51" s="322">
        <v>61882</v>
      </c>
      <c r="M51" s="323">
        <v>6.7</v>
      </c>
      <c r="N51" s="324">
        <v>-13.9</v>
      </c>
    </row>
    <row r="52" spans="1:14">
      <c r="A52" s="248"/>
      <c r="B52" s="244"/>
      <c r="C52" s="244"/>
      <c r="D52" s="244"/>
      <c r="E52" s="244"/>
      <c r="F52" s="244"/>
      <c r="G52" s="325"/>
      <c r="H52" s="326" t="s">
        <v>513</v>
      </c>
      <c r="I52" s="327">
        <v>3390945</v>
      </c>
      <c r="J52" s="328">
        <v>37217</v>
      </c>
      <c r="K52" s="329">
        <v>-0.7</v>
      </c>
      <c r="L52" s="330">
        <v>32175</v>
      </c>
      <c r="M52" s="331">
        <v>0</v>
      </c>
      <c r="N52" s="332">
        <v>-0.7</v>
      </c>
    </row>
    <row r="53" spans="1:14">
      <c r="A53" s="248"/>
      <c r="B53" s="244"/>
      <c r="C53" s="244"/>
      <c r="D53" s="244"/>
      <c r="E53" s="244"/>
      <c r="F53" s="244"/>
      <c r="G53" s="310" t="s">
        <v>514</v>
      </c>
      <c r="H53" s="311"/>
      <c r="I53" s="319">
        <v>6438131</v>
      </c>
      <c r="J53" s="320">
        <v>71620</v>
      </c>
      <c r="K53" s="321">
        <v>-24.6</v>
      </c>
      <c r="L53" s="322">
        <v>47569</v>
      </c>
      <c r="M53" s="323">
        <v>-23.1</v>
      </c>
      <c r="N53" s="324">
        <v>-1.5</v>
      </c>
    </row>
    <row r="54" spans="1:14">
      <c r="A54" s="248"/>
      <c r="B54" s="244"/>
      <c r="C54" s="244"/>
      <c r="D54" s="244"/>
      <c r="E54" s="244"/>
      <c r="F54" s="244"/>
      <c r="G54" s="325"/>
      <c r="H54" s="326" t="s">
        <v>513</v>
      </c>
      <c r="I54" s="327">
        <v>4632861</v>
      </c>
      <c r="J54" s="328">
        <v>51538</v>
      </c>
      <c r="K54" s="329">
        <v>38.5</v>
      </c>
      <c r="L54" s="330">
        <v>26255</v>
      </c>
      <c r="M54" s="331">
        <v>-18.399999999999999</v>
      </c>
      <c r="N54" s="332">
        <v>56.9</v>
      </c>
    </row>
    <row r="55" spans="1:14">
      <c r="A55" s="248"/>
      <c r="B55" s="244"/>
      <c r="C55" s="244"/>
      <c r="D55" s="244"/>
      <c r="E55" s="244"/>
      <c r="F55" s="244"/>
      <c r="G55" s="310" t="s">
        <v>515</v>
      </c>
      <c r="H55" s="311"/>
      <c r="I55" s="319">
        <v>6697196</v>
      </c>
      <c r="J55" s="320">
        <v>75140</v>
      </c>
      <c r="K55" s="321">
        <v>4.9000000000000004</v>
      </c>
      <c r="L55" s="322">
        <v>50880</v>
      </c>
      <c r="M55" s="323">
        <v>7</v>
      </c>
      <c r="N55" s="324">
        <v>-2.1</v>
      </c>
    </row>
    <row r="56" spans="1:14">
      <c r="A56" s="248"/>
      <c r="B56" s="244"/>
      <c r="C56" s="244"/>
      <c r="D56" s="244"/>
      <c r="E56" s="244"/>
      <c r="F56" s="244"/>
      <c r="G56" s="325"/>
      <c r="H56" s="326" t="s">
        <v>513</v>
      </c>
      <c r="I56" s="327">
        <v>4017949</v>
      </c>
      <c r="J56" s="328">
        <v>45080</v>
      </c>
      <c r="K56" s="329">
        <v>-12.5</v>
      </c>
      <c r="L56" s="330">
        <v>26879</v>
      </c>
      <c r="M56" s="331">
        <v>2.4</v>
      </c>
      <c r="N56" s="332">
        <v>-14.9</v>
      </c>
    </row>
    <row r="57" spans="1:14">
      <c r="A57" s="248"/>
      <c r="B57" s="244"/>
      <c r="C57" s="244"/>
      <c r="D57" s="244"/>
      <c r="E57" s="244"/>
      <c r="F57" s="244"/>
      <c r="G57" s="310" t="s">
        <v>516</v>
      </c>
      <c r="H57" s="311"/>
      <c r="I57" s="319">
        <v>8698553</v>
      </c>
      <c r="J57" s="320">
        <v>98441</v>
      </c>
      <c r="K57" s="321">
        <v>31</v>
      </c>
      <c r="L57" s="322">
        <v>63956</v>
      </c>
      <c r="M57" s="323">
        <v>25.7</v>
      </c>
      <c r="N57" s="324">
        <v>5.3</v>
      </c>
    </row>
    <row r="58" spans="1:14">
      <c r="A58" s="248"/>
      <c r="B58" s="244"/>
      <c r="C58" s="244"/>
      <c r="D58" s="244"/>
      <c r="E58" s="244"/>
      <c r="F58" s="244"/>
      <c r="G58" s="325"/>
      <c r="H58" s="326" t="s">
        <v>513</v>
      </c>
      <c r="I58" s="327">
        <v>4595046</v>
      </c>
      <c r="J58" s="328">
        <v>52002</v>
      </c>
      <c r="K58" s="329">
        <v>15.4</v>
      </c>
      <c r="L58" s="330">
        <v>29239</v>
      </c>
      <c r="M58" s="331">
        <v>8.8000000000000007</v>
      </c>
      <c r="N58" s="332">
        <v>6.6</v>
      </c>
    </row>
    <row r="59" spans="1:14">
      <c r="A59" s="248"/>
      <c r="B59" s="244"/>
      <c r="C59" s="244"/>
      <c r="D59" s="244"/>
      <c r="E59" s="244"/>
      <c r="F59" s="244"/>
      <c r="G59" s="310" t="s">
        <v>517</v>
      </c>
      <c r="H59" s="311"/>
      <c r="I59" s="319">
        <v>6908568</v>
      </c>
      <c r="J59" s="320">
        <v>79303</v>
      </c>
      <c r="K59" s="321">
        <v>-19.399999999999999</v>
      </c>
      <c r="L59" s="322">
        <v>66255</v>
      </c>
      <c r="M59" s="323">
        <v>3.6</v>
      </c>
      <c r="N59" s="324">
        <v>-23</v>
      </c>
    </row>
    <row r="60" spans="1:14">
      <c r="A60" s="248"/>
      <c r="B60" s="244"/>
      <c r="C60" s="244"/>
      <c r="D60" s="244"/>
      <c r="E60" s="244"/>
      <c r="F60" s="244"/>
      <c r="G60" s="325"/>
      <c r="H60" s="326" t="s">
        <v>513</v>
      </c>
      <c r="I60" s="333">
        <v>3442236</v>
      </c>
      <c r="J60" s="328">
        <v>39513</v>
      </c>
      <c r="K60" s="329">
        <v>-24</v>
      </c>
      <c r="L60" s="330">
        <v>31822</v>
      </c>
      <c r="M60" s="331">
        <v>8.8000000000000007</v>
      </c>
      <c r="N60" s="332">
        <v>-32.799999999999997</v>
      </c>
    </row>
    <row r="61" spans="1:14">
      <c r="A61" s="248"/>
      <c r="B61" s="244"/>
      <c r="C61" s="244"/>
      <c r="D61" s="244"/>
      <c r="E61" s="244"/>
      <c r="F61" s="244"/>
      <c r="G61" s="310" t="s">
        <v>518</v>
      </c>
      <c r="H61" s="334"/>
      <c r="I61" s="335">
        <v>7479307</v>
      </c>
      <c r="J61" s="336">
        <v>83897</v>
      </c>
      <c r="K61" s="337">
        <v>-3.1</v>
      </c>
      <c r="L61" s="338">
        <v>58108</v>
      </c>
      <c r="M61" s="339">
        <v>4</v>
      </c>
      <c r="N61" s="324">
        <v>-7.1</v>
      </c>
    </row>
    <row r="62" spans="1:14">
      <c r="A62" s="248"/>
      <c r="B62" s="244"/>
      <c r="C62" s="244"/>
      <c r="D62" s="244"/>
      <c r="E62" s="244"/>
      <c r="F62" s="244"/>
      <c r="G62" s="325"/>
      <c r="H62" s="326" t="s">
        <v>513</v>
      </c>
      <c r="I62" s="327">
        <v>4015807</v>
      </c>
      <c r="J62" s="328">
        <v>45070</v>
      </c>
      <c r="K62" s="329">
        <v>3.3</v>
      </c>
      <c r="L62" s="330">
        <v>29274</v>
      </c>
      <c r="M62" s="331">
        <v>0.3</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17.670000000000002</v>
      </c>
      <c r="G47" s="12">
        <v>17.899999999999999</v>
      </c>
      <c r="H47" s="12">
        <v>17.59</v>
      </c>
      <c r="I47" s="12">
        <v>17.59</v>
      </c>
      <c r="J47" s="13">
        <v>17.760000000000002</v>
      </c>
    </row>
    <row r="48" spans="2:10" ht="57.75" customHeight="1">
      <c r="B48" s="14"/>
      <c r="C48" s="1141" t="s">
        <v>4</v>
      </c>
      <c r="D48" s="1141"/>
      <c r="E48" s="1142"/>
      <c r="F48" s="15">
        <v>8.35</v>
      </c>
      <c r="G48" s="16">
        <v>9.67</v>
      </c>
      <c r="H48" s="16">
        <v>10.53</v>
      </c>
      <c r="I48" s="16">
        <v>7.04</v>
      </c>
      <c r="J48" s="17">
        <v>6.8</v>
      </c>
    </row>
    <row r="49" spans="2:10" ht="57.75" customHeight="1" thickBot="1">
      <c r="B49" s="18"/>
      <c r="C49" s="1143" t="s">
        <v>5</v>
      </c>
      <c r="D49" s="1143"/>
      <c r="E49" s="1144"/>
      <c r="F49" s="19">
        <v>1.37</v>
      </c>
      <c r="G49" s="20">
        <v>1.22</v>
      </c>
      <c r="H49" s="20">
        <v>1.08</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527</v>
      </c>
      <c r="D34" s="1151"/>
      <c r="E34" s="1152"/>
      <c r="F34" s="32">
        <v>14.56</v>
      </c>
      <c r="G34" s="33">
        <v>11.47</v>
      </c>
      <c r="H34" s="33">
        <v>8.7100000000000009</v>
      </c>
      <c r="I34" s="33">
        <v>9.07</v>
      </c>
      <c r="J34" s="34">
        <v>7.95</v>
      </c>
      <c r="K34" s="22"/>
      <c r="L34" s="22"/>
      <c r="M34" s="22"/>
      <c r="N34" s="22"/>
      <c r="O34" s="22"/>
      <c r="P34" s="22"/>
    </row>
    <row r="35" spans="1:16" ht="39" customHeight="1">
      <c r="A35" s="22"/>
      <c r="B35" s="35"/>
      <c r="C35" s="1145" t="s">
        <v>528</v>
      </c>
      <c r="D35" s="1146"/>
      <c r="E35" s="1147"/>
      <c r="F35" s="36">
        <v>8.32</v>
      </c>
      <c r="G35" s="37">
        <v>9.64</v>
      </c>
      <c r="H35" s="37">
        <v>10.5</v>
      </c>
      <c r="I35" s="37">
        <v>7.01</v>
      </c>
      <c r="J35" s="38">
        <v>6.76</v>
      </c>
      <c r="K35" s="22"/>
      <c r="L35" s="22"/>
      <c r="M35" s="22"/>
      <c r="N35" s="22"/>
      <c r="O35" s="22"/>
      <c r="P35" s="22"/>
    </row>
    <row r="36" spans="1:16" ht="39" customHeight="1">
      <c r="A36" s="22"/>
      <c r="B36" s="35"/>
      <c r="C36" s="1145" t="s">
        <v>529</v>
      </c>
      <c r="D36" s="1146"/>
      <c r="E36" s="1147"/>
      <c r="F36" s="36">
        <v>0.59</v>
      </c>
      <c r="G36" s="37">
        <v>0.53</v>
      </c>
      <c r="H36" s="37">
        <v>1.05</v>
      </c>
      <c r="I36" s="37">
        <v>1.52</v>
      </c>
      <c r="J36" s="38">
        <v>1.1299999999999999</v>
      </c>
      <c r="K36" s="22"/>
      <c r="L36" s="22"/>
      <c r="M36" s="22"/>
      <c r="N36" s="22"/>
      <c r="O36" s="22"/>
      <c r="P36" s="22"/>
    </row>
    <row r="37" spans="1:16" ht="39" customHeight="1">
      <c r="A37" s="22"/>
      <c r="B37" s="35"/>
      <c r="C37" s="1145" t="s">
        <v>530</v>
      </c>
      <c r="D37" s="1146"/>
      <c r="E37" s="1147"/>
      <c r="F37" s="36">
        <v>0.21</v>
      </c>
      <c r="G37" s="37">
        <v>0.15</v>
      </c>
      <c r="H37" s="37">
        <v>0.43</v>
      </c>
      <c r="I37" s="37">
        <v>0.72</v>
      </c>
      <c r="J37" s="38">
        <v>0.61</v>
      </c>
      <c r="K37" s="22"/>
      <c r="L37" s="22"/>
      <c r="M37" s="22"/>
      <c r="N37" s="22"/>
      <c r="O37" s="22"/>
      <c r="P37" s="22"/>
    </row>
    <row r="38" spans="1:16" ht="39" customHeight="1">
      <c r="A38" s="22"/>
      <c r="B38" s="35"/>
      <c r="C38" s="1145" t="s">
        <v>531</v>
      </c>
      <c r="D38" s="1146"/>
      <c r="E38" s="1147"/>
      <c r="F38" s="36">
        <v>0.24</v>
      </c>
      <c r="G38" s="37">
        <v>0.25</v>
      </c>
      <c r="H38" s="37">
        <v>0.22</v>
      </c>
      <c r="I38" s="37">
        <v>0.2</v>
      </c>
      <c r="J38" s="38">
        <v>0.13</v>
      </c>
      <c r="K38" s="22"/>
      <c r="L38" s="22"/>
      <c r="M38" s="22"/>
      <c r="N38" s="22"/>
      <c r="O38" s="22"/>
      <c r="P38" s="22"/>
    </row>
    <row r="39" spans="1:16" ht="39" customHeight="1">
      <c r="A39" s="22"/>
      <c r="B39" s="35"/>
      <c r="C39" s="1145" t="s">
        <v>532</v>
      </c>
      <c r="D39" s="1146"/>
      <c r="E39" s="1147"/>
      <c r="F39" s="36">
        <v>0.04</v>
      </c>
      <c r="G39" s="37">
        <v>0.03</v>
      </c>
      <c r="H39" s="37">
        <v>0.04</v>
      </c>
      <c r="I39" s="37">
        <v>0.09</v>
      </c>
      <c r="J39" s="38">
        <v>0.09</v>
      </c>
      <c r="K39" s="22"/>
      <c r="L39" s="22"/>
      <c r="M39" s="22"/>
      <c r="N39" s="22"/>
      <c r="O39" s="22"/>
      <c r="P39" s="22"/>
    </row>
    <row r="40" spans="1:16" ht="39" customHeight="1">
      <c r="A40" s="22"/>
      <c r="B40" s="35"/>
      <c r="C40" s="1145" t="s">
        <v>533</v>
      </c>
      <c r="D40" s="1146"/>
      <c r="E40" s="1147"/>
      <c r="F40" s="36">
        <v>0.01</v>
      </c>
      <c r="G40" s="37">
        <v>0.01</v>
      </c>
      <c r="H40" s="37">
        <v>0.01</v>
      </c>
      <c r="I40" s="37">
        <v>0.01</v>
      </c>
      <c r="J40" s="38">
        <v>0.03</v>
      </c>
      <c r="K40" s="22"/>
      <c r="L40" s="22"/>
      <c r="M40" s="22"/>
      <c r="N40" s="22"/>
      <c r="O40" s="22"/>
      <c r="P40" s="22"/>
    </row>
    <row r="41" spans="1:16" ht="39" customHeight="1">
      <c r="A41" s="22"/>
      <c r="B41" s="35"/>
      <c r="C41" s="1145" t="s">
        <v>534</v>
      </c>
      <c r="D41" s="1146"/>
      <c r="E41" s="1147"/>
      <c r="F41" s="36">
        <v>0.03</v>
      </c>
      <c r="G41" s="37">
        <v>0.02</v>
      </c>
      <c r="H41" s="37">
        <v>0.02</v>
      </c>
      <c r="I41" s="37">
        <v>0.02</v>
      </c>
      <c r="J41" s="38">
        <v>0.02</v>
      </c>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0.13</v>
      </c>
      <c r="G43" s="42">
        <v>0.04</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5251</v>
      </c>
      <c r="L45" s="60">
        <v>5231</v>
      </c>
      <c r="M45" s="60">
        <v>5165</v>
      </c>
      <c r="N45" s="60">
        <v>5016</v>
      </c>
      <c r="O45" s="61">
        <v>4918</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638</v>
      </c>
      <c r="L48" s="64">
        <v>880</v>
      </c>
      <c r="M48" s="64">
        <v>896</v>
      </c>
      <c r="N48" s="64">
        <v>900</v>
      </c>
      <c r="O48" s="65">
        <v>974</v>
      </c>
      <c r="P48" s="48"/>
      <c r="Q48" s="48"/>
      <c r="R48" s="48"/>
      <c r="S48" s="48"/>
      <c r="T48" s="48"/>
      <c r="U48" s="48"/>
    </row>
    <row r="49" spans="1:21" ht="30.75" customHeight="1">
      <c r="A49" s="48"/>
      <c r="B49" s="1163"/>
      <c r="C49" s="1164"/>
      <c r="D49" s="62"/>
      <c r="E49" s="1155" t="s">
        <v>16</v>
      </c>
      <c r="F49" s="1155"/>
      <c r="G49" s="1155"/>
      <c r="H49" s="1155"/>
      <c r="I49" s="1155"/>
      <c r="J49" s="1156"/>
      <c r="K49" s="63" t="s">
        <v>481</v>
      </c>
      <c r="L49" s="64" t="s">
        <v>481</v>
      </c>
      <c r="M49" s="64" t="s">
        <v>481</v>
      </c>
      <c r="N49" s="64" t="s">
        <v>481</v>
      </c>
      <c r="O49" s="65" t="s">
        <v>481</v>
      </c>
      <c r="P49" s="48"/>
      <c r="Q49" s="48"/>
      <c r="R49" s="48"/>
      <c r="S49" s="48"/>
      <c r="T49" s="48"/>
      <c r="U49" s="48"/>
    </row>
    <row r="50" spans="1:21" ht="30.75" customHeight="1">
      <c r="A50" s="48"/>
      <c r="B50" s="1163"/>
      <c r="C50" s="1164"/>
      <c r="D50" s="62"/>
      <c r="E50" s="1155" t="s">
        <v>17</v>
      </c>
      <c r="F50" s="1155"/>
      <c r="G50" s="1155"/>
      <c r="H50" s="1155"/>
      <c r="I50" s="1155"/>
      <c r="J50" s="1156"/>
      <c r="K50" s="63">
        <v>63</v>
      </c>
      <c r="L50" s="64">
        <v>51</v>
      </c>
      <c r="M50" s="64">
        <v>54</v>
      </c>
      <c r="N50" s="64">
        <v>54</v>
      </c>
      <c r="O50" s="65">
        <v>25</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4115</v>
      </c>
      <c r="L52" s="64">
        <v>4252</v>
      </c>
      <c r="M52" s="64">
        <v>4279</v>
      </c>
      <c r="N52" s="64">
        <v>4404</v>
      </c>
      <c r="O52" s="65">
        <v>4669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1837</v>
      </c>
      <c r="L53" s="69">
        <v>1910</v>
      </c>
      <c r="M53" s="69">
        <v>1836</v>
      </c>
      <c r="N53" s="69">
        <v>1566</v>
      </c>
      <c r="O53" s="70">
        <v>1248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2016-04-13T10:39:26Z</cp:lastPrinted>
  <dcterms:created xsi:type="dcterms:W3CDTF">2016-02-15T00:52:30Z</dcterms:created>
  <dcterms:modified xsi:type="dcterms:W3CDTF">2016-05-06T00:25:00Z</dcterms:modified>
  <cp:category/>
</cp:coreProperties>
</file>