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165" windowWidth="1494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U38" i="9"/>
  <c r="BE37" i="9"/>
  <c r="AM37" i="9"/>
  <c r="U37" i="9"/>
  <c r="AM36" i="9"/>
  <c r="AM35" i="9"/>
  <c r="C34" i="9"/>
  <c r="C35" i="9" l="1"/>
  <c r="C36" i="9" s="1"/>
  <c r="C37" i="9" s="1"/>
  <c r="C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W34" i="9" l="1"/>
  <c r="BW35" i="9" s="1"/>
  <c r="BW36" i="9" s="1"/>
  <c r="BW37" i="9" s="1"/>
  <c r="BW38" i="9" s="1"/>
  <c r="BW39" i="9" s="1"/>
  <c r="CO34" i="9" s="1"/>
  <c r="CO35" i="9" s="1"/>
  <c r="CO36" i="9" s="1"/>
  <c r="CO37" i="9" s="1"/>
  <c r="CO38" i="9" s="1"/>
  <c r="CO39" i="9" s="1"/>
  <c r="CO40" i="9" s="1"/>
  <c r="CO41" i="9" s="1"/>
  <c r="CO42" i="9" s="1"/>
  <c r="CO43" i="9" s="1"/>
</calcChain>
</file>

<file path=xl/sharedStrings.xml><?xml version="1.0" encoding="utf-8"?>
<sst xmlns="http://schemas.openxmlformats.org/spreadsheetml/2006/main" count="1014" uniqueCount="559">
  <si>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</si>
  <si>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</si>
  <si>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</si>
  <si>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</si>
  <si>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</si>
  <si>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</si>
  <si>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</si>
  <si>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</si>
  <si>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</si>
  <si>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</si>
  <si>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</si>
  <si>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</si>
  <si>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</si>
  <si>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</si>
  <si>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</si>
  <si>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</si>
  <si>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</si>
  <si>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</si>
  <si>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</si>
  <si>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</si>
  <si>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</si>
  <si>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</si>
  <si>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</si>
  <si>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</si>
  <si>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</si>
  <si>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</si>
  <si>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</si>
  <si>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</si>
  <si>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</si>
  <si>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</si>
  <si>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</si>
  <si>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</si>
  <si>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</si>
  <si>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</si>
  <si>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</si>
  <si>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</si>
  <si>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</si>
  <si>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</si>
  <si>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</si>
  <si>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</si>
  <si>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</si>
  <si>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</si>
  <si>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</si>
  <si>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</si>
  <si>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</si>
  <si>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</si>
  <si>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</si>
  <si>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</si>
  <si>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</si>
  <si>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</si>
  <si>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</si>
  <si>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</si>
  <si>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</si>
  <si>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</si>
  <si>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</si>
  <si>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</si>
  <si>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</si>
  <si>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</si>
  <si>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</si>
  <si>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</si>
  <si>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</si>
  <si>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</si>
  <si>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</si>
  <si>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</si>
  <si>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</si>
  <si>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</si>
  <si>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</si>
  <si>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</si>
  <si>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</si>
  <si>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</si>
  <si>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</si>
  <si>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</si>
  <si>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</si>
  <si>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</si>
  <si>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</si>
  <si>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</si>
  <si>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</si>
  <si>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</si>
  <si>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</si>
  <si>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</si>
  <si>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</si>
  <si>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</si>
  <si>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</si>
  <si>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</si>
  <si>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</si>
  <si>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</si>
  <si>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</si>
  <si>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</si>
  <si>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</si>
  <si>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</si>
  <si>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</si>
  <si>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</si>
  <si>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</si>
  <si>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</si>
  <si>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</si>
  <si>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</si>
  <si>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</si>
  <si>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</si>
  <si>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</si>
  <si>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</si>
  <si>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</si>
  <si>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</si>
  <si>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</si>
  <si>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</si>
  <si>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</si>
  <si>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</si>
  <si>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</si>
  <si>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</si>
  <si>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</si>
  <si>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</si>
  <si>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</si>
  <si>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</si>
  <si>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</si>
  <si>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</si>
  <si>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</si>
  <si>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</si>
  <si>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</si>
  <si>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</si>
  <si>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</si>
  <si>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</si>
  <si>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</si>
  <si>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</si>
  <si>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</si>
  <si>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</si>
  <si>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</si>
  <si>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</si>
  <si>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</si>
  <si>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</si>
  <si>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</si>
  <si>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</si>
  <si>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</si>
  <si>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</si>
  <si>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</si>
  <si>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</si>
  <si>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</si>
  <si>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</si>
  <si>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</si>
  <si>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</si>
  <si>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</si>
  <si>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</si>
  <si>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</si>
  <si>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</si>
  <si>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</si>
  <si>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</si>
  <si>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</si>
  <si>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</si>
  <si>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</si>
  <si>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</si>
  <si>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</si>
  <si>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</si>
  <si>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</si>
  <si>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</si>
  <si>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</si>
  <si>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</si>
  <si>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</si>
  <si>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</si>
  <si>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</si>
  <si>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</si>
  <si>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</si>
  <si>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</si>
  <si>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</si>
  <si>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</si>
  <si>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</si>
  <si>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</si>
  <si>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</si>
  <si>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</si>
  <si>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</si>
  <si>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</si>
  <si>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</si>
  <si>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</si>
  <si>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</si>
  <si>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</si>
  <si>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</si>
  <si>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</si>
  <si>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</si>
  <si>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</si>
  <si>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</si>
  <si>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</si>
  <si>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</si>
  <si>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</si>
  <si>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</si>
  <si>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</si>
  <si>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</si>
  <si>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</si>
  <si>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</si>
  <si>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</si>
  <si>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</si>
  <si>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</si>
  <si>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</si>
  <si>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</si>
  <si>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</si>
  <si>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</si>
  <si>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</si>
  <si>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</si>
  <si>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</si>
  <si>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栃木県小山市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</si>
  <si>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</si>
  <si>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</si>
  <si>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</si>
  <si>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</si>
  <si>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</si>
  <si>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</si>
  <si>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</si>
  <si>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</si>
  <si>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</si>
  <si>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</si>
  <si>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</si>
  <si>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</si>
  <si>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</si>
  <si>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</si>
  <si>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</si>
  <si>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</si>
  <si>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</si>
  <si>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</si>
  <si>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</si>
  <si>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</si>
  <si>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</si>
  <si>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</si>
  <si>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</si>
  <si>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</si>
  <si>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</si>
  <si>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</si>
  <si>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</si>
  <si>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</si>
  <si>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</si>
  <si>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</si>
  <si>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</si>
  <si>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</si>
  <si>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</si>
  <si>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</si>
  <si>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</si>
  <si>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</si>
  <si>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</si>
  <si>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</si>
  <si>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</si>
  <si>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</si>
  <si>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</si>
  <si>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</si>
  <si>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</si>
  <si>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</si>
  <si>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</si>
  <si>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</si>
  <si>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</si>
  <si>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</si>
  <si>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</si>
  <si>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</si>
  <si>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</si>
  <si>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</si>
  <si>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</si>
  <si>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</si>
  <si>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</si>
  <si>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</si>
  <si>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</si>
  <si>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</si>
  <si>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</si>
  <si>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</si>
  <si>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</si>
  <si>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</si>
  <si>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</si>
  <si>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</si>
  <si>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</si>
  <si>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</si>
  <si>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</si>
  <si>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</si>
  <si>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</si>
  <si>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</si>
  <si>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</si>
  <si>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</si>
  <si>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</si>
  <si>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</si>
  <si>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</si>
  <si>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</si>
  <si>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</si>
  <si>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</si>
  <si>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</si>
  <si>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</si>
  <si>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</si>
  <si>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</si>
  <si>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</si>
  <si>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</si>
  <si>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</si>
  <si>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</si>
  <si>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</si>
  <si>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</si>
  <si>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</si>
  <si>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</si>
  <si>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</si>
  <si>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</si>
  <si>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</si>
  <si>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</si>
  <si>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</si>
  <si>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</si>
  <si>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</si>
  <si>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</si>
  <si>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</si>
  <si>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</si>
  <si>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</si>
  <si>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</si>
  <si>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</si>
  <si>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</si>
  <si>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</si>
  <si>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</si>
  <si>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</si>
  <si>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</si>
  <si>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</si>
  <si>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</si>
  <si>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</si>
  <si>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</si>
  <si>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</si>
  <si>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</si>
  <si>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</si>
  <si>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</si>
  <si>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</si>
  <si>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</si>
  <si>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</si>
  <si>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</si>
  <si>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</si>
  <si>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</si>
  <si>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</si>
  <si>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</si>
  <si>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</si>
  <si>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</si>
  <si>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</si>
  <si>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</si>
  <si>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</si>
  <si>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</si>
  <si>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</si>
  <si>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</si>
  <si>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</si>
  <si>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</si>
  <si>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</si>
  <si>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</si>
  <si>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</si>
  <si>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</si>
  <si>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</si>
  <si>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</si>
  <si>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</si>
  <si>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</si>
  <si>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</si>
  <si>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</si>
  <si>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</si>
  <si>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</si>
  <si>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</si>
  <si>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</si>
  <si>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</si>
  <si>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栃木県小山市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</si>
  <si>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</si>
  <si>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</si>
  <si>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</si>
  <si>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</si>
  <si>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</si>
  <si>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</si>
  <si>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</si>
  <si>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</si>
  <si>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</si>
  <si>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</si>
  <si>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</si>
  <si>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</si>
  <si>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</si>
  <si>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</si>
  <si>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</si>
  <si>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</si>
  <si>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</si>
  <si>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</si>
  <si>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</si>
  <si>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</si>
  <si>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</si>
  <si>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</si>
  <si>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</si>
  <si>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</si>
  <si>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</si>
  <si>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</si>
  <si>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</si>
  <si>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</si>
  <si>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</si>
  <si>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</si>
  <si>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</si>
  <si>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</si>
  <si>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</si>
  <si>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</si>
  <si>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</si>
  <si>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</si>
  <si>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</si>
  <si>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</si>
  <si>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</si>
  <si>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</si>
  <si>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</si>
  <si>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</si>
  <si>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</si>
  <si>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</si>
  <si>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農業集落排水処理事業特別会計</t>
    <phoneticPr fontId="5"/>
  </si>
  <si>
    <t>小山第四工業団地造成事業特別会計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</si>
  <si>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</si>
  <si>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</si>
  <si>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</si>
  <si>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</si>
  <si>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</si>
  <si>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</si>
  <si>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</si>
  <si>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</si>
  <si>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</si>
  <si>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</si>
  <si>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</si>
  <si>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</si>
  <si>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</si>
  <si>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</si>
  <si>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</si>
  <si>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</si>
  <si>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</si>
  <si>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</si>
  <si>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</si>
  <si>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</si>
  <si>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</si>
  <si>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</si>
  <si>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</si>
  <si>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</si>
  <si>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</si>
  <si>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</si>
  <si>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</si>
  <si>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</si>
  <si>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</si>
  <si>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</si>
  <si>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</si>
  <si>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</si>
  <si>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</si>
  <si>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</si>
  <si>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</si>
  <si>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</si>
  <si>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</si>
  <si>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</si>
  <si>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</si>
  <si>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</si>
  <si>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</si>
  <si>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</si>
  <si>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</si>
  <si>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</si>
  <si>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</si>
  <si>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</si>
  <si>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</si>
  <si>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</si>
  <si>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</si>
  <si>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</si>
  <si>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</si>
  <si>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</si>
  <si>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</si>
  <si>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</si>
  <si>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</si>
  <si>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</si>
  <si>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</si>
  <si>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</si>
  <si>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</si>
  <si>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</si>
  <si>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</si>
  <si>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</si>
  <si>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</si>
  <si>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</si>
  <si>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</si>
  <si>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</si>
  <si>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</si>
  <si>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</si>
  <si>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</si>
  <si>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</si>
  <si>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</si>
  <si>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</si>
  <si>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</si>
  <si>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</si>
  <si>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</si>
  <si>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</si>
  <si>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</si>
  <si>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</si>
  <si>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</si>
  <si>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</si>
  <si>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</si>
  <si>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</si>
  <si>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</si>
  <si>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</si>
  <si>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</si>
  <si>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</si>
  <si>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</si>
  <si>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</si>
  <si>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</si>
  <si>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</si>
  <si>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</si>
  <si>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</si>
  <si>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</si>
  <si>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</si>
  <si>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</si>
  <si>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</si>
  <si>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</si>
  <si>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</si>
  <si>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</si>
  <si>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</si>
  <si>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</si>
  <si>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</si>
  <si>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</si>
  <si>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</si>
  <si>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</si>
  <si>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</si>
  <si>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</si>
  <si>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</si>
  <si>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</si>
  <si>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</si>
  <si>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</si>
  <si>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</si>
  <si>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</si>
  <si>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</si>
  <si>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</si>
  <si>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</si>
  <si>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</si>
  <si>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</si>
  <si>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</si>
  <si>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</si>
  <si>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</si>
  <si>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</si>
  <si>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</si>
  <si>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</si>
  <si>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</si>
  <si>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</si>
  <si>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</si>
  <si>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</si>
  <si>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</si>
  <si>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</si>
  <si>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</si>
  <si>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</si>
  <si>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0.48</t>
  </si>
  <si>
    <t>▲ 1.37</t>
  </si>
  <si>
    <t>▲ 0.63</t>
  </si>
  <si>
    <t>水道事業会計</t>
  </si>
  <si>
    <t>一般会計</t>
  </si>
  <si>
    <t>国民健康保険特別会計（事業勘定）</t>
  </si>
  <si>
    <t>介護保険特別会計</t>
  </si>
  <si>
    <t>公共下水道事業特別会計</t>
  </si>
  <si>
    <t>墓園やすらぎの森事業特別会計</t>
  </si>
  <si>
    <t>与良川水系湛水防除事業特別会計</t>
  </si>
  <si>
    <t>農業集落排水処理事業特別会計</t>
  </si>
  <si>
    <t>その他会計（赤字）</t>
  </si>
  <si>
    <t>その他会計（黒字）</t>
  </si>
  <si>
    <t>-</t>
    <phoneticPr fontId="2"/>
  </si>
  <si>
    <t>-</t>
    <phoneticPr fontId="2"/>
  </si>
  <si>
    <t>小山広域保健衛生組合</t>
    <rPh sb="0" eb="2">
      <t>オヤマ</t>
    </rPh>
    <rPh sb="2" eb="4">
      <t>コウイキ</t>
    </rPh>
    <rPh sb="4" eb="6">
      <t>ホケン</t>
    </rPh>
    <rPh sb="6" eb="8">
      <t>エイセイ</t>
    </rPh>
    <rPh sb="8" eb="10">
      <t>クミアイ</t>
    </rPh>
    <phoneticPr fontId="24"/>
  </si>
  <si>
    <t>栃木県南公設地方卸売市場事務組合</t>
    <rPh sb="0" eb="2">
      <t>トチギ</t>
    </rPh>
    <rPh sb="2" eb="4">
      <t>ケンナン</t>
    </rPh>
    <rPh sb="4" eb="6">
      <t>コウセツ</t>
    </rPh>
    <rPh sb="6" eb="8">
      <t>チホウ</t>
    </rPh>
    <rPh sb="8" eb="10">
      <t>オロシウ</t>
    </rPh>
    <rPh sb="10" eb="12">
      <t>イチバ</t>
    </rPh>
    <rPh sb="12" eb="14">
      <t>ジム</t>
    </rPh>
    <rPh sb="14" eb="16">
      <t>クミアイ</t>
    </rPh>
    <phoneticPr fontId="24"/>
  </si>
  <si>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4"/>
  </si>
  <si>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4"/>
  </si>
  <si>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4"/>
  </si>
  <si>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</si>
  <si>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渡良瀬遊水地アクリメーション振興財団</t>
  </si>
  <si>
    <t>小山都市開発</t>
  </si>
  <si>
    <t>小山市体育協会</t>
  </si>
  <si>
    <t>小山市農業公社</t>
  </si>
  <si>
    <t>小山市勤労者共済サービスセンター</t>
  </si>
  <si>
    <t>テレビ小山放送</t>
  </si>
  <si>
    <t>小山市土地開発公社</t>
  </si>
  <si>
    <t>小山ブランド思川</t>
  </si>
  <si>
    <t>小山市観光協会</t>
    <rPh sb="0" eb="3">
      <t>オヤマシ</t>
    </rPh>
    <rPh sb="3" eb="5">
      <t>カンコウ</t>
    </rPh>
    <rPh sb="5" eb="7">
      <t>キョウカイ</t>
    </rPh>
    <phoneticPr fontId="2"/>
  </si>
  <si>
    <t>新小山市民病院</t>
    <rPh sb="0" eb="1">
      <t>シン</t>
    </rPh>
    <rPh sb="1" eb="3">
      <t>オヤマ</t>
    </rPh>
    <rPh sb="3" eb="5">
      <t>シミン</t>
    </rPh>
    <rPh sb="5" eb="7">
      <t>ビョウイン</t>
    </rPh>
    <phoneticPr fontId="2"/>
  </si>
  <si>
    <t>法適用企業</t>
  </si>
  <si>
    <t>法非適用企業</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</si>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</sst>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47966</c:v>
                </c:pt>
                <c:pt idx="1">
                  <c:v>50769</c:v>
                </c:pt>
                <c:pt idx="2">
                  <c:v>62156</c:v>
                </c:pt>
                <c:pt idx="3">
                  <c:v>44468</c:v>
                </c:pt>
                <c:pt idx="4">
                  <c:v>52752</c:v>
                </c:pt>
              </c:numCache>
            </c:numRef>
          </c:val>
          <c:smooth val="0"/>
        </c:ser>
        <c:dLbls>
          <c:showLegendKey val="0"/>
          <c:showVal val="0"/>
          <c:showCatName val="0"/>
          <c:showSerName val="0"/>
          <c:showPercent val="0"/>
          <c:showBubbleSize val="0"/>
        </c:dLbls>
        <c:marker val="1"/>
        <c:smooth val="0"/>
        <c:axId val="172052192"/>
        <c:axId val="282566992"/>
      </c:lineChart>
      <c:catAx>
        <c:axId val="172052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2566992"/>
        <c:crosses val="autoZero"/>
        <c:auto val="1"/>
        <c:lblAlgn val="ctr"/>
        <c:lblOffset val="100"/>
        <c:tickLblSkip val="1"/>
        <c:tickMarkSkip val="1"/>
        <c:noMultiLvlLbl val="0"/>
      </c:catAx>
      <c:valAx>
        <c:axId val="2825669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052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2.48</c:v>
                </c:pt>
                <c:pt idx="1">
                  <c:v>5.67</c:v>
                </c:pt>
                <c:pt idx="2">
                  <c:v>3.9</c:v>
                </c:pt>
                <c:pt idx="3">
                  <c:v>6.5</c:v>
                </c:pt>
                <c:pt idx="4">
                  <c:v>7.46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6.09</c:v>
                </c:pt>
                <c:pt idx="1">
                  <c:v>6.07</c:v>
                </c:pt>
                <c:pt idx="2">
                  <c:v>6.36</c:v>
                </c:pt>
                <c:pt idx="3">
                  <c:v>2.2999999999999998</c:v>
                </c:pt>
                <c:pt idx="4">
                  <c:v>3.45</c:v>
                </c:pt>
              </c:numCache>
            </c:numRef>
          </c:val>
        </c:ser>
        <c:dLbls>
          <c:showLegendKey val="0"/>
          <c:showVal val="0"/>
          <c:showCatName val="0"/>
          <c:showSerName val="0"/>
          <c:showPercent val="0"/>
          <c:showBubbleSize val="0"/>
        </c:dLbls>
        <c:gapWidth val="250"/>
        <c:overlap val="100"/>
        <c:axId val="172049840"/>
        <c:axId val="282567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-0.48</c:v>
                </c:pt>
                <c:pt idx="1">
                  <c:v>3.23</c:v>
                </c:pt>
                <c:pt idx="2">
                  <c:v>-1.37</c:v>
                </c:pt>
                <c:pt idx="3">
                  <c:v>-0.63</c:v>
                </c:pt>
                <c:pt idx="4">
                  <c:v>2.35</c:v>
                </c:pt>
              </c:numCache>
            </c:numRef>
          </c:val>
          <c:smooth val="0"/>
        </c:ser>
        <c:dLbls>
          <c:showLegendKey val="0"/>
          <c:showVal val="0"/>
          <c:showCatName val="0"/>
          <c:showSerName val="0"/>
          <c:showPercent val="0"/>
          <c:showBubbleSize val="0"/>
        </c:dLbls>
        <c:marker val="1"/>
        <c:smooth val="0"/>
        <c:axId val="172049840"/>
        <c:axId val="282567384"/>
      </c:lineChart>
      <c:catAx>
        <c:axId val="17204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2567384"/>
        <c:crosses val="autoZero"/>
        <c:auto val="1"/>
        <c:lblAlgn val="ctr"/>
        <c:lblOffset val="100"/>
        <c:tickLblSkip val="1"/>
        <c:tickMarkSkip val="1"/>
        <c:noMultiLvlLbl val="0"/>
      </c:catAx>
      <c:valAx>
        <c:axId val="282567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04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2.09</c:v>
                </c:pt>
                <c:pt idx="2">
                  <c:v>#N/A</c:v>
                </c:pt>
                <c:pt idx="3">
                  <c:v>1.1100000000000001</c:v>
                </c:pt>
                <c:pt idx="4">
                  <c:v>#N/A</c:v>
                </c:pt>
                <c:pt idx="5">
                  <c:v>1.77</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与良川水系湛水防除事業特別会計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0.1</c:v>
                </c:pt>
                <c:pt idx="4">
                  <c:v>#N/A</c:v>
                </c:pt>
                <c:pt idx="5">
                  <c:v>0.25</c:v>
                </c:pt>
                <c:pt idx="6">
                  <c:v>#N/A</c:v>
                </c:pt>
                <c:pt idx="7">
                  <c:v>0.27</c:v>
                </c:pt>
                <c:pt idx="8">
                  <c:v>#N/A</c:v>
                </c:pt>
                <c:pt idx="9">
                  <c:v>0.35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0.34</c:v>
                </c:pt>
                <c:pt idx="2">
                  <c:v>#N/A</c:v>
                </c:pt>
                <c:pt idx="3">
                  <c:v>0.32</c:v>
                </c:pt>
                <c:pt idx="4">
                  <c:v>#N/A</c:v>
                </c:pt>
                <c:pt idx="5">
                  <c:v>0.46</c:v>
                </c:pt>
                <c:pt idx="6">
                  <c:v>#N/A</c:v>
                </c:pt>
                <c:pt idx="7">
                  <c:v>0.48</c:v>
                </c:pt>
                <c:pt idx="8">
                  <c:v>#N/A</c:v>
                </c:pt>
                <c:pt idx="9">
                  <c:v>0.44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1.42</c:v>
                </c:pt>
                <c:pt idx="2">
                  <c:v>#N/A</c:v>
                </c:pt>
                <c:pt idx="3">
                  <c:v>0.35</c:v>
                </c:pt>
                <c:pt idx="4">
                  <c:v>#N/A</c:v>
                </c:pt>
                <c:pt idx="5">
                  <c:v>0.19</c:v>
                </c:pt>
                <c:pt idx="6">
                  <c:v>#N/A</c:v>
                </c:pt>
                <c:pt idx="7">
                  <c:v>0.63</c:v>
                </c:pt>
                <c:pt idx="8">
                  <c:v>#N/A</c:v>
                </c:pt>
                <c:pt idx="9">
                  <c:v>0.55000000000000004</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1.78</c:v>
                </c:pt>
                <c:pt idx="2">
                  <c:v>#N/A</c:v>
                </c:pt>
                <c:pt idx="3">
                  <c:v>1.1399999999999999</c:v>
                </c:pt>
                <c:pt idx="4">
                  <c:v>#N/A</c:v>
                </c:pt>
                <c:pt idx="5">
                  <c:v>2.2999999999999998</c:v>
                </c:pt>
                <c:pt idx="6">
                  <c:v>#N/A</c:v>
                </c:pt>
                <c:pt idx="7">
                  <c:v>3.47</c:v>
                </c:pt>
                <c:pt idx="8">
                  <c:v>#N/A</c:v>
                </c:pt>
                <c:pt idx="9">
                  <c:v>2.85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2.38</c:v>
                </c:pt>
                <c:pt idx="2">
                  <c:v>#N/A</c:v>
                </c:pt>
                <c:pt idx="3">
                  <c:v>5.55</c:v>
                </c:pt>
                <c:pt idx="4">
                  <c:v>#N/A</c:v>
                </c:pt>
                <c:pt idx="5">
                  <c:v>3.62</c:v>
                </c:pt>
                <c:pt idx="6">
                  <c:v>#N/A</c:v>
                </c:pt>
                <c:pt idx="7">
                  <c:v>6.2</c:v>
                </c:pt>
                <c:pt idx="8">
                  <c:v>#N/A</c:v>
                </c:pt>
                <c:pt idx="9">
                  <c:v>7.09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5.65</c:v>
                </c:pt>
                <c:pt idx="2">
                  <c:v>#N/A</c:v>
                </c:pt>
                <c:pt idx="3">
                  <c:v>7.54</c:v>
                </c:pt>
                <c:pt idx="4">
                  <c:v>#N/A</c:v>
                </c:pt>
                <c:pt idx="5">
                  <c:v>9.7100000000000009</c:v>
                </c:pt>
                <c:pt idx="6">
                  <c:v>#N/A</c:v>
                </c:pt>
                <c:pt idx="7">
                  <c:v>11.82</c:v>
                </c:pt>
                <c:pt idx="8">
                  <c:v>#N/A</c:v>
                </c:pt>
                <c:pt idx="9">
                  <c:v>14.01</c:v>
                </c:pt>
              </c:numCache>
            </c:numRef>
          </c:val>
        </c:ser>
        <c:dLbls>
          <c:showLegendKey val="0"/>
          <c:showVal val="0"/>
          <c:showCatName val="0"/>
          <c:showSerName val="0"/>
          <c:showPercent val="0"/>
          <c:showBubbleSize val="0"/>
        </c:dLbls>
        <c:gapWidth val="150"/>
        <c:overlap val="100"/>
        <c:axId val="282568168"/>
        <c:axId val="282568560"/>
      </c:barChart>
      <c:catAx>
        <c:axId val="28256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2568560"/>
        <c:crosses val="autoZero"/>
        <c:auto val="1"/>
        <c:lblAlgn val="ctr"/>
        <c:lblOffset val="100"/>
        <c:tickLblSkip val="1"/>
        <c:tickMarkSkip val="1"/>
        <c:noMultiLvlLbl val="0"/>
      </c:catAx>
      <c:valAx>
        <c:axId val="28256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568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5292</c:v>
                </c:pt>
                <c:pt idx="5">
                  <c:v>5439</c:v>
                </c:pt>
                <c:pt idx="8">
                  <c:v>5135</c:v>
                </c:pt>
                <c:pt idx="11">
                  <c:v>5402</c:v>
                </c:pt>
                <c:pt idx="14">
                  <c:v>5358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68</c:v>
                </c:pt>
                <c:pt idx="3">
                  <c:v>0</c:v>
                </c:pt>
                <c:pt idx="6">
                  <c:v>0</c:v>
                </c:pt>
                <c:pt idx="9">
                  <c:v>0</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591</c:v>
                </c:pt>
                <c:pt idx="3">
                  <c:v>450</c:v>
                </c:pt>
                <c:pt idx="6">
                  <c:v>336</c:v>
                </c:pt>
                <c:pt idx="9">
                  <c:v>305</c:v>
                </c:pt>
                <c:pt idx="12">
                  <c:v>306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1773</c:v>
                </c:pt>
                <c:pt idx="3">
                  <c:v>1858</c:v>
                </c:pt>
                <c:pt idx="6">
                  <c:v>1731</c:v>
                </c:pt>
                <c:pt idx="9">
                  <c:v>1590</c:v>
                </c:pt>
                <c:pt idx="12">
                  <c:v>1606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4632</c:v>
                </c:pt>
                <c:pt idx="3">
                  <c:v>4687</c:v>
                </c:pt>
                <c:pt idx="6">
                  <c:v>4519</c:v>
                </c:pt>
                <c:pt idx="9">
                  <c:v>4784</c:v>
                </c:pt>
                <c:pt idx="12">
                  <c:v>4487</c:v>
                </c:pt>
              </c:numCache>
            </c:numRef>
          </c:val>
        </c:ser>
        <c:dLbls>
          <c:showLegendKey val="0"/>
          <c:showVal val="0"/>
          <c:showCatName val="0"/>
          <c:showSerName val="0"/>
          <c:showPercent val="0"/>
          <c:showBubbleSize val="0"/>
        </c:dLbls>
        <c:gapWidth val="100"/>
        <c:overlap val="100"/>
        <c:axId val="285243264"/>
        <c:axId val="285243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1773</c:v>
                </c:pt>
                <c:pt idx="2">
                  <c:v>#N/A</c:v>
                </c:pt>
                <c:pt idx="3">
                  <c:v>#N/A</c:v>
                </c:pt>
                <c:pt idx="4">
                  <c:v>1557</c:v>
                </c:pt>
                <c:pt idx="5">
                  <c:v>#N/A</c:v>
                </c:pt>
                <c:pt idx="6">
                  <c:v>#N/A</c:v>
                </c:pt>
                <c:pt idx="7">
                  <c:v>1452</c:v>
                </c:pt>
                <c:pt idx="8">
                  <c:v>#N/A</c:v>
                </c:pt>
                <c:pt idx="9">
                  <c:v>#N/A</c:v>
                </c:pt>
                <c:pt idx="10">
                  <c:v>1278</c:v>
                </c:pt>
                <c:pt idx="11">
                  <c:v>#N/A</c:v>
                </c:pt>
                <c:pt idx="12">
                  <c:v>#N/A</c:v>
                </c:pt>
                <c:pt idx="13">
                  <c:v>1094</c:v>
                </c:pt>
                <c:pt idx="14">
                  <c:v>#N/A</c:v>
                </c:pt>
              </c:numCache>
            </c:numRef>
          </c:val>
          <c:smooth val="0"/>
        </c:ser>
        <c:dLbls>
          <c:showLegendKey val="0"/>
          <c:showVal val="0"/>
          <c:showCatName val="0"/>
          <c:showSerName val="0"/>
          <c:showPercent val="0"/>
          <c:showBubbleSize val="0"/>
        </c:dLbls>
        <c:marker val="1"/>
        <c:smooth val="0"/>
        <c:axId val="285243264"/>
        <c:axId val="285243656"/>
      </c:lineChart>
      <c:catAx>
        <c:axId val="28524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243656"/>
        <c:crosses val="autoZero"/>
        <c:auto val="1"/>
        <c:lblAlgn val="ctr"/>
        <c:lblOffset val="100"/>
        <c:tickLblSkip val="1"/>
        <c:tickMarkSkip val="1"/>
        <c:noMultiLvlLbl val="0"/>
      </c:catAx>
      <c:valAx>
        <c:axId val="285243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24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45169</c:v>
                </c:pt>
                <c:pt idx="5">
                  <c:v>45710</c:v>
                </c:pt>
                <c:pt idx="8">
                  <c:v>45730</c:v>
                </c:pt>
                <c:pt idx="11">
                  <c:v>45865</c:v>
                </c:pt>
                <c:pt idx="14">
                  <c:v>45678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18833</c:v>
                </c:pt>
                <c:pt idx="5">
                  <c:v>18133</c:v>
                </c:pt>
                <c:pt idx="8">
                  <c:v>16556</c:v>
                </c:pt>
                <c:pt idx="11">
                  <c:v>19131</c:v>
                </c:pt>
                <c:pt idx="14">
                  <c:v>18210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4934</c:v>
                </c:pt>
                <c:pt idx="5">
                  <c:v>5396</c:v>
                </c:pt>
                <c:pt idx="8">
                  <c:v>5272</c:v>
                </c:pt>
                <c:pt idx="11">
                  <c:v>4223</c:v>
                </c:pt>
                <c:pt idx="14">
                  <c:v>5064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c:v>
                </c:pt>
                <c:pt idx="3">
                  <c:v>13</c:v>
                </c:pt>
                <c:pt idx="6">
                  <c:v>11</c:v>
                </c:pt>
                <c:pt idx="9">
                  <c:v>11</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6818</c:v>
                </c:pt>
                <c:pt idx="3">
                  <c:v>6508</c:v>
                </c:pt>
                <c:pt idx="6">
                  <c:v>5179</c:v>
                </c:pt>
                <c:pt idx="9">
                  <c:v>6983</c:v>
                </c:pt>
                <c:pt idx="12">
                  <c:v>6245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2405</c:v>
                </c:pt>
                <c:pt idx="3">
                  <c:v>2176</c:v>
                </c:pt>
                <c:pt idx="6">
                  <c:v>1592</c:v>
                </c:pt>
                <c:pt idx="9">
                  <c:v>1328</c:v>
                </c:pt>
                <c:pt idx="12">
                  <c:v>1167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28772</c:v>
                </c:pt>
                <c:pt idx="3">
                  <c:v>27481</c:v>
                </c:pt>
                <c:pt idx="6">
                  <c:v>26705</c:v>
                </c:pt>
                <c:pt idx="9">
                  <c:v>25632</c:v>
                </c:pt>
                <c:pt idx="12">
                  <c:v>26125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1221</c:v>
                </c:pt>
                <c:pt idx="3">
                  <c:v>1262</c:v>
                </c:pt>
                <c:pt idx="6">
                  <c:v>739</c:v>
                </c:pt>
                <c:pt idx="9">
                  <c:v>743</c:v>
                </c:pt>
                <c:pt idx="12">
                  <c:v>693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47670</c:v>
                </c:pt>
                <c:pt idx="3">
                  <c:v>48074</c:v>
                </c:pt>
                <c:pt idx="6">
                  <c:v>50325</c:v>
                </c:pt>
                <c:pt idx="9">
                  <c:v>51368</c:v>
                </c:pt>
                <c:pt idx="12">
                  <c:v>52763</c:v>
                </c:pt>
              </c:numCache>
            </c:numRef>
          </c:val>
        </c:ser>
        <c:dLbls>
          <c:showLegendKey val="0"/>
          <c:showVal val="0"/>
          <c:showCatName val="0"/>
          <c:showSerName val="0"/>
          <c:showPercent val="0"/>
          <c:showBubbleSize val="0"/>
        </c:dLbls>
        <c:gapWidth val="100"/>
        <c:overlap val="100"/>
        <c:axId val="285244832"/>
        <c:axId val="285245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17963</c:v>
                </c:pt>
                <c:pt idx="2">
                  <c:v>#N/A</c:v>
                </c:pt>
                <c:pt idx="3">
                  <c:v>#N/A</c:v>
                </c:pt>
                <c:pt idx="4">
                  <c:v>16276</c:v>
                </c:pt>
                <c:pt idx="5">
                  <c:v>#N/A</c:v>
                </c:pt>
                <c:pt idx="6">
                  <c:v>#N/A</c:v>
                </c:pt>
                <c:pt idx="7">
                  <c:v>16995</c:v>
                </c:pt>
                <c:pt idx="8">
                  <c:v>#N/A</c:v>
                </c:pt>
                <c:pt idx="9">
                  <c:v>#N/A</c:v>
                </c:pt>
                <c:pt idx="10">
                  <c:v>16845</c:v>
                </c:pt>
                <c:pt idx="11">
                  <c:v>#N/A</c:v>
                </c:pt>
                <c:pt idx="12">
                  <c:v>#N/A</c:v>
                </c:pt>
                <c:pt idx="13">
                  <c:v>18051</c:v>
                </c:pt>
                <c:pt idx="14">
                  <c:v>#N/A</c:v>
                </c:pt>
              </c:numCache>
            </c:numRef>
          </c:val>
          <c:smooth val="0"/>
        </c:ser>
        <c:dLbls>
          <c:showLegendKey val="0"/>
          <c:showVal val="0"/>
          <c:showCatName val="0"/>
          <c:showSerName val="0"/>
          <c:showPercent val="0"/>
          <c:showBubbleSize val="0"/>
        </c:dLbls>
        <c:marker val="1"/>
        <c:smooth val="0"/>
        <c:axId val="285244832"/>
        <c:axId val="285245224"/>
      </c:lineChart>
      <c:catAx>
        <c:axId val="28524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5245224"/>
        <c:crosses val="autoZero"/>
        <c:auto val="1"/>
        <c:lblAlgn val="ctr"/>
        <c:lblOffset val="100"/>
        <c:tickLblSkip val="1"/>
        <c:tickMarkSkip val="1"/>
        <c:noMultiLvlLbl val="0"/>
      </c:catAx>
      <c:valAx>
        <c:axId val="285245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24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165,842
160,816
171.76
59,493,443
56,339,364
2,326,367
31,164,534
50,996,396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66.0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緩やかな景気回復を反映して個人・法人市民税が増となったが、高齢者保健福祉費や臨時財政対策債の償還に係る需要額も増加していることから、３か年平均では前年度と横ばいとなった。</a:t>
          </a:r>
          <a:endParaRPr kumimoji="1" lang="en-US" altLang="ja-JP" sz="1300">
            <a:latin typeface="ＭＳ Ｐゴシック"/>
          </a:endParaRPr>
        </a:p>
        <a:p>
          <a:r>
            <a:rPr kumimoji="1" lang="ja-JP" altLang="en-US" sz="1300">
              <a:latin typeface="ＭＳ Ｐゴシック"/>
            </a:rPr>
            <a:t>　他団体との比較では、各区分とも平均を上回っている。今後も市税等自主財源の確保に努めるとともに、人と企業を呼び込む施策を推進し、財政基盤の強化に努める。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73378</xdr:rowOff>
    </xdr:from>
    <xdr:to>
      <xdr:col>7</xdr:col>
      <xdr:colOff>152400</xdr:colOff>
      <xdr:row>40</xdr:row>
      <xdr:rowOff>73378</xdr:rowOff>
    </xdr:to>
    <xdr:cxnSp macro="">
      <xdr:nvCxnSpPr>
        <xdr:cNvPr id="67" name="直線コネクタ 66"/>
        <xdr:cNvCxnSpPr/>
      </xdr:nvCxnSpPr>
      <xdr:spPr>
        <a:xfrm>
          <a:off x="4114800" y="693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73378</xdr:rowOff>
    </xdr:from>
    <xdr:to>
      <xdr:col>6</xdr:col>
      <xdr:colOff>0</xdr:colOff>
      <xdr:row>40</xdr:row>
      <xdr:rowOff>86783</xdr:rowOff>
    </xdr:to>
    <xdr:cxnSp macro="">
      <xdr:nvCxnSpPr>
        <xdr:cNvPr id="70" name="直線コネクタ 69"/>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33161</xdr:rowOff>
    </xdr:from>
    <xdr:to>
      <xdr:col>4</xdr:col>
      <xdr:colOff>482600</xdr:colOff>
      <xdr:row>40</xdr:row>
      <xdr:rowOff>86783</xdr:rowOff>
    </xdr:to>
    <xdr:cxnSp macro="">
      <xdr:nvCxnSpPr>
        <xdr:cNvPr id="73" name="直線コネクタ 72"/>
        <xdr:cNvCxnSpPr/>
      </xdr:nvCxnSpPr>
      <xdr:spPr>
        <a:xfrm>
          <a:off x="2336800" y="68911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33161</xdr:rowOff>
    </xdr:to>
    <xdr:cxnSp macro="">
      <xdr:nvCxnSpPr>
        <xdr:cNvPr id="76" name="直線コネクタ 75"/>
        <xdr:cNvCxnSpPr/>
      </xdr:nvCxnSpPr>
      <xdr:spPr>
        <a:xfrm>
          <a:off x="1447800" y="68241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0" name="テキスト ボックス 79"/>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22578</xdr:rowOff>
    </xdr:from>
    <xdr:to>
      <xdr:col>7</xdr:col>
      <xdr:colOff>203200</xdr:colOff>
      <xdr:row>40</xdr:row>
      <xdr:rowOff>124178</xdr:rowOff>
    </xdr:to>
    <xdr:sp macro="" textlink="">
      <xdr:nvSpPr>
        <xdr:cNvPr id="86" name="円/楕円 85"/>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39105</xdr:rowOff>
    </xdr:from>
    <xdr:ext cx="762000" cy="259045"/>
    <xdr:sp macro="" textlink="">
      <xdr:nvSpPr>
        <xdr:cNvPr id="87"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22578</xdr:rowOff>
    </xdr:from>
    <xdr:to>
      <xdr:col>6</xdr:col>
      <xdr:colOff>50800</xdr:colOff>
      <xdr:row>40</xdr:row>
      <xdr:rowOff>124178</xdr:rowOff>
    </xdr:to>
    <xdr:sp macro="" textlink="">
      <xdr:nvSpPr>
        <xdr:cNvPr id="88" name="円/楕円 87"/>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134355</xdr:rowOff>
    </xdr:from>
    <xdr:ext cx="736600" cy="259045"/>
    <xdr:sp macro="" textlink="">
      <xdr:nvSpPr>
        <xdr:cNvPr id="89" name="テキスト ボックス 88"/>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0" name="円/楕円 89"/>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1" name="テキスト ボックス 90"/>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153811</xdr:rowOff>
    </xdr:from>
    <xdr:to>
      <xdr:col>3</xdr:col>
      <xdr:colOff>330200</xdr:colOff>
      <xdr:row>40</xdr:row>
      <xdr:rowOff>83961</xdr:rowOff>
    </xdr:to>
    <xdr:sp macro="" textlink="">
      <xdr:nvSpPr>
        <xdr:cNvPr id="92" name="円/楕円 91"/>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94138</xdr:rowOff>
    </xdr:from>
    <xdr:ext cx="762000" cy="259045"/>
    <xdr:sp macro="" textlink="">
      <xdr:nvSpPr>
        <xdr:cNvPr id="93" name="テキスト ボックス 92"/>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4" name="円/楕円 93"/>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5" name="テキスト ボックス 94"/>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等について、臨時財政対策債の発行額が５億円の減となったが、法人市民税が９．８億円の増となったことから全体で６．７億円の増となった。経常経費に充当された一般財源は、扶助費の増及び基幹系システムの再構築事業や予防接種事業による物件費の増等により２．４億円の増となった。</a:t>
          </a:r>
          <a:endParaRPr kumimoji="1" lang="en-US" altLang="ja-JP" sz="1300">
            <a:latin typeface="ＭＳ Ｐゴシック"/>
          </a:endParaRPr>
        </a:p>
        <a:p>
          <a:r>
            <a:rPr kumimoji="1" lang="ja-JP" altLang="en-US" sz="1300">
              <a:latin typeface="ＭＳ Ｐゴシック"/>
            </a:rPr>
            <a:t>　他団体との比較では、類似団体内で１位となっており、人件費削減等の取組みが比率の改善につながっている。今後も第６次行政改革の実践等により経常経費の縮減を行い、弾力性のある財政構造の維持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60113</xdr:rowOff>
    </xdr:from>
    <xdr:to>
      <xdr:col>7</xdr:col>
      <xdr:colOff>152400</xdr:colOff>
      <xdr:row>59</xdr:row>
      <xdr:rowOff>140546</xdr:rowOff>
    </xdr:to>
    <xdr:cxnSp macro="">
      <xdr:nvCxnSpPr>
        <xdr:cNvPr id="130" name="直線コネクタ 129"/>
        <xdr:cNvCxnSpPr/>
      </xdr:nvCxnSpPr>
      <xdr:spPr>
        <a:xfrm flipV="1">
          <a:off x="4114800" y="101756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140546</xdr:rowOff>
    </xdr:from>
    <xdr:to>
      <xdr:col>6</xdr:col>
      <xdr:colOff>0</xdr:colOff>
      <xdr:row>59</xdr:row>
      <xdr:rowOff>140546</xdr:rowOff>
    </xdr:to>
    <xdr:cxnSp macro="">
      <xdr:nvCxnSpPr>
        <xdr:cNvPr id="133" name="直線コネクタ 132"/>
        <xdr:cNvCxnSpPr/>
      </xdr:nvCxnSpPr>
      <xdr:spPr>
        <a:xfrm>
          <a:off x="3225800" y="10256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108373</xdr:rowOff>
    </xdr:from>
    <xdr:to>
      <xdr:col>4</xdr:col>
      <xdr:colOff>482600</xdr:colOff>
      <xdr:row>59</xdr:row>
      <xdr:rowOff>140546</xdr:rowOff>
    </xdr:to>
    <xdr:cxnSp macro="">
      <xdr:nvCxnSpPr>
        <xdr:cNvPr id="136" name="直線コネクタ 135"/>
        <xdr:cNvCxnSpPr/>
      </xdr:nvCxnSpPr>
      <xdr:spPr>
        <a:xfrm>
          <a:off x="2336800" y="102239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108373</xdr:rowOff>
    </xdr:from>
    <xdr:to>
      <xdr:col>3</xdr:col>
      <xdr:colOff>279400</xdr:colOff>
      <xdr:row>60</xdr:row>
      <xdr:rowOff>113877</xdr:rowOff>
    </xdr:to>
    <xdr:cxnSp macro="">
      <xdr:nvCxnSpPr>
        <xdr:cNvPr id="139" name="直線コネクタ 138"/>
        <xdr:cNvCxnSpPr/>
      </xdr:nvCxnSpPr>
      <xdr:spPr>
        <a:xfrm flipV="1">
          <a:off x="1447800" y="102239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43" name="テキスト ボックス 142"/>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9313</xdr:rowOff>
    </xdr:from>
    <xdr:to>
      <xdr:col>7</xdr:col>
      <xdr:colOff>203200</xdr:colOff>
      <xdr:row>59</xdr:row>
      <xdr:rowOff>110913</xdr:rowOff>
    </xdr:to>
    <xdr:sp macro="" textlink="">
      <xdr:nvSpPr>
        <xdr:cNvPr id="149" name="円/楕円 148"/>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102040</xdr:rowOff>
    </xdr:from>
    <xdr:ext cx="762000" cy="259045"/>
    <xdr:sp macro="" textlink="">
      <xdr:nvSpPr>
        <xdr:cNvPr id="150" name="財政構造の弾力性該当値テキスト"/>
        <xdr:cNvSpPr txBox="1"/>
      </xdr:nvSpPr>
      <xdr:spPr>
        <a:xfrm>
          <a:off x="5041900" y="100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89746</xdr:rowOff>
    </xdr:from>
    <xdr:to>
      <xdr:col>6</xdr:col>
      <xdr:colOff>50800</xdr:colOff>
      <xdr:row>60</xdr:row>
      <xdr:rowOff>19896</xdr:rowOff>
    </xdr:to>
    <xdr:sp macro="" textlink="">
      <xdr:nvSpPr>
        <xdr:cNvPr id="151" name="円/楕円 150"/>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30073</xdr:rowOff>
    </xdr:from>
    <xdr:ext cx="736600" cy="259045"/>
    <xdr:sp macro="" textlink="">
      <xdr:nvSpPr>
        <xdr:cNvPr id="152" name="テキスト ボックス 151"/>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89746</xdr:rowOff>
    </xdr:from>
    <xdr:to>
      <xdr:col>4</xdr:col>
      <xdr:colOff>533400</xdr:colOff>
      <xdr:row>60</xdr:row>
      <xdr:rowOff>19896</xdr:rowOff>
    </xdr:to>
    <xdr:sp macro="" textlink="">
      <xdr:nvSpPr>
        <xdr:cNvPr id="153" name="円/楕円 152"/>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30073</xdr:rowOff>
    </xdr:from>
    <xdr:ext cx="762000" cy="259045"/>
    <xdr:sp macro="" textlink="">
      <xdr:nvSpPr>
        <xdr:cNvPr id="154" name="テキスト ボックス 153"/>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57573</xdr:rowOff>
    </xdr:from>
    <xdr:to>
      <xdr:col>3</xdr:col>
      <xdr:colOff>330200</xdr:colOff>
      <xdr:row>59</xdr:row>
      <xdr:rowOff>159173</xdr:rowOff>
    </xdr:to>
    <xdr:sp macro="" textlink="">
      <xdr:nvSpPr>
        <xdr:cNvPr id="155" name="円/楕円 154"/>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169350</xdr:rowOff>
    </xdr:from>
    <xdr:ext cx="762000" cy="259045"/>
    <xdr:sp macro="" textlink="">
      <xdr:nvSpPr>
        <xdr:cNvPr id="156" name="テキスト ボックス 155"/>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63077</xdr:rowOff>
    </xdr:from>
    <xdr:to>
      <xdr:col>2</xdr:col>
      <xdr:colOff>127000</xdr:colOff>
      <xdr:row>60</xdr:row>
      <xdr:rowOff>164677</xdr:rowOff>
    </xdr:to>
    <xdr:sp macro="" textlink="">
      <xdr:nvSpPr>
        <xdr:cNvPr id="157" name="円/楕円 156"/>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3404</xdr:rowOff>
    </xdr:from>
    <xdr:ext cx="762000" cy="259045"/>
    <xdr:sp macro="" textlink="">
      <xdr:nvSpPr>
        <xdr:cNvPr id="158" name="テキスト ボックス 157"/>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決算額は前年度より減少となったが、物件費の増により数値が上昇した。平成２６年度は基幹系システムの再構築事業や大谷東小学校校舎増築事業にかかる用地取得、予防接種費の増等があり物件費全体で２．５億円の増となった。</a:t>
          </a:r>
          <a:endParaRPr kumimoji="1" lang="en-US" altLang="ja-JP" sz="1300">
            <a:latin typeface="ＭＳ Ｐゴシック"/>
          </a:endParaRPr>
        </a:p>
        <a:p>
          <a:r>
            <a:rPr kumimoji="1" lang="ja-JP" altLang="en-US" sz="1300">
              <a:latin typeface="ＭＳ Ｐゴシック"/>
            </a:rPr>
            <a:t>　他団体との比較では、各区分とも平均を下回り、類似団体内では上位に位置している。引き続き定員適正化計画による職員数の削減及び事務的経費の縮減に取り組み行政コストの縮減を図る。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108907</xdr:rowOff>
    </xdr:from>
    <xdr:to>
      <xdr:col>7</xdr:col>
      <xdr:colOff>152400</xdr:colOff>
      <xdr:row>80</xdr:row>
      <xdr:rowOff>122627</xdr:rowOff>
    </xdr:to>
    <xdr:cxnSp macro="">
      <xdr:nvCxnSpPr>
        <xdr:cNvPr id="191" name="直線コネクタ 190"/>
        <xdr:cNvCxnSpPr/>
      </xdr:nvCxnSpPr>
      <xdr:spPr>
        <a:xfrm>
          <a:off x="4114800" y="13824907"/>
          <a:ext cx="8382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108907</xdr:rowOff>
    </xdr:from>
    <xdr:to>
      <xdr:col>6</xdr:col>
      <xdr:colOff>0</xdr:colOff>
      <xdr:row>80</xdr:row>
      <xdr:rowOff>115599</xdr:rowOff>
    </xdr:to>
    <xdr:cxnSp macro="">
      <xdr:nvCxnSpPr>
        <xdr:cNvPr id="194" name="直線コネクタ 193"/>
        <xdr:cNvCxnSpPr/>
      </xdr:nvCxnSpPr>
      <xdr:spPr>
        <a:xfrm flipV="1">
          <a:off x="3225800" y="13824907"/>
          <a:ext cx="8890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115599</xdr:rowOff>
    </xdr:from>
    <xdr:to>
      <xdr:col>4</xdr:col>
      <xdr:colOff>482600</xdr:colOff>
      <xdr:row>80</xdr:row>
      <xdr:rowOff>143832</xdr:rowOff>
    </xdr:to>
    <xdr:cxnSp macro="">
      <xdr:nvCxnSpPr>
        <xdr:cNvPr id="197" name="直線コネクタ 196"/>
        <xdr:cNvCxnSpPr/>
      </xdr:nvCxnSpPr>
      <xdr:spPr>
        <a:xfrm flipV="1">
          <a:off x="2336800" y="13831599"/>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135719</xdr:rowOff>
    </xdr:from>
    <xdr:to>
      <xdr:col>3</xdr:col>
      <xdr:colOff>279400</xdr:colOff>
      <xdr:row>80</xdr:row>
      <xdr:rowOff>143832</xdr:rowOff>
    </xdr:to>
    <xdr:cxnSp macro="">
      <xdr:nvCxnSpPr>
        <xdr:cNvPr id="200" name="直線コネクタ 199"/>
        <xdr:cNvCxnSpPr/>
      </xdr:nvCxnSpPr>
      <xdr:spPr>
        <a:xfrm>
          <a:off x="1447800" y="13851719"/>
          <a:ext cx="889000" cy="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89716</xdr:rowOff>
    </xdr:from>
    <xdr:ext cx="762000" cy="259045"/>
    <xdr:sp macro="" textlink="">
      <xdr:nvSpPr>
        <xdr:cNvPr id="204" name="テキスト ボックス 203"/>
        <xdr:cNvSpPr txBox="1"/>
      </xdr:nvSpPr>
      <xdr:spPr>
        <a:xfrm>
          <a:off x="1066800" y="139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71827</xdr:rowOff>
    </xdr:from>
    <xdr:to>
      <xdr:col>7</xdr:col>
      <xdr:colOff>203200</xdr:colOff>
      <xdr:row>81</xdr:row>
      <xdr:rowOff>1977</xdr:rowOff>
    </xdr:to>
    <xdr:sp macro="" textlink="">
      <xdr:nvSpPr>
        <xdr:cNvPr id="210" name="円/楕円 209"/>
        <xdr:cNvSpPr/>
      </xdr:nvSpPr>
      <xdr:spPr>
        <a:xfrm>
          <a:off x="4902200" y="137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164554</xdr:rowOff>
    </xdr:from>
    <xdr:ext cx="762000" cy="259045"/>
    <xdr:sp macro="" textlink="">
      <xdr:nvSpPr>
        <xdr:cNvPr id="211" name="人件費・物件費等の状況該当値テキスト"/>
        <xdr:cNvSpPr txBox="1"/>
      </xdr:nvSpPr>
      <xdr:spPr>
        <a:xfrm>
          <a:off x="5041900" y="1370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58107</xdr:rowOff>
    </xdr:from>
    <xdr:to>
      <xdr:col>6</xdr:col>
      <xdr:colOff>50800</xdr:colOff>
      <xdr:row>80</xdr:row>
      <xdr:rowOff>159707</xdr:rowOff>
    </xdr:to>
    <xdr:sp macro="" textlink="">
      <xdr:nvSpPr>
        <xdr:cNvPr id="212" name="円/楕円 211"/>
        <xdr:cNvSpPr/>
      </xdr:nvSpPr>
      <xdr:spPr>
        <a:xfrm>
          <a:off x="4064000" y="1377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169884</xdr:rowOff>
    </xdr:from>
    <xdr:ext cx="736600" cy="259045"/>
    <xdr:sp macro="" textlink="">
      <xdr:nvSpPr>
        <xdr:cNvPr id="213" name="テキスト ボックス 212"/>
        <xdr:cNvSpPr txBox="1"/>
      </xdr:nvSpPr>
      <xdr:spPr>
        <a:xfrm>
          <a:off x="3733800" y="1354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88,356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64799</xdr:rowOff>
    </xdr:from>
    <xdr:to>
      <xdr:col>4</xdr:col>
      <xdr:colOff>533400</xdr:colOff>
      <xdr:row>80</xdr:row>
      <xdr:rowOff>166399</xdr:rowOff>
    </xdr:to>
    <xdr:sp macro="" textlink="">
      <xdr:nvSpPr>
        <xdr:cNvPr id="214" name="円/楕円 213"/>
        <xdr:cNvSpPr/>
      </xdr:nvSpPr>
      <xdr:spPr>
        <a:xfrm>
          <a:off x="3175000" y="13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5126</xdr:rowOff>
    </xdr:from>
    <xdr:ext cx="762000" cy="259045"/>
    <xdr:sp macro="" textlink="">
      <xdr:nvSpPr>
        <xdr:cNvPr id="215" name="テキスト ボックス 214"/>
        <xdr:cNvSpPr txBox="1"/>
      </xdr:nvSpPr>
      <xdr:spPr>
        <a:xfrm>
          <a:off x="2844800" y="1354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93032</xdr:rowOff>
    </xdr:from>
    <xdr:to>
      <xdr:col>3</xdr:col>
      <xdr:colOff>330200</xdr:colOff>
      <xdr:row>81</xdr:row>
      <xdr:rowOff>23182</xdr:rowOff>
    </xdr:to>
    <xdr:sp macro="" textlink="">
      <xdr:nvSpPr>
        <xdr:cNvPr id="216" name="円/楕円 215"/>
        <xdr:cNvSpPr/>
      </xdr:nvSpPr>
      <xdr:spPr>
        <a:xfrm>
          <a:off x="2286000" y="1380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33359</xdr:rowOff>
    </xdr:from>
    <xdr:ext cx="762000" cy="259045"/>
    <xdr:sp macro="" textlink="">
      <xdr:nvSpPr>
        <xdr:cNvPr id="217" name="テキスト ボックス 216"/>
        <xdr:cNvSpPr txBox="1"/>
      </xdr:nvSpPr>
      <xdr:spPr>
        <a:xfrm>
          <a:off x="1955800" y="135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84919</xdr:rowOff>
    </xdr:from>
    <xdr:to>
      <xdr:col>2</xdr:col>
      <xdr:colOff>127000</xdr:colOff>
      <xdr:row>81</xdr:row>
      <xdr:rowOff>15069</xdr:rowOff>
    </xdr:to>
    <xdr:sp macro="" textlink="">
      <xdr:nvSpPr>
        <xdr:cNvPr id="218" name="円/楕円 217"/>
        <xdr:cNvSpPr/>
      </xdr:nvSpPr>
      <xdr:spPr>
        <a:xfrm>
          <a:off x="1397000" y="138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25246</xdr:rowOff>
    </xdr:from>
    <xdr:ext cx="762000" cy="259045"/>
    <xdr:sp macro="" textlink="">
      <xdr:nvSpPr>
        <xdr:cNvPr id="219" name="テキスト ボックス 218"/>
        <xdr:cNvSpPr txBox="1"/>
      </xdr:nvSpPr>
      <xdr:spPr>
        <a:xfrm>
          <a:off x="1066800" y="1356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当市の指数は国と比較して高い状況にあったことから、平成１９年４月から主査級以上の職員を対象とした１～２％の給与減額措置を行っている。また、平成</a:t>
          </a:r>
          <a:r>
            <a:rPr kumimoji="1" lang="en-US" altLang="ja-JP" sz="1300">
              <a:latin typeface="ＭＳ Ｐゴシック"/>
            </a:rPr>
            <a:t>26</a:t>
          </a:r>
          <a:r>
            <a:rPr kumimoji="1" lang="ja-JP" altLang="en-US" sz="1300">
              <a:latin typeface="ＭＳ Ｐゴシック"/>
            </a:rPr>
            <a:t>年度は新陳代謝の影響で若年層の職員が増えたことから０．９％改善された。今後も給与の状況を注視し、指数の適正な管理を行っていく。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46482</xdr:rowOff>
    </xdr:from>
    <xdr:to>
      <xdr:col>24</xdr:col>
      <xdr:colOff>558800</xdr:colOff>
      <xdr:row>83</xdr:row>
      <xdr:rowOff>133350</xdr:rowOff>
    </xdr:to>
    <xdr:cxnSp macro="">
      <xdr:nvCxnSpPr>
        <xdr:cNvPr id="251" name="直線コネクタ 250"/>
        <xdr:cNvCxnSpPr/>
      </xdr:nvCxnSpPr>
      <xdr:spPr>
        <a:xfrm flipV="1">
          <a:off x="16179800" y="142768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44975</xdr:rowOff>
    </xdr:from>
    <xdr:ext cx="762000" cy="259045"/>
    <xdr:sp macro="" textlink="">
      <xdr:nvSpPr>
        <xdr:cNvPr id="252" name="給与水準   （国との比較）平均値テキスト"/>
        <xdr:cNvSpPr txBox="1"/>
      </xdr:nvSpPr>
      <xdr:spPr>
        <a:xfrm>
          <a:off x="17106900" y="1427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88</xdr:row>
      <xdr:rowOff>67563</xdr:rowOff>
    </xdr:to>
    <xdr:cxnSp macro="">
      <xdr:nvCxnSpPr>
        <xdr:cNvPr id="254" name="直線コネクタ 253"/>
        <xdr:cNvCxnSpPr/>
      </xdr:nvCxnSpPr>
      <xdr:spPr>
        <a:xfrm flipV="1">
          <a:off x="15290800" y="14363700"/>
          <a:ext cx="889000" cy="7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67563</xdr:rowOff>
    </xdr:from>
    <xdr:to>
      <xdr:col>22</xdr:col>
      <xdr:colOff>203200</xdr:colOff>
      <xdr:row>88</xdr:row>
      <xdr:rowOff>135128</xdr:rowOff>
    </xdr:to>
    <xdr:cxnSp macro="">
      <xdr:nvCxnSpPr>
        <xdr:cNvPr id="257" name="直線コネクタ 256"/>
        <xdr:cNvCxnSpPr/>
      </xdr:nvCxnSpPr>
      <xdr:spPr>
        <a:xfrm flipV="1">
          <a:off x="14401800" y="15155163"/>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59" name="テキスト ボックス 258"/>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508</xdr:rowOff>
    </xdr:from>
    <xdr:to>
      <xdr:col>21</xdr:col>
      <xdr:colOff>0</xdr:colOff>
      <xdr:row>88</xdr:row>
      <xdr:rowOff>135128</xdr:rowOff>
    </xdr:to>
    <xdr:cxnSp macro="">
      <xdr:nvCxnSpPr>
        <xdr:cNvPr id="260" name="直線コネクタ 259"/>
        <xdr:cNvCxnSpPr/>
      </xdr:nvCxnSpPr>
      <xdr:spPr>
        <a:xfrm>
          <a:off x="13512800" y="14402308"/>
          <a:ext cx="889000" cy="8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2" name="テキスト ボックス 261"/>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167132</xdr:rowOff>
    </xdr:from>
    <xdr:to>
      <xdr:col>19</xdr:col>
      <xdr:colOff>533400</xdr:colOff>
      <xdr:row>83</xdr:row>
      <xdr:rowOff>97282</xdr:rowOff>
    </xdr:to>
    <xdr:sp macro="" textlink="">
      <xdr:nvSpPr>
        <xdr:cNvPr id="263" name="フローチャート : 判断 262"/>
        <xdr:cNvSpPr/>
      </xdr:nvSpPr>
      <xdr:spPr>
        <a:xfrm>
          <a:off x="13462000" y="142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107459</xdr:rowOff>
    </xdr:from>
    <xdr:ext cx="762000" cy="259045"/>
    <xdr:sp macro="" textlink="">
      <xdr:nvSpPr>
        <xdr:cNvPr id="264" name="テキスト ボックス 263"/>
        <xdr:cNvSpPr txBox="1"/>
      </xdr:nvSpPr>
      <xdr:spPr>
        <a:xfrm>
          <a:off x="13131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167132</xdr:rowOff>
    </xdr:from>
    <xdr:to>
      <xdr:col>24</xdr:col>
      <xdr:colOff>609600</xdr:colOff>
      <xdr:row>83</xdr:row>
      <xdr:rowOff>97282</xdr:rowOff>
    </xdr:to>
    <xdr:sp macro="" textlink="">
      <xdr:nvSpPr>
        <xdr:cNvPr id="270" name="円/楕円 269"/>
        <xdr:cNvSpPr/>
      </xdr:nvSpPr>
      <xdr:spPr>
        <a:xfrm>
          <a:off x="169672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12209</xdr:rowOff>
    </xdr:from>
    <xdr:ext cx="762000" cy="259045"/>
    <xdr:sp macro="" textlink="">
      <xdr:nvSpPr>
        <xdr:cNvPr id="271" name="給与水準   （国との比較）該当値テキスト"/>
        <xdr:cNvSpPr txBox="1"/>
      </xdr:nvSpPr>
      <xdr:spPr>
        <a:xfrm>
          <a:off x="17106900" y="1407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2" name="円/楕円 271"/>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73" name="テキスト ボックス 27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16763</xdr:rowOff>
    </xdr:from>
    <xdr:to>
      <xdr:col>22</xdr:col>
      <xdr:colOff>254000</xdr:colOff>
      <xdr:row>88</xdr:row>
      <xdr:rowOff>118363</xdr:rowOff>
    </xdr:to>
    <xdr:sp macro="" textlink="">
      <xdr:nvSpPr>
        <xdr:cNvPr id="274" name="円/楕円 273"/>
        <xdr:cNvSpPr/>
      </xdr:nvSpPr>
      <xdr:spPr>
        <a:xfrm>
          <a:off x="15240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128540</xdr:rowOff>
    </xdr:from>
    <xdr:ext cx="762000" cy="259045"/>
    <xdr:sp macro="" textlink="">
      <xdr:nvSpPr>
        <xdr:cNvPr id="275" name="テキスト ボックス 274"/>
        <xdr:cNvSpPr txBox="1"/>
      </xdr:nvSpPr>
      <xdr:spPr>
        <a:xfrm>
          <a:off x="14909800" y="1487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84328</xdr:rowOff>
    </xdr:from>
    <xdr:to>
      <xdr:col>21</xdr:col>
      <xdr:colOff>50800</xdr:colOff>
      <xdr:row>89</xdr:row>
      <xdr:rowOff>14478</xdr:rowOff>
    </xdr:to>
    <xdr:sp macro="" textlink="">
      <xdr:nvSpPr>
        <xdr:cNvPr id="276" name="円/楕円 275"/>
        <xdr:cNvSpPr/>
      </xdr:nvSpPr>
      <xdr:spPr>
        <a:xfrm>
          <a:off x="14351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170705</xdr:rowOff>
    </xdr:from>
    <xdr:ext cx="762000" cy="259045"/>
    <xdr:sp macro="" textlink="">
      <xdr:nvSpPr>
        <xdr:cNvPr id="277" name="テキスト ボックス 276"/>
        <xdr:cNvSpPr txBox="1"/>
      </xdr:nvSpPr>
      <xdr:spPr>
        <a:xfrm>
          <a:off x="14020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121158</xdr:rowOff>
    </xdr:from>
    <xdr:to>
      <xdr:col>19</xdr:col>
      <xdr:colOff>533400</xdr:colOff>
      <xdr:row>84</xdr:row>
      <xdr:rowOff>51308</xdr:rowOff>
    </xdr:to>
    <xdr:sp macro="" textlink="">
      <xdr:nvSpPr>
        <xdr:cNvPr id="278" name="円/楕円 277"/>
        <xdr:cNvSpPr/>
      </xdr:nvSpPr>
      <xdr:spPr>
        <a:xfrm>
          <a:off x="13462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36085</xdr:rowOff>
    </xdr:from>
    <xdr:ext cx="762000" cy="259045"/>
    <xdr:sp macro="" textlink="">
      <xdr:nvSpPr>
        <xdr:cNvPr id="279" name="テキスト ボックス 278"/>
        <xdr:cNvSpPr txBox="1"/>
      </xdr:nvSpPr>
      <xdr:spPr>
        <a:xfrm>
          <a:off x="13131800" y="144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の導入や民間委託を進めた結果、職員数は定員適正化計画を上回る削減となっており、人口１，０００人あたりの職員数は各区分とも平均を下回った。今後も事務事業の効率化等見直しを進めるとともに、指定管理者の導入や民間委託の推進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153162</xdr:rowOff>
    </xdr:from>
    <xdr:to>
      <xdr:col>24</xdr:col>
      <xdr:colOff>558800</xdr:colOff>
      <xdr:row>61</xdr:row>
      <xdr:rowOff>165227</xdr:rowOff>
    </xdr:to>
    <xdr:cxnSp macro="">
      <xdr:nvCxnSpPr>
        <xdr:cNvPr id="312" name="直線コネクタ 311"/>
        <xdr:cNvCxnSpPr/>
      </xdr:nvCxnSpPr>
      <xdr:spPr>
        <a:xfrm flipV="1">
          <a:off x="16179800" y="1061161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3"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165227</xdr:rowOff>
    </xdr:from>
    <xdr:to>
      <xdr:col>23</xdr:col>
      <xdr:colOff>406400</xdr:colOff>
      <xdr:row>62</xdr:row>
      <xdr:rowOff>29972</xdr:rowOff>
    </xdr:to>
    <xdr:cxnSp macro="">
      <xdr:nvCxnSpPr>
        <xdr:cNvPr id="315" name="直線コネクタ 314"/>
        <xdr:cNvCxnSpPr/>
      </xdr:nvCxnSpPr>
      <xdr:spPr>
        <a:xfrm flipV="1">
          <a:off x="15290800" y="1062367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7" name="テキスト ボックス 316"/>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29972</xdr:rowOff>
    </xdr:from>
    <xdr:to>
      <xdr:col>22</xdr:col>
      <xdr:colOff>203200</xdr:colOff>
      <xdr:row>62</xdr:row>
      <xdr:rowOff>70993</xdr:rowOff>
    </xdr:to>
    <xdr:cxnSp macro="">
      <xdr:nvCxnSpPr>
        <xdr:cNvPr id="318" name="直線コネクタ 317"/>
        <xdr:cNvCxnSpPr/>
      </xdr:nvCxnSpPr>
      <xdr:spPr>
        <a:xfrm flipV="1">
          <a:off x="14401800" y="1065987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0" name="テキスト ボックス 31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70993</xdr:rowOff>
    </xdr:from>
    <xdr:to>
      <xdr:col>21</xdr:col>
      <xdr:colOff>0</xdr:colOff>
      <xdr:row>62</xdr:row>
      <xdr:rowOff>97536</xdr:rowOff>
    </xdr:to>
    <xdr:cxnSp macro="">
      <xdr:nvCxnSpPr>
        <xdr:cNvPr id="321" name="直線コネクタ 320"/>
        <xdr:cNvCxnSpPr/>
      </xdr:nvCxnSpPr>
      <xdr:spPr>
        <a:xfrm flipV="1">
          <a:off x="13512800" y="1070089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3" name="テキスト ボックス 322"/>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4" name="フローチャート : 判断 323"/>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132986</xdr:rowOff>
    </xdr:from>
    <xdr:ext cx="762000" cy="259045"/>
    <xdr:sp macro="" textlink="">
      <xdr:nvSpPr>
        <xdr:cNvPr id="325" name="テキスト ボックス 324"/>
        <xdr:cNvSpPr txBox="1"/>
      </xdr:nvSpPr>
      <xdr:spPr>
        <a:xfrm>
          <a:off x="13131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102362</xdr:rowOff>
    </xdr:from>
    <xdr:to>
      <xdr:col>24</xdr:col>
      <xdr:colOff>609600</xdr:colOff>
      <xdr:row>62</xdr:row>
      <xdr:rowOff>32512</xdr:rowOff>
    </xdr:to>
    <xdr:sp macro="" textlink="">
      <xdr:nvSpPr>
        <xdr:cNvPr id="331" name="円/楕円 330"/>
        <xdr:cNvSpPr/>
      </xdr:nvSpPr>
      <xdr:spPr>
        <a:xfrm>
          <a:off x="16967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74439</xdr:rowOff>
    </xdr:from>
    <xdr:ext cx="762000" cy="259045"/>
    <xdr:sp macro="" textlink="">
      <xdr:nvSpPr>
        <xdr:cNvPr id="332" name="定員管理の状況該当値テキスト"/>
        <xdr:cNvSpPr txBox="1"/>
      </xdr:nvSpPr>
      <xdr:spPr>
        <a:xfrm>
          <a:off x="17106900" y="1053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114427</xdr:rowOff>
    </xdr:from>
    <xdr:to>
      <xdr:col>23</xdr:col>
      <xdr:colOff>457200</xdr:colOff>
      <xdr:row>62</xdr:row>
      <xdr:rowOff>44577</xdr:rowOff>
    </xdr:to>
    <xdr:sp macro="" textlink="">
      <xdr:nvSpPr>
        <xdr:cNvPr id="333" name="円/楕円 332"/>
        <xdr:cNvSpPr/>
      </xdr:nvSpPr>
      <xdr:spPr>
        <a:xfrm>
          <a:off x="16129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29354</xdr:rowOff>
    </xdr:from>
    <xdr:ext cx="736600" cy="259045"/>
    <xdr:sp macro="" textlink="">
      <xdr:nvSpPr>
        <xdr:cNvPr id="334" name="テキスト ボックス 333"/>
        <xdr:cNvSpPr txBox="1"/>
      </xdr:nvSpPr>
      <xdr:spPr>
        <a:xfrm>
          <a:off x="15798800" y="1065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150622</xdr:rowOff>
    </xdr:from>
    <xdr:to>
      <xdr:col>22</xdr:col>
      <xdr:colOff>254000</xdr:colOff>
      <xdr:row>62</xdr:row>
      <xdr:rowOff>80772</xdr:rowOff>
    </xdr:to>
    <xdr:sp macro="" textlink="">
      <xdr:nvSpPr>
        <xdr:cNvPr id="335" name="円/楕円 334"/>
        <xdr:cNvSpPr/>
      </xdr:nvSpPr>
      <xdr:spPr>
        <a:xfrm>
          <a:off x="15240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65549</xdr:rowOff>
    </xdr:from>
    <xdr:ext cx="762000" cy="259045"/>
    <xdr:sp macro="" textlink="">
      <xdr:nvSpPr>
        <xdr:cNvPr id="336" name="テキスト ボックス 335"/>
        <xdr:cNvSpPr txBox="1"/>
      </xdr:nvSpPr>
      <xdr:spPr>
        <a:xfrm>
          <a:off x="14909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20193</xdr:rowOff>
    </xdr:from>
    <xdr:to>
      <xdr:col>21</xdr:col>
      <xdr:colOff>50800</xdr:colOff>
      <xdr:row>62</xdr:row>
      <xdr:rowOff>121793</xdr:rowOff>
    </xdr:to>
    <xdr:sp macro="" textlink="">
      <xdr:nvSpPr>
        <xdr:cNvPr id="337" name="円/楕円 336"/>
        <xdr:cNvSpPr/>
      </xdr:nvSpPr>
      <xdr:spPr>
        <a:xfrm>
          <a:off x="14351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106570</xdr:rowOff>
    </xdr:from>
    <xdr:ext cx="762000" cy="259045"/>
    <xdr:sp macro="" textlink="">
      <xdr:nvSpPr>
        <xdr:cNvPr id="338" name="テキスト ボックス 337"/>
        <xdr:cNvSpPr txBox="1"/>
      </xdr:nvSpPr>
      <xdr:spPr>
        <a:xfrm>
          <a:off x="140208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46736</xdr:rowOff>
    </xdr:from>
    <xdr:to>
      <xdr:col>19</xdr:col>
      <xdr:colOff>533400</xdr:colOff>
      <xdr:row>62</xdr:row>
      <xdr:rowOff>148336</xdr:rowOff>
    </xdr:to>
    <xdr:sp macro="" textlink="">
      <xdr:nvSpPr>
        <xdr:cNvPr id="339" name="円/楕円 338"/>
        <xdr:cNvSpPr/>
      </xdr:nvSpPr>
      <xdr:spPr>
        <a:xfrm>
          <a:off x="13462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158513</xdr:rowOff>
    </xdr:from>
    <xdr:ext cx="762000" cy="259045"/>
    <xdr:sp macro="" textlink="">
      <xdr:nvSpPr>
        <xdr:cNvPr id="340" name="テキスト ボックス 339"/>
        <xdr:cNvSpPr txBox="1"/>
      </xdr:nvSpPr>
      <xdr:spPr>
        <a:xfrm>
          <a:off x="13131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が減少し、かつ標準税収入等額が増加したことにより、比率は０．６％改善された。他団体との比較においても、各平均値より良好な数字となっており、今後も市債管理計画に基づき、住民負担を増大させないよう財政の健全化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144145</xdr:rowOff>
    </xdr:from>
    <xdr:to>
      <xdr:col>24</xdr:col>
      <xdr:colOff>558800</xdr:colOff>
      <xdr:row>39</xdr:row>
      <xdr:rowOff>8890</xdr:rowOff>
    </xdr:to>
    <xdr:cxnSp macro="">
      <xdr:nvCxnSpPr>
        <xdr:cNvPr id="370" name="直線コネクタ 369"/>
        <xdr:cNvCxnSpPr/>
      </xdr:nvCxnSpPr>
      <xdr:spPr>
        <a:xfrm flipV="1">
          <a:off x="16179800" y="66592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1"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51118</xdr:rowOff>
    </xdr:to>
    <xdr:cxnSp macro="">
      <xdr:nvCxnSpPr>
        <xdr:cNvPr id="373" name="直線コネクタ 372"/>
        <xdr:cNvCxnSpPr/>
      </xdr:nvCxnSpPr>
      <xdr:spPr>
        <a:xfrm flipV="1">
          <a:off x="15290800" y="66954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5" name="テキスト ボックス 374"/>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51118</xdr:rowOff>
    </xdr:from>
    <xdr:to>
      <xdr:col>22</xdr:col>
      <xdr:colOff>203200</xdr:colOff>
      <xdr:row>39</xdr:row>
      <xdr:rowOff>93345</xdr:rowOff>
    </xdr:to>
    <xdr:cxnSp macro="">
      <xdr:nvCxnSpPr>
        <xdr:cNvPr id="376" name="直線コネクタ 375"/>
        <xdr:cNvCxnSpPr/>
      </xdr:nvCxnSpPr>
      <xdr:spPr>
        <a:xfrm flipV="1">
          <a:off x="14401800" y="67376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78" name="テキスト ボックス 377"/>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93345</xdr:rowOff>
    </xdr:from>
    <xdr:to>
      <xdr:col>21</xdr:col>
      <xdr:colOff>0</xdr:colOff>
      <xdr:row>39</xdr:row>
      <xdr:rowOff>153670</xdr:rowOff>
    </xdr:to>
    <xdr:cxnSp macro="">
      <xdr:nvCxnSpPr>
        <xdr:cNvPr id="379" name="直線コネクタ 378"/>
        <xdr:cNvCxnSpPr/>
      </xdr:nvCxnSpPr>
      <xdr:spPr>
        <a:xfrm flipV="1">
          <a:off x="13512800" y="67798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1" name="テキスト ボックス 380"/>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2" name="フローチャート : 判断 381"/>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83" name="テキスト ボックス 382"/>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93345</xdr:rowOff>
    </xdr:from>
    <xdr:to>
      <xdr:col>24</xdr:col>
      <xdr:colOff>609600</xdr:colOff>
      <xdr:row>39</xdr:row>
      <xdr:rowOff>23495</xdr:rowOff>
    </xdr:to>
    <xdr:sp macro="" textlink="">
      <xdr:nvSpPr>
        <xdr:cNvPr id="389" name="円/楕円 388"/>
        <xdr:cNvSpPr/>
      </xdr:nvSpPr>
      <xdr:spPr>
        <a:xfrm>
          <a:off x="16967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109872</xdr:rowOff>
    </xdr:from>
    <xdr:ext cx="762000" cy="259045"/>
    <xdr:sp macro="" textlink="">
      <xdr:nvSpPr>
        <xdr:cNvPr id="390" name="公債費負担の状況該当値テキスト"/>
        <xdr:cNvSpPr txBox="1"/>
      </xdr:nvSpPr>
      <xdr:spPr>
        <a:xfrm>
          <a:off x="171069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1" name="円/楕円 390"/>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392" name="テキスト ボックス 391"/>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318</xdr:rowOff>
    </xdr:from>
    <xdr:to>
      <xdr:col>22</xdr:col>
      <xdr:colOff>254000</xdr:colOff>
      <xdr:row>39</xdr:row>
      <xdr:rowOff>101918</xdr:rowOff>
    </xdr:to>
    <xdr:sp macro="" textlink="">
      <xdr:nvSpPr>
        <xdr:cNvPr id="393" name="円/楕円 392"/>
        <xdr:cNvSpPr/>
      </xdr:nvSpPr>
      <xdr:spPr>
        <a:xfrm>
          <a:off x="15240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112095</xdr:rowOff>
    </xdr:from>
    <xdr:ext cx="762000" cy="259045"/>
    <xdr:sp macro="" textlink="">
      <xdr:nvSpPr>
        <xdr:cNvPr id="394" name="テキスト ボックス 393"/>
        <xdr:cNvSpPr txBox="1"/>
      </xdr:nvSpPr>
      <xdr:spPr>
        <a:xfrm>
          <a:off x="14909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42545</xdr:rowOff>
    </xdr:from>
    <xdr:to>
      <xdr:col>21</xdr:col>
      <xdr:colOff>50800</xdr:colOff>
      <xdr:row>39</xdr:row>
      <xdr:rowOff>144145</xdr:rowOff>
    </xdr:to>
    <xdr:sp macro="" textlink="">
      <xdr:nvSpPr>
        <xdr:cNvPr id="395" name="円/楕円 394"/>
        <xdr:cNvSpPr/>
      </xdr:nvSpPr>
      <xdr:spPr>
        <a:xfrm>
          <a:off x="14351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154322</xdr:rowOff>
    </xdr:from>
    <xdr:ext cx="762000" cy="259045"/>
    <xdr:sp macro="" textlink="">
      <xdr:nvSpPr>
        <xdr:cNvPr id="396" name="テキスト ボックス 395"/>
        <xdr:cNvSpPr txBox="1"/>
      </xdr:nvSpPr>
      <xdr:spPr>
        <a:xfrm>
          <a:off x="14020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397" name="円/楕円 396"/>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398" name="テキスト ボックス 397"/>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桑地区中心施設整備や新市民病院建設等の大型事業の建設事業債の借入れにより、将来負担額が１２億円増加したことで、比率は５．１％上昇した。他団体と比較しても高い比率となっていることから、新市民病院建設等大型事業終了後については、市債管理計画に基づき、借入額を償還額未満とすることで市債残高の抑制を図るとともに、財政調整基金等充当可能基金の確保に努め比率の改善を図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117306</xdr:rowOff>
    </xdr:from>
    <xdr:to>
      <xdr:col>24</xdr:col>
      <xdr:colOff>558800</xdr:colOff>
      <xdr:row>16</xdr:row>
      <xdr:rowOff>158327</xdr:rowOff>
    </xdr:to>
    <xdr:cxnSp macro="">
      <xdr:nvCxnSpPr>
        <xdr:cNvPr id="432" name="直線コネクタ 431"/>
        <xdr:cNvCxnSpPr/>
      </xdr:nvCxnSpPr>
      <xdr:spPr>
        <a:xfrm>
          <a:off x="16179800" y="2860506"/>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3"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4" name="フローチャート : 判断 433"/>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117306</xdr:rowOff>
    </xdr:from>
    <xdr:to>
      <xdr:col>23</xdr:col>
      <xdr:colOff>406400</xdr:colOff>
      <xdr:row>16</xdr:row>
      <xdr:rowOff>134197</xdr:rowOff>
    </xdr:to>
    <xdr:cxnSp macro="">
      <xdr:nvCxnSpPr>
        <xdr:cNvPr id="435" name="直線コネクタ 434"/>
        <xdr:cNvCxnSpPr/>
      </xdr:nvCxnSpPr>
      <xdr:spPr>
        <a:xfrm flipV="1">
          <a:off x="15290800" y="286050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6" name="フローチャート : 判断 435"/>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7" name="テキスト ボックス 436"/>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118110</xdr:rowOff>
    </xdr:from>
    <xdr:to>
      <xdr:col>22</xdr:col>
      <xdr:colOff>203200</xdr:colOff>
      <xdr:row>16</xdr:row>
      <xdr:rowOff>134197</xdr:rowOff>
    </xdr:to>
    <xdr:cxnSp macro="">
      <xdr:nvCxnSpPr>
        <xdr:cNvPr id="438" name="直線コネクタ 437"/>
        <xdr:cNvCxnSpPr/>
      </xdr:nvCxnSpPr>
      <xdr:spPr>
        <a:xfrm>
          <a:off x="14401800" y="286131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39" name="フローチャート : 判断 438"/>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0" name="テキスト ボックス 439"/>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118110</xdr:rowOff>
    </xdr:from>
    <xdr:to>
      <xdr:col>21</xdr:col>
      <xdr:colOff>0</xdr:colOff>
      <xdr:row>17</xdr:row>
      <xdr:rowOff>2159</xdr:rowOff>
    </xdr:to>
    <xdr:cxnSp macro="">
      <xdr:nvCxnSpPr>
        <xdr:cNvPr id="441" name="直線コネクタ 440"/>
        <xdr:cNvCxnSpPr/>
      </xdr:nvCxnSpPr>
      <xdr:spPr>
        <a:xfrm flipV="1">
          <a:off x="13512800" y="286131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2" name="フローチャート : 判断 441"/>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3" name="テキスト ボックス 442"/>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4" name="フローチャート : 判断 443"/>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5" name="テキスト ボックス 444"/>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107527</xdr:rowOff>
    </xdr:from>
    <xdr:to>
      <xdr:col>24</xdr:col>
      <xdr:colOff>609600</xdr:colOff>
      <xdr:row>17</xdr:row>
      <xdr:rowOff>37677</xdr:rowOff>
    </xdr:to>
    <xdr:sp macro="" textlink="">
      <xdr:nvSpPr>
        <xdr:cNvPr id="451" name="円/楕円 450"/>
        <xdr:cNvSpPr/>
      </xdr:nvSpPr>
      <xdr:spPr>
        <a:xfrm>
          <a:off x="169672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79604</xdr:rowOff>
    </xdr:from>
    <xdr:ext cx="762000" cy="259045"/>
    <xdr:sp macro="" textlink="">
      <xdr:nvSpPr>
        <xdr:cNvPr id="452" name="将来負担の状況該当値テキスト"/>
        <xdr:cNvSpPr txBox="1"/>
      </xdr:nvSpPr>
      <xdr:spPr>
        <a:xfrm>
          <a:off x="17106900" y="282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66506</xdr:rowOff>
    </xdr:from>
    <xdr:to>
      <xdr:col>23</xdr:col>
      <xdr:colOff>457200</xdr:colOff>
      <xdr:row>16</xdr:row>
      <xdr:rowOff>168106</xdr:rowOff>
    </xdr:to>
    <xdr:sp macro="" textlink="">
      <xdr:nvSpPr>
        <xdr:cNvPr id="453" name="円/楕円 452"/>
        <xdr:cNvSpPr/>
      </xdr:nvSpPr>
      <xdr:spPr>
        <a:xfrm>
          <a:off x="16129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152883</xdr:rowOff>
    </xdr:from>
    <xdr:ext cx="736600" cy="259045"/>
    <xdr:sp macro="" textlink="">
      <xdr:nvSpPr>
        <xdr:cNvPr id="454" name="テキスト ボックス 453"/>
        <xdr:cNvSpPr txBox="1"/>
      </xdr:nvSpPr>
      <xdr:spPr>
        <a:xfrm>
          <a:off x="15798800" y="289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83397</xdr:rowOff>
    </xdr:from>
    <xdr:to>
      <xdr:col>22</xdr:col>
      <xdr:colOff>254000</xdr:colOff>
      <xdr:row>17</xdr:row>
      <xdr:rowOff>13547</xdr:rowOff>
    </xdr:to>
    <xdr:sp macro="" textlink="">
      <xdr:nvSpPr>
        <xdr:cNvPr id="455" name="円/楕円 454"/>
        <xdr:cNvSpPr/>
      </xdr:nvSpPr>
      <xdr:spPr>
        <a:xfrm>
          <a:off x="15240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169774</xdr:rowOff>
    </xdr:from>
    <xdr:ext cx="762000" cy="259045"/>
    <xdr:sp macro="" textlink="">
      <xdr:nvSpPr>
        <xdr:cNvPr id="456" name="テキスト ボックス 455"/>
        <xdr:cNvSpPr txBox="1"/>
      </xdr:nvSpPr>
      <xdr:spPr>
        <a:xfrm>
          <a:off x="14909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67310</xdr:rowOff>
    </xdr:from>
    <xdr:to>
      <xdr:col>21</xdr:col>
      <xdr:colOff>50800</xdr:colOff>
      <xdr:row>16</xdr:row>
      <xdr:rowOff>168910</xdr:rowOff>
    </xdr:to>
    <xdr:sp macro="" textlink="">
      <xdr:nvSpPr>
        <xdr:cNvPr id="457" name="円/楕円 456"/>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153687</xdr:rowOff>
    </xdr:from>
    <xdr:ext cx="762000" cy="259045"/>
    <xdr:sp macro="" textlink="">
      <xdr:nvSpPr>
        <xdr:cNvPr id="458" name="テキスト ボックス 457"/>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59" name="円/楕円 458"/>
        <xdr:cNvSpPr/>
      </xdr:nvSpPr>
      <xdr:spPr>
        <a:xfrm>
          <a:off x="13462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63136</xdr:rowOff>
    </xdr:from>
    <xdr:ext cx="762000" cy="259045"/>
    <xdr:sp macro="" textlink="">
      <xdr:nvSpPr>
        <xdr:cNvPr id="460" name="テキスト ボックス 459"/>
        <xdr:cNvSpPr txBox="1"/>
      </xdr:nvSpPr>
      <xdr:spPr>
        <a:xfrm>
          <a:off x="13131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165,842
160,816
171.76
59,493,443
56,339,364
2,326,367
31,164,534
50,996,396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66.0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等、経常的な一般財源の増加と、職員数及び給与費の削減により、人件費に充てられた経常的一般財源の比率は前年度に比べて０．７％改善した。他団体との比較においては平均的な数値となっており、今後についても定員・給与費の適正化や事務の効率化を進め、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154214</xdr:rowOff>
    </xdr:from>
    <xdr:to>
      <xdr:col>7</xdr:col>
      <xdr:colOff>15875</xdr:colOff>
      <xdr:row>37</xdr:row>
      <xdr:rowOff>58964</xdr:rowOff>
    </xdr:to>
    <xdr:cxnSp macro="">
      <xdr:nvCxnSpPr>
        <xdr:cNvPr id="66" name="直線コネクタ 65"/>
        <xdr:cNvCxnSpPr/>
      </xdr:nvCxnSpPr>
      <xdr:spPr>
        <a:xfrm flipV="1">
          <a:off x="3987800" y="6326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58964</xdr:rowOff>
    </xdr:from>
    <xdr:to>
      <xdr:col>5</xdr:col>
      <xdr:colOff>549275</xdr:colOff>
      <xdr:row>37</xdr:row>
      <xdr:rowOff>146050</xdr:rowOff>
    </xdr:to>
    <xdr:cxnSp macro="">
      <xdr:nvCxnSpPr>
        <xdr:cNvPr id="69" name="直線コネクタ 68"/>
        <xdr:cNvCxnSpPr/>
      </xdr:nvCxnSpPr>
      <xdr:spPr>
        <a:xfrm flipV="1">
          <a:off x="3098800" y="6402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50800</xdr:rowOff>
    </xdr:to>
    <xdr:cxnSp macro="">
      <xdr:nvCxnSpPr>
        <xdr:cNvPr id="72" name="直線コネクタ 71"/>
        <xdr:cNvCxnSpPr/>
      </xdr:nvCxnSpPr>
      <xdr:spPr>
        <a:xfrm flipV="1">
          <a:off x="2209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38</xdr:row>
      <xdr:rowOff>170543</xdr:rowOff>
    </xdr:to>
    <xdr:cxnSp macro="">
      <xdr:nvCxnSpPr>
        <xdr:cNvPr id="75" name="直線コネクタ 74"/>
        <xdr:cNvCxnSpPr/>
      </xdr:nvCxnSpPr>
      <xdr:spPr>
        <a:xfrm flipV="1">
          <a:off x="1320800" y="6565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79" name="テキスト ボックス 78"/>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85" name="円/楕円 84"/>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119941</xdr:rowOff>
    </xdr:from>
    <xdr:ext cx="762000" cy="259045"/>
    <xdr:sp macro="" textlink="">
      <xdr:nvSpPr>
        <xdr:cNvPr id="86" name="人件費該当値テキスト"/>
        <xdr:cNvSpPr txBox="1"/>
      </xdr:nvSpPr>
      <xdr:spPr>
        <a:xfrm>
          <a:off x="49149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8164</xdr:rowOff>
    </xdr:from>
    <xdr:to>
      <xdr:col>5</xdr:col>
      <xdr:colOff>600075</xdr:colOff>
      <xdr:row>37</xdr:row>
      <xdr:rowOff>109764</xdr:rowOff>
    </xdr:to>
    <xdr:sp macro="" textlink="">
      <xdr:nvSpPr>
        <xdr:cNvPr id="87" name="円/楕円 86"/>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94542</xdr:rowOff>
    </xdr:from>
    <xdr:ext cx="736600" cy="259045"/>
    <xdr:sp macro="" textlink="">
      <xdr:nvSpPr>
        <xdr:cNvPr id="88" name="テキスト ボックス 87"/>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90" name="テキスト ボックス 89"/>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111777</xdr:rowOff>
    </xdr:from>
    <xdr:ext cx="762000" cy="259045"/>
    <xdr:sp macro="" textlink="">
      <xdr:nvSpPr>
        <xdr:cNvPr id="92" name="テキスト ボックス 91"/>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119743</xdr:rowOff>
    </xdr:from>
    <xdr:to>
      <xdr:col>1</xdr:col>
      <xdr:colOff>676275</xdr:colOff>
      <xdr:row>39</xdr:row>
      <xdr:rowOff>49893</xdr:rowOff>
    </xdr:to>
    <xdr:sp macro="" textlink="">
      <xdr:nvSpPr>
        <xdr:cNvPr id="93" name="円/楕円 92"/>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34670</xdr:rowOff>
    </xdr:from>
    <xdr:ext cx="762000" cy="259045"/>
    <xdr:sp macro="" textlink="">
      <xdr:nvSpPr>
        <xdr:cNvPr id="94" name="テキスト ボックス 93"/>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基幹系業務システム再構築事業や予防接種費用の増等により一般財源を充当する物件費が増加したことで比率は１．２％上昇した。</a:t>
          </a:r>
          <a:endParaRPr kumimoji="1" lang="en-US" altLang="ja-JP" sz="1300">
            <a:latin typeface="ＭＳ Ｐゴシック"/>
          </a:endParaRPr>
        </a:p>
        <a:p>
          <a:r>
            <a:rPr kumimoji="1" lang="ja-JP" altLang="en-US" sz="1300">
              <a:latin typeface="ＭＳ Ｐゴシック"/>
            </a:rPr>
            <a:t>　他団体と比較においては、各区分とも平均値を下回っている。引き続き全庁的に経常経費の削減に取り組み、数値目標を設定した予算編成を行うことで比率の改善に努める。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92710</xdr:rowOff>
    </xdr:from>
    <xdr:to>
      <xdr:col>24</xdr:col>
      <xdr:colOff>31750</xdr:colOff>
      <xdr:row>14</xdr:row>
      <xdr:rowOff>161290</xdr:rowOff>
    </xdr:to>
    <xdr:cxnSp macro="">
      <xdr:nvCxnSpPr>
        <xdr:cNvPr id="123" name="直線コネクタ 122"/>
        <xdr:cNvCxnSpPr/>
      </xdr:nvCxnSpPr>
      <xdr:spPr>
        <a:xfrm>
          <a:off x="15671800" y="24930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69850</xdr:rowOff>
    </xdr:from>
    <xdr:to>
      <xdr:col>22</xdr:col>
      <xdr:colOff>565150</xdr:colOff>
      <xdr:row>14</xdr:row>
      <xdr:rowOff>92710</xdr:rowOff>
    </xdr:to>
    <xdr:cxnSp macro="">
      <xdr:nvCxnSpPr>
        <xdr:cNvPr id="126" name="直線コネクタ 125"/>
        <xdr:cNvCxnSpPr/>
      </xdr:nvCxnSpPr>
      <xdr:spPr>
        <a:xfrm>
          <a:off x="14782800" y="2470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46990</xdr:rowOff>
    </xdr:from>
    <xdr:to>
      <xdr:col>21</xdr:col>
      <xdr:colOff>361950</xdr:colOff>
      <xdr:row>14</xdr:row>
      <xdr:rowOff>69850</xdr:rowOff>
    </xdr:to>
    <xdr:cxnSp macro="">
      <xdr:nvCxnSpPr>
        <xdr:cNvPr id="129" name="直線コネクタ 128"/>
        <xdr:cNvCxnSpPr/>
      </xdr:nvCxnSpPr>
      <xdr:spPr>
        <a:xfrm>
          <a:off x="13893800" y="2447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46990</xdr:rowOff>
    </xdr:from>
    <xdr:to>
      <xdr:col>20</xdr:col>
      <xdr:colOff>158750</xdr:colOff>
      <xdr:row>14</xdr:row>
      <xdr:rowOff>52705</xdr:rowOff>
    </xdr:to>
    <xdr:cxnSp macro="">
      <xdr:nvCxnSpPr>
        <xdr:cNvPr id="132" name="直線コネクタ 131"/>
        <xdr:cNvCxnSpPr/>
      </xdr:nvCxnSpPr>
      <xdr:spPr>
        <a:xfrm flipV="1">
          <a:off x="13004800" y="2447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25417</xdr:rowOff>
    </xdr:from>
    <xdr:ext cx="762000" cy="259045"/>
    <xdr:sp macro="" textlink="">
      <xdr:nvSpPr>
        <xdr:cNvPr id="136" name="テキスト ボックス 135"/>
        <xdr:cNvSpPr txBox="1"/>
      </xdr:nvSpPr>
      <xdr:spPr>
        <a:xfrm>
          <a:off x="12623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110490</xdr:rowOff>
    </xdr:from>
    <xdr:to>
      <xdr:col>24</xdr:col>
      <xdr:colOff>82550</xdr:colOff>
      <xdr:row>15</xdr:row>
      <xdr:rowOff>40640</xdr:rowOff>
    </xdr:to>
    <xdr:sp macro="" textlink="">
      <xdr:nvSpPr>
        <xdr:cNvPr id="142" name="円/楕円 141"/>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127017</xdr:rowOff>
    </xdr:from>
    <xdr:ext cx="762000" cy="259045"/>
    <xdr:sp macro="" textlink="">
      <xdr:nvSpPr>
        <xdr:cNvPr id="143" name="物件費該当値テキスト"/>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41910</xdr:rowOff>
    </xdr:from>
    <xdr:to>
      <xdr:col>22</xdr:col>
      <xdr:colOff>615950</xdr:colOff>
      <xdr:row>14</xdr:row>
      <xdr:rowOff>143510</xdr:rowOff>
    </xdr:to>
    <xdr:sp macro="" textlink="">
      <xdr:nvSpPr>
        <xdr:cNvPr id="144" name="円/楕円 143"/>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153687</xdr:rowOff>
    </xdr:from>
    <xdr:ext cx="736600" cy="259045"/>
    <xdr:sp macro="" textlink="">
      <xdr:nvSpPr>
        <xdr:cNvPr id="145" name="テキスト ボックス 144"/>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19050</xdr:rowOff>
    </xdr:from>
    <xdr:to>
      <xdr:col>21</xdr:col>
      <xdr:colOff>412750</xdr:colOff>
      <xdr:row>14</xdr:row>
      <xdr:rowOff>120650</xdr:rowOff>
    </xdr:to>
    <xdr:sp macro="" textlink="">
      <xdr:nvSpPr>
        <xdr:cNvPr id="146" name="円/楕円 145"/>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130827</xdr:rowOff>
    </xdr:from>
    <xdr:ext cx="762000" cy="259045"/>
    <xdr:sp macro="" textlink="">
      <xdr:nvSpPr>
        <xdr:cNvPr id="147" name="テキスト ボックス 146"/>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167640</xdr:rowOff>
    </xdr:from>
    <xdr:to>
      <xdr:col>20</xdr:col>
      <xdr:colOff>209550</xdr:colOff>
      <xdr:row>14</xdr:row>
      <xdr:rowOff>97790</xdr:rowOff>
    </xdr:to>
    <xdr:sp macro="" textlink="">
      <xdr:nvSpPr>
        <xdr:cNvPr id="148" name="円/楕円 147"/>
        <xdr:cNvSpPr/>
      </xdr:nvSpPr>
      <xdr:spPr>
        <a:xfrm>
          <a:off x="13843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107967</xdr:rowOff>
    </xdr:from>
    <xdr:ext cx="762000" cy="259045"/>
    <xdr:sp macro="" textlink="">
      <xdr:nvSpPr>
        <xdr:cNvPr id="149" name="テキスト ボックス 148"/>
        <xdr:cNvSpPr txBox="1"/>
      </xdr:nvSpPr>
      <xdr:spPr>
        <a:xfrm>
          <a:off x="13512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1905</xdr:rowOff>
    </xdr:from>
    <xdr:to>
      <xdr:col>19</xdr:col>
      <xdr:colOff>6350</xdr:colOff>
      <xdr:row>14</xdr:row>
      <xdr:rowOff>103505</xdr:rowOff>
    </xdr:to>
    <xdr:sp macro="" textlink="">
      <xdr:nvSpPr>
        <xdr:cNvPr id="150" name="円/楕円 149"/>
        <xdr:cNvSpPr/>
      </xdr:nvSpPr>
      <xdr:spPr>
        <a:xfrm>
          <a:off x="12954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113682</xdr:rowOff>
    </xdr:from>
    <xdr:ext cx="762000" cy="259045"/>
    <xdr:sp macro="" textlink="">
      <xdr:nvSpPr>
        <xdr:cNvPr id="151" name="テキスト ボックス 150"/>
        <xdr:cNvSpPr txBox="1"/>
      </xdr:nvSpPr>
      <xdr:spPr>
        <a:xfrm>
          <a:off x="12623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がい者介護給付費や民間保育所入所委託料が引き続き増加しており３年連続で比率は上昇したものの、他団体との比較では良好な数値となっている。子育て支援等にも重点的に取り組んでいくことから、今後も扶助費の増加が見込まれるが、介護予防施策の推進等により将来の扶助費増加の抑制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29028</xdr:rowOff>
    </xdr:to>
    <xdr:cxnSp macro="">
      <xdr:nvCxnSpPr>
        <xdr:cNvPr id="186" name="直線コネクタ 185"/>
        <xdr:cNvCxnSpPr/>
      </xdr:nvCxnSpPr>
      <xdr:spPr>
        <a:xfrm>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135165</xdr:rowOff>
    </xdr:to>
    <xdr:cxnSp macro="">
      <xdr:nvCxnSpPr>
        <xdr:cNvPr id="189" name="直線コネクタ 188"/>
        <xdr:cNvCxnSpPr/>
      </xdr:nvCxnSpPr>
      <xdr:spPr>
        <a:xfrm>
          <a:off x="3098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143328</xdr:rowOff>
    </xdr:from>
    <xdr:to>
      <xdr:col>4</xdr:col>
      <xdr:colOff>346075</xdr:colOff>
      <xdr:row>53</xdr:row>
      <xdr:rowOff>102507</xdr:rowOff>
    </xdr:to>
    <xdr:cxnSp macro="">
      <xdr:nvCxnSpPr>
        <xdr:cNvPr id="192" name="直線コネクタ 191"/>
        <xdr:cNvCxnSpPr/>
      </xdr:nvCxnSpPr>
      <xdr:spPr>
        <a:xfrm>
          <a:off x="2209800" y="9058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53</xdr:row>
      <xdr:rowOff>69850</xdr:rowOff>
    </xdr:to>
    <xdr:cxnSp macro="">
      <xdr:nvCxnSpPr>
        <xdr:cNvPr id="195" name="直線コネクタ 194"/>
        <xdr:cNvCxnSpPr/>
      </xdr:nvCxnSpPr>
      <xdr:spPr>
        <a:xfrm flipV="1">
          <a:off x="1320800" y="9058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97262</xdr:rowOff>
    </xdr:from>
    <xdr:ext cx="762000" cy="259045"/>
    <xdr:sp macro="" textlink="">
      <xdr:nvSpPr>
        <xdr:cNvPr id="199" name="テキスト ボックス 198"/>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5" name="円/楕円 204"/>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6"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7" name="円/楕円 206"/>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8" name="テキスト ボックス 207"/>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09" name="円/楕円 208"/>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0" name="テキスト ボックス 209"/>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92528</xdr:rowOff>
    </xdr:from>
    <xdr:to>
      <xdr:col>3</xdr:col>
      <xdr:colOff>193675</xdr:colOff>
      <xdr:row>53</xdr:row>
      <xdr:rowOff>22678</xdr:rowOff>
    </xdr:to>
    <xdr:sp macro="" textlink="">
      <xdr:nvSpPr>
        <xdr:cNvPr id="211" name="円/楕円 210"/>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32855</xdr:rowOff>
    </xdr:from>
    <xdr:ext cx="762000" cy="259045"/>
    <xdr:sp macro="" textlink="">
      <xdr:nvSpPr>
        <xdr:cNvPr id="212" name="テキスト ボックス 211"/>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主に繰出金となっている。他団体と比較すると高い水準となっていることから、国から示される繰り出し基準に基づいた適正な繰出金額とするとともに、各事業における保険料・使用料等の適正化により繰出金の抑制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57150</xdr:rowOff>
    </xdr:to>
    <xdr:cxnSp macro="">
      <xdr:nvCxnSpPr>
        <xdr:cNvPr id="247" name="直線コネクタ 246"/>
        <xdr:cNvCxnSpPr/>
      </xdr:nvCxnSpPr>
      <xdr:spPr>
        <a:xfrm flipV="1">
          <a:off x="15671800" y="980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152400</xdr:rowOff>
    </xdr:from>
    <xdr:to>
      <xdr:col>22</xdr:col>
      <xdr:colOff>565150</xdr:colOff>
      <xdr:row>57</xdr:row>
      <xdr:rowOff>57150</xdr:rowOff>
    </xdr:to>
    <xdr:cxnSp macro="">
      <xdr:nvCxnSpPr>
        <xdr:cNvPr id="250" name="直線コネクタ 249"/>
        <xdr:cNvCxnSpPr/>
      </xdr:nvCxnSpPr>
      <xdr:spPr>
        <a:xfrm>
          <a:off x="14782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139700</xdr:rowOff>
    </xdr:from>
    <xdr:to>
      <xdr:col>21</xdr:col>
      <xdr:colOff>361950</xdr:colOff>
      <xdr:row>56</xdr:row>
      <xdr:rowOff>152400</xdr:rowOff>
    </xdr:to>
    <xdr:cxnSp macro="">
      <xdr:nvCxnSpPr>
        <xdr:cNvPr id="253" name="直線コネクタ 252"/>
        <xdr:cNvCxnSpPr/>
      </xdr:nvCxnSpPr>
      <xdr:spPr>
        <a:xfrm>
          <a:off x="13893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158750</xdr:rowOff>
    </xdr:from>
    <xdr:to>
      <xdr:col>20</xdr:col>
      <xdr:colOff>158750</xdr:colOff>
      <xdr:row>56</xdr:row>
      <xdr:rowOff>139700</xdr:rowOff>
    </xdr:to>
    <xdr:cxnSp macro="">
      <xdr:nvCxnSpPr>
        <xdr:cNvPr id="256" name="直線コネクタ 255"/>
        <xdr:cNvCxnSpPr/>
      </xdr:nvCxnSpPr>
      <xdr:spPr>
        <a:xfrm>
          <a:off x="13004800" y="958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6" name="円/楕円 265"/>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7"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6350</xdr:rowOff>
    </xdr:from>
    <xdr:to>
      <xdr:col>22</xdr:col>
      <xdr:colOff>615950</xdr:colOff>
      <xdr:row>57</xdr:row>
      <xdr:rowOff>107950</xdr:rowOff>
    </xdr:to>
    <xdr:sp macro="" textlink="">
      <xdr:nvSpPr>
        <xdr:cNvPr id="268" name="円/楕円 267"/>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92727</xdr:rowOff>
    </xdr:from>
    <xdr:ext cx="736600" cy="259045"/>
    <xdr:sp macro="" textlink="">
      <xdr:nvSpPr>
        <xdr:cNvPr id="269" name="テキスト ボックス 268"/>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101600</xdr:rowOff>
    </xdr:from>
    <xdr:to>
      <xdr:col>21</xdr:col>
      <xdr:colOff>412750</xdr:colOff>
      <xdr:row>57</xdr:row>
      <xdr:rowOff>31750</xdr:rowOff>
    </xdr:to>
    <xdr:sp macro="" textlink="">
      <xdr:nvSpPr>
        <xdr:cNvPr id="270" name="円/楕円 269"/>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71" name="テキスト ボックス 27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88900</xdr:rowOff>
    </xdr:from>
    <xdr:to>
      <xdr:col>20</xdr:col>
      <xdr:colOff>209550</xdr:colOff>
      <xdr:row>57</xdr:row>
      <xdr:rowOff>19050</xdr:rowOff>
    </xdr:to>
    <xdr:sp macro="" textlink="">
      <xdr:nvSpPr>
        <xdr:cNvPr id="272" name="円/楕円 271"/>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3827</xdr:rowOff>
    </xdr:from>
    <xdr:ext cx="762000" cy="259045"/>
    <xdr:sp macro="" textlink="">
      <xdr:nvSpPr>
        <xdr:cNvPr id="273" name="テキスト ボックス 272"/>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107950</xdr:rowOff>
    </xdr:from>
    <xdr:to>
      <xdr:col>19</xdr:col>
      <xdr:colOff>6350</xdr:colOff>
      <xdr:row>56</xdr:row>
      <xdr:rowOff>38100</xdr:rowOff>
    </xdr:to>
    <xdr:sp macro="" textlink="">
      <xdr:nvSpPr>
        <xdr:cNvPr id="274" name="円/楕円 273"/>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48277</xdr:rowOff>
    </xdr:from>
    <xdr:ext cx="762000" cy="259045"/>
    <xdr:sp macro="" textlink="">
      <xdr:nvSpPr>
        <xdr:cNvPr id="275" name="テキスト ボックス 274"/>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年度における小山広域保健衛生組合への臨時の負担金が終了したことから、比率は改善され、他団体との比較においては、各区分とも平均を下回った。</a:t>
          </a:r>
          <a:endParaRPr kumimoji="1" lang="en-US" altLang="ja-JP" sz="1300">
            <a:latin typeface="ＭＳ Ｐゴシック"/>
          </a:endParaRPr>
        </a:p>
        <a:p>
          <a:r>
            <a:rPr kumimoji="1" lang="ja-JP" altLang="en-US" sz="1300">
              <a:latin typeface="ＭＳ Ｐゴシック"/>
            </a:rPr>
            <a:t>　今後も予算編成時において、各種補助金の事業内容や決算状況を精査し、適正な補助となるよう継続した見直しを行っていく。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86178</xdr:rowOff>
    </xdr:from>
    <xdr:to>
      <xdr:col>24</xdr:col>
      <xdr:colOff>31750</xdr:colOff>
      <xdr:row>36</xdr:row>
      <xdr:rowOff>45357</xdr:rowOff>
    </xdr:to>
    <xdr:cxnSp macro="">
      <xdr:nvCxnSpPr>
        <xdr:cNvPr id="310" name="直線コネクタ 309"/>
        <xdr:cNvCxnSpPr/>
      </xdr:nvCxnSpPr>
      <xdr:spPr>
        <a:xfrm flipV="1">
          <a:off x="15671800" y="6086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45357</xdr:rowOff>
    </xdr:from>
    <xdr:to>
      <xdr:col>22</xdr:col>
      <xdr:colOff>565150</xdr:colOff>
      <xdr:row>36</xdr:row>
      <xdr:rowOff>45357</xdr:rowOff>
    </xdr:to>
    <xdr:cxnSp macro="">
      <xdr:nvCxnSpPr>
        <xdr:cNvPr id="313" name="直線コネクタ 312"/>
        <xdr:cNvCxnSpPr/>
      </xdr:nvCxnSpPr>
      <xdr:spPr>
        <a:xfrm>
          <a:off x="14782800" y="621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45357</xdr:rowOff>
    </xdr:from>
    <xdr:to>
      <xdr:col>21</xdr:col>
      <xdr:colOff>361950</xdr:colOff>
      <xdr:row>36</xdr:row>
      <xdr:rowOff>56243</xdr:rowOff>
    </xdr:to>
    <xdr:cxnSp macro="">
      <xdr:nvCxnSpPr>
        <xdr:cNvPr id="316" name="直線コネクタ 315"/>
        <xdr:cNvCxnSpPr/>
      </xdr:nvCxnSpPr>
      <xdr:spPr>
        <a:xfrm flipV="1">
          <a:off x="13893800" y="621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56243</xdr:rowOff>
    </xdr:from>
    <xdr:to>
      <xdr:col>20</xdr:col>
      <xdr:colOff>158750</xdr:colOff>
      <xdr:row>37</xdr:row>
      <xdr:rowOff>15422</xdr:rowOff>
    </xdr:to>
    <xdr:cxnSp macro="">
      <xdr:nvCxnSpPr>
        <xdr:cNvPr id="319" name="直線コネクタ 318"/>
        <xdr:cNvCxnSpPr/>
      </xdr:nvCxnSpPr>
      <xdr:spPr>
        <a:xfrm flipV="1">
          <a:off x="13004800" y="622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19249</xdr:rowOff>
    </xdr:from>
    <xdr:ext cx="762000" cy="259045"/>
    <xdr:sp macro="" textlink="">
      <xdr:nvSpPr>
        <xdr:cNvPr id="323" name="テキスト ボックス 322"/>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35378</xdr:rowOff>
    </xdr:from>
    <xdr:to>
      <xdr:col>24</xdr:col>
      <xdr:colOff>82550</xdr:colOff>
      <xdr:row>35</xdr:row>
      <xdr:rowOff>136978</xdr:rowOff>
    </xdr:to>
    <xdr:sp macro="" textlink="">
      <xdr:nvSpPr>
        <xdr:cNvPr id="329" name="円/楕円 328"/>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51905</xdr:rowOff>
    </xdr:from>
    <xdr:ext cx="762000" cy="259045"/>
    <xdr:sp macro="" textlink="">
      <xdr:nvSpPr>
        <xdr:cNvPr id="330"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166007</xdr:rowOff>
    </xdr:from>
    <xdr:to>
      <xdr:col>22</xdr:col>
      <xdr:colOff>615950</xdr:colOff>
      <xdr:row>36</xdr:row>
      <xdr:rowOff>96157</xdr:rowOff>
    </xdr:to>
    <xdr:sp macro="" textlink="">
      <xdr:nvSpPr>
        <xdr:cNvPr id="331" name="円/楕円 330"/>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80934</xdr:rowOff>
    </xdr:from>
    <xdr:ext cx="736600" cy="259045"/>
    <xdr:sp macro="" textlink="">
      <xdr:nvSpPr>
        <xdr:cNvPr id="332" name="テキスト ボックス 331"/>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166007</xdr:rowOff>
    </xdr:from>
    <xdr:to>
      <xdr:col>21</xdr:col>
      <xdr:colOff>412750</xdr:colOff>
      <xdr:row>36</xdr:row>
      <xdr:rowOff>96157</xdr:rowOff>
    </xdr:to>
    <xdr:sp macro="" textlink="">
      <xdr:nvSpPr>
        <xdr:cNvPr id="333" name="円/楕円 332"/>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80934</xdr:rowOff>
    </xdr:from>
    <xdr:ext cx="762000" cy="259045"/>
    <xdr:sp macro="" textlink="">
      <xdr:nvSpPr>
        <xdr:cNvPr id="334" name="テキスト ボックス 333"/>
        <xdr:cNvSpPr txBox="1"/>
      </xdr:nvSpPr>
      <xdr:spPr>
        <a:xfrm>
          <a:off x="14401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5443</xdr:rowOff>
    </xdr:from>
    <xdr:to>
      <xdr:col>20</xdr:col>
      <xdr:colOff>209550</xdr:colOff>
      <xdr:row>36</xdr:row>
      <xdr:rowOff>107043</xdr:rowOff>
    </xdr:to>
    <xdr:sp macro="" textlink="">
      <xdr:nvSpPr>
        <xdr:cNvPr id="335" name="円/楕円 334"/>
        <xdr:cNvSpPr/>
      </xdr:nvSpPr>
      <xdr:spPr>
        <a:xfrm>
          <a:off x="13843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91820</xdr:rowOff>
    </xdr:from>
    <xdr:ext cx="762000" cy="259045"/>
    <xdr:sp macro="" textlink="">
      <xdr:nvSpPr>
        <xdr:cNvPr id="336" name="テキスト ボックス 335"/>
        <xdr:cNvSpPr txBox="1"/>
      </xdr:nvSpPr>
      <xdr:spPr>
        <a:xfrm>
          <a:off x="13512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37" name="円/楕円 336"/>
        <xdr:cNvSpPr/>
      </xdr:nvSpPr>
      <xdr:spPr>
        <a:xfrm>
          <a:off x="12954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50999</xdr:rowOff>
    </xdr:from>
    <xdr:ext cx="762000" cy="259045"/>
    <xdr:sp macro="" textlink="">
      <xdr:nvSpPr>
        <xdr:cNvPr id="338" name="テキスト ボックス 337"/>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新規地方債の発行抑制の取り組みや、高利率であった時期の地方債の償還が終了しつつあることで、公債費は年々減少しており、併せて比率も下がっている。</a:t>
          </a:r>
          <a:endParaRPr kumimoji="1" lang="en-US" altLang="ja-JP" sz="1300">
            <a:latin typeface="ＭＳ Ｐゴシック"/>
          </a:endParaRPr>
        </a:p>
        <a:p>
          <a:r>
            <a:rPr kumimoji="1" lang="ja-JP" altLang="en-US" sz="1300">
              <a:latin typeface="ＭＳ Ｐゴシック"/>
            </a:rPr>
            <a:t>　他団体との比較では、各区分とも平均値を下回っており、今後も市債管理計画に基づき公債費の適正な管理に努める。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52705</xdr:rowOff>
    </xdr:to>
    <xdr:cxnSp macro="">
      <xdr:nvCxnSpPr>
        <xdr:cNvPr id="367" name="直線コネクタ 366"/>
        <xdr:cNvCxnSpPr/>
      </xdr:nvCxnSpPr>
      <xdr:spPr>
        <a:xfrm flipV="1">
          <a:off x="3987800" y="128828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8"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52705</xdr:rowOff>
    </xdr:from>
    <xdr:to>
      <xdr:col>5</xdr:col>
      <xdr:colOff>549275</xdr:colOff>
      <xdr:row>75</xdr:row>
      <xdr:rowOff>75565</xdr:rowOff>
    </xdr:to>
    <xdr:cxnSp macro="">
      <xdr:nvCxnSpPr>
        <xdr:cNvPr id="370" name="直線コネクタ 369"/>
        <xdr:cNvCxnSpPr/>
      </xdr:nvCxnSpPr>
      <xdr:spPr>
        <a:xfrm flipV="1">
          <a:off x="3098800" y="129114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2" name="テキスト ボックス 371"/>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75565</xdr:rowOff>
    </xdr:from>
    <xdr:to>
      <xdr:col>4</xdr:col>
      <xdr:colOff>346075</xdr:colOff>
      <xdr:row>75</xdr:row>
      <xdr:rowOff>81280</xdr:rowOff>
    </xdr:to>
    <xdr:cxnSp macro="">
      <xdr:nvCxnSpPr>
        <xdr:cNvPr id="373" name="直線コネクタ 372"/>
        <xdr:cNvCxnSpPr/>
      </xdr:nvCxnSpPr>
      <xdr:spPr>
        <a:xfrm flipV="1">
          <a:off x="2209800" y="12934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42563</xdr:rowOff>
    </xdr:from>
    <xdr:ext cx="762000" cy="259045"/>
    <xdr:sp macro="" textlink="">
      <xdr:nvSpPr>
        <xdr:cNvPr id="375" name="テキスト ボックス 374"/>
        <xdr:cNvSpPr txBox="1"/>
      </xdr:nvSpPr>
      <xdr:spPr>
        <a:xfrm>
          <a:off x="2717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81280</xdr:rowOff>
    </xdr:from>
    <xdr:to>
      <xdr:col>3</xdr:col>
      <xdr:colOff>142875</xdr:colOff>
      <xdr:row>75</xdr:row>
      <xdr:rowOff>104140</xdr:rowOff>
    </xdr:to>
    <xdr:cxnSp macro="">
      <xdr:nvCxnSpPr>
        <xdr:cNvPr id="376" name="直線コネクタ 375"/>
        <xdr:cNvCxnSpPr/>
      </xdr:nvCxnSpPr>
      <xdr:spPr>
        <a:xfrm flipV="1">
          <a:off x="1320800" y="12940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8" name="テキスト ボックス 377"/>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86" name="円/楕円 385"/>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87"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xdr:rowOff>
    </xdr:from>
    <xdr:to>
      <xdr:col>5</xdr:col>
      <xdr:colOff>600075</xdr:colOff>
      <xdr:row>75</xdr:row>
      <xdr:rowOff>103505</xdr:rowOff>
    </xdr:to>
    <xdr:sp macro="" textlink="">
      <xdr:nvSpPr>
        <xdr:cNvPr id="388" name="円/楕円 387"/>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113682</xdr:rowOff>
    </xdr:from>
    <xdr:ext cx="736600" cy="259045"/>
    <xdr:sp macro="" textlink="">
      <xdr:nvSpPr>
        <xdr:cNvPr id="389" name="テキスト ボックス 388"/>
        <xdr:cNvSpPr txBox="1"/>
      </xdr:nvSpPr>
      <xdr:spPr>
        <a:xfrm>
          <a:off x="3606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24765</xdr:rowOff>
    </xdr:from>
    <xdr:to>
      <xdr:col>4</xdr:col>
      <xdr:colOff>396875</xdr:colOff>
      <xdr:row>75</xdr:row>
      <xdr:rowOff>126365</xdr:rowOff>
    </xdr:to>
    <xdr:sp macro="" textlink="">
      <xdr:nvSpPr>
        <xdr:cNvPr id="390" name="円/楕円 389"/>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136542</xdr:rowOff>
    </xdr:from>
    <xdr:ext cx="762000" cy="259045"/>
    <xdr:sp macro="" textlink="">
      <xdr:nvSpPr>
        <xdr:cNvPr id="391" name="テキスト ボックス 390"/>
        <xdr:cNvSpPr txBox="1"/>
      </xdr:nvSpPr>
      <xdr:spPr>
        <a:xfrm>
          <a:off x="2717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30480</xdr:rowOff>
    </xdr:from>
    <xdr:to>
      <xdr:col>3</xdr:col>
      <xdr:colOff>193675</xdr:colOff>
      <xdr:row>75</xdr:row>
      <xdr:rowOff>132080</xdr:rowOff>
    </xdr:to>
    <xdr:sp macro="" textlink="">
      <xdr:nvSpPr>
        <xdr:cNvPr id="392" name="円/楕円 391"/>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142257</xdr:rowOff>
    </xdr:from>
    <xdr:ext cx="762000" cy="259045"/>
    <xdr:sp macro="" textlink="">
      <xdr:nvSpPr>
        <xdr:cNvPr id="393" name="テキスト ボックス 392"/>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53340</xdr:rowOff>
    </xdr:from>
    <xdr:to>
      <xdr:col>1</xdr:col>
      <xdr:colOff>676275</xdr:colOff>
      <xdr:row>75</xdr:row>
      <xdr:rowOff>154939</xdr:rowOff>
    </xdr:to>
    <xdr:sp macro="" textlink="">
      <xdr:nvSpPr>
        <xdr:cNvPr id="394" name="円/楕円 393"/>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165117</xdr:rowOff>
    </xdr:from>
    <xdr:ext cx="762000" cy="259045"/>
    <xdr:sp macro="" textlink="">
      <xdr:nvSpPr>
        <xdr:cNvPr id="395" name="テキスト ボックス 394"/>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公債費以外に係る経常収支比率については、各区分とも平均値を下回っており、類似団体内では上位に位置している。</a:t>
          </a:r>
          <a:endParaRPr kumimoji="1" lang="en-US" altLang="ja-JP" sz="1300">
            <a:latin typeface="ＭＳ Ｐゴシック"/>
          </a:endParaRPr>
        </a:p>
        <a:p>
          <a:r>
            <a:rPr kumimoji="1" lang="ja-JP" altLang="en-US" sz="1300">
              <a:latin typeface="ＭＳ Ｐゴシック"/>
            </a:rPr>
            <a:t>　人件費削減及び地方債の発行抑制により人件費・公債費の比率は改善されてきている一方、扶助費・物件費が増加傾向にあることから、経費の削減に努め比率の改善を図る。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143002</xdr:rowOff>
    </xdr:from>
    <xdr:to>
      <xdr:col>24</xdr:col>
      <xdr:colOff>31750</xdr:colOff>
      <xdr:row>75</xdr:row>
      <xdr:rowOff>165863</xdr:rowOff>
    </xdr:to>
    <xdr:cxnSp macro="">
      <xdr:nvCxnSpPr>
        <xdr:cNvPr id="426" name="直線コネクタ 425"/>
        <xdr:cNvCxnSpPr/>
      </xdr:nvCxnSpPr>
      <xdr:spPr>
        <a:xfrm flipV="1">
          <a:off x="15671800" y="130017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147574</xdr:rowOff>
    </xdr:from>
    <xdr:to>
      <xdr:col>22</xdr:col>
      <xdr:colOff>565150</xdr:colOff>
      <xdr:row>75</xdr:row>
      <xdr:rowOff>165863</xdr:rowOff>
    </xdr:to>
    <xdr:cxnSp macro="">
      <xdr:nvCxnSpPr>
        <xdr:cNvPr id="429" name="直線コネクタ 428"/>
        <xdr:cNvCxnSpPr/>
      </xdr:nvCxnSpPr>
      <xdr:spPr>
        <a:xfrm>
          <a:off x="14782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124714</xdr:rowOff>
    </xdr:from>
    <xdr:to>
      <xdr:col>21</xdr:col>
      <xdr:colOff>361950</xdr:colOff>
      <xdr:row>75</xdr:row>
      <xdr:rowOff>147574</xdr:rowOff>
    </xdr:to>
    <xdr:cxnSp macro="">
      <xdr:nvCxnSpPr>
        <xdr:cNvPr id="432" name="直線コネクタ 431"/>
        <xdr:cNvCxnSpPr/>
      </xdr:nvCxnSpPr>
      <xdr:spPr>
        <a:xfrm>
          <a:off x="13893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4" name="テキスト ボックス 43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124714</xdr:rowOff>
    </xdr:from>
    <xdr:to>
      <xdr:col>20</xdr:col>
      <xdr:colOff>158750</xdr:colOff>
      <xdr:row>76</xdr:row>
      <xdr:rowOff>35561</xdr:rowOff>
    </xdr:to>
    <xdr:cxnSp macro="">
      <xdr:nvCxnSpPr>
        <xdr:cNvPr id="435" name="直線コネクタ 434"/>
        <xdr:cNvCxnSpPr/>
      </xdr:nvCxnSpPr>
      <xdr:spPr>
        <a:xfrm flipV="1">
          <a:off x="13004800" y="12983464"/>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9" name="テキスト ボックス 43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45" name="円/楕円 444"/>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46"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47" name="円/楕円 446"/>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48" name="テキスト ボックス 447"/>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96774</xdr:rowOff>
    </xdr:from>
    <xdr:to>
      <xdr:col>21</xdr:col>
      <xdr:colOff>412750</xdr:colOff>
      <xdr:row>76</xdr:row>
      <xdr:rowOff>26924</xdr:rowOff>
    </xdr:to>
    <xdr:sp macro="" textlink="">
      <xdr:nvSpPr>
        <xdr:cNvPr id="449" name="円/楕円 448"/>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37101</xdr:rowOff>
    </xdr:from>
    <xdr:ext cx="762000" cy="259045"/>
    <xdr:sp macro="" textlink="">
      <xdr:nvSpPr>
        <xdr:cNvPr id="450" name="テキスト ボックス 449"/>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73914</xdr:rowOff>
    </xdr:from>
    <xdr:to>
      <xdr:col>20</xdr:col>
      <xdr:colOff>209550</xdr:colOff>
      <xdr:row>76</xdr:row>
      <xdr:rowOff>4065</xdr:rowOff>
    </xdr:to>
    <xdr:sp macro="" textlink="">
      <xdr:nvSpPr>
        <xdr:cNvPr id="451" name="円/楕円 450"/>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14241</xdr:rowOff>
    </xdr:from>
    <xdr:ext cx="762000" cy="259045"/>
    <xdr:sp macro="" textlink="">
      <xdr:nvSpPr>
        <xdr:cNvPr id="452" name="テキスト ボックス 451"/>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3" name="円/楕円 452"/>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54" name="テキスト ボックス 453"/>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栃木県小山市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63365</xdr:rowOff>
    </xdr:from>
    <xdr:to>
      <xdr:col>4</xdr:col>
      <xdr:colOff>1117600</xdr:colOff>
      <xdr:row>17</xdr:row>
      <xdr:rowOff>67755</xdr:rowOff>
    </xdr:to>
    <xdr:cxnSp macro="">
      <xdr:nvCxnSpPr>
        <xdr:cNvPr id="48" name="直線コネクタ 47"/>
        <xdr:cNvCxnSpPr/>
      </xdr:nvCxnSpPr>
      <xdr:spPr bwMode="auto">
        <a:xfrm flipV="1">
          <a:off x="5003800" y="3025640"/>
          <a:ext cx="647700" cy="4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162921</xdr:rowOff>
    </xdr:from>
    <xdr:to>
      <xdr:col>4</xdr:col>
      <xdr:colOff>469900</xdr:colOff>
      <xdr:row>17</xdr:row>
      <xdr:rowOff>67755</xdr:rowOff>
    </xdr:to>
    <xdr:cxnSp macro="">
      <xdr:nvCxnSpPr>
        <xdr:cNvPr id="51" name="直線コネクタ 50"/>
        <xdr:cNvCxnSpPr/>
      </xdr:nvCxnSpPr>
      <xdr:spPr bwMode="auto">
        <a:xfrm>
          <a:off x="4305300" y="2953746"/>
          <a:ext cx="698500" cy="76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102410</xdr:rowOff>
    </xdr:from>
    <xdr:to>
      <xdr:col>3</xdr:col>
      <xdr:colOff>904875</xdr:colOff>
      <xdr:row>16</xdr:row>
      <xdr:rowOff>162921</xdr:rowOff>
    </xdr:to>
    <xdr:cxnSp macro="">
      <xdr:nvCxnSpPr>
        <xdr:cNvPr id="54" name="直線コネクタ 53"/>
        <xdr:cNvCxnSpPr/>
      </xdr:nvCxnSpPr>
      <xdr:spPr bwMode="auto">
        <a:xfrm>
          <a:off x="3606800" y="2893235"/>
          <a:ext cx="698500" cy="6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84899</xdr:rowOff>
    </xdr:from>
    <xdr:to>
      <xdr:col>3</xdr:col>
      <xdr:colOff>206375</xdr:colOff>
      <xdr:row>16</xdr:row>
      <xdr:rowOff>102410</xdr:rowOff>
    </xdr:to>
    <xdr:cxnSp macro="">
      <xdr:nvCxnSpPr>
        <xdr:cNvPr id="57" name="直線コネクタ 56"/>
        <xdr:cNvCxnSpPr/>
      </xdr:nvCxnSpPr>
      <xdr:spPr bwMode="auto">
        <a:xfrm>
          <a:off x="2908300" y="2875724"/>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166085</xdr:rowOff>
    </xdr:from>
    <xdr:ext cx="762000" cy="259045"/>
    <xdr:sp macro="" textlink="">
      <xdr:nvSpPr>
        <xdr:cNvPr id="61" name="テキスト ボックス 60"/>
        <xdr:cNvSpPr txBox="1"/>
      </xdr:nvSpPr>
      <xdr:spPr>
        <a:xfrm>
          <a:off x="25273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12565</xdr:rowOff>
    </xdr:from>
    <xdr:to>
      <xdr:col>5</xdr:col>
      <xdr:colOff>34925</xdr:colOff>
      <xdr:row>17</xdr:row>
      <xdr:rowOff>114165</xdr:rowOff>
    </xdr:to>
    <xdr:sp macro="" textlink="">
      <xdr:nvSpPr>
        <xdr:cNvPr id="67" name="円/楕円 66"/>
        <xdr:cNvSpPr/>
      </xdr:nvSpPr>
      <xdr:spPr bwMode="auto">
        <a:xfrm>
          <a:off x="5600700" y="297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156092</xdr:rowOff>
    </xdr:from>
    <xdr:ext cx="762000" cy="259045"/>
    <xdr:sp macro="" textlink="">
      <xdr:nvSpPr>
        <xdr:cNvPr id="68" name="人口1人当たり決算額の推移該当値テキスト130"/>
        <xdr:cNvSpPr txBox="1"/>
      </xdr:nvSpPr>
      <xdr:spPr>
        <a:xfrm>
          <a:off x="5740400" y="29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59,867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16955</xdr:rowOff>
    </xdr:from>
    <xdr:to>
      <xdr:col>4</xdr:col>
      <xdr:colOff>520700</xdr:colOff>
      <xdr:row>17</xdr:row>
      <xdr:rowOff>118555</xdr:rowOff>
    </xdr:to>
    <xdr:sp macro="" textlink="">
      <xdr:nvSpPr>
        <xdr:cNvPr id="69" name="円/楕円 68"/>
        <xdr:cNvSpPr/>
      </xdr:nvSpPr>
      <xdr:spPr bwMode="auto">
        <a:xfrm>
          <a:off x="4953000" y="297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103332</xdr:rowOff>
    </xdr:from>
    <xdr:ext cx="736600" cy="259045"/>
    <xdr:sp macro="" textlink="">
      <xdr:nvSpPr>
        <xdr:cNvPr id="70" name="テキスト ボックス 69"/>
        <xdr:cNvSpPr txBox="1"/>
      </xdr:nvSpPr>
      <xdr:spPr>
        <a:xfrm>
          <a:off x="4622800" y="306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112121</xdr:rowOff>
    </xdr:from>
    <xdr:to>
      <xdr:col>3</xdr:col>
      <xdr:colOff>955675</xdr:colOff>
      <xdr:row>17</xdr:row>
      <xdr:rowOff>42271</xdr:rowOff>
    </xdr:to>
    <xdr:sp macro="" textlink="">
      <xdr:nvSpPr>
        <xdr:cNvPr id="71" name="円/楕円 70"/>
        <xdr:cNvSpPr/>
      </xdr:nvSpPr>
      <xdr:spPr bwMode="auto">
        <a:xfrm>
          <a:off x="4254500" y="290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52448</xdr:rowOff>
    </xdr:from>
    <xdr:ext cx="762000" cy="259045"/>
    <xdr:sp macro="" textlink="">
      <xdr:nvSpPr>
        <xdr:cNvPr id="72" name="テキスト ボックス 71"/>
        <xdr:cNvSpPr txBox="1"/>
      </xdr:nvSpPr>
      <xdr:spPr>
        <a:xfrm>
          <a:off x="3924300" y="26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51610</xdr:rowOff>
    </xdr:from>
    <xdr:to>
      <xdr:col>3</xdr:col>
      <xdr:colOff>257175</xdr:colOff>
      <xdr:row>16</xdr:row>
      <xdr:rowOff>153210</xdr:rowOff>
    </xdr:to>
    <xdr:sp macro="" textlink="">
      <xdr:nvSpPr>
        <xdr:cNvPr id="73" name="円/楕円 72"/>
        <xdr:cNvSpPr/>
      </xdr:nvSpPr>
      <xdr:spPr bwMode="auto">
        <a:xfrm>
          <a:off x="3556000" y="284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163387</xdr:rowOff>
    </xdr:from>
    <xdr:ext cx="762000" cy="259045"/>
    <xdr:sp macro="" textlink="">
      <xdr:nvSpPr>
        <xdr:cNvPr id="74" name="テキスト ボックス 73"/>
        <xdr:cNvSpPr txBox="1"/>
      </xdr:nvSpPr>
      <xdr:spPr>
        <a:xfrm>
          <a:off x="3225800" y="261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34099</xdr:rowOff>
    </xdr:from>
    <xdr:to>
      <xdr:col>2</xdr:col>
      <xdr:colOff>692150</xdr:colOff>
      <xdr:row>16</xdr:row>
      <xdr:rowOff>135699</xdr:rowOff>
    </xdr:to>
    <xdr:sp macro="" textlink="">
      <xdr:nvSpPr>
        <xdr:cNvPr id="75" name="円/楕円 74"/>
        <xdr:cNvSpPr/>
      </xdr:nvSpPr>
      <xdr:spPr bwMode="auto">
        <a:xfrm>
          <a:off x="2857500" y="282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120476</xdr:rowOff>
    </xdr:from>
    <xdr:ext cx="762000" cy="259045"/>
    <xdr:sp macro="" textlink="">
      <xdr:nvSpPr>
        <xdr:cNvPr id="76" name="テキスト ボックス 75"/>
        <xdr:cNvSpPr txBox="1"/>
      </xdr:nvSpPr>
      <xdr:spPr>
        <a:xfrm>
          <a:off x="2527300" y="291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79060</xdr:rowOff>
    </xdr:from>
    <xdr:to>
      <xdr:col>4</xdr:col>
      <xdr:colOff>1117600</xdr:colOff>
      <xdr:row>36</xdr:row>
      <xdr:rowOff>115701</xdr:rowOff>
    </xdr:to>
    <xdr:cxnSp macro="">
      <xdr:nvCxnSpPr>
        <xdr:cNvPr id="111" name="直線コネクタ 110"/>
        <xdr:cNvCxnSpPr/>
      </xdr:nvCxnSpPr>
      <xdr:spPr bwMode="auto">
        <a:xfrm>
          <a:off x="5003800" y="7032310"/>
          <a:ext cx="647700" cy="3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42777</xdr:rowOff>
    </xdr:from>
    <xdr:to>
      <xdr:col>4</xdr:col>
      <xdr:colOff>469900</xdr:colOff>
      <xdr:row>36</xdr:row>
      <xdr:rowOff>79060</xdr:rowOff>
    </xdr:to>
    <xdr:cxnSp macro="">
      <xdr:nvCxnSpPr>
        <xdr:cNvPr id="114" name="直線コネクタ 113"/>
        <xdr:cNvCxnSpPr/>
      </xdr:nvCxnSpPr>
      <xdr:spPr bwMode="auto">
        <a:xfrm>
          <a:off x="4305300" y="6996027"/>
          <a:ext cx="698500" cy="3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12733</xdr:rowOff>
    </xdr:from>
    <xdr:to>
      <xdr:col>3</xdr:col>
      <xdr:colOff>904875</xdr:colOff>
      <xdr:row>36</xdr:row>
      <xdr:rowOff>42777</xdr:rowOff>
    </xdr:to>
    <xdr:cxnSp macro="">
      <xdr:nvCxnSpPr>
        <xdr:cNvPr id="117" name="直線コネクタ 116"/>
        <xdr:cNvCxnSpPr/>
      </xdr:nvCxnSpPr>
      <xdr:spPr bwMode="auto">
        <a:xfrm>
          <a:off x="3606800" y="6965983"/>
          <a:ext cx="698500" cy="3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310697</xdr:rowOff>
    </xdr:from>
    <xdr:to>
      <xdr:col>3</xdr:col>
      <xdr:colOff>206375</xdr:colOff>
      <xdr:row>36</xdr:row>
      <xdr:rowOff>12733</xdr:rowOff>
    </xdr:to>
    <xdr:cxnSp macro="">
      <xdr:nvCxnSpPr>
        <xdr:cNvPr id="120" name="直線コネクタ 119"/>
        <xdr:cNvCxnSpPr/>
      </xdr:nvCxnSpPr>
      <xdr:spPr bwMode="auto">
        <a:xfrm>
          <a:off x="2908300" y="6921047"/>
          <a:ext cx="698500" cy="44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4" name="テキスト ボックス 123"/>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64901</xdr:rowOff>
    </xdr:from>
    <xdr:to>
      <xdr:col>5</xdr:col>
      <xdr:colOff>34925</xdr:colOff>
      <xdr:row>36</xdr:row>
      <xdr:rowOff>166501</xdr:rowOff>
    </xdr:to>
    <xdr:sp macro="" textlink="">
      <xdr:nvSpPr>
        <xdr:cNvPr id="130" name="円/楕円 129"/>
        <xdr:cNvSpPr/>
      </xdr:nvSpPr>
      <xdr:spPr bwMode="auto">
        <a:xfrm>
          <a:off x="5600700" y="701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36978</xdr:rowOff>
    </xdr:from>
    <xdr:ext cx="762000" cy="259045"/>
    <xdr:sp macro="" textlink="">
      <xdr:nvSpPr>
        <xdr:cNvPr id="131" name="人口1人当たり決算額の推移該当値テキスト445"/>
        <xdr:cNvSpPr txBox="1"/>
      </xdr:nvSpPr>
      <xdr:spPr>
        <a:xfrm>
          <a:off x="5740400" y="69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28260</xdr:rowOff>
    </xdr:from>
    <xdr:to>
      <xdr:col>4</xdr:col>
      <xdr:colOff>520700</xdr:colOff>
      <xdr:row>36</xdr:row>
      <xdr:rowOff>129860</xdr:rowOff>
    </xdr:to>
    <xdr:sp macro="" textlink="">
      <xdr:nvSpPr>
        <xdr:cNvPr id="132" name="円/楕円 131"/>
        <xdr:cNvSpPr/>
      </xdr:nvSpPr>
      <xdr:spPr bwMode="auto">
        <a:xfrm>
          <a:off x="4953000" y="698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114637</xdr:rowOff>
    </xdr:from>
    <xdr:ext cx="736600" cy="259045"/>
    <xdr:sp macro="" textlink="">
      <xdr:nvSpPr>
        <xdr:cNvPr id="133" name="テキスト ボックス 132"/>
        <xdr:cNvSpPr txBox="1"/>
      </xdr:nvSpPr>
      <xdr:spPr>
        <a:xfrm>
          <a:off x="4622800" y="7067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334877</xdr:rowOff>
    </xdr:from>
    <xdr:to>
      <xdr:col>3</xdr:col>
      <xdr:colOff>955675</xdr:colOff>
      <xdr:row>36</xdr:row>
      <xdr:rowOff>93577</xdr:rowOff>
    </xdr:to>
    <xdr:sp macro="" textlink="">
      <xdr:nvSpPr>
        <xdr:cNvPr id="134" name="円/楕円 133"/>
        <xdr:cNvSpPr/>
      </xdr:nvSpPr>
      <xdr:spPr bwMode="auto">
        <a:xfrm>
          <a:off x="4254500" y="694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78354</xdr:rowOff>
    </xdr:from>
    <xdr:ext cx="762000" cy="259045"/>
    <xdr:sp macro="" textlink="">
      <xdr:nvSpPr>
        <xdr:cNvPr id="135" name="テキスト ボックス 134"/>
        <xdr:cNvSpPr txBox="1"/>
      </xdr:nvSpPr>
      <xdr:spPr>
        <a:xfrm>
          <a:off x="3924300" y="703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304833</xdr:rowOff>
    </xdr:from>
    <xdr:to>
      <xdr:col>3</xdr:col>
      <xdr:colOff>257175</xdr:colOff>
      <xdr:row>36</xdr:row>
      <xdr:rowOff>63533</xdr:rowOff>
    </xdr:to>
    <xdr:sp macro="" textlink="">
      <xdr:nvSpPr>
        <xdr:cNvPr id="136" name="円/楕円 135"/>
        <xdr:cNvSpPr/>
      </xdr:nvSpPr>
      <xdr:spPr bwMode="auto">
        <a:xfrm>
          <a:off x="3556000" y="691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48310</xdr:rowOff>
    </xdr:from>
    <xdr:ext cx="762000" cy="259045"/>
    <xdr:sp macro="" textlink="">
      <xdr:nvSpPr>
        <xdr:cNvPr id="137" name="テキスト ボックス 136"/>
        <xdr:cNvSpPr txBox="1"/>
      </xdr:nvSpPr>
      <xdr:spPr>
        <a:xfrm>
          <a:off x="3225800" y="700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259897</xdr:rowOff>
    </xdr:from>
    <xdr:to>
      <xdr:col>2</xdr:col>
      <xdr:colOff>692150</xdr:colOff>
      <xdr:row>36</xdr:row>
      <xdr:rowOff>18597</xdr:rowOff>
    </xdr:to>
    <xdr:sp macro="" textlink="">
      <xdr:nvSpPr>
        <xdr:cNvPr id="138" name="円/楕円 137"/>
        <xdr:cNvSpPr/>
      </xdr:nvSpPr>
      <xdr:spPr bwMode="auto">
        <a:xfrm>
          <a:off x="2857500" y="687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3374</xdr:rowOff>
    </xdr:from>
    <xdr:ext cx="762000" cy="259045"/>
    <xdr:sp macro="" textlink="">
      <xdr:nvSpPr>
        <xdr:cNvPr id="139" name="テキスト ボックス 138"/>
        <xdr:cNvSpPr txBox="1"/>
      </xdr:nvSpPr>
      <xdr:spPr>
        <a:xfrm>
          <a:off x="2527300" y="695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入においては、市税が前年度比＋１０．６億円、３．９％の伸びとなり、歳出においては、消防庁舎建設の終了や小山広域保健衛生組合負担金の減により、実質収支は２３億円の黒字となった。また、単年度収支についても７．３億円の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財政調整基金については、３．６億円を積み立て、残高は１０．７億円であるが、引き続き全庁的に経常経費の節減や契約差金の執行留保に取り組むことで積み増しに努める。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が続いており、連結実質赤字比率は発生していない。引き続き一般会計から各会計への繰出金の抑制に努めるとともに、地方公営企業における受益者負担の適正化等による経営改善を図り、収益の増加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のうち元利償還金については、一般会計等の元利償還金が３億円減少したことで、２．３億円の減少となった。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については、臨時財政対策債の算入額が増加したが、減税補填債及び臨時地方道整備事業債等の算入額が減少し微減となった。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差引の実質公債費比率の分子は減少しており、今後も市債管理計画に基づき地方債の発行を抑制することで比率の改善に努める。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）のうち一般会計等の地方債現在高が新市民病院建設に係る地方債１１億円等により増加した。充当可能財源等（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が財政調整基金及び国民健康保険財政調整基金の積み立てにより８億円の増となり、充当可能特定歳入では都市計画税が、思川西部土地区画整理事業等で都市計画事業費が増加したことにより充当可能額が減少したことから、前年度に比べて９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は１２億円増となった。新市民病院建設が完了する平成２７年度までは市債残高は増加する見込みであるが、その後については市債管理計画に基づき、借入額を償還額以下とすることで市債残高の削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59493443</v>
      </c>
      <c r="BO4" s="379"/>
      <c r="BP4" s="379"/>
      <c r="BQ4" s="379"/>
      <c r="BR4" s="379"/>
      <c r="BS4" s="379"/>
      <c r="BT4" s="379"/>
      <c r="BU4" s="380"/>
      <c r="BV4" s="378">
        <v>60909362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56339364</v>
      </c>
      <c r="BO5" s="384"/>
      <c r="BP5" s="384"/>
      <c r="BQ5" s="384"/>
      <c r="BR5" s="384"/>
      <c r="BS5" s="384"/>
      <c r="BT5" s="384"/>
      <c r="BU5" s="385"/>
      <c r="BV5" s="383">
        <v>58407809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82.3</v>
      </c>
      <c r="CU5" s="354"/>
      <c r="CV5" s="354"/>
      <c r="CW5" s="354"/>
      <c r="CX5" s="354"/>
      <c r="CY5" s="354"/>
      <c r="CZ5" s="354"/>
      <c r="DA5" s="355"/>
      <c r="DB5" s="353">
        <v>83.3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3154079</v>
      </c>
      <c r="BO6" s="384"/>
      <c r="BP6" s="384"/>
      <c r="BQ6" s="384"/>
      <c r="BR6" s="384"/>
      <c r="BS6" s="384"/>
      <c r="BT6" s="384"/>
      <c r="BU6" s="385"/>
      <c r="BV6" s="383">
        <v>2501553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86.3</v>
      </c>
      <c r="CU6" s="530"/>
      <c r="CV6" s="530"/>
      <c r="CW6" s="530"/>
      <c r="CX6" s="530"/>
      <c r="CY6" s="530"/>
      <c r="CZ6" s="530"/>
      <c r="DA6" s="531"/>
      <c r="DB6" s="529">
        <v>88.9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827712</v>
      </c>
      <c r="BO7" s="384"/>
      <c r="BP7" s="384"/>
      <c r="BQ7" s="384"/>
      <c r="BR7" s="384"/>
      <c r="BS7" s="384"/>
      <c r="BT7" s="384"/>
      <c r="BU7" s="385"/>
      <c r="BV7" s="383">
        <v>464943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31164534</v>
      </c>
      <c r="CU7" s="384"/>
      <c r="CV7" s="384"/>
      <c r="CW7" s="384"/>
      <c r="CX7" s="384"/>
      <c r="CY7" s="384"/>
      <c r="CZ7" s="384"/>
      <c r="DA7" s="385"/>
      <c r="DB7" s="383">
        <v>31320180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2326367</v>
      </c>
      <c r="BO8" s="384"/>
      <c r="BP8" s="384"/>
      <c r="BQ8" s="384"/>
      <c r="BR8" s="384"/>
      <c r="BS8" s="384"/>
      <c r="BT8" s="384"/>
      <c r="BU8" s="385"/>
      <c r="BV8" s="383">
        <v>2036610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0.94</v>
      </c>
      <c r="CU8" s="493"/>
      <c r="CV8" s="493"/>
      <c r="CW8" s="493"/>
      <c r="CX8" s="493"/>
      <c r="CY8" s="493"/>
      <c r="CZ8" s="493"/>
      <c r="DA8" s="494"/>
      <c r="DB8" s="492">
        <v>0.94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164454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289757</v>
      </c>
      <c r="BO9" s="384"/>
      <c r="BP9" s="384"/>
      <c r="BQ9" s="384"/>
      <c r="BR9" s="384"/>
      <c r="BS9" s="384"/>
      <c r="BT9" s="384"/>
      <c r="BU9" s="385"/>
      <c r="BV9" s="383">
        <v>846578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11.7</v>
      </c>
      <c r="CU9" s="354"/>
      <c r="CV9" s="354"/>
      <c r="CW9" s="354"/>
      <c r="CX9" s="354"/>
      <c r="CY9" s="354"/>
      <c r="CZ9" s="354"/>
      <c r="DA9" s="355"/>
      <c r="DB9" s="353">
        <v>12.1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160150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357058</v>
      </c>
      <c r="BO10" s="384"/>
      <c r="BP10" s="384"/>
      <c r="BQ10" s="384"/>
      <c r="BR10" s="384"/>
      <c r="BS10" s="384"/>
      <c r="BT10" s="384"/>
      <c r="BU10" s="385"/>
      <c r="BV10" s="383">
        <v>486458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84689</v>
      </c>
      <c r="BO11" s="384"/>
      <c r="BP11" s="384"/>
      <c r="BQ11" s="384"/>
      <c r="BR11" s="384"/>
      <c r="BS11" s="384"/>
      <c r="BT11" s="384"/>
      <c r="BU11" s="385"/>
      <c r="BV11" s="383">
        <v>178400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165842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1709400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160816</v>
      </c>
      <c r="S13" s="485"/>
      <c r="T13" s="485"/>
      <c r="U13" s="485"/>
      <c r="V13" s="486"/>
      <c r="W13" s="472" t="s">
        <v>123</v>
      </c>
      <c r="X13" s="396"/>
      <c r="Y13" s="396"/>
      <c r="Z13" s="396"/>
      <c r="AA13" s="396"/>
      <c r="AB13" s="397"/>
      <c r="AC13" s="359">
        <v>3087</v>
      </c>
      <c r="AD13" s="360"/>
      <c r="AE13" s="360"/>
      <c r="AF13" s="360"/>
      <c r="AG13" s="361"/>
      <c r="AH13" s="359">
        <v>4099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731504</v>
      </c>
      <c r="BO13" s="384"/>
      <c r="BP13" s="384"/>
      <c r="BQ13" s="384"/>
      <c r="BR13" s="384"/>
      <c r="BS13" s="384"/>
      <c r="BT13" s="384"/>
      <c r="BU13" s="385"/>
      <c r="BV13" s="383">
        <v>-197964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4.5999999999999996</v>
      </c>
      <c r="CU13" s="354"/>
      <c r="CV13" s="354"/>
      <c r="CW13" s="354"/>
      <c r="CX13" s="354"/>
      <c r="CY13" s="354"/>
      <c r="CZ13" s="354"/>
      <c r="DA13" s="355"/>
      <c r="DB13" s="353">
        <v>5.2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165465</v>
      </c>
      <c r="S14" s="485"/>
      <c r="T14" s="485"/>
      <c r="U14" s="485"/>
      <c r="V14" s="486"/>
      <c r="W14" s="487"/>
      <c r="X14" s="399"/>
      <c r="Y14" s="399"/>
      <c r="Z14" s="399"/>
      <c r="AA14" s="399"/>
      <c r="AB14" s="400"/>
      <c r="AC14" s="477">
        <v>4.0999999999999996</v>
      </c>
      <c r="AD14" s="478"/>
      <c r="AE14" s="478"/>
      <c r="AF14" s="478"/>
      <c r="AG14" s="479"/>
      <c r="AH14" s="477">
        <v>5.2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66</v>
      </c>
      <c r="CU14" s="456"/>
      <c r="CV14" s="456"/>
      <c r="CW14" s="456"/>
      <c r="CX14" s="456"/>
      <c r="CY14" s="456"/>
      <c r="CZ14" s="456"/>
      <c r="DA14" s="457"/>
      <c r="DB14" s="488">
        <v>60.9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160724</v>
      </c>
      <c r="S15" s="485"/>
      <c r="T15" s="485"/>
      <c r="U15" s="485"/>
      <c r="V15" s="486"/>
      <c r="W15" s="472" t="s">
        <v>130</v>
      </c>
      <c r="X15" s="396"/>
      <c r="Y15" s="396"/>
      <c r="Z15" s="396"/>
      <c r="AA15" s="396"/>
      <c r="AB15" s="397"/>
      <c r="AC15" s="359">
        <v>24868</v>
      </c>
      <c r="AD15" s="360"/>
      <c r="AE15" s="360"/>
      <c r="AF15" s="360"/>
      <c r="AG15" s="361"/>
      <c r="AH15" s="359">
        <v>25996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21618032</v>
      </c>
      <c r="BO15" s="379"/>
      <c r="BP15" s="379"/>
      <c r="BQ15" s="379"/>
      <c r="BR15" s="379"/>
      <c r="BS15" s="379"/>
      <c r="BT15" s="379"/>
      <c r="BU15" s="380"/>
      <c r="BV15" s="378">
        <v>21366757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33.299999999999997</v>
      </c>
      <c r="AD16" s="478"/>
      <c r="AE16" s="478"/>
      <c r="AF16" s="478"/>
      <c r="AG16" s="479"/>
      <c r="AH16" s="477">
        <v>32.700000000000003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22784801</v>
      </c>
      <c r="BO16" s="384"/>
      <c r="BP16" s="384"/>
      <c r="BQ16" s="384"/>
      <c r="BR16" s="384"/>
      <c r="BS16" s="384"/>
      <c r="BT16" s="384"/>
      <c r="BU16" s="385"/>
      <c r="BV16" s="383">
        <v>22687847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46715</v>
      </c>
      <c r="AD17" s="360"/>
      <c r="AE17" s="360"/>
      <c r="AF17" s="360"/>
      <c r="AG17" s="361"/>
      <c r="AH17" s="359">
        <v>48014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28033538</v>
      </c>
      <c r="BO17" s="384"/>
      <c r="BP17" s="384"/>
      <c r="BQ17" s="384"/>
      <c r="BR17" s="384"/>
      <c r="BS17" s="384"/>
      <c r="BT17" s="384"/>
      <c r="BU17" s="385"/>
      <c r="BV17" s="383">
        <v>27776462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171.76</v>
      </c>
      <c r="M18" s="448"/>
      <c r="N18" s="448"/>
      <c r="O18" s="448"/>
      <c r="P18" s="448"/>
      <c r="Q18" s="448"/>
      <c r="R18" s="449"/>
      <c r="S18" s="449"/>
      <c r="T18" s="449"/>
      <c r="U18" s="449"/>
      <c r="V18" s="450"/>
      <c r="W18" s="464"/>
      <c r="X18" s="465"/>
      <c r="Y18" s="465"/>
      <c r="Z18" s="465"/>
      <c r="AA18" s="465"/>
      <c r="AB18" s="473"/>
      <c r="AC18" s="347">
        <v>62.6</v>
      </c>
      <c r="AD18" s="348"/>
      <c r="AE18" s="348"/>
      <c r="AF18" s="348"/>
      <c r="AG18" s="451"/>
      <c r="AH18" s="347">
        <v>60.5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26723237</v>
      </c>
      <c r="BO18" s="384"/>
      <c r="BP18" s="384"/>
      <c r="BQ18" s="384"/>
      <c r="BR18" s="384"/>
      <c r="BS18" s="384"/>
      <c r="BT18" s="384"/>
      <c r="BU18" s="385"/>
      <c r="BV18" s="383">
        <v>26486279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957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37420748</v>
      </c>
      <c r="BO19" s="384"/>
      <c r="BP19" s="384"/>
      <c r="BQ19" s="384"/>
      <c r="BR19" s="384"/>
      <c r="BS19" s="384"/>
      <c r="BT19" s="384"/>
      <c r="BU19" s="385"/>
      <c r="BV19" s="383">
        <v>37621455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62844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50996396</v>
      </c>
      <c r="BO23" s="384"/>
      <c r="BP23" s="384"/>
      <c r="BQ23" s="384"/>
      <c r="BR23" s="384"/>
      <c r="BS23" s="384"/>
      <c r="BT23" s="384"/>
      <c r="BU23" s="385"/>
      <c r="BV23" s="383">
        <v>50578586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9700</v>
      </c>
      <c r="R24" s="360"/>
      <c r="S24" s="360"/>
      <c r="T24" s="360"/>
      <c r="U24" s="360"/>
      <c r="V24" s="361"/>
      <c r="W24" s="425"/>
      <c r="X24" s="416"/>
      <c r="Y24" s="417"/>
      <c r="Z24" s="356" t="s">
        <v>154</v>
      </c>
      <c r="AA24" s="357"/>
      <c r="AB24" s="357"/>
      <c r="AC24" s="357"/>
      <c r="AD24" s="357"/>
      <c r="AE24" s="357"/>
      <c r="AF24" s="357"/>
      <c r="AG24" s="358"/>
      <c r="AH24" s="359">
        <v>1009</v>
      </c>
      <c r="AI24" s="360"/>
      <c r="AJ24" s="360"/>
      <c r="AK24" s="360"/>
      <c r="AL24" s="361"/>
      <c r="AM24" s="359">
        <v>3211647</v>
      </c>
      <c r="AN24" s="360"/>
      <c r="AO24" s="360"/>
      <c r="AP24" s="360"/>
      <c r="AQ24" s="360"/>
      <c r="AR24" s="361"/>
      <c r="AS24" s="359">
        <v>3183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23639654</v>
      </c>
      <c r="BO24" s="384"/>
      <c r="BP24" s="384"/>
      <c r="BQ24" s="384"/>
      <c r="BR24" s="384"/>
      <c r="BS24" s="384"/>
      <c r="BT24" s="384"/>
      <c r="BU24" s="385"/>
      <c r="BV24" s="383">
        <v>23992869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8260</v>
      </c>
      <c r="R25" s="360"/>
      <c r="S25" s="360"/>
      <c r="T25" s="360"/>
      <c r="U25" s="360"/>
      <c r="V25" s="361"/>
      <c r="W25" s="425"/>
      <c r="X25" s="416"/>
      <c r="Y25" s="417"/>
      <c r="Z25" s="356" t="s">
        <v>157</v>
      </c>
      <c r="AA25" s="357"/>
      <c r="AB25" s="357"/>
      <c r="AC25" s="357"/>
      <c r="AD25" s="357"/>
      <c r="AE25" s="357"/>
      <c r="AF25" s="357"/>
      <c r="AG25" s="358"/>
      <c r="AH25" s="359">
        <v>197</v>
      </c>
      <c r="AI25" s="360"/>
      <c r="AJ25" s="360"/>
      <c r="AK25" s="360"/>
      <c r="AL25" s="361"/>
      <c r="AM25" s="359">
        <v>596122</v>
      </c>
      <c r="AN25" s="360"/>
      <c r="AO25" s="360"/>
      <c r="AP25" s="360"/>
      <c r="AQ25" s="360"/>
      <c r="AR25" s="361"/>
      <c r="AS25" s="359">
        <v>3026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5302363</v>
      </c>
      <c r="BO25" s="379"/>
      <c r="BP25" s="379"/>
      <c r="BQ25" s="379"/>
      <c r="BR25" s="379"/>
      <c r="BS25" s="379"/>
      <c r="BT25" s="379"/>
      <c r="BU25" s="380"/>
      <c r="BV25" s="378">
        <v>5704794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6930</v>
      </c>
      <c r="R26" s="360"/>
      <c r="S26" s="360"/>
      <c r="T26" s="360"/>
      <c r="U26" s="360"/>
      <c r="V26" s="361"/>
      <c r="W26" s="425"/>
      <c r="X26" s="416"/>
      <c r="Y26" s="417"/>
      <c r="Z26" s="356" t="s">
        <v>160</v>
      </c>
      <c r="AA26" s="438"/>
      <c r="AB26" s="438"/>
      <c r="AC26" s="438"/>
      <c r="AD26" s="438"/>
      <c r="AE26" s="438"/>
      <c r="AF26" s="438"/>
      <c r="AG26" s="439"/>
      <c r="AH26" s="359">
        <v>94</v>
      </c>
      <c r="AI26" s="360"/>
      <c r="AJ26" s="360"/>
      <c r="AK26" s="360"/>
      <c r="AL26" s="361"/>
      <c r="AM26" s="359">
        <v>312080</v>
      </c>
      <c r="AN26" s="360"/>
      <c r="AO26" s="360"/>
      <c r="AP26" s="360"/>
      <c r="AQ26" s="360"/>
      <c r="AR26" s="361"/>
      <c r="AS26" s="359">
        <v>3320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6000</v>
      </c>
      <c r="R27" s="360"/>
      <c r="S27" s="360"/>
      <c r="T27" s="360"/>
      <c r="U27" s="360"/>
      <c r="V27" s="361"/>
      <c r="W27" s="425"/>
      <c r="X27" s="416"/>
      <c r="Y27" s="417"/>
      <c r="Z27" s="356" t="s">
        <v>163</v>
      </c>
      <c r="AA27" s="357"/>
      <c r="AB27" s="357"/>
      <c r="AC27" s="357"/>
      <c r="AD27" s="357"/>
      <c r="AE27" s="357"/>
      <c r="AF27" s="357"/>
      <c r="AG27" s="358"/>
      <c r="AH27" s="359">
        <v>26</v>
      </c>
      <c r="AI27" s="360"/>
      <c r="AJ27" s="360"/>
      <c r="AK27" s="360"/>
      <c r="AL27" s="361"/>
      <c r="AM27" s="359">
        <v>96040</v>
      </c>
      <c r="AN27" s="360"/>
      <c r="AO27" s="360"/>
      <c r="AP27" s="360"/>
      <c r="AQ27" s="360"/>
      <c r="AR27" s="361"/>
      <c r="AS27" s="359">
        <v>3694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632561</v>
      </c>
      <c r="BO27" s="387"/>
      <c r="BP27" s="387"/>
      <c r="BQ27" s="387"/>
      <c r="BR27" s="387"/>
      <c r="BS27" s="387"/>
      <c r="BT27" s="387"/>
      <c r="BU27" s="388"/>
      <c r="BV27" s="386">
        <v>632541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5400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1076427</v>
      </c>
      <c r="BO28" s="379"/>
      <c r="BP28" s="379"/>
      <c r="BQ28" s="379"/>
      <c r="BR28" s="379"/>
      <c r="BS28" s="379"/>
      <c r="BT28" s="379"/>
      <c r="BU28" s="380"/>
      <c r="BV28" s="378">
        <v>719369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28</v>
      </c>
      <c r="M29" s="360"/>
      <c r="N29" s="360"/>
      <c r="O29" s="360"/>
      <c r="P29" s="361"/>
      <c r="Q29" s="359">
        <v>5100</v>
      </c>
      <c r="R29" s="360"/>
      <c r="S29" s="360"/>
      <c r="T29" s="360"/>
      <c r="U29" s="360"/>
      <c r="V29" s="361"/>
      <c r="W29" s="426"/>
      <c r="X29" s="427"/>
      <c r="Y29" s="428"/>
      <c r="Z29" s="356" t="s">
        <v>170</v>
      </c>
      <c r="AA29" s="357"/>
      <c r="AB29" s="357"/>
      <c r="AC29" s="357"/>
      <c r="AD29" s="357"/>
      <c r="AE29" s="357"/>
      <c r="AF29" s="357"/>
      <c r="AG29" s="358"/>
      <c r="AH29" s="359">
        <v>1035</v>
      </c>
      <c r="AI29" s="360"/>
      <c r="AJ29" s="360"/>
      <c r="AK29" s="360"/>
      <c r="AL29" s="361"/>
      <c r="AM29" s="359">
        <v>3307687</v>
      </c>
      <c r="AN29" s="360"/>
      <c r="AO29" s="360"/>
      <c r="AP29" s="360"/>
      <c r="AQ29" s="360"/>
      <c r="AR29" s="361"/>
      <c r="AS29" s="359">
        <v>3196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363900</v>
      </c>
      <c r="BO29" s="384"/>
      <c r="BP29" s="384"/>
      <c r="BQ29" s="384"/>
      <c r="BR29" s="384"/>
      <c r="BS29" s="384"/>
      <c r="BT29" s="384"/>
      <c r="BU29" s="385"/>
      <c r="BV29" s="383">
        <v>363753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2974314</v>
      </c>
      <c r="BO30" s="387"/>
      <c r="BP30" s="387"/>
      <c r="BQ30" s="387"/>
      <c r="BR30" s="387"/>
      <c r="BS30" s="387"/>
      <c r="BT30" s="387"/>
      <c r="BU30" s="388"/>
      <c r="BV30" s="386">
        <v>3242701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小山広域保健衛生組合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渡良瀬遊水地アクリメーション振興財団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墓園やすらぎの森事業特別会計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IF('各会計、関係団体の財政状況及び健全化判断比率'!B33="","",'各会計、関係団体の財政状況及び健全化判断比率'!B33)</f>
        <v>農業集落排水処理事業特別会計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栃木県南公設地方卸売市場事務組合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小山都市開発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与良川水系湛水防除事業特別会計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IF('各会計、関係団体の財政状況及び健全化判断比率'!B34="","",'各会計、関係団体の財政状況及び健全化判断比率'!B34)</f>
        <v>小山第四工業団地造成事業特別会計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栃木県市町村総合事務組合（一般会計）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小山市体育協会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栃木県市町村総合事務組合（特別会計）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小山市農業公社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病院事業債管理事業特別会計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栃木県後期高齢者医療広域連合（一般会計）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小山市勤労者共済サービスセンター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栃木県後期高齢者医療広域連合（後期高齢者医療特別会計）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テレビ小山放送</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小山市土地開発公社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26</v>
      </c>
      <c r="CP41" s="343"/>
      <c r="CQ41" s="342" t="str">
        <f>IF('各会計、関係団体の財政状況及び健全化判断比率'!BS14="","",'各会計、関係団体の財政状況及び健全化判断比率'!BS14)</f>
        <v>小山ブランド思川</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27</v>
      </c>
      <c r="CP42" s="343"/>
      <c r="CQ42" s="342" t="str">
        <f>IF('各会計、関係団体の財政状況及び健全化判断比率'!BS15="","",'各会計、関係団体の財政状況及び健全化判断比率'!BS15)</f>
        <v>小山市観光協会</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28</v>
      </c>
      <c r="CP43" s="343"/>
      <c r="CQ43" s="342" t="str">
        <f>IF('各会計、関係団体の財政状況及び健全化判断比率'!BS16="","",'各会計、関係団体の財政状況及び健全化判断比率'!BS16)</f>
        <v>新小山市民病院</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28385871</v>
      </c>
      <c r="S5" s="639"/>
      <c r="T5" s="639"/>
      <c r="U5" s="639"/>
      <c r="V5" s="639"/>
      <c r="W5" s="639"/>
      <c r="X5" s="639"/>
      <c r="Y5" s="686"/>
      <c r="Z5" s="699">
        <v>47.7</v>
      </c>
      <c r="AA5" s="699"/>
      <c r="AB5" s="699"/>
      <c r="AC5" s="699"/>
      <c r="AD5" s="700">
        <v>26640369</v>
      </c>
      <c r="AE5" s="700"/>
      <c r="AF5" s="700"/>
      <c r="AG5" s="700"/>
      <c r="AH5" s="700"/>
      <c r="AI5" s="700"/>
      <c r="AJ5" s="700"/>
      <c r="AK5" s="700"/>
      <c r="AL5" s="687">
        <v>86.1</v>
      </c>
      <c r="AM5" s="656"/>
      <c r="AN5" s="656"/>
      <c r="AO5" s="688"/>
      <c r="AP5" s="675" t="s">
        <v>208</v>
      </c>
      <c r="AQ5" s="676"/>
      <c r="AR5" s="676"/>
      <c r="AS5" s="676"/>
      <c r="AT5" s="676"/>
      <c r="AU5" s="676"/>
      <c r="AV5" s="676"/>
      <c r="AW5" s="676"/>
      <c r="AX5" s="676"/>
      <c r="AY5" s="676"/>
      <c r="AZ5" s="676"/>
      <c r="BA5" s="676"/>
      <c r="BB5" s="676"/>
      <c r="BC5" s="676"/>
      <c r="BD5" s="676"/>
      <c r="BE5" s="676"/>
      <c r="BF5" s="677"/>
      <c r="BG5" s="588">
        <v>26640008</v>
      </c>
      <c r="BH5" s="589"/>
      <c r="BI5" s="589"/>
      <c r="BJ5" s="589"/>
      <c r="BK5" s="589"/>
      <c r="BL5" s="589"/>
      <c r="BM5" s="589"/>
      <c r="BN5" s="590"/>
      <c r="BO5" s="641">
        <v>93.8</v>
      </c>
      <c r="BP5" s="641"/>
      <c r="BQ5" s="641"/>
      <c r="BR5" s="641"/>
      <c r="BS5" s="642">
        <v>670199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508557</v>
      </c>
      <c r="S6" s="589"/>
      <c r="T6" s="589"/>
      <c r="U6" s="589"/>
      <c r="V6" s="589"/>
      <c r="W6" s="589"/>
      <c r="X6" s="589"/>
      <c r="Y6" s="590"/>
      <c r="Z6" s="641">
        <v>0.9</v>
      </c>
      <c r="AA6" s="641"/>
      <c r="AB6" s="641"/>
      <c r="AC6" s="641"/>
      <c r="AD6" s="642">
        <v>508557</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26640008</v>
      </c>
      <c r="BH6" s="589"/>
      <c r="BI6" s="589"/>
      <c r="BJ6" s="589"/>
      <c r="BK6" s="589"/>
      <c r="BL6" s="589"/>
      <c r="BM6" s="589"/>
      <c r="BN6" s="590"/>
      <c r="BO6" s="641">
        <v>93.8</v>
      </c>
      <c r="BP6" s="641"/>
      <c r="BQ6" s="641"/>
      <c r="BR6" s="641"/>
      <c r="BS6" s="642">
        <v>670199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434166</v>
      </c>
      <c r="CS6" s="589"/>
      <c r="CT6" s="589"/>
      <c r="CU6" s="589"/>
      <c r="CV6" s="589"/>
      <c r="CW6" s="589"/>
      <c r="CX6" s="589"/>
      <c r="CY6" s="590"/>
      <c r="CZ6" s="641">
        <v>0.8</v>
      </c>
      <c r="DA6" s="641"/>
      <c r="DB6" s="641"/>
      <c r="DC6" s="641"/>
      <c r="DD6" s="594" t="s">
        <v>215</v>
      </c>
      <c r="DE6" s="589"/>
      <c r="DF6" s="589"/>
      <c r="DG6" s="589"/>
      <c r="DH6" s="589"/>
      <c r="DI6" s="589"/>
      <c r="DJ6" s="589"/>
      <c r="DK6" s="589"/>
      <c r="DL6" s="589"/>
      <c r="DM6" s="589"/>
      <c r="DN6" s="589"/>
      <c r="DO6" s="589"/>
      <c r="DP6" s="590"/>
      <c r="DQ6" s="594">
        <v>434166</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37236</v>
      </c>
      <c r="S7" s="589"/>
      <c r="T7" s="589"/>
      <c r="U7" s="589"/>
      <c r="V7" s="589"/>
      <c r="W7" s="589"/>
      <c r="X7" s="589"/>
      <c r="Y7" s="590"/>
      <c r="Z7" s="641">
        <v>0.1</v>
      </c>
      <c r="AA7" s="641"/>
      <c r="AB7" s="641"/>
      <c r="AC7" s="641"/>
      <c r="AD7" s="642">
        <v>37236</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12762573</v>
      </c>
      <c r="BH7" s="589"/>
      <c r="BI7" s="589"/>
      <c r="BJ7" s="589"/>
      <c r="BK7" s="589"/>
      <c r="BL7" s="589"/>
      <c r="BM7" s="589"/>
      <c r="BN7" s="590"/>
      <c r="BO7" s="641">
        <v>45</v>
      </c>
      <c r="BP7" s="641"/>
      <c r="BQ7" s="641"/>
      <c r="BR7" s="641"/>
      <c r="BS7" s="642">
        <v>670199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5776734</v>
      </c>
      <c r="CS7" s="589"/>
      <c r="CT7" s="589"/>
      <c r="CU7" s="589"/>
      <c r="CV7" s="589"/>
      <c r="CW7" s="589"/>
      <c r="CX7" s="589"/>
      <c r="CY7" s="590"/>
      <c r="CZ7" s="641">
        <v>10.3</v>
      </c>
      <c r="DA7" s="641"/>
      <c r="DB7" s="641"/>
      <c r="DC7" s="641"/>
      <c r="DD7" s="594">
        <v>524128</v>
      </c>
      <c r="DE7" s="589"/>
      <c r="DF7" s="589"/>
      <c r="DG7" s="589"/>
      <c r="DH7" s="589"/>
      <c r="DI7" s="589"/>
      <c r="DJ7" s="589"/>
      <c r="DK7" s="589"/>
      <c r="DL7" s="589"/>
      <c r="DM7" s="589"/>
      <c r="DN7" s="589"/>
      <c r="DO7" s="589"/>
      <c r="DP7" s="590"/>
      <c r="DQ7" s="594">
        <v>4337690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155419</v>
      </c>
      <c r="S8" s="589"/>
      <c r="T8" s="589"/>
      <c r="U8" s="589"/>
      <c r="V8" s="589"/>
      <c r="W8" s="589"/>
      <c r="X8" s="589"/>
      <c r="Y8" s="590"/>
      <c r="Z8" s="641">
        <v>0.3</v>
      </c>
      <c r="AA8" s="641"/>
      <c r="AB8" s="641"/>
      <c r="AC8" s="641"/>
      <c r="AD8" s="642">
        <v>155419</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274421</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17738888</v>
      </c>
      <c r="CS8" s="589"/>
      <c r="CT8" s="589"/>
      <c r="CU8" s="589"/>
      <c r="CV8" s="589"/>
      <c r="CW8" s="589"/>
      <c r="CX8" s="589"/>
      <c r="CY8" s="590"/>
      <c r="CZ8" s="641">
        <v>31.5</v>
      </c>
      <c r="DA8" s="641"/>
      <c r="DB8" s="641"/>
      <c r="DC8" s="641"/>
      <c r="DD8" s="594">
        <v>406061</v>
      </c>
      <c r="DE8" s="589"/>
      <c r="DF8" s="589"/>
      <c r="DG8" s="589"/>
      <c r="DH8" s="589"/>
      <c r="DI8" s="589"/>
      <c r="DJ8" s="589"/>
      <c r="DK8" s="589"/>
      <c r="DL8" s="589"/>
      <c r="DM8" s="589"/>
      <c r="DN8" s="589"/>
      <c r="DO8" s="589"/>
      <c r="DP8" s="590"/>
      <c r="DQ8" s="594">
        <v>8221002</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84878</v>
      </c>
      <c r="S9" s="589"/>
      <c r="T9" s="589"/>
      <c r="U9" s="589"/>
      <c r="V9" s="589"/>
      <c r="W9" s="589"/>
      <c r="X9" s="589"/>
      <c r="Y9" s="590"/>
      <c r="Z9" s="641">
        <v>0.1</v>
      </c>
      <c r="AA9" s="641"/>
      <c r="AB9" s="641"/>
      <c r="AC9" s="641"/>
      <c r="AD9" s="642">
        <v>84878</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8389342</v>
      </c>
      <c r="BH9" s="589"/>
      <c r="BI9" s="589"/>
      <c r="BJ9" s="589"/>
      <c r="BK9" s="589"/>
      <c r="BL9" s="589"/>
      <c r="BM9" s="589"/>
      <c r="BN9" s="590"/>
      <c r="BO9" s="641">
        <v>29.6</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6049289</v>
      </c>
      <c r="CS9" s="589"/>
      <c r="CT9" s="589"/>
      <c r="CU9" s="589"/>
      <c r="CV9" s="589"/>
      <c r="CW9" s="589"/>
      <c r="CX9" s="589"/>
      <c r="CY9" s="590"/>
      <c r="CZ9" s="641">
        <v>10.7</v>
      </c>
      <c r="DA9" s="641"/>
      <c r="DB9" s="641"/>
      <c r="DC9" s="641"/>
      <c r="DD9" s="594">
        <v>1812513</v>
      </c>
      <c r="DE9" s="589"/>
      <c r="DF9" s="589"/>
      <c r="DG9" s="589"/>
      <c r="DH9" s="589"/>
      <c r="DI9" s="589"/>
      <c r="DJ9" s="589"/>
      <c r="DK9" s="589"/>
      <c r="DL9" s="589"/>
      <c r="DM9" s="589"/>
      <c r="DN9" s="589"/>
      <c r="DO9" s="589"/>
      <c r="DP9" s="590"/>
      <c r="DQ9" s="594">
        <v>4835001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1952310</v>
      </c>
      <c r="S10" s="589"/>
      <c r="T10" s="589"/>
      <c r="U10" s="589"/>
      <c r="V10" s="589"/>
      <c r="W10" s="589"/>
      <c r="X10" s="589"/>
      <c r="Y10" s="590"/>
      <c r="Z10" s="641">
        <v>3.3</v>
      </c>
      <c r="AA10" s="641"/>
      <c r="AB10" s="641"/>
      <c r="AC10" s="641"/>
      <c r="AD10" s="642">
        <v>1952310</v>
      </c>
      <c r="AE10" s="642"/>
      <c r="AF10" s="642"/>
      <c r="AG10" s="642"/>
      <c r="AH10" s="642"/>
      <c r="AI10" s="642"/>
      <c r="AJ10" s="642"/>
      <c r="AK10" s="642"/>
      <c r="AL10" s="611">
        <v>6.3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714885</v>
      </c>
      <c r="BH10" s="589"/>
      <c r="BI10" s="589"/>
      <c r="BJ10" s="589"/>
      <c r="BK10" s="589"/>
      <c r="BL10" s="589"/>
      <c r="BM10" s="589"/>
      <c r="BN10" s="590"/>
      <c r="BO10" s="641">
        <v>2.5</v>
      </c>
      <c r="BP10" s="641"/>
      <c r="BQ10" s="641"/>
      <c r="BR10" s="641"/>
      <c r="BS10" s="594">
        <v>118894</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367561</v>
      </c>
      <c r="CS10" s="589"/>
      <c r="CT10" s="589"/>
      <c r="CU10" s="589"/>
      <c r="CV10" s="589"/>
      <c r="CW10" s="589"/>
      <c r="CX10" s="589"/>
      <c r="CY10" s="590"/>
      <c r="CZ10" s="641">
        <v>0.7</v>
      </c>
      <c r="DA10" s="641"/>
      <c r="DB10" s="641"/>
      <c r="DC10" s="641"/>
      <c r="DD10" s="594">
        <v>518</v>
      </c>
      <c r="DE10" s="589"/>
      <c r="DF10" s="589"/>
      <c r="DG10" s="589"/>
      <c r="DH10" s="589"/>
      <c r="DI10" s="589"/>
      <c r="DJ10" s="589"/>
      <c r="DK10" s="589"/>
      <c r="DL10" s="589"/>
      <c r="DM10" s="589"/>
      <c r="DN10" s="589"/>
      <c r="DO10" s="589"/>
      <c r="DP10" s="590"/>
      <c r="DQ10" s="594">
        <v>45994</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27614</v>
      </c>
      <c r="S11" s="589"/>
      <c r="T11" s="589"/>
      <c r="U11" s="589"/>
      <c r="V11" s="589"/>
      <c r="W11" s="589"/>
      <c r="X11" s="589"/>
      <c r="Y11" s="590"/>
      <c r="Z11" s="641">
        <v>0</v>
      </c>
      <c r="AA11" s="641"/>
      <c r="AB11" s="641"/>
      <c r="AC11" s="641"/>
      <c r="AD11" s="642">
        <v>27614</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3383925</v>
      </c>
      <c r="BH11" s="589"/>
      <c r="BI11" s="589"/>
      <c r="BJ11" s="589"/>
      <c r="BK11" s="589"/>
      <c r="BL11" s="589"/>
      <c r="BM11" s="589"/>
      <c r="BN11" s="590"/>
      <c r="BO11" s="641">
        <v>11.9</v>
      </c>
      <c r="BP11" s="641"/>
      <c r="BQ11" s="641"/>
      <c r="BR11" s="641"/>
      <c r="BS11" s="594">
        <v>551305</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2503398</v>
      </c>
      <c r="CS11" s="589"/>
      <c r="CT11" s="589"/>
      <c r="CU11" s="589"/>
      <c r="CV11" s="589"/>
      <c r="CW11" s="589"/>
      <c r="CX11" s="589"/>
      <c r="CY11" s="590"/>
      <c r="CZ11" s="641">
        <v>4.4000000000000004</v>
      </c>
      <c r="DA11" s="641"/>
      <c r="DB11" s="641"/>
      <c r="DC11" s="641"/>
      <c r="DD11" s="594">
        <v>1059090</v>
      </c>
      <c r="DE11" s="589"/>
      <c r="DF11" s="589"/>
      <c r="DG11" s="589"/>
      <c r="DH11" s="589"/>
      <c r="DI11" s="589"/>
      <c r="DJ11" s="589"/>
      <c r="DK11" s="589"/>
      <c r="DL11" s="589"/>
      <c r="DM11" s="589"/>
      <c r="DN11" s="589"/>
      <c r="DO11" s="589"/>
      <c r="DP11" s="590"/>
      <c r="DQ11" s="594">
        <v>1439286</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12226519</v>
      </c>
      <c r="BH12" s="589"/>
      <c r="BI12" s="589"/>
      <c r="BJ12" s="589"/>
      <c r="BK12" s="589"/>
      <c r="BL12" s="589"/>
      <c r="BM12" s="589"/>
      <c r="BN12" s="590"/>
      <c r="BO12" s="641">
        <v>43.1</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5005813</v>
      </c>
      <c r="CS12" s="589"/>
      <c r="CT12" s="589"/>
      <c r="CU12" s="589"/>
      <c r="CV12" s="589"/>
      <c r="CW12" s="589"/>
      <c r="CX12" s="589"/>
      <c r="CY12" s="590"/>
      <c r="CZ12" s="641">
        <v>8.9</v>
      </c>
      <c r="DA12" s="641"/>
      <c r="DB12" s="641"/>
      <c r="DC12" s="641"/>
      <c r="DD12" s="594">
        <v>137779</v>
      </c>
      <c r="DE12" s="589"/>
      <c r="DF12" s="589"/>
      <c r="DG12" s="589"/>
      <c r="DH12" s="589"/>
      <c r="DI12" s="589"/>
      <c r="DJ12" s="589"/>
      <c r="DK12" s="589"/>
      <c r="DL12" s="589"/>
      <c r="DM12" s="589"/>
      <c r="DN12" s="589"/>
      <c r="DO12" s="589"/>
      <c r="DP12" s="590"/>
      <c r="DQ12" s="594">
        <v>785405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78326</v>
      </c>
      <c r="S13" s="589"/>
      <c r="T13" s="589"/>
      <c r="U13" s="589"/>
      <c r="V13" s="589"/>
      <c r="W13" s="589"/>
      <c r="X13" s="589"/>
      <c r="Y13" s="590"/>
      <c r="Z13" s="641">
        <v>0.1</v>
      </c>
      <c r="AA13" s="641"/>
      <c r="AB13" s="641"/>
      <c r="AC13" s="641"/>
      <c r="AD13" s="642">
        <v>78326</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12208022</v>
      </c>
      <c r="BH13" s="589"/>
      <c r="BI13" s="589"/>
      <c r="BJ13" s="589"/>
      <c r="BK13" s="589"/>
      <c r="BL13" s="589"/>
      <c r="BM13" s="589"/>
      <c r="BN13" s="590"/>
      <c r="BO13" s="641">
        <v>43</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6894475</v>
      </c>
      <c r="CS13" s="589"/>
      <c r="CT13" s="589"/>
      <c r="CU13" s="589"/>
      <c r="CV13" s="589"/>
      <c r="CW13" s="589"/>
      <c r="CX13" s="589"/>
      <c r="CY13" s="590"/>
      <c r="CZ13" s="641">
        <v>12.2</v>
      </c>
      <c r="DA13" s="641"/>
      <c r="DB13" s="641"/>
      <c r="DC13" s="641"/>
      <c r="DD13" s="594">
        <v>3938013</v>
      </c>
      <c r="DE13" s="589"/>
      <c r="DF13" s="589"/>
      <c r="DG13" s="589"/>
      <c r="DH13" s="589"/>
      <c r="DI13" s="589"/>
      <c r="DJ13" s="589"/>
      <c r="DK13" s="589"/>
      <c r="DL13" s="589"/>
      <c r="DM13" s="589"/>
      <c r="DN13" s="589"/>
      <c r="DO13" s="589"/>
      <c r="DP13" s="590"/>
      <c r="DQ13" s="594">
        <v>3916257</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262863</v>
      </c>
      <c r="BH14" s="589"/>
      <c r="BI14" s="589"/>
      <c r="BJ14" s="589"/>
      <c r="BK14" s="589"/>
      <c r="BL14" s="589"/>
      <c r="BM14" s="589"/>
      <c r="BN14" s="590"/>
      <c r="BO14" s="641">
        <v>0.9</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2147003</v>
      </c>
      <c r="CS14" s="589"/>
      <c r="CT14" s="589"/>
      <c r="CU14" s="589"/>
      <c r="CV14" s="589"/>
      <c r="CW14" s="589"/>
      <c r="CX14" s="589"/>
      <c r="CY14" s="590"/>
      <c r="CZ14" s="641">
        <v>3.8</v>
      </c>
      <c r="DA14" s="641"/>
      <c r="DB14" s="641"/>
      <c r="DC14" s="641"/>
      <c r="DD14" s="594">
        <v>307792</v>
      </c>
      <c r="DE14" s="589"/>
      <c r="DF14" s="589"/>
      <c r="DG14" s="589"/>
      <c r="DH14" s="589"/>
      <c r="DI14" s="589"/>
      <c r="DJ14" s="589"/>
      <c r="DK14" s="589"/>
      <c r="DL14" s="589"/>
      <c r="DM14" s="589"/>
      <c r="DN14" s="589"/>
      <c r="DO14" s="589"/>
      <c r="DP14" s="590"/>
      <c r="DQ14" s="594">
        <v>1621049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118743</v>
      </c>
      <c r="S15" s="589"/>
      <c r="T15" s="589"/>
      <c r="U15" s="589"/>
      <c r="V15" s="589"/>
      <c r="W15" s="589"/>
      <c r="X15" s="589"/>
      <c r="Y15" s="590"/>
      <c r="Z15" s="641">
        <v>0.2</v>
      </c>
      <c r="AA15" s="641"/>
      <c r="AB15" s="641"/>
      <c r="AC15" s="641"/>
      <c r="AD15" s="642">
        <v>118743</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1388053</v>
      </c>
      <c r="BH15" s="589"/>
      <c r="BI15" s="589"/>
      <c r="BJ15" s="589"/>
      <c r="BK15" s="589"/>
      <c r="BL15" s="589"/>
      <c r="BM15" s="589"/>
      <c r="BN15" s="590"/>
      <c r="BO15" s="641">
        <v>4.9000000000000004</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5003990</v>
      </c>
      <c r="CS15" s="589"/>
      <c r="CT15" s="589"/>
      <c r="CU15" s="589"/>
      <c r="CV15" s="589"/>
      <c r="CW15" s="589"/>
      <c r="CX15" s="589"/>
      <c r="CY15" s="590"/>
      <c r="CZ15" s="641">
        <v>8.9</v>
      </c>
      <c r="DA15" s="641"/>
      <c r="DB15" s="641"/>
      <c r="DC15" s="641"/>
      <c r="DD15" s="594">
        <v>562621</v>
      </c>
      <c r="DE15" s="589"/>
      <c r="DF15" s="589"/>
      <c r="DG15" s="589"/>
      <c r="DH15" s="589"/>
      <c r="DI15" s="589"/>
      <c r="DJ15" s="589"/>
      <c r="DK15" s="589"/>
      <c r="DL15" s="589"/>
      <c r="DM15" s="589"/>
      <c r="DN15" s="589"/>
      <c r="DO15" s="589"/>
      <c r="DP15" s="590"/>
      <c r="DQ15" s="594">
        <v>4249941</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1817087</v>
      </c>
      <c r="S16" s="589"/>
      <c r="T16" s="589"/>
      <c r="U16" s="589"/>
      <c r="V16" s="589"/>
      <c r="W16" s="589"/>
      <c r="X16" s="589"/>
      <c r="Y16" s="590"/>
      <c r="Z16" s="641">
        <v>3.1</v>
      </c>
      <c r="AA16" s="641"/>
      <c r="AB16" s="641"/>
      <c r="AC16" s="641"/>
      <c r="AD16" s="642">
        <v>1178706</v>
      </c>
      <c r="AE16" s="642"/>
      <c r="AF16" s="642"/>
      <c r="AG16" s="642"/>
      <c r="AH16" s="642"/>
      <c r="AI16" s="642"/>
      <c r="AJ16" s="642"/>
      <c r="AK16" s="642"/>
      <c r="AL16" s="611">
        <v>3.8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1178706</v>
      </c>
      <c r="S17" s="589"/>
      <c r="T17" s="589"/>
      <c r="U17" s="589"/>
      <c r="V17" s="589"/>
      <c r="W17" s="589"/>
      <c r="X17" s="589"/>
      <c r="Y17" s="590"/>
      <c r="Z17" s="641">
        <v>2</v>
      </c>
      <c r="AA17" s="641"/>
      <c r="AB17" s="641"/>
      <c r="AC17" s="641"/>
      <c r="AD17" s="642">
        <v>1178706</v>
      </c>
      <c r="AE17" s="642"/>
      <c r="AF17" s="642"/>
      <c r="AG17" s="642"/>
      <c r="AH17" s="642"/>
      <c r="AI17" s="642"/>
      <c r="AJ17" s="642"/>
      <c r="AK17" s="642"/>
      <c r="AL17" s="611">
        <v>3.8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4418047</v>
      </c>
      <c r="CS17" s="589"/>
      <c r="CT17" s="589"/>
      <c r="CU17" s="589"/>
      <c r="CV17" s="589"/>
      <c r="CW17" s="589"/>
      <c r="CX17" s="589"/>
      <c r="CY17" s="590"/>
      <c r="CZ17" s="641">
        <v>7.8</v>
      </c>
      <c r="DA17" s="641"/>
      <c r="DB17" s="641"/>
      <c r="DC17" s="641"/>
      <c r="DD17" s="594" t="s">
        <v>112</v>
      </c>
      <c r="DE17" s="589"/>
      <c r="DF17" s="589"/>
      <c r="DG17" s="589"/>
      <c r="DH17" s="589"/>
      <c r="DI17" s="589"/>
      <c r="DJ17" s="589"/>
      <c r="DK17" s="589"/>
      <c r="DL17" s="589"/>
      <c r="DM17" s="589"/>
      <c r="DN17" s="589"/>
      <c r="DO17" s="589"/>
      <c r="DP17" s="590"/>
      <c r="DQ17" s="594">
        <v>4380878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512784</v>
      </c>
      <c r="S18" s="589"/>
      <c r="T18" s="589"/>
      <c r="U18" s="589"/>
      <c r="V18" s="589"/>
      <c r="W18" s="589"/>
      <c r="X18" s="589"/>
      <c r="Y18" s="590"/>
      <c r="Z18" s="641">
        <v>0.9</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125597</v>
      </c>
      <c r="S19" s="589"/>
      <c r="T19" s="589"/>
      <c r="U19" s="589"/>
      <c r="V19" s="589"/>
      <c r="W19" s="589"/>
      <c r="X19" s="589"/>
      <c r="Y19" s="590"/>
      <c r="Z19" s="641">
        <v>0.2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1745863</v>
      </c>
      <c r="BH19" s="589"/>
      <c r="BI19" s="589"/>
      <c r="BJ19" s="589"/>
      <c r="BK19" s="589"/>
      <c r="BL19" s="589"/>
      <c r="BM19" s="589"/>
      <c r="BN19" s="590"/>
      <c r="BO19" s="641">
        <v>6.2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33166041</v>
      </c>
      <c r="S20" s="589"/>
      <c r="T20" s="589"/>
      <c r="U20" s="589"/>
      <c r="V20" s="589"/>
      <c r="W20" s="589"/>
      <c r="X20" s="589"/>
      <c r="Y20" s="590"/>
      <c r="Z20" s="641">
        <v>55.7</v>
      </c>
      <c r="AA20" s="641"/>
      <c r="AB20" s="641"/>
      <c r="AC20" s="641"/>
      <c r="AD20" s="642">
        <v>30782158</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1745863</v>
      </c>
      <c r="BH20" s="589"/>
      <c r="BI20" s="589"/>
      <c r="BJ20" s="589"/>
      <c r="BK20" s="589"/>
      <c r="BL20" s="589"/>
      <c r="BM20" s="589"/>
      <c r="BN20" s="590"/>
      <c r="BO20" s="641">
        <v>6.2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56339364</v>
      </c>
      <c r="CS20" s="589"/>
      <c r="CT20" s="589"/>
      <c r="CU20" s="589"/>
      <c r="CV20" s="589"/>
      <c r="CW20" s="589"/>
      <c r="CX20" s="589"/>
      <c r="CY20" s="590"/>
      <c r="CZ20" s="641">
        <v>100</v>
      </c>
      <c r="DA20" s="641"/>
      <c r="DB20" s="641"/>
      <c r="DC20" s="641"/>
      <c r="DD20" s="594">
        <v>8748515</v>
      </c>
      <c r="DE20" s="589"/>
      <c r="DF20" s="589"/>
      <c r="DG20" s="589"/>
      <c r="DH20" s="589"/>
      <c r="DI20" s="589"/>
      <c r="DJ20" s="589"/>
      <c r="DK20" s="589"/>
      <c r="DL20" s="589"/>
      <c r="DM20" s="589"/>
      <c r="DN20" s="589"/>
      <c r="DO20" s="589"/>
      <c r="DP20" s="590"/>
      <c r="DQ20" s="594">
        <v>34266669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22869</v>
      </c>
      <c r="S21" s="589"/>
      <c r="T21" s="589"/>
      <c r="U21" s="589"/>
      <c r="V21" s="589"/>
      <c r="W21" s="589"/>
      <c r="X21" s="589"/>
      <c r="Y21" s="590"/>
      <c r="Z21" s="641">
        <v>0</v>
      </c>
      <c r="AA21" s="641"/>
      <c r="AB21" s="641"/>
      <c r="AC21" s="641"/>
      <c r="AD21" s="642">
        <v>22869</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361</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748671</v>
      </c>
      <c r="S22" s="589"/>
      <c r="T22" s="589"/>
      <c r="U22" s="589"/>
      <c r="V22" s="589"/>
      <c r="W22" s="589"/>
      <c r="X22" s="589"/>
      <c r="Y22" s="590"/>
      <c r="Z22" s="641">
        <v>1.3</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621764</v>
      </c>
      <c r="S23" s="589"/>
      <c r="T23" s="589"/>
      <c r="U23" s="589"/>
      <c r="V23" s="589"/>
      <c r="W23" s="589"/>
      <c r="X23" s="589"/>
      <c r="Y23" s="590"/>
      <c r="Z23" s="641">
        <v>1</v>
      </c>
      <c r="AA23" s="641"/>
      <c r="AB23" s="641"/>
      <c r="AC23" s="641"/>
      <c r="AD23" s="642">
        <v>79146</v>
      </c>
      <c r="AE23" s="642"/>
      <c r="AF23" s="642"/>
      <c r="AG23" s="642"/>
      <c r="AH23" s="642"/>
      <c r="AI23" s="642"/>
      <c r="AJ23" s="642"/>
      <c r="AK23" s="642"/>
      <c r="AL23" s="611">
        <v>0.3</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1745502</v>
      </c>
      <c r="BH23" s="589"/>
      <c r="BI23" s="589"/>
      <c r="BJ23" s="589"/>
      <c r="BK23" s="589"/>
      <c r="BL23" s="589"/>
      <c r="BM23" s="589"/>
      <c r="BN23" s="590"/>
      <c r="BO23" s="641">
        <v>6.1</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119336</v>
      </c>
      <c r="S24" s="589"/>
      <c r="T24" s="589"/>
      <c r="U24" s="589"/>
      <c r="V24" s="589"/>
      <c r="W24" s="589"/>
      <c r="X24" s="589"/>
      <c r="Y24" s="590"/>
      <c r="Z24" s="641">
        <v>0.2</v>
      </c>
      <c r="AA24" s="641"/>
      <c r="AB24" s="641"/>
      <c r="AC24" s="641"/>
      <c r="AD24" s="642">
        <v>15193</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24551252</v>
      </c>
      <c r="CS24" s="639"/>
      <c r="CT24" s="639"/>
      <c r="CU24" s="639"/>
      <c r="CV24" s="639"/>
      <c r="CW24" s="639"/>
      <c r="CX24" s="639"/>
      <c r="CY24" s="686"/>
      <c r="CZ24" s="690">
        <v>43.6</v>
      </c>
      <c r="DA24" s="691"/>
      <c r="DB24" s="691"/>
      <c r="DC24" s="692"/>
      <c r="DD24" s="685">
        <v>15695586</v>
      </c>
      <c r="DE24" s="639"/>
      <c r="DF24" s="639"/>
      <c r="DG24" s="639"/>
      <c r="DH24" s="639"/>
      <c r="DI24" s="639"/>
      <c r="DJ24" s="639"/>
      <c r="DK24" s="686"/>
      <c r="DL24" s="685">
        <v>15442740</v>
      </c>
      <c r="DM24" s="639"/>
      <c r="DN24" s="639"/>
      <c r="DO24" s="639"/>
      <c r="DP24" s="639"/>
      <c r="DQ24" s="639"/>
      <c r="DR24" s="639"/>
      <c r="DS24" s="639"/>
      <c r="DT24" s="639"/>
      <c r="DU24" s="639"/>
      <c r="DV24" s="686"/>
      <c r="DW24" s="687">
        <v>47.6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7675099</v>
      </c>
      <c r="S25" s="589"/>
      <c r="T25" s="589"/>
      <c r="U25" s="589"/>
      <c r="V25" s="589"/>
      <c r="W25" s="589"/>
      <c r="X25" s="589"/>
      <c r="Y25" s="590"/>
      <c r="Z25" s="641">
        <v>12.9</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8965878</v>
      </c>
      <c r="CS25" s="607"/>
      <c r="CT25" s="607"/>
      <c r="CU25" s="607"/>
      <c r="CV25" s="607"/>
      <c r="CW25" s="607"/>
      <c r="CX25" s="607"/>
      <c r="CY25" s="608"/>
      <c r="CZ25" s="591">
        <v>15.9</v>
      </c>
      <c r="DA25" s="609"/>
      <c r="DB25" s="609"/>
      <c r="DC25" s="610"/>
      <c r="DD25" s="594">
        <v>8052912</v>
      </c>
      <c r="DE25" s="607"/>
      <c r="DF25" s="607"/>
      <c r="DG25" s="607"/>
      <c r="DH25" s="607"/>
      <c r="DI25" s="607"/>
      <c r="DJ25" s="607"/>
      <c r="DK25" s="608"/>
      <c r="DL25" s="594">
        <v>8019583</v>
      </c>
      <c r="DM25" s="607"/>
      <c r="DN25" s="607"/>
      <c r="DO25" s="607"/>
      <c r="DP25" s="607"/>
      <c r="DQ25" s="607"/>
      <c r="DR25" s="607"/>
      <c r="DS25" s="607"/>
      <c r="DT25" s="607"/>
      <c r="DU25" s="607"/>
      <c r="DV25" s="608"/>
      <c r="DW25" s="611">
        <v>24.7</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6033981</v>
      </c>
      <c r="CS26" s="589"/>
      <c r="CT26" s="589"/>
      <c r="CU26" s="589"/>
      <c r="CV26" s="589"/>
      <c r="CW26" s="589"/>
      <c r="CX26" s="589"/>
      <c r="CY26" s="590"/>
      <c r="CZ26" s="591">
        <v>10.7</v>
      </c>
      <c r="DA26" s="609"/>
      <c r="DB26" s="609"/>
      <c r="DC26" s="610"/>
      <c r="DD26" s="594">
        <v>5193691</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4046144</v>
      </c>
      <c r="S27" s="589"/>
      <c r="T27" s="589"/>
      <c r="U27" s="589"/>
      <c r="V27" s="589"/>
      <c r="W27" s="589"/>
      <c r="X27" s="589"/>
      <c r="Y27" s="590"/>
      <c r="Z27" s="641">
        <v>6.8</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28385871</v>
      </c>
      <c r="BH27" s="589"/>
      <c r="BI27" s="589"/>
      <c r="BJ27" s="589"/>
      <c r="BK27" s="589"/>
      <c r="BL27" s="589"/>
      <c r="BM27" s="589"/>
      <c r="BN27" s="590"/>
      <c r="BO27" s="641">
        <v>100</v>
      </c>
      <c r="BP27" s="641"/>
      <c r="BQ27" s="641"/>
      <c r="BR27" s="641"/>
      <c r="BS27" s="594">
        <v>670199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11167327</v>
      </c>
      <c r="CS27" s="607"/>
      <c r="CT27" s="607"/>
      <c r="CU27" s="607"/>
      <c r="CV27" s="607"/>
      <c r="CW27" s="607"/>
      <c r="CX27" s="607"/>
      <c r="CY27" s="608"/>
      <c r="CZ27" s="591">
        <v>19.8</v>
      </c>
      <c r="DA27" s="609"/>
      <c r="DB27" s="609"/>
      <c r="DC27" s="610"/>
      <c r="DD27" s="594">
        <v>3261796</v>
      </c>
      <c r="DE27" s="607"/>
      <c r="DF27" s="607"/>
      <c r="DG27" s="607"/>
      <c r="DH27" s="607"/>
      <c r="DI27" s="607"/>
      <c r="DJ27" s="607"/>
      <c r="DK27" s="608"/>
      <c r="DL27" s="594">
        <v>3126968</v>
      </c>
      <c r="DM27" s="607"/>
      <c r="DN27" s="607"/>
      <c r="DO27" s="607"/>
      <c r="DP27" s="607"/>
      <c r="DQ27" s="607"/>
      <c r="DR27" s="607"/>
      <c r="DS27" s="607"/>
      <c r="DT27" s="607"/>
      <c r="DU27" s="607"/>
      <c r="DV27" s="608"/>
      <c r="DW27" s="611">
        <v>9.6</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88707</v>
      </c>
      <c r="S28" s="589"/>
      <c r="T28" s="589"/>
      <c r="U28" s="589"/>
      <c r="V28" s="589"/>
      <c r="W28" s="589"/>
      <c r="X28" s="589"/>
      <c r="Y28" s="590"/>
      <c r="Z28" s="641">
        <v>0.1</v>
      </c>
      <c r="AA28" s="641"/>
      <c r="AB28" s="641"/>
      <c r="AC28" s="641"/>
      <c r="AD28" s="642">
        <v>52076</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4418047</v>
      </c>
      <c r="CS28" s="589"/>
      <c r="CT28" s="589"/>
      <c r="CU28" s="589"/>
      <c r="CV28" s="589"/>
      <c r="CW28" s="589"/>
      <c r="CX28" s="589"/>
      <c r="CY28" s="590"/>
      <c r="CZ28" s="591">
        <v>7.8</v>
      </c>
      <c r="DA28" s="609"/>
      <c r="DB28" s="609"/>
      <c r="DC28" s="610"/>
      <c r="DD28" s="594">
        <v>4380878</v>
      </c>
      <c r="DE28" s="589"/>
      <c r="DF28" s="589"/>
      <c r="DG28" s="589"/>
      <c r="DH28" s="589"/>
      <c r="DI28" s="589"/>
      <c r="DJ28" s="589"/>
      <c r="DK28" s="590"/>
      <c r="DL28" s="594">
        <v>4296189</v>
      </c>
      <c r="DM28" s="589"/>
      <c r="DN28" s="589"/>
      <c r="DO28" s="589"/>
      <c r="DP28" s="589"/>
      <c r="DQ28" s="589"/>
      <c r="DR28" s="589"/>
      <c r="DS28" s="589"/>
      <c r="DT28" s="589"/>
      <c r="DU28" s="589"/>
      <c r="DV28" s="590"/>
      <c r="DW28" s="611">
        <v>13.2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18462</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4416394</v>
      </c>
      <c r="CS29" s="607"/>
      <c r="CT29" s="607"/>
      <c r="CU29" s="607"/>
      <c r="CV29" s="607"/>
      <c r="CW29" s="607"/>
      <c r="CX29" s="607"/>
      <c r="CY29" s="608"/>
      <c r="CZ29" s="591">
        <v>7.8</v>
      </c>
      <c r="DA29" s="609"/>
      <c r="DB29" s="609"/>
      <c r="DC29" s="610"/>
      <c r="DD29" s="594">
        <v>4379225</v>
      </c>
      <c r="DE29" s="607"/>
      <c r="DF29" s="607"/>
      <c r="DG29" s="607"/>
      <c r="DH29" s="607"/>
      <c r="DI29" s="607"/>
      <c r="DJ29" s="607"/>
      <c r="DK29" s="608"/>
      <c r="DL29" s="594">
        <v>4294536</v>
      </c>
      <c r="DM29" s="607"/>
      <c r="DN29" s="607"/>
      <c r="DO29" s="607"/>
      <c r="DP29" s="607"/>
      <c r="DQ29" s="607"/>
      <c r="DR29" s="607"/>
      <c r="DS29" s="607"/>
      <c r="DT29" s="607"/>
      <c r="DU29" s="607"/>
      <c r="DV29" s="608"/>
      <c r="DW29" s="611">
        <v>13.2</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311853</v>
      </c>
      <c r="S30" s="589"/>
      <c r="T30" s="589"/>
      <c r="U30" s="589"/>
      <c r="V30" s="589"/>
      <c r="W30" s="589"/>
      <c r="X30" s="589"/>
      <c r="Y30" s="590"/>
      <c r="Z30" s="641">
        <v>0.5</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97.7</v>
      </c>
      <c r="BH30" s="655"/>
      <c r="BI30" s="655"/>
      <c r="BJ30" s="655"/>
      <c r="BK30" s="655"/>
      <c r="BL30" s="655"/>
      <c r="BM30" s="656">
        <v>90.4</v>
      </c>
      <c r="BN30" s="655"/>
      <c r="BO30" s="655"/>
      <c r="BP30" s="655"/>
      <c r="BQ30" s="657"/>
      <c r="BR30" s="654">
        <v>97.5</v>
      </c>
      <c r="BS30" s="655"/>
      <c r="BT30" s="655"/>
      <c r="BU30" s="655"/>
      <c r="BV30" s="655"/>
      <c r="BW30" s="655"/>
      <c r="BX30" s="656">
        <v>89.7</v>
      </c>
      <c r="BY30" s="655"/>
      <c r="BZ30" s="655"/>
      <c r="CA30" s="655"/>
      <c r="CB30" s="657"/>
      <c r="CD30" s="660"/>
      <c r="CE30" s="661"/>
      <c r="CF30" s="625" t="s">
        <v>291</v>
      </c>
      <c r="CG30" s="622"/>
      <c r="CH30" s="622"/>
      <c r="CI30" s="622"/>
      <c r="CJ30" s="622"/>
      <c r="CK30" s="622"/>
      <c r="CL30" s="622"/>
      <c r="CM30" s="622"/>
      <c r="CN30" s="622"/>
      <c r="CO30" s="622"/>
      <c r="CP30" s="622"/>
      <c r="CQ30" s="623"/>
      <c r="CR30" s="588">
        <v>3802190</v>
      </c>
      <c r="CS30" s="589"/>
      <c r="CT30" s="589"/>
      <c r="CU30" s="589"/>
      <c r="CV30" s="589"/>
      <c r="CW30" s="589"/>
      <c r="CX30" s="589"/>
      <c r="CY30" s="590"/>
      <c r="CZ30" s="591">
        <v>6.7</v>
      </c>
      <c r="DA30" s="609"/>
      <c r="DB30" s="609"/>
      <c r="DC30" s="610"/>
      <c r="DD30" s="594">
        <v>3770995</v>
      </c>
      <c r="DE30" s="589"/>
      <c r="DF30" s="589"/>
      <c r="DG30" s="589"/>
      <c r="DH30" s="589"/>
      <c r="DI30" s="589"/>
      <c r="DJ30" s="589"/>
      <c r="DK30" s="590"/>
      <c r="DL30" s="594">
        <v>3686450</v>
      </c>
      <c r="DM30" s="589"/>
      <c r="DN30" s="589"/>
      <c r="DO30" s="589"/>
      <c r="DP30" s="589"/>
      <c r="DQ30" s="589"/>
      <c r="DR30" s="589"/>
      <c r="DS30" s="589"/>
      <c r="DT30" s="589"/>
      <c r="DU30" s="589"/>
      <c r="DV30" s="590"/>
      <c r="DW30" s="611">
        <v>11.4</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2501553</v>
      </c>
      <c r="S31" s="589"/>
      <c r="T31" s="589"/>
      <c r="U31" s="589"/>
      <c r="V31" s="589"/>
      <c r="W31" s="589"/>
      <c r="X31" s="589"/>
      <c r="Y31" s="590"/>
      <c r="Z31" s="641">
        <v>4.2</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97.7</v>
      </c>
      <c r="BH31" s="607"/>
      <c r="BI31" s="607"/>
      <c r="BJ31" s="607"/>
      <c r="BK31" s="607"/>
      <c r="BL31" s="607"/>
      <c r="BM31" s="643">
        <v>91.1</v>
      </c>
      <c r="BN31" s="653"/>
      <c r="BO31" s="653"/>
      <c r="BP31" s="653"/>
      <c r="BQ31" s="617"/>
      <c r="BR31" s="652">
        <v>97.3</v>
      </c>
      <c r="BS31" s="607"/>
      <c r="BT31" s="607"/>
      <c r="BU31" s="607"/>
      <c r="BV31" s="607"/>
      <c r="BW31" s="607"/>
      <c r="BX31" s="643">
        <v>90</v>
      </c>
      <c r="BY31" s="653"/>
      <c r="BZ31" s="653"/>
      <c r="CA31" s="653"/>
      <c r="CB31" s="617"/>
      <c r="CD31" s="660"/>
      <c r="CE31" s="661"/>
      <c r="CF31" s="625" t="s">
        <v>295</v>
      </c>
      <c r="CG31" s="622"/>
      <c r="CH31" s="622"/>
      <c r="CI31" s="622"/>
      <c r="CJ31" s="622"/>
      <c r="CK31" s="622"/>
      <c r="CL31" s="622"/>
      <c r="CM31" s="622"/>
      <c r="CN31" s="622"/>
      <c r="CO31" s="622"/>
      <c r="CP31" s="622"/>
      <c r="CQ31" s="623"/>
      <c r="CR31" s="588">
        <v>614204</v>
      </c>
      <c r="CS31" s="607"/>
      <c r="CT31" s="607"/>
      <c r="CU31" s="607"/>
      <c r="CV31" s="607"/>
      <c r="CW31" s="607"/>
      <c r="CX31" s="607"/>
      <c r="CY31" s="608"/>
      <c r="CZ31" s="591">
        <v>1.1000000000000001</v>
      </c>
      <c r="DA31" s="609"/>
      <c r="DB31" s="609"/>
      <c r="DC31" s="610"/>
      <c r="DD31" s="594">
        <v>608230</v>
      </c>
      <c r="DE31" s="607"/>
      <c r="DF31" s="607"/>
      <c r="DG31" s="607"/>
      <c r="DH31" s="607"/>
      <c r="DI31" s="607"/>
      <c r="DJ31" s="607"/>
      <c r="DK31" s="608"/>
      <c r="DL31" s="594">
        <v>608086</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5952944</v>
      </c>
      <c r="S32" s="589"/>
      <c r="T32" s="589"/>
      <c r="U32" s="589"/>
      <c r="V32" s="589"/>
      <c r="W32" s="589"/>
      <c r="X32" s="589"/>
      <c r="Y32" s="590"/>
      <c r="Z32" s="641">
        <v>10</v>
      </c>
      <c r="AA32" s="641"/>
      <c r="AB32" s="641"/>
      <c r="AC32" s="641"/>
      <c r="AD32" s="642">
        <v>7018</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97.6</v>
      </c>
      <c r="BH32" s="573"/>
      <c r="BI32" s="573"/>
      <c r="BJ32" s="573"/>
      <c r="BK32" s="573"/>
      <c r="BL32" s="573"/>
      <c r="BM32" s="636">
        <v>89.1</v>
      </c>
      <c r="BN32" s="573"/>
      <c r="BO32" s="573"/>
      <c r="BP32" s="573"/>
      <c r="BQ32" s="630"/>
      <c r="BR32" s="651">
        <v>97.4</v>
      </c>
      <c r="BS32" s="573"/>
      <c r="BT32" s="573"/>
      <c r="BU32" s="573"/>
      <c r="BV32" s="573"/>
      <c r="BW32" s="573"/>
      <c r="BX32" s="636">
        <v>88.5</v>
      </c>
      <c r="BY32" s="573"/>
      <c r="BZ32" s="573"/>
      <c r="CA32" s="573"/>
      <c r="CB32" s="630"/>
      <c r="CD32" s="662"/>
      <c r="CE32" s="663"/>
      <c r="CF32" s="625" t="s">
        <v>298</v>
      </c>
      <c r="CG32" s="622"/>
      <c r="CH32" s="622"/>
      <c r="CI32" s="622"/>
      <c r="CJ32" s="622"/>
      <c r="CK32" s="622"/>
      <c r="CL32" s="622"/>
      <c r="CM32" s="622"/>
      <c r="CN32" s="622"/>
      <c r="CO32" s="622"/>
      <c r="CP32" s="622"/>
      <c r="CQ32" s="623"/>
      <c r="CR32" s="588">
        <v>1653</v>
      </c>
      <c r="CS32" s="589"/>
      <c r="CT32" s="589"/>
      <c r="CU32" s="589"/>
      <c r="CV32" s="589"/>
      <c r="CW32" s="589"/>
      <c r="CX32" s="589"/>
      <c r="CY32" s="590"/>
      <c r="CZ32" s="591">
        <v>0</v>
      </c>
      <c r="DA32" s="609"/>
      <c r="DB32" s="609"/>
      <c r="DC32" s="610"/>
      <c r="DD32" s="594">
        <v>1653</v>
      </c>
      <c r="DE32" s="589"/>
      <c r="DF32" s="589"/>
      <c r="DG32" s="589"/>
      <c r="DH32" s="589"/>
      <c r="DI32" s="589"/>
      <c r="DJ32" s="589"/>
      <c r="DK32" s="590"/>
      <c r="DL32" s="594">
        <v>1653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4220000</v>
      </c>
      <c r="S33" s="589"/>
      <c r="T33" s="589"/>
      <c r="U33" s="589"/>
      <c r="V33" s="589"/>
      <c r="W33" s="589"/>
      <c r="X33" s="589"/>
      <c r="Y33" s="590"/>
      <c r="Z33" s="641">
        <v>7.1</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23039597</v>
      </c>
      <c r="CS33" s="607"/>
      <c r="CT33" s="607"/>
      <c r="CU33" s="607"/>
      <c r="CV33" s="607"/>
      <c r="CW33" s="607"/>
      <c r="CX33" s="607"/>
      <c r="CY33" s="608"/>
      <c r="CZ33" s="591">
        <v>40.9</v>
      </c>
      <c r="DA33" s="609"/>
      <c r="DB33" s="609"/>
      <c r="DC33" s="610"/>
      <c r="DD33" s="594">
        <v>15032573</v>
      </c>
      <c r="DE33" s="607"/>
      <c r="DF33" s="607"/>
      <c r="DG33" s="607"/>
      <c r="DH33" s="607"/>
      <c r="DI33" s="607"/>
      <c r="DJ33" s="607"/>
      <c r="DK33" s="608"/>
      <c r="DL33" s="594">
        <v>11280497</v>
      </c>
      <c r="DM33" s="607"/>
      <c r="DN33" s="607"/>
      <c r="DO33" s="607"/>
      <c r="DP33" s="607"/>
      <c r="DQ33" s="607"/>
      <c r="DR33" s="607"/>
      <c r="DS33" s="607"/>
      <c r="DT33" s="607"/>
      <c r="DU33" s="607"/>
      <c r="DV33" s="608"/>
      <c r="DW33" s="611">
        <v>34.799999999999997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6139762</v>
      </c>
      <c r="CS34" s="589"/>
      <c r="CT34" s="589"/>
      <c r="CU34" s="589"/>
      <c r="CV34" s="589"/>
      <c r="CW34" s="589"/>
      <c r="CX34" s="589"/>
      <c r="CY34" s="590"/>
      <c r="CZ34" s="591">
        <v>10.9</v>
      </c>
      <c r="DA34" s="609"/>
      <c r="DB34" s="609"/>
      <c r="DC34" s="610"/>
      <c r="DD34" s="594">
        <v>5274236</v>
      </c>
      <c r="DE34" s="589"/>
      <c r="DF34" s="589"/>
      <c r="DG34" s="589"/>
      <c r="DH34" s="589"/>
      <c r="DI34" s="589"/>
      <c r="DJ34" s="589"/>
      <c r="DK34" s="590"/>
      <c r="DL34" s="594">
        <v>4079880</v>
      </c>
      <c r="DM34" s="589"/>
      <c r="DN34" s="589"/>
      <c r="DO34" s="589"/>
      <c r="DP34" s="589"/>
      <c r="DQ34" s="589"/>
      <c r="DR34" s="589"/>
      <c r="DS34" s="589"/>
      <c r="DT34" s="589"/>
      <c r="DU34" s="589"/>
      <c r="DV34" s="590"/>
      <c r="DW34" s="611">
        <v>12.6</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1500000</v>
      </c>
      <c r="S35" s="589"/>
      <c r="T35" s="589"/>
      <c r="U35" s="589"/>
      <c r="V35" s="589"/>
      <c r="W35" s="589"/>
      <c r="X35" s="589"/>
      <c r="Y35" s="590"/>
      <c r="Z35" s="641">
        <v>2.5</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5787517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890904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204731</v>
      </c>
      <c r="CS35" s="607"/>
      <c r="CT35" s="607"/>
      <c r="CU35" s="607"/>
      <c r="CV35" s="607"/>
      <c r="CW35" s="607"/>
      <c r="CX35" s="607"/>
      <c r="CY35" s="608"/>
      <c r="CZ35" s="591">
        <v>0.4</v>
      </c>
      <c r="DA35" s="609"/>
      <c r="DB35" s="609"/>
      <c r="DC35" s="610"/>
      <c r="DD35" s="594">
        <v>194019</v>
      </c>
      <c r="DE35" s="607"/>
      <c r="DF35" s="607"/>
      <c r="DG35" s="607"/>
      <c r="DH35" s="607"/>
      <c r="DI35" s="607"/>
      <c r="DJ35" s="607"/>
      <c r="DK35" s="608"/>
      <c r="DL35" s="594">
        <v>194019</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59493443</v>
      </c>
      <c r="S36" s="629"/>
      <c r="T36" s="629"/>
      <c r="U36" s="629"/>
      <c r="V36" s="629"/>
      <c r="W36" s="629"/>
      <c r="X36" s="629"/>
      <c r="Y36" s="632"/>
      <c r="Z36" s="633">
        <v>100</v>
      </c>
      <c r="AA36" s="633"/>
      <c r="AB36" s="633"/>
      <c r="AC36" s="633"/>
      <c r="AD36" s="634">
        <v>30958460</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1806100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774089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4781659</v>
      </c>
      <c r="CS36" s="589"/>
      <c r="CT36" s="589"/>
      <c r="CU36" s="589"/>
      <c r="CV36" s="589"/>
      <c r="CW36" s="589"/>
      <c r="CX36" s="589"/>
      <c r="CY36" s="590"/>
      <c r="CZ36" s="591">
        <v>8.5</v>
      </c>
      <c r="DA36" s="609"/>
      <c r="DB36" s="609"/>
      <c r="DC36" s="610"/>
      <c r="DD36" s="594">
        <v>4220555</v>
      </c>
      <c r="DE36" s="589"/>
      <c r="DF36" s="589"/>
      <c r="DG36" s="589"/>
      <c r="DH36" s="589"/>
      <c r="DI36" s="589"/>
      <c r="DJ36" s="589"/>
      <c r="DK36" s="590"/>
      <c r="DL36" s="594">
        <v>2420458</v>
      </c>
      <c r="DM36" s="589"/>
      <c r="DN36" s="589"/>
      <c r="DO36" s="589"/>
      <c r="DP36" s="589"/>
      <c r="DQ36" s="589"/>
      <c r="DR36" s="589"/>
      <c r="DS36" s="589"/>
      <c r="DT36" s="589"/>
      <c r="DU36" s="589"/>
      <c r="DV36" s="590"/>
      <c r="DW36" s="611">
        <v>7.5</v>
      </c>
      <c r="DX36" s="612"/>
      <c r="DY36" s="612"/>
      <c r="DZ36" s="612"/>
      <c r="EA36" s="612"/>
      <c r="EB36" s="612"/>
      <c r="EC36" s="613"/>
    </row>
    <row r="37" spans="2:133" ht="11.25" customHeight="1">
      <c r="AQ37" s="614" t="s">
        <v>313</v>
      </c>
      <c r="AR37" s="615"/>
      <c r="AS37" s="615"/>
      <c r="AT37" s="615"/>
      <c r="AU37" s="615"/>
      <c r="AV37" s="615"/>
      <c r="AW37" s="615"/>
      <c r="AX37" s="615"/>
      <c r="AY37" s="616"/>
      <c r="AZ37" s="588">
        <v>252898</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25366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1230813</v>
      </c>
      <c r="CS37" s="607"/>
      <c r="CT37" s="607"/>
      <c r="CU37" s="607"/>
      <c r="CV37" s="607"/>
      <c r="CW37" s="607"/>
      <c r="CX37" s="607"/>
      <c r="CY37" s="608"/>
      <c r="CZ37" s="591">
        <v>2.2000000000000002</v>
      </c>
      <c r="DA37" s="609"/>
      <c r="DB37" s="609"/>
      <c r="DC37" s="610"/>
      <c r="DD37" s="594">
        <v>1230813</v>
      </c>
      <c r="DE37" s="607"/>
      <c r="DF37" s="607"/>
      <c r="DG37" s="607"/>
      <c r="DH37" s="607"/>
      <c r="DI37" s="607"/>
      <c r="DJ37" s="607"/>
      <c r="DK37" s="608"/>
      <c r="DL37" s="594">
        <v>550645</v>
      </c>
      <c r="DM37" s="607"/>
      <c r="DN37" s="607"/>
      <c r="DO37" s="607"/>
      <c r="DP37" s="607"/>
      <c r="DQ37" s="607"/>
      <c r="DR37" s="607"/>
      <c r="DS37" s="607"/>
      <c r="DT37" s="607"/>
      <c r="DU37" s="607"/>
      <c r="DV37" s="608"/>
      <c r="DW37" s="611">
        <v>1.7</v>
      </c>
      <c r="DX37" s="612"/>
      <c r="DY37" s="612"/>
      <c r="DZ37" s="612"/>
      <c r="EA37" s="612"/>
      <c r="EB37" s="612"/>
      <c r="EC37" s="613"/>
    </row>
    <row r="38" spans="2:133" ht="11.25" customHeight="1">
      <c r="AQ38" s="614" t="s">
        <v>316</v>
      </c>
      <c r="AR38" s="615"/>
      <c r="AS38" s="615"/>
      <c r="AT38" s="615"/>
      <c r="AU38" s="615"/>
      <c r="AV38" s="615"/>
      <c r="AW38" s="615"/>
      <c r="AX38" s="615"/>
      <c r="AY38" s="616"/>
      <c r="AZ38" s="588">
        <v>31516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44435</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5756001</v>
      </c>
      <c r="CS38" s="589"/>
      <c r="CT38" s="589"/>
      <c r="CU38" s="589"/>
      <c r="CV38" s="589"/>
      <c r="CW38" s="589"/>
      <c r="CX38" s="589"/>
      <c r="CY38" s="590"/>
      <c r="CZ38" s="591">
        <v>10.199999999999999</v>
      </c>
      <c r="DA38" s="609"/>
      <c r="DB38" s="609"/>
      <c r="DC38" s="610"/>
      <c r="DD38" s="594">
        <v>4954202</v>
      </c>
      <c r="DE38" s="589"/>
      <c r="DF38" s="589"/>
      <c r="DG38" s="589"/>
      <c r="DH38" s="589"/>
      <c r="DI38" s="589"/>
      <c r="DJ38" s="589"/>
      <c r="DK38" s="590"/>
      <c r="DL38" s="594">
        <v>4586140</v>
      </c>
      <c r="DM38" s="589"/>
      <c r="DN38" s="589"/>
      <c r="DO38" s="589"/>
      <c r="DP38" s="589"/>
      <c r="DQ38" s="589"/>
      <c r="DR38" s="589"/>
      <c r="DS38" s="589"/>
      <c r="DT38" s="589"/>
      <c r="DU38" s="589"/>
      <c r="DV38" s="590"/>
      <c r="DW38" s="611">
        <v>14.1</v>
      </c>
      <c r="DX38" s="612"/>
      <c r="DY38" s="612"/>
      <c r="DZ38" s="612"/>
      <c r="EA38" s="612"/>
      <c r="EB38" s="612"/>
      <c r="EC38" s="613"/>
    </row>
    <row r="39" spans="2:133" ht="11.25" customHeight="1">
      <c r="AQ39" s="614" t="s">
        <v>319</v>
      </c>
      <c r="AR39" s="615"/>
      <c r="AS39" s="615"/>
      <c r="AT39" s="615"/>
      <c r="AU39" s="615"/>
      <c r="AV39" s="615"/>
      <c r="AW39" s="615"/>
      <c r="AX39" s="615"/>
      <c r="AY39" s="616"/>
      <c r="AZ39" s="588">
        <v>1155</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400671</v>
      </c>
      <c r="CS39" s="607"/>
      <c r="CT39" s="607"/>
      <c r="CU39" s="607"/>
      <c r="CV39" s="607"/>
      <c r="CW39" s="607"/>
      <c r="CX39" s="607"/>
      <c r="CY39" s="608"/>
      <c r="CZ39" s="591">
        <v>0.7</v>
      </c>
      <c r="DA39" s="609"/>
      <c r="DB39" s="609"/>
      <c r="DC39" s="610"/>
      <c r="DD39" s="594">
        <v>377086</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1006574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92</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5756773</v>
      </c>
      <c r="CS40" s="589"/>
      <c r="CT40" s="589"/>
      <c r="CU40" s="589"/>
      <c r="CV40" s="589"/>
      <c r="CW40" s="589"/>
      <c r="CX40" s="589"/>
      <c r="CY40" s="590"/>
      <c r="CZ40" s="591">
        <v>10.199999999999999</v>
      </c>
      <c r="DA40" s="609"/>
      <c r="DB40" s="609"/>
      <c r="DC40" s="610"/>
      <c r="DD40" s="594">
        <v>12475</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2689274</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241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8748515</v>
      </c>
      <c r="CS42" s="589"/>
      <c r="CT42" s="589"/>
      <c r="CU42" s="589"/>
      <c r="CV42" s="589"/>
      <c r="CW42" s="589"/>
      <c r="CX42" s="589"/>
      <c r="CY42" s="590"/>
      <c r="CZ42" s="591">
        <v>15.5</v>
      </c>
      <c r="DA42" s="592"/>
      <c r="DB42" s="592"/>
      <c r="DC42" s="593"/>
      <c r="DD42" s="594">
        <v>3538510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702658</v>
      </c>
      <c r="CS43" s="607"/>
      <c r="CT43" s="607"/>
      <c r="CU43" s="607"/>
      <c r="CV43" s="607"/>
      <c r="CW43" s="607"/>
      <c r="CX43" s="607"/>
      <c r="CY43" s="608"/>
      <c r="CZ43" s="591">
        <v>1.2</v>
      </c>
      <c r="DA43" s="609"/>
      <c r="DB43" s="609"/>
      <c r="DC43" s="610"/>
      <c r="DD43" s="594">
        <v>700686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8748515</v>
      </c>
      <c r="CS44" s="589"/>
      <c r="CT44" s="589"/>
      <c r="CU44" s="589"/>
      <c r="CV44" s="589"/>
      <c r="CW44" s="589"/>
      <c r="CX44" s="589"/>
      <c r="CY44" s="590"/>
      <c r="CZ44" s="591">
        <v>15.5</v>
      </c>
      <c r="DA44" s="592"/>
      <c r="DB44" s="592"/>
      <c r="DC44" s="593"/>
      <c r="DD44" s="594">
        <v>3538510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4770724</v>
      </c>
      <c r="CS45" s="607"/>
      <c r="CT45" s="607"/>
      <c r="CU45" s="607"/>
      <c r="CV45" s="607"/>
      <c r="CW45" s="607"/>
      <c r="CX45" s="607"/>
      <c r="CY45" s="608"/>
      <c r="CZ45" s="591">
        <v>8.5</v>
      </c>
      <c r="DA45" s="609"/>
      <c r="DB45" s="609"/>
      <c r="DC45" s="610"/>
      <c r="DD45" s="594">
        <v>463524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3901310</v>
      </c>
      <c r="CS46" s="589"/>
      <c r="CT46" s="589"/>
      <c r="CU46" s="589"/>
      <c r="CV46" s="589"/>
      <c r="CW46" s="589"/>
      <c r="CX46" s="589"/>
      <c r="CY46" s="590"/>
      <c r="CZ46" s="591">
        <v>6.9</v>
      </c>
      <c r="DA46" s="592"/>
      <c r="DB46" s="592"/>
      <c r="DC46" s="593"/>
      <c r="DD46" s="594">
        <v>3002605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340</v>
      </c>
      <c r="CS47" s="607"/>
      <c r="CT47" s="607"/>
      <c r="CU47" s="607"/>
      <c r="CV47" s="607"/>
      <c r="CW47" s="607"/>
      <c r="CX47" s="607"/>
      <c r="CY47" s="608"/>
      <c r="CZ47" s="591" t="s">
        <v>340</v>
      </c>
      <c r="DA47" s="609"/>
      <c r="DB47" s="609"/>
      <c r="DC47" s="610"/>
      <c r="DD47" s="594" t="s">
        <v>340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56339364</v>
      </c>
      <c r="CS49" s="573"/>
      <c r="CT49" s="573"/>
      <c r="CU49" s="573"/>
      <c r="CV49" s="573"/>
      <c r="CW49" s="573"/>
      <c r="CX49" s="573"/>
      <c r="CY49" s="574"/>
      <c r="CZ49" s="575">
        <v>100</v>
      </c>
      <c r="DA49" s="576"/>
      <c r="DB49" s="576"/>
      <c r="DC49" s="577"/>
      <c r="DD49" s="578">
        <v>34266669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61231</v>
      </c>
      <c r="R7" s="1101"/>
      <c r="S7" s="1101"/>
      <c r="T7" s="1101"/>
      <c r="U7" s="1101"/>
      <c r="V7" s="1101">
        <v>58193</v>
      </c>
      <c r="W7" s="1101"/>
      <c r="X7" s="1101"/>
      <c r="Y7" s="1101"/>
      <c r="Z7" s="1101"/>
      <c r="AA7" s="1101">
        <v>3038</v>
      </c>
      <c r="AB7" s="1101"/>
      <c r="AC7" s="1101"/>
      <c r="AD7" s="1101"/>
      <c r="AE7" s="1102"/>
      <c r="AF7" s="1103">
        <v>2210</v>
      </c>
      <c r="AG7" s="1104"/>
      <c r="AH7" s="1104"/>
      <c r="AI7" s="1104"/>
      <c r="AJ7" s="1105"/>
      <c r="AK7" s="1087">
        <v>312</v>
      </c>
      <c r="AL7" s="1088"/>
      <c r="AM7" s="1088"/>
      <c r="AN7" s="1088"/>
      <c r="AO7" s="1088"/>
      <c r="AP7" s="1088">
        <v>50603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545</v>
      </c>
      <c r="BT7" s="1092"/>
      <c r="BU7" s="1092"/>
      <c r="BV7" s="1092"/>
      <c r="BW7" s="1092"/>
      <c r="BX7" s="1092"/>
      <c r="BY7" s="1092"/>
      <c r="BZ7" s="1092"/>
      <c r="CA7" s="1092"/>
      <c r="CB7" s="1092"/>
      <c r="CC7" s="1092"/>
      <c r="CD7" s="1092"/>
      <c r="CE7" s="1092"/>
      <c r="CF7" s="1092"/>
      <c r="CG7" s="1093"/>
      <c r="CH7" s="1084">
        <v>68</v>
      </c>
      <c r="CI7" s="1085"/>
      <c r="CJ7" s="1085"/>
      <c r="CK7" s="1085"/>
      <c r="CL7" s="1086"/>
      <c r="CM7" s="1084">
        <v>709</v>
      </c>
      <c r="CN7" s="1085"/>
      <c r="CO7" s="1085"/>
      <c r="CP7" s="1085"/>
      <c r="CQ7" s="1086"/>
      <c r="CR7" s="1084">
        <v>22</v>
      </c>
      <c r="CS7" s="1085"/>
      <c r="CT7" s="1085"/>
      <c r="CU7" s="1085"/>
      <c r="CV7" s="1086"/>
      <c r="CW7" s="1084" t="s">
        <v>537</v>
      </c>
      <c r="CX7" s="1085"/>
      <c r="CY7" s="1085"/>
      <c r="CZ7" s="1085"/>
      <c r="DA7" s="1086"/>
      <c r="DB7" s="1084" t="s">
        <v>557</v>
      </c>
      <c r="DC7" s="1085"/>
      <c r="DD7" s="1085"/>
      <c r="DE7" s="1085"/>
      <c r="DF7" s="1086"/>
      <c r="DG7" s="1084">
        <v>674</v>
      </c>
      <c r="DH7" s="1085"/>
      <c r="DI7" s="1085"/>
      <c r="DJ7" s="1085"/>
      <c r="DK7" s="1086"/>
      <c r="DL7" s="1084" t="s">
        <v>537</v>
      </c>
      <c r="DM7" s="1085"/>
      <c r="DN7" s="1085"/>
      <c r="DO7" s="1085"/>
      <c r="DP7" s="1086"/>
      <c r="DQ7" s="1084">
        <v>11</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147</v>
      </c>
      <c r="R8" s="1040"/>
      <c r="S8" s="1040"/>
      <c r="T8" s="1040"/>
      <c r="U8" s="1040"/>
      <c r="V8" s="1040">
        <v>36</v>
      </c>
      <c r="W8" s="1040"/>
      <c r="X8" s="1040"/>
      <c r="Y8" s="1040"/>
      <c r="Z8" s="1040"/>
      <c r="AA8" s="1040">
        <v>111</v>
      </c>
      <c r="AB8" s="1040"/>
      <c r="AC8" s="1040"/>
      <c r="AD8" s="1040"/>
      <c r="AE8" s="1041"/>
      <c r="AF8" s="1015">
        <v>111</v>
      </c>
      <c r="AG8" s="1016"/>
      <c r="AH8" s="1016"/>
      <c r="AI8" s="1016"/>
      <c r="AJ8" s="1017"/>
      <c r="AK8" s="1082" t="s">
        <v>537</v>
      </c>
      <c r="AL8" s="1083"/>
      <c r="AM8" s="1083"/>
      <c r="AN8" s="1083"/>
      <c r="AO8" s="1083"/>
      <c r="AP8" s="1083">
        <v>246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546</v>
      </c>
      <c r="BT8" s="1011"/>
      <c r="BU8" s="1011"/>
      <c r="BV8" s="1011"/>
      <c r="BW8" s="1011"/>
      <c r="BX8" s="1011"/>
      <c r="BY8" s="1011"/>
      <c r="BZ8" s="1011"/>
      <c r="CA8" s="1011"/>
      <c r="CB8" s="1011"/>
      <c r="CC8" s="1011"/>
      <c r="CD8" s="1011"/>
      <c r="CE8" s="1011"/>
      <c r="CF8" s="1011"/>
      <c r="CG8" s="1012"/>
      <c r="CH8" s="985">
        <v>37</v>
      </c>
      <c r="CI8" s="986"/>
      <c r="CJ8" s="986"/>
      <c r="CK8" s="986"/>
      <c r="CL8" s="987"/>
      <c r="CM8" s="985">
        <v>1186</v>
      </c>
      <c r="CN8" s="986"/>
      <c r="CO8" s="986"/>
      <c r="CP8" s="986"/>
      <c r="CQ8" s="987"/>
      <c r="CR8" s="985">
        <v>1133</v>
      </c>
      <c r="CS8" s="986"/>
      <c r="CT8" s="986"/>
      <c r="CU8" s="986"/>
      <c r="CV8" s="987"/>
      <c r="CW8" s="985" t="s">
        <v>537</v>
      </c>
      <c r="CX8" s="986"/>
      <c r="CY8" s="986"/>
      <c r="CZ8" s="986"/>
      <c r="DA8" s="987"/>
      <c r="DB8" s="985">
        <v>770</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50</v>
      </c>
      <c r="R9" s="1040"/>
      <c r="S9" s="1040"/>
      <c r="T9" s="1040"/>
      <c r="U9" s="1040"/>
      <c r="V9" s="1040">
        <v>45</v>
      </c>
      <c r="W9" s="1040"/>
      <c r="X9" s="1040"/>
      <c r="Y9" s="1040"/>
      <c r="Z9" s="1040"/>
      <c r="AA9" s="1040">
        <v>6</v>
      </c>
      <c r="AB9" s="1040"/>
      <c r="AC9" s="1040"/>
      <c r="AD9" s="1040"/>
      <c r="AE9" s="1041"/>
      <c r="AF9" s="1015">
        <v>6</v>
      </c>
      <c r="AG9" s="1016"/>
      <c r="AH9" s="1016"/>
      <c r="AI9" s="1016"/>
      <c r="AJ9" s="1017"/>
      <c r="AK9" s="1082">
        <v>37</v>
      </c>
      <c r="AL9" s="1083"/>
      <c r="AM9" s="1083"/>
      <c r="AN9" s="1083"/>
      <c r="AO9" s="1083"/>
      <c r="AP9" s="1083" t="s">
        <v>537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547</v>
      </c>
      <c r="BT9" s="1011"/>
      <c r="BU9" s="1011"/>
      <c r="BV9" s="1011"/>
      <c r="BW9" s="1011"/>
      <c r="BX9" s="1011"/>
      <c r="BY9" s="1011"/>
      <c r="BZ9" s="1011"/>
      <c r="CA9" s="1011"/>
      <c r="CB9" s="1011"/>
      <c r="CC9" s="1011"/>
      <c r="CD9" s="1011"/>
      <c r="CE9" s="1011"/>
      <c r="CF9" s="1011"/>
      <c r="CG9" s="1012"/>
      <c r="CH9" s="985">
        <v>-5</v>
      </c>
      <c r="CI9" s="986"/>
      <c r="CJ9" s="986"/>
      <c r="CK9" s="986"/>
      <c r="CL9" s="987"/>
      <c r="CM9" s="985">
        <v>170</v>
      </c>
      <c r="CN9" s="986"/>
      <c r="CO9" s="986"/>
      <c r="CP9" s="986"/>
      <c r="CQ9" s="987"/>
      <c r="CR9" s="985">
        <v>50</v>
      </c>
      <c r="CS9" s="986"/>
      <c r="CT9" s="986"/>
      <c r="CU9" s="986"/>
      <c r="CV9" s="987"/>
      <c r="CW9" s="985">
        <v>40</v>
      </c>
      <c r="CX9" s="986"/>
      <c r="CY9" s="986"/>
      <c r="CZ9" s="986"/>
      <c r="DA9" s="987"/>
      <c r="DB9" s="985" t="s">
        <v>537</v>
      </c>
      <c r="DC9" s="986"/>
      <c r="DD9" s="986"/>
      <c r="DE9" s="986"/>
      <c r="DF9" s="987"/>
      <c r="DG9" s="985" t="s">
        <v>538</v>
      </c>
      <c r="DH9" s="986"/>
      <c r="DI9" s="986"/>
      <c r="DJ9" s="986"/>
      <c r="DK9" s="987"/>
      <c r="DL9" s="985" t="s">
        <v>537</v>
      </c>
      <c r="DM9" s="986"/>
      <c r="DN9" s="986"/>
      <c r="DO9" s="986"/>
      <c r="DP9" s="987"/>
      <c r="DQ9" s="985" t="s">
        <v>537</v>
      </c>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169</v>
      </c>
      <c r="R10" s="1040"/>
      <c r="S10" s="1040"/>
      <c r="T10" s="1040"/>
      <c r="U10" s="1040"/>
      <c r="V10" s="1040">
        <v>169</v>
      </c>
      <c r="W10" s="1040"/>
      <c r="X10" s="1040"/>
      <c r="Y10" s="1040"/>
      <c r="Z10" s="1040"/>
      <c r="AA10" s="1040">
        <v>0</v>
      </c>
      <c r="AB10" s="1040"/>
      <c r="AC10" s="1040"/>
      <c r="AD10" s="1040"/>
      <c r="AE10" s="1041"/>
      <c r="AF10" s="1015">
        <v>0</v>
      </c>
      <c r="AG10" s="1016"/>
      <c r="AH10" s="1016"/>
      <c r="AI10" s="1016"/>
      <c r="AJ10" s="1017"/>
      <c r="AK10" s="1082">
        <v>98</v>
      </c>
      <c r="AL10" s="1083"/>
      <c r="AM10" s="1083"/>
      <c r="AN10" s="1083"/>
      <c r="AO10" s="1083"/>
      <c r="AP10" s="1083">
        <v>147</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548</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33</v>
      </c>
      <c r="CN10" s="986"/>
      <c r="CO10" s="986"/>
      <c r="CP10" s="986"/>
      <c r="CQ10" s="987"/>
      <c r="CR10" s="985">
        <v>20</v>
      </c>
      <c r="CS10" s="986"/>
      <c r="CT10" s="986"/>
      <c r="CU10" s="986"/>
      <c r="CV10" s="987"/>
      <c r="CW10" s="985">
        <v>13</v>
      </c>
      <c r="CX10" s="986"/>
      <c r="CY10" s="986"/>
      <c r="CZ10" s="986"/>
      <c r="DA10" s="987"/>
      <c r="DB10" s="985" t="s">
        <v>538</v>
      </c>
      <c r="DC10" s="986"/>
      <c r="DD10" s="986"/>
      <c r="DE10" s="986"/>
      <c r="DF10" s="987"/>
      <c r="DG10" s="985" t="s">
        <v>537</v>
      </c>
      <c r="DH10" s="986"/>
      <c r="DI10" s="986"/>
      <c r="DJ10" s="986"/>
      <c r="DK10" s="987"/>
      <c r="DL10" s="985" t="s">
        <v>538</v>
      </c>
      <c r="DM10" s="986"/>
      <c r="DN10" s="986"/>
      <c r="DO10" s="986"/>
      <c r="DP10" s="987"/>
      <c r="DQ10" s="985" t="s">
        <v>538</v>
      </c>
      <c r="DR10" s="986"/>
      <c r="DS10" s="986"/>
      <c r="DT10" s="986"/>
      <c r="DU10" s="987"/>
      <c r="DV10" s="988"/>
      <c r="DW10" s="989"/>
      <c r="DX10" s="989"/>
      <c r="DY10" s="989"/>
      <c r="DZ10" s="990"/>
      <c r="EA10" s="205"/>
    </row>
    <row r="11" spans="1:131" s="206" customFormat="1" ht="26.25" customHeight="1">
      <c r="A11" s="212">
        <v>5</v>
      </c>
      <c r="B11" s="1033" t="s">
        <v>369</v>
      </c>
      <c r="C11" s="1034"/>
      <c r="D11" s="1034"/>
      <c r="E11" s="1034"/>
      <c r="F11" s="1034"/>
      <c r="G11" s="1034"/>
      <c r="H11" s="1034"/>
      <c r="I11" s="1034"/>
      <c r="J11" s="1034"/>
      <c r="K11" s="1034"/>
      <c r="L11" s="1034"/>
      <c r="M11" s="1034"/>
      <c r="N11" s="1034"/>
      <c r="O11" s="1034"/>
      <c r="P11" s="1035"/>
      <c r="Q11" s="1039">
        <v>1272</v>
      </c>
      <c r="R11" s="1040"/>
      <c r="S11" s="1040"/>
      <c r="T11" s="1040"/>
      <c r="U11" s="1040"/>
      <c r="V11" s="1040">
        <v>1272</v>
      </c>
      <c r="W11" s="1040"/>
      <c r="X11" s="1040"/>
      <c r="Y11" s="1040"/>
      <c r="Z11" s="1040"/>
      <c r="AA11" s="1040" t="s">
        <v>537</v>
      </c>
      <c r="AB11" s="1040"/>
      <c r="AC11" s="1040"/>
      <c r="AD11" s="1040"/>
      <c r="AE11" s="1041"/>
      <c r="AF11" s="1015" t="s">
        <v>112</v>
      </c>
      <c r="AG11" s="1016"/>
      <c r="AH11" s="1016"/>
      <c r="AI11" s="1016"/>
      <c r="AJ11" s="1017"/>
      <c r="AK11" s="1082" t="s">
        <v>537</v>
      </c>
      <c r="AL11" s="1083"/>
      <c r="AM11" s="1083"/>
      <c r="AN11" s="1083"/>
      <c r="AO11" s="1083"/>
      <c r="AP11" s="1083">
        <v>1766</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549</v>
      </c>
      <c r="BT11" s="1011"/>
      <c r="BU11" s="1011"/>
      <c r="BV11" s="1011"/>
      <c r="BW11" s="1011"/>
      <c r="BX11" s="1011"/>
      <c r="BY11" s="1011"/>
      <c r="BZ11" s="1011"/>
      <c r="CA11" s="1011"/>
      <c r="CB11" s="1011"/>
      <c r="CC11" s="1011"/>
      <c r="CD11" s="1011"/>
      <c r="CE11" s="1011"/>
      <c r="CF11" s="1011"/>
      <c r="CG11" s="1012"/>
      <c r="CH11" s="985">
        <v>3</v>
      </c>
      <c r="CI11" s="986"/>
      <c r="CJ11" s="986"/>
      <c r="CK11" s="986"/>
      <c r="CL11" s="987"/>
      <c r="CM11" s="985">
        <v>106</v>
      </c>
      <c r="CN11" s="986"/>
      <c r="CO11" s="986"/>
      <c r="CP11" s="986"/>
      <c r="CQ11" s="987"/>
      <c r="CR11" s="985">
        <v>20</v>
      </c>
      <c r="CS11" s="986"/>
      <c r="CT11" s="986"/>
      <c r="CU11" s="986"/>
      <c r="CV11" s="987"/>
      <c r="CW11" s="985">
        <v>9</v>
      </c>
      <c r="CX11" s="986"/>
      <c r="CY11" s="986"/>
      <c r="CZ11" s="986"/>
      <c r="DA11" s="987"/>
      <c r="DB11" s="985" t="s">
        <v>537</v>
      </c>
      <c r="DC11" s="986"/>
      <c r="DD11" s="986"/>
      <c r="DE11" s="986"/>
      <c r="DF11" s="987"/>
      <c r="DG11" s="985" t="s">
        <v>557</v>
      </c>
      <c r="DH11" s="986"/>
      <c r="DI11" s="986"/>
      <c r="DJ11" s="986"/>
      <c r="DK11" s="987"/>
      <c r="DL11" s="985" t="s">
        <v>537</v>
      </c>
      <c r="DM11" s="986"/>
      <c r="DN11" s="986"/>
      <c r="DO11" s="986"/>
      <c r="DP11" s="987"/>
      <c r="DQ11" s="985" t="s">
        <v>537</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550</v>
      </c>
      <c r="BT12" s="1011"/>
      <c r="BU12" s="1011"/>
      <c r="BV12" s="1011"/>
      <c r="BW12" s="1011"/>
      <c r="BX12" s="1011"/>
      <c r="BY12" s="1011"/>
      <c r="BZ12" s="1011"/>
      <c r="CA12" s="1011"/>
      <c r="CB12" s="1011"/>
      <c r="CC12" s="1011"/>
      <c r="CD12" s="1011"/>
      <c r="CE12" s="1011"/>
      <c r="CF12" s="1011"/>
      <c r="CG12" s="1012"/>
      <c r="CH12" s="985">
        <v>18</v>
      </c>
      <c r="CI12" s="986"/>
      <c r="CJ12" s="986"/>
      <c r="CK12" s="986"/>
      <c r="CL12" s="987"/>
      <c r="CM12" s="985">
        <v>311</v>
      </c>
      <c r="CN12" s="986"/>
      <c r="CO12" s="986"/>
      <c r="CP12" s="986"/>
      <c r="CQ12" s="987"/>
      <c r="CR12" s="985">
        <v>9</v>
      </c>
      <c r="CS12" s="986"/>
      <c r="CT12" s="986"/>
      <c r="CU12" s="986"/>
      <c r="CV12" s="987"/>
      <c r="CW12" s="985" t="s">
        <v>537</v>
      </c>
      <c r="CX12" s="986"/>
      <c r="CY12" s="986"/>
      <c r="CZ12" s="986"/>
      <c r="DA12" s="987"/>
      <c r="DB12" s="985">
        <v>482</v>
      </c>
      <c r="DC12" s="986"/>
      <c r="DD12" s="986"/>
      <c r="DE12" s="986"/>
      <c r="DF12" s="987"/>
      <c r="DG12" s="985" t="s">
        <v>558</v>
      </c>
      <c r="DH12" s="986"/>
      <c r="DI12" s="986"/>
      <c r="DJ12" s="986"/>
      <c r="DK12" s="987"/>
      <c r="DL12" s="985" t="s">
        <v>557</v>
      </c>
      <c r="DM12" s="986"/>
      <c r="DN12" s="986"/>
      <c r="DO12" s="986"/>
      <c r="DP12" s="987"/>
      <c r="DQ12" s="985" t="s">
        <v>538</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551</v>
      </c>
      <c r="BT13" s="1011"/>
      <c r="BU13" s="1011"/>
      <c r="BV13" s="1011"/>
      <c r="BW13" s="1011"/>
      <c r="BX13" s="1011"/>
      <c r="BY13" s="1011"/>
      <c r="BZ13" s="1011"/>
      <c r="CA13" s="1011"/>
      <c r="CB13" s="1011"/>
      <c r="CC13" s="1011"/>
      <c r="CD13" s="1011"/>
      <c r="CE13" s="1011"/>
      <c r="CF13" s="1011"/>
      <c r="CG13" s="1012"/>
      <c r="CH13" s="985">
        <v>140</v>
      </c>
      <c r="CI13" s="986"/>
      <c r="CJ13" s="986"/>
      <c r="CK13" s="986"/>
      <c r="CL13" s="987"/>
      <c r="CM13" s="985">
        <v>602</v>
      </c>
      <c r="CN13" s="986"/>
      <c r="CO13" s="986"/>
      <c r="CP13" s="986"/>
      <c r="CQ13" s="987"/>
      <c r="CR13" s="985">
        <v>5</v>
      </c>
      <c r="CS13" s="986"/>
      <c r="CT13" s="986"/>
      <c r="CU13" s="986"/>
      <c r="CV13" s="987"/>
      <c r="CW13" s="985" t="s">
        <v>537</v>
      </c>
      <c r="CX13" s="986"/>
      <c r="CY13" s="986"/>
      <c r="CZ13" s="986"/>
      <c r="DA13" s="987"/>
      <c r="DB13" s="985" t="s">
        <v>538</v>
      </c>
      <c r="DC13" s="986"/>
      <c r="DD13" s="986"/>
      <c r="DE13" s="986"/>
      <c r="DF13" s="987"/>
      <c r="DG13" s="985" t="s">
        <v>537</v>
      </c>
      <c r="DH13" s="986"/>
      <c r="DI13" s="986"/>
      <c r="DJ13" s="986"/>
      <c r="DK13" s="987"/>
      <c r="DL13" s="985">
        <v>743</v>
      </c>
      <c r="DM13" s="986"/>
      <c r="DN13" s="986"/>
      <c r="DO13" s="986"/>
      <c r="DP13" s="987"/>
      <c r="DQ13" s="985" t="s">
        <v>537</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552</v>
      </c>
      <c r="BT14" s="1011"/>
      <c r="BU14" s="1011"/>
      <c r="BV14" s="1011"/>
      <c r="BW14" s="1011"/>
      <c r="BX14" s="1011"/>
      <c r="BY14" s="1011"/>
      <c r="BZ14" s="1011"/>
      <c r="CA14" s="1011"/>
      <c r="CB14" s="1011"/>
      <c r="CC14" s="1011"/>
      <c r="CD14" s="1011"/>
      <c r="CE14" s="1011"/>
      <c r="CF14" s="1011"/>
      <c r="CG14" s="1012"/>
      <c r="CH14" s="985">
        <v>31</v>
      </c>
      <c r="CI14" s="986"/>
      <c r="CJ14" s="986"/>
      <c r="CK14" s="986"/>
      <c r="CL14" s="987"/>
      <c r="CM14" s="985">
        <v>260</v>
      </c>
      <c r="CN14" s="986"/>
      <c r="CO14" s="986"/>
      <c r="CP14" s="986"/>
      <c r="CQ14" s="987"/>
      <c r="CR14" s="985">
        <v>35</v>
      </c>
      <c r="CS14" s="986"/>
      <c r="CT14" s="986"/>
      <c r="CU14" s="986"/>
      <c r="CV14" s="987"/>
      <c r="CW14" s="985" t="s">
        <v>537</v>
      </c>
      <c r="CX14" s="986"/>
      <c r="CY14" s="986"/>
      <c r="CZ14" s="986"/>
      <c r="DA14" s="987"/>
      <c r="DB14" s="985" t="s">
        <v>537</v>
      </c>
      <c r="DC14" s="986"/>
      <c r="DD14" s="986"/>
      <c r="DE14" s="986"/>
      <c r="DF14" s="987"/>
      <c r="DG14" s="985" t="s">
        <v>537</v>
      </c>
      <c r="DH14" s="986"/>
      <c r="DI14" s="986"/>
      <c r="DJ14" s="986"/>
      <c r="DK14" s="987"/>
      <c r="DL14" s="985" t="s">
        <v>538</v>
      </c>
      <c r="DM14" s="986"/>
      <c r="DN14" s="986"/>
      <c r="DO14" s="986"/>
      <c r="DP14" s="987"/>
      <c r="DQ14" s="985" t="s">
        <v>537</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553</v>
      </c>
      <c r="BT15" s="1011"/>
      <c r="BU15" s="1011"/>
      <c r="BV15" s="1011"/>
      <c r="BW15" s="1011"/>
      <c r="BX15" s="1011"/>
      <c r="BY15" s="1011"/>
      <c r="BZ15" s="1011"/>
      <c r="CA15" s="1011"/>
      <c r="CB15" s="1011"/>
      <c r="CC15" s="1011"/>
      <c r="CD15" s="1011"/>
      <c r="CE15" s="1011"/>
      <c r="CF15" s="1011"/>
      <c r="CG15" s="1012"/>
      <c r="CH15" s="985">
        <v>-2</v>
      </c>
      <c r="CI15" s="986"/>
      <c r="CJ15" s="986"/>
      <c r="CK15" s="986"/>
      <c r="CL15" s="987"/>
      <c r="CM15" s="985">
        <v>10</v>
      </c>
      <c r="CN15" s="986"/>
      <c r="CO15" s="986"/>
      <c r="CP15" s="986"/>
      <c r="CQ15" s="987"/>
      <c r="CR15" s="985">
        <v>3</v>
      </c>
      <c r="CS15" s="986"/>
      <c r="CT15" s="986"/>
      <c r="CU15" s="986"/>
      <c r="CV15" s="987"/>
      <c r="CW15" s="985">
        <v>20</v>
      </c>
      <c r="CX15" s="986"/>
      <c r="CY15" s="986"/>
      <c r="CZ15" s="986"/>
      <c r="DA15" s="987"/>
      <c r="DB15" s="985" t="s">
        <v>537</v>
      </c>
      <c r="DC15" s="986"/>
      <c r="DD15" s="986"/>
      <c r="DE15" s="986"/>
      <c r="DF15" s="987"/>
      <c r="DG15" s="985" t="s">
        <v>538</v>
      </c>
      <c r="DH15" s="986"/>
      <c r="DI15" s="986"/>
      <c r="DJ15" s="986"/>
      <c r="DK15" s="987"/>
      <c r="DL15" s="985" t="s">
        <v>537</v>
      </c>
      <c r="DM15" s="986"/>
      <c r="DN15" s="986"/>
      <c r="DO15" s="986"/>
      <c r="DP15" s="987"/>
      <c r="DQ15" s="985" t="s">
        <v>537</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554</v>
      </c>
      <c r="BT16" s="1011"/>
      <c r="BU16" s="1011"/>
      <c r="BV16" s="1011"/>
      <c r="BW16" s="1011"/>
      <c r="BX16" s="1011"/>
      <c r="BY16" s="1011"/>
      <c r="BZ16" s="1011"/>
      <c r="CA16" s="1011"/>
      <c r="CB16" s="1011"/>
      <c r="CC16" s="1011"/>
      <c r="CD16" s="1011"/>
      <c r="CE16" s="1011"/>
      <c r="CF16" s="1011"/>
      <c r="CG16" s="1012"/>
      <c r="CH16" s="985">
        <v>137</v>
      </c>
      <c r="CI16" s="986"/>
      <c r="CJ16" s="986"/>
      <c r="CK16" s="986"/>
      <c r="CL16" s="987"/>
      <c r="CM16" s="985">
        <v>1087</v>
      </c>
      <c r="CN16" s="986"/>
      <c r="CO16" s="986"/>
      <c r="CP16" s="986"/>
      <c r="CQ16" s="987"/>
      <c r="CR16" s="985">
        <v>735</v>
      </c>
      <c r="CS16" s="986"/>
      <c r="CT16" s="986"/>
      <c r="CU16" s="986"/>
      <c r="CV16" s="987"/>
      <c r="CW16" s="985">
        <v>498</v>
      </c>
      <c r="CX16" s="986"/>
      <c r="CY16" s="986"/>
      <c r="CZ16" s="986"/>
      <c r="DA16" s="987"/>
      <c r="DB16" s="985">
        <v>1629</v>
      </c>
      <c r="DC16" s="986"/>
      <c r="DD16" s="986"/>
      <c r="DE16" s="986"/>
      <c r="DF16" s="987"/>
      <c r="DG16" s="985" t="s">
        <v>537</v>
      </c>
      <c r="DH16" s="986"/>
      <c r="DI16" s="986"/>
      <c r="DJ16" s="986"/>
      <c r="DK16" s="987"/>
      <c r="DL16" s="985" t="s">
        <v>537</v>
      </c>
      <c r="DM16" s="986"/>
      <c r="DN16" s="986"/>
      <c r="DO16" s="986"/>
      <c r="DP16" s="987"/>
      <c r="DQ16" s="985" t="s">
        <v>537</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60766</v>
      </c>
      <c r="R23" s="1065"/>
      <c r="S23" s="1065"/>
      <c r="T23" s="1065"/>
      <c r="U23" s="1065"/>
      <c r="V23" s="1065">
        <v>57612</v>
      </c>
      <c r="W23" s="1065"/>
      <c r="X23" s="1065"/>
      <c r="Y23" s="1065"/>
      <c r="Z23" s="1065"/>
      <c r="AA23" s="1065">
        <v>3154</v>
      </c>
      <c r="AB23" s="1065"/>
      <c r="AC23" s="1065"/>
      <c r="AD23" s="1065"/>
      <c r="AE23" s="1066"/>
      <c r="AF23" s="1067">
        <v>2326</v>
      </c>
      <c r="AG23" s="1065"/>
      <c r="AH23" s="1065"/>
      <c r="AI23" s="1065"/>
      <c r="AJ23" s="1068"/>
      <c r="AK23" s="1069"/>
      <c r="AL23" s="1070"/>
      <c r="AM23" s="1070"/>
      <c r="AN23" s="1070"/>
      <c r="AO23" s="1070"/>
      <c r="AP23" s="1065">
        <v>52762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17251</v>
      </c>
      <c r="R28" s="1050"/>
      <c r="S28" s="1050"/>
      <c r="T28" s="1050"/>
      <c r="U28" s="1050"/>
      <c r="V28" s="1050">
        <v>16360</v>
      </c>
      <c r="W28" s="1050"/>
      <c r="X28" s="1050"/>
      <c r="Y28" s="1050"/>
      <c r="Z28" s="1050"/>
      <c r="AA28" s="1050">
        <v>891</v>
      </c>
      <c r="AB28" s="1050"/>
      <c r="AC28" s="1050"/>
      <c r="AD28" s="1050"/>
      <c r="AE28" s="1051"/>
      <c r="AF28" s="1052">
        <v>891</v>
      </c>
      <c r="AG28" s="1050"/>
      <c r="AH28" s="1050"/>
      <c r="AI28" s="1050"/>
      <c r="AJ28" s="1053"/>
      <c r="AK28" s="1054">
        <v>871</v>
      </c>
      <c r="AL28" s="1042"/>
      <c r="AM28" s="1042"/>
      <c r="AN28" s="1042"/>
      <c r="AO28" s="1042"/>
      <c r="AP28" s="1042" t="s">
        <v>537</v>
      </c>
      <c r="AQ28" s="1042"/>
      <c r="AR28" s="1042"/>
      <c r="AS28" s="1042"/>
      <c r="AT28" s="1042"/>
      <c r="AU28" s="1042" t="s">
        <v>537</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9673</v>
      </c>
      <c r="R29" s="1040"/>
      <c r="S29" s="1040"/>
      <c r="T29" s="1040"/>
      <c r="U29" s="1040"/>
      <c r="V29" s="1040">
        <v>9500</v>
      </c>
      <c r="W29" s="1040"/>
      <c r="X29" s="1040"/>
      <c r="Y29" s="1040"/>
      <c r="Z29" s="1040"/>
      <c r="AA29" s="1040">
        <v>174</v>
      </c>
      <c r="AB29" s="1040"/>
      <c r="AC29" s="1040"/>
      <c r="AD29" s="1040"/>
      <c r="AE29" s="1041"/>
      <c r="AF29" s="1015">
        <v>174</v>
      </c>
      <c r="AG29" s="1016"/>
      <c r="AH29" s="1016"/>
      <c r="AI29" s="1016"/>
      <c r="AJ29" s="1017"/>
      <c r="AK29" s="976">
        <v>1654</v>
      </c>
      <c r="AL29" s="967"/>
      <c r="AM29" s="967"/>
      <c r="AN29" s="967"/>
      <c r="AO29" s="967"/>
      <c r="AP29" s="967">
        <v>45</v>
      </c>
      <c r="AQ29" s="967"/>
      <c r="AR29" s="967"/>
      <c r="AS29" s="967"/>
      <c r="AT29" s="967"/>
      <c r="AU29" s="967" t="s">
        <v>537</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1352</v>
      </c>
      <c r="R30" s="1040"/>
      <c r="S30" s="1040"/>
      <c r="T30" s="1040"/>
      <c r="U30" s="1040"/>
      <c r="V30" s="1040">
        <v>1347</v>
      </c>
      <c r="W30" s="1040"/>
      <c r="X30" s="1040"/>
      <c r="Y30" s="1040"/>
      <c r="Z30" s="1040"/>
      <c r="AA30" s="1040">
        <v>4</v>
      </c>
      <c r="AB30" s="1040"/>
      <c r="AC30" s="1040"/>
      <c r="AD30" s="1040"/>
      <c r="AE30" s="1041"/>
      <c r="AF30" s="1015">
        <v>4</v>
      </c>
      <c r="AG30" s="1016"/>
      <c r="AH30" s="1016"/>
      <c r="AI30" s="1016"/>
      <c r="AJ30" s="1017"/>
      <c r="AK30" s="976">
        <v>320</v>
      </c>
      <c r="AL30" s="967"/>
      <c r="AM30" s="967"/>
      <c r="AN30" s="967"/>
      <c r="AO30" s="967"/>
      <c r="AP30" s="967" t="s">
        <v>537</v>
      </c>
      <c r="AQ30" s="967"/>
      <c r="AR30" s="967"/>
      <c r="AS30" s="967"/>
      <c r="AT30" s="967"/>
      <c r="AU30" s="967" t="s">
        <v>537</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392</v>
      </c>
      <c r="R31" s="1040"/>
      <c r="S31" s="1040"/>
      <c r="T31" s="1040"/>
      <c r="U31" s="1040"/>
      <c r="V31" s="1040">
        <v>4760</v>
      </c>
      <c r="W31" s="1040"/>
      <c r="X31" s="1040"/>
      <c r="Y31" s="1040"/>
      <c r="Z31" s="1040"/>
      <c r="AA31" s="1040">
        <v>4368</v>
      </c>
      <c r="AB31" s="1040"/>
      <c r="AC31" s="1040"/>
      <c r="AD31" s="1040"/>
      <c r="AE31" s="1041"/>
      <c r="AF31" s="1015">
        <v>4368</v>
      </c>
      <c r="AG31" s="1016"/>
      <c r="AH31" s="1016"/>
      <c r="AI31" s="1016"/>
      <c r="AJ31" s="1017"/>
      <c r="AK31" s="976">
        <v>62</v>
      </c>
      <c r="AL31" s="967"/>
      <c r="AM31" s="967"/>
      <c r="AN31" s="967"/>
      <c r="AO31" s="967"/>
      <c r="AP31" s="967">
        <v>7207</v>
      </c>
      <c r="AQ31" s="967"/>
      <c r="AR31" s="967"/>
      <c r="AS31" s="967"/>
      <c r="AT31" s="967"/>
      <c r="AU31" s="967">
        <v>22</v>
      </c>
      <c r="AV31" s="967"/>
      <c r="AW31" s="967"/>
      <c r="AX31" s="967"/>
      <c r="AY31" s="967"/>
      <c r="AZ31" s="1038" t="s">
        <v>537</v>
      </c>
      <c r="BA31" s="1038"/>
      <c r="BB31" s="1038"/>
      <c r="BC31" s="1038"/>
      <c r="BD31" s="1038"/>
      <c r="BE31" s="1028" t="s">
        <v>387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5017</v>
      </c>
      <c r="R32" s="1040"/>
      <c r="S32" s="1040"/>
      <c r="T32" s="1040"/>
      <c r="U32" s="1040"/>
      <c r="V32" s="1040">
        <v>4877</v>
      </c>
      <c r="W32" s="1040"/>
      <c r="X32" s="1040"/>
      <c r="Y32" s="1040"/>
      <c r="Z32" s="1040"/>
      <c r="AA32" s="1040">
        <v>140</v>
      </c>
      <c r="AB32" s="1040"/>
      <c r="AC32" s="1040"/>
      <c r="AD32" s="1040"/>
      <c r="AE32" s="1041"/>
      <c r="AF32" s="1015">
        <v>140</v>
      </c>
      <c r="AG32" s="1016"/>
      <c r="AH32" s="1016"/>
      <c r="AI32" s="1016"/>
      <c r="AJ32" s="1017"/>
      <c r="AK32" s="976">
        <v>1340</v>
      </c>
      <c r="AL32" s="967"/>
      <c r="AM32" s="967"/>
      <c r="AN32" s="967"/>
      <c r="AO32" s="967"/>
      <c r="AP32" s="967">
        <v>29249</v>
      </c>
      <c r="AQ32" s="967"/>
      <c r="AR32" s="967"/>
      <c r="AS32" s="967"/>
      <c r="AT32" s="967"/>
      <c r="AU32" s="967">
        <v>20650</v>
      </c>
      <c r="AV32" s="967"/>
      <c r="AW32" s="967"/>
      <c r="AX32" s="967"/>
      <c r="AY32" s="967"/>
      <c r="AZ32" s="1038" t="s">
        <v>538</v>
      </c>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390</v>
      </c>
      <c r="C33" s="1034"/>
      <c r="D33" s="1034"/>
      <c r="E33" s="1034"/>
      <c r="F33" s="1034"/>
      <c r="G33" s="1034"/>
      <c r="H33" s="1034"/>
      <c r="I33" s="1034"/>
      <c r="J33" s="1034"/>
      <c r="K33" s="1034"/>
      <c r="L33" s="1034"/>
      <c r="M33" s="1034"/>
      <c r="N33" s="1034"/>
      <c r="O33" s="1034"/>
      <c r="P33" s="1035"/>
      <c r="Q33" s="1039">
        <v>604</v>
      </c>
      <c r="R33" s="1040"/>
      <c r="S33" s="1040"/>
      <c r="T33" s="1040"/>
      <c r="U33" s="1040"/>
      <c r="V33" s="1040">
        <v>599</v>
      </c>
      <c r="W33" s="1040"/>
      <c r="X33" s="1040"/>
      <c r="Y33" s="1040"/>
      <c r="Z33" s="1040"/>
      <c r="AA33" s="1040">
        <v>5</v>
      </c>
      <c r="AB33" s="1040"/>
      <c r="AC33" s="1040"/>
      <c r="AD33" s="1040"/>
      <c r="AE33" s="1041"/>
      <c r="AF33" s="1015">
        <v>5</v>
      </c>
      <c r="AG33" s="1016"/>
      <c r="AH33" s="1016"/>
      <c r="AI33" s="1016"/>
      <c r="AJ33" s="1017"/>
      <c r="AK33" s="976">
        <v>466</v>
      </c>
      <c r="AL33" s="967"/>
      <c r="AM33" s="967"/>
      <c r="AN33" s="967"/>
      <c r="AO33" s="967"/>
      <c r="AP33" s="967">
        <v>5536</v>
      </c>
      <c r="AQ33" s="967"/>
      <c r="AR33" s="967"/>
      <c r="AS33" s="967"/>
      <c r="AT33" s="967"/>
      <c r="AU33" s="967">
        <v>5453</v>
      </c>
      <c r="AV33" s="967"/>
      <c r="AW33" s="967"/>
      <c r="AX33" s="967"/>
      <c r="AY33" s="967"/>
      <c r="AZ33" s="1038" t="s">
        <v>537</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391</v>
      </c>
      <c r="C34" s="1034"/>
      <c r="D34" s="1034"/>
      <c r="E34" s="1034"/>
      <c r="F34" s="1034"/>
      <c r="G34" s="1034"/>
      <c r="H34" s="1034"/>
      <c r="I34" s="1034"/>
      <c r="J34" s="1034"/>
      <c r="K34" s="1034"/>
      <c r="L34" s="1034"/>
      <c r="M34" s="1034"/>
      <c r="N34" s="1034"/>
      <c r="O34" s="1034"/>
      <c r="P34" s="1035"/>
      <c r="Q34" s="1039">
        <v>179</v>
      </c>
      <c r="R34" s="1040"/>
      <c r="S34" s="1040"/>
      <c r="T34" s="1040"/>
      <c r="U34" s="1040"/>
      <c r="V34" s="1040">
        <v>179</v>
      </c>
      <c r="W34" s="1040"/>
      <c r="X34" s="1040"/>
      <c r="Y34" s="1040"/>
      <c r="Z34" s="1040"/>
      <c r="AA34" s="1040" t="s">
        <v>537</v>
      </c>
      <c r="AB34" s="1040"/>
      <c r="AC34" s="1040"/>
      <c r="AD34" s="1040"/>
      <c r="AE34" s="1041"/>
      <c r="AF34" s="1015" t="s">
        <v>112</v>
      </c>
      <c r="AG34" s="1016"/>
      <c r="AH34" s="1016"/>
      <c r="AI34" s="1016"/>
      <c r="AJ34" s="1017"/>
      <c r="AK34" s="976">
        <v>1</v>
      </c>
      <c r="AL34" s="967"/>
      <c r="AM34" s="967"/>
      <c r="AN34" s="967"/>
      <c r="AO34" s="967"/>
      <c r="AP34" s="967">
        <v>467</v>
      </c>
      <c r="AQ34" s="967"/>
      <c r="AR34" s="967"/>
      <c r="AS34" s="967"/>
      <c r="AT34" s="967"/>
      <c r="AU34" s="967" t="s">
        <v>537</v>
      </c>
      <c r="AV34" s="967"/>
      <c r="AW34" s="967"/>
      <c r="AX34" s="967"/>
      <c r="AY34" s="967"/>
      <c r="AZ34" s="1038" t="s">
        <v>538</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5581</v>
      </c>
      <c r="AG63" s="955"/>
      <c r="AH63" s="955"/>
      <c r="AI63" s="955"/>
      <c r="AJ63" s="1026"/>
      <c r="AK63" s="1027"/>
      <c r="AL63" s="959"/>
      <c r="AM63" s="959"/>
      <c r="AN63" s="959"/>
      <c r="AO63" s="959"/>
      <c r="AP63" s="955">
        <v>42504</v>
      </c>
      <c r="AQ63" s="955"/>
      <c r="AR63" s="955"/>
      <c r="AS63" s="955"/>
      <c r="AT63" s="955"/>
      <c r="AU63" s="955">
        <v>26125</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396</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5581</v>
      </c>
      <c r="R68" s="978"/>
      <c r="S68" s="978"/>
      <c r="T68" s="978"/>
      <c r="U68" s="978"/>
      <c r="V68" s="978">
        <v>4771</v>
      </c>
      <c r="W68" s="978"/>
      <c r="X68" s="978"/>
      <c r="Y68" s="978"/>
      <c r="Z68" s="978"/>
      <c r="AA68" s="978">
        <v>810</v>
      </c>
      <c r="AB68" s="978"/>
      <c r="AC68" s="978"/>
      <c r="AD68" s="978"/>
      <c r="AE68" s="978"/>
      <c r="AF68" s="978">
        <v>809</v>
      </c>
      <c r="AG68" s="978"/>
      <c r="AH68" s="978"/>
      <c r="AI68" s="978"/>
      <c r="AJ68" s="978"/>
      <c r="AK68" s="978" t="s">
        <v>537</v>
      </c>
      <c r="AL68" s="978"/>
      <c r="AM68" s="978"/>
      <c r="AN68" s="978"/>
      <c r="AO68" s="978"/>
      <c r="AP68" s="978">
        <v>1520</v>
      </c>
      <c r="AQ68" s="978"/>
      <c r="AR68" s="978"/>
      <c r="AS68" s="978"/>
      <c r="AT68" s="978"/>
      <c r="AU68" s="978">
        <v>649</v>
      </c>
      <c r="AV68" s="978"/>
      <c r="AW68" s="978"/>
      <c r="AX68" s="978"/>
      <c r="AY68" s="978"/>
      <c r="AZ68" s="979" t="s">
        <v>555</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583</v>
      </c>
      <c r="R69" s="967"/>
      <c r="S69" s="967"/>
      <c r="T69" s="967"/>
      <c r="U69" s="967"/>
      <c r="V69" s="967">
        <v>568</v>
      </c>
      <c r="W69" s="967"/>
      <c r="X69" s="967"/>
      <c r="Y69" s="967"/>
      <c r="Z69" s="967"/>
      <c r="AA69" s="967">
        <v>15</v>
      </c>
      <c r="AB69" s="967"/>
      <c r="AC69" s="967"/>
      <c r="AD69" s="967"/>
      <c r="AE69" s="967"/>
      <c r="AF69" s="967">
        <v>15</v>
      </c>
      <c r="AG69" s="967"/>
      <c r="AH69" s="967"/>
      <c r="AI69" s="967"/>
      <c r="AJ69" s="967"/>
      <c r="AK69" s="967" t="s">
        <v>537</v>
      </c>
      <c r="AL69" s="967"/>
      <c r="AM69" s="967"/>
      <c r="AN69" s="967"/>
      <c r="AO69" s="967"/>
      <c r="AP69" s="967">
        <v>1018</v>
      </c>
      <c r="AQ69" s="967"/>
      <c r="AR69" s="967"/>
      <c r="AS69" s="967"/>
      <c r="AT69" s="967"/>
      <c r="AU69" s="967">
        <v>518</v>
      </c>
      <c r="AV69" s="967"/>
      <c r="AW69" s="967"/>
      <c r="AX69" s="967"/>
      <c r="AY69" s="967"/>
      <c r="AZ69" s="968" t="s">
        <v>556</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13280</v>
      </c>
      <c r="R70" s="967"/>
      <c r="S70" s="967"/>
      <c r="T70" s="967"/>
      <c r="U70" s="967"/>
      <c r="V70" s="967">
        <v>12837</v>
      </c>
      <c r="W70" s="967"/>
      <c r="X70" s="967"/>
      <c r="Y70" s="967"/>
      <c r="Z70" s="967"/>
      <c r="AA70" s="967">
        <v>443</v>
      </c>
      <c r="AB70" s="967"/>
      <c r="AC70" s="967"/>
      <c r="AD70" s="967"/>
      <c r="AE70" s="967"/>
      <c r="AF70" s="967">
        <v>443</v>
      </c>
      <c r="AG70" s="967"/>
      <c r="AH70" s="967"/>
      <c r="AI70" s="967"/>
      <c r="AJ70" s="967"/>
      <c r="AK70" s="967">
        <v>6</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178</v>
      </c>
      <c r="R71" s="967"/>
      <c r="S71" s="967"/>
      <c r="T71" s="967"/>
      <c r="U71" s="967"/>
      <c r="V71" s="967">
        <v>176</v>
      </c>
      <c r="W71" s="967"/>
      <c r="X71" s="967"/>
      <c r="Y71" s="967"/>
      <c r="Z71" s="967"/>
      <c r="AA71" s="967">
        <v>2</v>
      </c>
      <c r="AB71" s="967"/>
      <c r="AC71" s="967"/>
      <c r="AD71" s="967"/>
      <c r="AE71" s="967"/>
      <c r="AF71" s="967">
        <v>2</v>
      </c>
      <c r="AG71" s="967"/>
      <c r="AH71" s="967"/>
      <c r="AI71" s="967"/>
      <c r="AJ71" s="967"/>
      <c r="AK71" s="967">
        <v>2</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126</v>
      </c>
      <c r="R72" s="967"/>
      <c r="S72" s="967"/>
      <c r="T72" s="967"/>
      <c r="U72" s="967"/>
      <c r="V72" s="967">
        <v>116</v>
      </c>
      <c r="W72" s="967"/>
      <c r="X72" s="967"/>
      <c r="Y72" s="967"/>
      <c r="Z72" s="967"/>
      <c r="AA72" s="967">
        <v>11</v>
      </c>
      <c r="AB72" s="967"/>
      <c r="AC72" s="967"/>
      <c r="AD72" s="967"/>
      <c r="AE72" s="967"/>
      <c r="AF72" s="967">
        <v>11</v>
      </c>
      <c r="AG72" s="967"/>
      <c r="AH72" s="967"/>
      <c r="AI72" s="967"/>
      <c r="AJ72" s="967"/>
      <c r="AK72" s="967">
        <v>2</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196871</v>
      </c>
      <c r="R73" s="967"/>
      <c r="S73" s="967"/>
      <c r="T73" s="967"/>
      <c r="U73" s="967"/>
      <c r="V73" s="967">
        <v>186524</v>
      </c>
      <c r="W73" s="967"/>
      <c r="X73" s="967"/>
      <c r="Y73" s="967"/>
      <c r="Z73" s="967"/>
      <c r="AA73" s="967">
        <v>10348</v>
      </c>
      <c r="AB73" s="967"/>
      <c r="AC73" s="967"/>
      <c r="AD73" s="967"/>
      <c r="AE73" s="967"/>
      <c r="AF73" s="967">
        <v>10348</v>
      </c>
      <c r="AG73" s="967"/>
      <c r="AH73" s="967"/>
      <c r="AI73" s="967"/>
      <c r="AJ73" s="967"/>
      <c r="AK73" s="967">
        <v>1375</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11628</v>
      </c>
      <c r="AG88" s="955"/>
      <c r="AH88" s="955"/>
      <c r="AI88" s="955"/>
      <c r="AJ88" s="955"/>
      <c r="AK88" s="959"/>
      <c r="AL88" s="959"/>
      <c r="AM88" s="959"/>
      <c r="AN88" s="959"/>
      <c r="AO88" s="959"/>
      <c r="AP88" s="955">
        <v>2538</v>
      </c>
      <c r="AQ88" s="955"/>
      <c r="AR88" s="955"/>
      <c r="AS88" s="955"/>
      <c r="AT88" s="955"/>
      <c r="AU88" s="955">
        <v>1167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2032</v>
      </c>
      <c r="CS102" s="947"/>
      <c r="CT102" s="947"/>
      <c r="CU102" s="947"/>
      <c r="CV102" s="948"/>
      <c r="CW102" s="946">
        <v>580</v>
      </c>
      <c r="CX102" s="947"/>
      <c r="CY102" s="947"/>
      <c r="CZ102" s="947"/>
      <c r="DA102" s="948"/>
      <c r="DB102" s="946">
        <v>2881</v>
      </c>
      <c r="DC102" s="947"/>
      <c r="DD102" s="947"/>
      <c r="DE102" s="947"/>
      <c r="DF102" s="948"/>
      <c r="DG102" s="946">
        <v>674</v>
      </c>
      <c r="DH102" s="947"/>
      <c r="DI102" s="947"/>
      <c r="DJ102" s="947"/>
      <c r="DK102" s="948"/>
      <c r="DL102" s="946">
        <v>743</v>
      </c>
      <c r="DM102" s="947"/>
      <c r="DN102" s="947"/>
      <c r="DO102" s="947"/>
      <c r="DP102" s="948"/>
      <c r="DQ102" s="946">
        <v>11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286</v>
      </c>
      <c r="AG109" s="888"/>
      <c r="AH109" s="888"/>
      <c r="AI109" s="888"/>
      <c r="AJ109" s="889"/>
      <c r="AK109" s="890" t="s">
        <v>285</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286</v>
      </c>
      <c r="BW109" s="888"/>
      <c r="BX109" s="888"/>
      <c r="BY109" s="888"/>
      <c r="BZ109" s="889"/>
      <c r="CA109" s="890" t="s">
        <v>285</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286</v>
      </c>
      <c r="DM109" s="888"/>
      <c r="DN109" s="888"/>
      <c r="DO109" s="888"/>
      <c r="DP109" s="889"/>
      <c r="DQ109" s="890" t="s">
        <v>285</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4519447</v>
      </c>
      <c r="AB110" s="873"/>
      <c r="AC110" s="873"/>
      <c r="AD110" s="873"/>
      <c r="AE110" s="874"/>
      <c r="AF110" s="875">
        <v>4783708</v>
      </c>
      <c r="AG110" s="873"/>
      <c r="AH110" s="873"/>
      <c r="AI110" s="873"/>
      <c r="AJ110" s="874"/>
      <c r="AK110" s="875">
        <v>4487352</v>
      </c>
      <c r="AL110" s="873"/>
      <c r="AM110" s="873"/>
      <c r="AN110" s="873"/>
      <c r="AO110" s="874"/>
      <c r="AP110" s="876">
        <v>16.399999999999999</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50325450</v>
      </c>
      <c r="BR110" s="800"/>
      <c r="BS110" s="800"/>
      <c r="BT110" s="800"/>
      <c r="BU110" s="800"/>
      <c r="BV110" s="800">
        <v>51367946</v>
      </c>
      <c r="BW110" s="800"/>
      <c r="BX110" s="800"/>
      <c r="BY110" s="800"/>
      <c r="BZ110" s="800"/>
      <c r="CA110" s="800">
        <v>52762537</v>
      </c>
      <c r="CB110" s="800"/>
      <c r="CC110" s="800"/>
      <c r="CD110" s="800"/>
      <c r="CE110" s="800"/>
      <c r="CF110" s="861">
        <v>193.1</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739341</v>
      </c>
      <c r="BR111" s="771"/>
      <c r="BS111" s="771"/>
      <c r="BT111" s="771"/>
      <c r="BU111" s="771"/>
      <c r="BV111" s="771">
        <v>742952</v>
      </c>
      <c r="BW111" s="771"/>
      <c r="BX111" s="771"/>
      <c r="BY111" s="771"/>
      <c r="BZ111" s="771"/>
      <c r="CA111" s="771">
        <v>692891</v>
      </c>
      <c r="CB111" s="771"/>
      <c r="CC111" s="771"/>
      <c r="CD111" s="771"/>
      <c r="CE111" s="771"/>
      <c r="CF111" s="848">
        <v>2.5</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26705465</v>
      </c>
      <c r="BR112" s="771"/>
      <c r="BS112" s="771"/>
      <c r="BT112" s="771"/>
      <c r="BU112" s="771"/>
      <c r="BV112" s="771">
        <v>25631804</v>
      </c>
      <c r="BW112" s="771"/>
      <c r="BX112" s="771"/>
      <c r="BY112" s="771"/>
      <c r="BZ112" s="771"/>
      <c r="CA112" s="771">
        <v>26124512</v>
      </c>
      <c r="CB112" s="771"/>
      <c r="CC112" s="771"/>
      <c r="CD112" s="771"/>
      <c r="CE112" s="771"/>
      <c r="CF112" s="848">
        <v>95.6</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1731234</v>
      </c>
      <c r="AB113" s="909"/>
      <c r="AC113" s="909"/>
      <c r="AD113" s="909"/>
      <c r="AE113" s="910"/>
      <c r="AF113" s="911">
        <v>1589743</v>
      </c>
      <c r="AG113" s="909"/>
      <c r="AH113" s="909"/>
      <c r="AI113" s="909"/>
      <c r="AJ113" s="910"/>
      <c r="AK113" s="911">
        <v>1605849</v>
      </c>
      <c r="AL113" s="909"/>
      <c r="AM113" s="909"/>
      <c r="AN113" s="909"/>
      <c r="AO113" s="910"/>
      <c r="AP113" s="912">
        <v>5.9</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1592179</v>
      </c>
      <c r="BR113" s="771"/>
      <c r="BS113" s="771"/>
      <c r="BT113" s="771"/>
      <c r="BU113" s="771"/>
      <c r="BV113" s="771">
        <v>1327741</v>
      </c>
      <c r="BW113" s="771"/>
      <c r="BX113" s="771"/>
      <c r="BY113" s="771"/>
      <c r="BZ113" s="771"/>
      <c r="CA113" s="771">
        <v>1167288</v>
      </c>
      <c r="CB113" s="771"/>
      <c r="CC113" s="771"/>
      <c r="CD113" s="771"/>
      <c r="CE113" s="771"/>
      <c r="CF113" s="848">
        <v>4.3</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335946</v>
      </c>
      <c r="AB114" s="784"/>
      <c r="AC114" s="784"/>
      <c r="AD114" s="784"/>
      <c r="AE114" s="785"/>
      <c r="AF114" s="786">
        <v>304662</v>
      </c>
      <c r="AG114" s="784"/>
      <c r="AH114" s="784"/>
      <c r="AI114" s="784"/>
      <c r="AJ114" s="785"/>
      <c r="AK114" s="786">
        <v>305561</v>
      </c>
      <c r="AL114" s="784"/>
      <c r="AM114" s="784"/>
      <c r="AN114" s="784"/>
      <c r="AO114" s="785"/>
      <c r="AP114" s="754">
        <v>1.1000000000000001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5178859</v>
      </c>
      <c r="BR114" s="771"/>
      <c r="BS114" s="771"/>
      <c r="BT114" s="771"/>
      <c r="BU114" s="771"/>
      <c r="BV114" s="771">
        <v>6982842</v>
      </c>
      <c r="BW114" s="771"/>
      <c r="BX114" s="771"/>
      <c r="BY114" s="771"/>
      <c r="BZ114" s="771"/>
      <c r="CA114" s="771">
        <v>6245171</v>
      </c>
      <c r="CB114" s="771"/>
      <c r="CC114" s="771"/>
      <c r="CD114" s="771"/>
      <c r="CE114" s="771"/>
      <c r="CF114" s="848">
        <v>22.9</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v>51727</v>
      </c>
      <c r="AL115" s="909"/>
      <c r="AM115" s="909"/>
      <c r="AN115" s="909"/>
      <c r="AO115" s="910"/>
      <c r="AP115" s="912">
        <v>0.2</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11019</v>
      </c>
      <c r="BR115" s="771"/>
      <c r="BS115" s="771"/>
      <c r="BT115" s="771"/>
      <c r="BU115" s="771"/>
      <c r="BV115" s="771">
        <v>11213</v>
      </c>
      <c r="BW115" s="771"/>
      <c r="BX115" s="771"/>
      <c r="BY115" s="771"/>
      <c r="BZ115" s="771"/>
      <c r="CA115" s="771">
        <v>10509</v>
      </c>
      <c r="CB115" s="771"/>
      <c r="CC115" s="771"/>
      <c r="CD115" s="771"/>
      <c r="CE115" s="771"/>
      <c r="CF115" s="848">
        <v>0</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739341</v>
      </c>
      <c r="DH115" s="784"/>
      <c r="DI115" s="784"/>
      <c r="DJ115" s="784"/>
      <c r="DK115" s="785"/>
      <c r="DL115" s="786">
        <v>742952</v>
      </c>
      <c r="DM115" s="784"/>
      <c r="DN115" s="784"/>
      <c r="DO115" s="784"/>
      <c r="DP115" s="785"/>
      <c r="DQ115" s="786">
        <v>692891</v>
      </c>
      <c r="DR115" s="784"/>
      <c r="DS115" s="784"/>
      <c r="DT115" s="784"/>
      <c r="DU115" s="785"/>
      <c r="DV115" s="754">
        <v>2.5</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995</v>
      </c>
      <c r="AB116" s="784"/>
      <c r="AC116" s="784"/>
      <c r="AD116" s="784"/>
      <c r="AE116" s="785"/>
      <c r="AF116" s="786">
        <v>684</v>
      </c>
      <c r="AG116" s="784"/>
      <c r="AH116" s="784"/>
      <c r="AI116" s="784"/>
      <c r="AJ116" s="785"/>
      <c r="AK116" s="786">
        <v>977</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6587622</v>
      </c>
      <c r="AB117" s="895"/>
      <c r="AC117" s="895"/>
      <c r="AD117" s="895"/>
      <c r="AE117" s="896"/>
      <c r="AF117" s="898">
        <v>6678797</v>
      </c>
      <c r="AG117" s="895"/>
      <c r="AH117" s="895"/>
      <c r="AI117" s="895"/>
      <c r="AJ117" s="896"/>
      <c r="AK117" s="898">
        <v>6451466</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286</v>
      </c>
      <c r="AG118" s="888"/>
      <c r="AH118" s="888"/>
      <c r="AI118" s="888"/>
      <c r="AJ118" s="889"/>
      <c r="AK118" s="890" t="s">
        <v>285</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84552313</v>
      </c>
      <c r="BR118" s="858"/>
      <c r="BS118" s="858"/>
      <c r="BT118" s="858"/>
      <c r="BU118" s="858"/>
      <c r="BV118" s="858">
        <v>86064498</v>
      </c>
      <c r="BW118" s="858"/>
      <c r="BX118" s="858"/>
      <c r="BY118" s="858"/>
      <c r="BZ118" s="858"/>
      <c r="CA118" s="858">
        <v>87002908</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5271758</v>
      </c>
      <c r="BR119" s="800"/>
      <c r="BS119" s="800"/>
      <c r="BT119" s="800"/>
      <c r="BU119" s="800"/>
      <c r="BV119" s="800">
        <v>4223095</v>
      </c>
      <c r="BW119" s="800"/>
      <c r="BX119" s="800"/>
      <c r="BY119" s="800"/>
      <c r="BZ119" s="800"/>
      <c r="CA119" s="800">
        <v>5064461</v>
      </c>
      <c r="CB119" s="800"/>
      <c r="CC119" s="800"/>
      <c r="CD119" s="800"/>
      <c r="CE119" s="800"/>
      <c r="CF119" s="861">
        <v>18.5</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16555527</v>
      </c>
      <c r="BR120" s="771"/>
      <c r="BS120" s="771"/>
      <c r="BT120" s="771"/>
      <c r="BU120" s="771"/>
      <c r="BV120" s="771">
        <v>19131095</v>
      </c>
      <c r="BW120" s="771"/>
      <c r="BX120" s="771"/>
      <c r="BY120" s="771"/>
      <c r="BZ120" s="771"/>
      <c r="CA120" s="771">
        <v>18209587</v>
      </c>
      <c r="CB120" s="771"/>
      <c r="CC120" s="771"/>
      <c r="CD120" s="771"/>
      <c r="CE120" s="771"/>
      <c r="CF120" s="848">
        <v>66.599999999999994</v>
      </c>
      <c r="CG120" s="849"/>
      <c r="CH120" s="849"/>
      <c r="CI120" s="849"/>
      <c r="CJ120" s="849"/>
      <c r="CK120" s="850" t="s">
        <v>441</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20279000</v>
      </c>
      <c r="DH120" s="800"/>
      <c r="DI120" s="800"/>
      <c r="DJ120" s="800"/>
      <c r="DK120" s="800"/>
      <c r="DL120" s="800">
        <v>19917732</v>
      </c>
      <c r="DM120" s="800"/>
      <c r="DN120" s="800"/>
      <c r="DO120" s="800"/>
      <c r="DP120" s="800"/>
      <c r="DQ120" s="800">
        <v>20650015</v>
      </c>
      <c r="DR120" s="800"/>
      <c r="DS120" s="800"/>
      <c r="DT120" s="800"/>
      <c r="DU120" s="800"/>
      <c r="DV120" s="801">
        <v>75.599999999999994</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45730480</v>
      </c>
      <c r="BR121" s="858"/>
      <c r="BS121" s="858"/>
      <c r="BT121" s="858"/>
      <c r="BU121" s="858"/>
      <c r="BV121" s="858">
        <v>45865458</v>
      </c>
      <c r="BW121" s="858"/>
      <c r="BX121" s="858"/>
      <c r="BY121" s="858"/>
      <c r="BZ121" s="858"/>
      <c r="CA121" s="858">
        <v>45678118</v>
      </c>
      <c r="CB121" s="858"/>
      <c r="CC121" s="858"/>
      <c r="CD121" s="858"/>
      <c r="CE121" s="858"/>
      <c r="CF121" s="859">
        <v>167.2</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5919577</v>
      </c>
      <c r="DH121" s="771"/>
      <c r="DI121" s="771"/>
      <c r="DJ121" s="771"/>
      <c r="DK121" s="771"/>
      <c r="DL121" s="771">
        <v>5691364</v>
      </c>
      <c r="DM121" s="771"/>
      <c r="DN121" s="771"/>
      <c r="DO121" s="771"/>
      <c r="DP121" s="771"/>
      <c r="DQ121" s="771">
        <v>5452876</v>
      </c>
      <c r="DR121" s="771"/>
      <c r="DS121" s="771"/>
      <c r="DT121" s="771"/>
      <c r="DU121" s="771"/>
      <c r="DV121" s="823">
        <v>20</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444</v>
      </c>
      <c r="BP122" s="838"/>
      <c r="BQ122" s="839">
        <v>67557765</v>
      </c>
      <c r="BR122" s="840"/>
      <c r="BS122" s="840"/>
      <c r="BT122" s="840"/>
      <c r="BU122" s="840"/>
      <c r="BV122" s="840">
        <v>69219648</v>
      </c>
      <c r="BW122" s="840"/>
      <c r="BX122" s="840"/>
      <c r="BY122" s="840"/>
      <c r="BZ122" s="840"/>
      <c r="CA122" s="840">
        <v>68952166</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39590</v>
      </c>
      <c r="DH122" s="771"/>
      <c r="DI122" s="771"/>
      <c r="DJ122" s="771"/>
      <c r="DK122" s="771"/>
      <c r="DL122" s="771">
        <v>22708</v>
      </c>
      <c r="DM122" s="771"/>
      <c r="DN122" s="771"/>
      <c r="DO122" s="771"/>
      <c r="DP122" s="771"/>
      <c r="DQ122" s="771">
        <v>21621</v>
      </c>
      <c r="DR122" s="771"/>
      <c r="DS122" s="771"/>
      <c r="DT122" s="771"/>
      <c r="DU122" s="771"/>
      <c r="DV122" s="823">
        <v>0.1</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63</v>
      </c>
      <c r="BR123" s="832"/>
      <c r="BS123" s="832"/>
      <c r="BT123" s="832"/>
      <c r="BU123" s="832"/>
      <c r="BV123" s="832">
        <v>60.9</v>
      </c>
      <c r="BW123" s="832"/>
      <c r="BX123" s="832"/>
      <c r="BY123" s="832"/>
      <c r="BZ123" s="832"/>
      <c r="CA123" s="832">
        <v>66</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467298</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v>51727</v>
      </c>
      <c r="AL126" s="784"/>
      <c r="AM126" s="784"/>
      <c r="AN126" s="784"/>
      <c r="AO126" s="785"/>
      <c r="AP126" s="754">
        <v>0.2</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455</v>
      </c>
      <c r="AY127" s="758"/>
      <c r="AZ127" s="758"/>
      <c r="BA127" s="758"/>
      <c r="BB127" s="758"/>
      <c r="BC127" s="758"/>
      <c r="BD127" s="758"/>
      <c r="BE127" s="759"/>
      <c r="BF127" s="760" t="s">
        <v>112</v>
      </c>
      <c r="BG127" s="761"/>
      <c r="BH127" s="761"/>
      <c r="BI127" s="761"/>
      <c r="BJ127" s="761"/>
      <c r="BK127" s="761"/>
      <c r="BL127" s="762"/>
      <c r="BM127" s="760">
        <v>11.75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11019</v>
      </c>
      <c r="DH127" s="820"/>
      <c r="DI127" s="820"/>
      <c r="DJ127" s="820"/>
      <c r="DK127" s="820"/>
      <c r="DL127" s="820">
        <v>11213</v>
      </c>
      <c r="DM127" s="820"/>
      <c r="DN127" s="820"/>
      <c r="DO127" s="820"/>
      <c r="DP127" s="820"/>
      <c r="DQ127" s="820">
        <v>10509</v>
      </c>
      <c r="DR127" s="820"/>
      <c r="DS127" s="820"/>
      <c r="DT127" s="820"/>
      <c r="DU127" s="820"/>
      <c r="DV127" s="821">
        <v>0</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1546268</v>
      </c>
      <c r="AB128" s="724"/>
      <c r="AC128" s="724"/>
      <c r="AD128" s="724"/>
      <c r="AE128" s="725"/>
      <c r="AF128" s="726">
        <v>1707764</v>
      </c>
      <c r="AG128" s="724"/>
      <c r="AH128" s="724"/>
      <c r="AI128" s="724"/>
      <c r="AJ128" s="725"/>
      <c r="AK128" s="726">
        <v>1516297</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112</v>
      </c>
      <c r="BG128" s="791"/>
      <c r="BH128" s="791"/>
      <c r="BI128" s="791"/>
      <c r="BJ128" s="791"/>
      <c r="BK128" s="791"/>
      <c r="BL128" s="792"/>
      <c r="BM128" s="790">
        <v>16.75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30552649</v>
      </c>
      <c r="AB129" s="784"/>
      <c r="AC129" s="784"/>
      <c r="AD129" s="784"/>
      <c r="AE129" s="785"/>
      <c r="AF129" s="786">
        <v>31320180</v>
      </c>
      <c r="AG129" s="784"/>
      <c r="AH129" s="784"/>
      <c r="AI129" s="784"/>
      <c r="AJ129" s="785"/>
      <c r="AK129" s="786">
        <v>31164534</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4.5999999999999996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3588145</v>
      </c>
      <c r="AB130" s="784"/>
      <c r="AC130" s="784"/>
      <c r="AD130" s="784"/>
      <c r="AE130" s="785"/>
      <c r="AF130" s="786">
        <v>3694042</v>
      </c>
      <c r="AG130" s="784"/>
      <c r="AH130" s="784"/>
      <c r="AI130" s="784"/>
      <c r="AJ130" s="785"/>
      <c r="AK130" s="786">
        <v>3841267</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66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26964504</v>
      </c>
      <c r="AB131" s="717"/>
      <c r="AC131" s="717"/>
      <c r="AD131" s="717"/>
      <c r="AE131" s="718"/>
      <c r="AF131" s="719">
        <v>27626138</v>
      </c>
      <c r="AG131" s="717"/>
      <c r="AH131" s="717"/>
      <c r="AI131" s="717"/>
      <c r="AJ131" s="718"/>
      <c r="AK131" s="719">
        <v>27323267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5.3893407419999999</v>
      </c>
      <c r="AB132" s="740"/>
      <c r="AC132" s="740"/>
      <c r="AD132" s="740"/>
      <c r="AE132" s="741"/>
      <c r="AF132" s="742">
        <v>4.6224001609999998</v>
      </c>
      <c r="AG132" s="740"/>
      <c r="AH132" s="740"/>
      <c r="AI132" s="740"/>
      <c r="AJ132" s="741"/>
      <c r="AK132" s="742">
        <v>4.0035549189999999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5.9</v>
      </c>
      <c r="AB133" s="749"/>
      <c r="AC133" s="749"/>
      <c r="AD133" s="749"/>
      <c r="AE133" s="750"/>
      <c r="AF133" s="748">
        <v>5.2</v>
      </c>
      <c r="AG133" s="749"/>
      <c r="AH133" s="749"/>
      <c r="AI133" s="749"/>
      <c r="AJ133" s="750"/>
      <c r="AK133" s="748">
        <v>4.5999999999999996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8965878</v>
      </c>
      <c r="L9" s="264">
        <v>54063</v>
      </c>
      <c r="M9" s="265">
        <v>57009</v>
      </c>
      <c r="N9" s="266">
        <v>-5.2</v>
      </c>
    </row>
    <row r="10" spans="1:16">
      <c r="A10" s="248"/>
      <c r="B10" s="244"/>
      <c r="C10" s="244"/>
      <c r="D10" s="244"/>
      <c r="E10" s="244"/>
      <c r="F10" s="244"/>
      <c r="G10" s="1133" t="s">
        <v>477</v>
      </c>
      <c r="H10" s="1134"/>
      <c r="I10" s="1134"/>
      <c r="J10" s="1135"/>
      <c r="K10" s="267">
        <v>617797</v>
      </c>
      <c r="L10" s="268">
        <v>3725</v>
      </c>
      <c r="M10" s="269">
        <v>3340</v>
      </c>
      <c r="N10" s="270">
        <v>11.5</v>
      </c>
    </row>
    <row r="11" spans="1:16" ht="13.5" customHeight="1">
      <c r="A11" s="248"/>
      <c r="B11" s="244"/>
      <c r="C11" s="244"/>
      <c r="D11" s="244"/>
      <c r="E11" s="244"/>
      <c r="F11" s="244"/>
      <c r="G11" s="1133" t="s">
        <v>478</v>
      </c>
      <c r="H11" s="1134"/>
      <c r="I11" s="1134"/>
      <c r="J11" s="1135"/>
      <c r="K11" s="267">
        <v>160904</v>
      </c>
      <c r="L11" s="268">
        <v>970</v>
      </c>
      <c r="M11" s="269">
        <v>1813</v>
      </c>
      <c r="N11" s="270">
        <v>-46.5</v>
      </c>
    </row>
    <row r="12" spans="1:16" ht="13.5" customHeight="1">
      <c r="A12" s="248"/>
      <c r="B12" s="244"/>
      <c r="C12" s="244"/>
      <c r="D12" s="244"/>
      <c r="E12" s="244"/>
      <c r="F12" s="244"/>
      <c r="G12" s="1133" t="s">
        <v>479</v>
      </c>
      <c r="H12" s="1134"/>
      <c r="I12" s="1134"/>
      <c r="J12" s="1135"/>
      <c r="K12" s="267" t="s">
        <v>480</v>
      </c>
      <c r="L12" s="268" t="s">
        <v>480</v>
      </c>
      <c r="M12" s="269">
        <v>675</v>
      </c>
      <c r="N12" s="270" t="s">
        <v>480</v>
      </c>
    </row>
    <row r="13" spans="1:16" ht="13.5" customHeight="1">
      <c r="A13" s="248"/>
      <c r="B13" s="244"/>
      <c r="C13" s="244"/>
      <c r="D13" s="244"/>
      <c r="E13" s="244"/>
      <c r="F13" s="244"/>
      <c r="G13" s="1133" t="s">
        <v>481</v>
      </c>
      <c r="H13" s="1134"/>
      <c r="I13" s="1134"/>
      <c r="J13" s="1135"/>
      <c r="K13" s="267" t="s">
        <v>480</v>
      </c>
      <c r="L13" s="268" t="s">
        <v>480</v>
      </c>
      <c r="M13" s="269">
        <v>17</v>
      </c>
      <c r="N13" s="270" t="s">
        <v>480</v>
      </c>
    </row>
    <row r="14" spans="1:16" ht="13.5" customHeight="1">
      <c r="A14" s="248"/>
      <c r="B14" s="244"/>
      <c r="C14" s="244"/>
      <c r="D14" s="244"/>
      <c r="E14" s="244"/>
      <c r="F14" s="244"/>
      <c r="G14" s="1133" t="s">
        <v>482</v>
      </c>
      <c r="H14" s="1134"/>
      <c r="I14" s="1134"/>
      <c r="J14" s="1135"/>
      <c r="K14" s="267">
        <v>369581</v>
      </c>
      <c r="L14" s="268">
        <v>2229</v>
      </c>
      <c r="M14" s="269">
        <v>2354</v>
      </c>
      <c r="N14" s="270">
        <v>-5.3</v>
      </c>
    </row>
    <row r="15" spans="1:16" ht="13.5" customHeight="1">
      <c r="A15" s="248"/>
      <c r="B15" s="244"/>
      <c r="C15" s="244"/>
      <c r="D15" s="244"/>
      <c r="E15" s="244"/>
      <c r="F15" s="244"/>
      <c r="G15" s="1133" t="s">
        <v>483</v>
      </c>
      <c r="H15" s="1134"/>
      <c r="I15" s="1134"/>
      <c r="J15" s="1135"/>
      <c r="K15" s="267">
        <v>702658</v>
      </c>
      <c r="L15" s="268">
        <v>4237</v>
      </c>
      <c r="M15" s="269">
        <v>1355</v>
      </c>
      <c r="N15" s="270">
        <v>212.7</v>
      </c>
    </row>
    <row r="16" spans="1:16">
      <c r="A16" s="248"/>
      <c r="B16" s="244"/>
      <c r="C16" s="244"/>
      <c r="D16" s="244"/>
      <c r="E16" s="244"/>
      <c r="F16" s="244"/>
      <c r="G16" s="1136" t="s">
        <v>484</v>
      </c>
      <c r="H16" s="1137"/>
      <c r="I16" s="1137"/>
      <c r="J16" s="1138"/>
      <c r="K16" s="268">
        <v>-888398</v>
      </c>
      <c r="L16" s="268">
        <v>-5357</v>
      </c>
      <c r="M16" s="269">
        <v>-5590</v>
      </c>
      <c r="N16" s="270">
        <v>-4.2</v>
      </c>
    </row>
    <row r="17" spans="1:16">
      <c r="A17" s="248"/>
      <c r="B17" s="244"/>
      <c r="C17" s="244"/>
      <c r="D17" s="244"/>
      <c r="E17" s="244"/>
      <c r="F17" s="244"/>
      <c r="G17" s="1136" t="s">
        <v>170</v>
      </c>
      <c r="H17" s="1137"/>
      <c r="I17" s="1137"/>
      <c r="J17" s="1138"/>
      <c r="K17" s="268">
        <v>9928420</v>
      </c>
      <c r="L17" s="268">
        <v>59867</v>
      </c>
      <c r="M17" s="269">
        <v>60973</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6.24</v>
      </c>
      <c r="L21" s="281">
        <v>6.07</v>
      </c>
      <c r="M21" s="282">
        <v>0.17</v>
      </c>
      <c r="N21" s="249"/>
      <c r="O21" s="283"/>
      <c r="P21" s="279"/>
    </row>
    <row r="22" spans="1:16" s="284" customFormat="1">
      <c r="A22" s="279"/>
      <c r="B22" s="249"/>
      <c r="C22" s="249"/>
      <c r="D22" s="249"/>
      <c r="E22" s="249"/>
      <c r="F22" s="249"/>
      <c r="G22" s="1130" t="s">
        <v>490</v>
      </c>
      <c r="H22" s="1131"/>
      <c r="I22" s="1131"/>
      <c r="J22" s="1132"/>
      <c r="K22" s="285">
        <v>99.1</v>
      </c>
      <c r="L22" s="286">
        <v>99.9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4487352</v>
      </c>
      <c r="L32" s="294">
        <v>27058</v>
      </c>
      <c r="M32" s="295">
        <v>31696</v>
      </c>
      <c r="N32" s="296">
        <v>-14.6</v>
      </c>
    </row>
    <row r="33" spans="1:16" ht="13.5" customHeight="1">
      <c r="A33" s="248"/>
      <c r="B33" s="244"/>
      <c r="C33" s="244"/>
      <c r="D33" s="244"/>
      <c r="E33" s="244"/>
      <c r="F33" s="244"/>
      <c r="G33" s="1121" t="s">
        <v>494</v>
      </c>
      <c r="H33" s="1122"/>
      <c r="I33" s="1122"/>
      <c r="J33" s="1123"/>
      <c r="K33" s="294" t="s">
        <v>480</v>
      </c>
      <c r="L33" s="294" t="s">
        <v>480</v>
      </c>
      <c r="M33" s="295">
        <v>4</v>
      </c>
      <c r="N33" s="296" t="s">
        <v>480</v>
      </c>
    </row>
    <row r="34" spans="1:16" ht="27" customHeight="1">
      <c r="A34" s="248"/>
      <c r="B34" s="244"/>
      <c r="C34" s="244"/>
      <c r="D34" s="244"/>
      <c r="E34" s="244"/>
      <c r="F34" s="244"/>
      <c r="G34" s="1121" t="s">
        <v>495</v>
      </c>
      <c r="H34" s="1122"/>
      <c r="I34" s="1122"/>
      <c r="J34" s="1123"/>
      <c r="K34" s="294" t="s">
        <v>480</v>
      </c>
      <c r="L34" s="294" t="s">
        <v>480</v>
      </c>
      <c r="M34" s="295">
        <v>31</v>
      </c>
      <c r="N34" s="296" t="s">
        <v>480</v>
      </c>
    </row>
    <row r="35" spans="1:16" ht="27" customHeight="1">
      <c r="A35" s="248"/>
      <c r="B35" s="244"/>
      <c r="C35" s="244"/>
      <c r="D35" s="244"/>
      <c r="E35" s="244"/>
      <c r="F35" s="244"/>
      <c r="G35" s="1121" t="s">
        <v>496</v>
      </c>
      <c r="H35" s="1122"/>
      <c r="I35" s="1122"/>
      <c r="J35" s="1123"/>
      <c r="K35" s="294">
        <v>1605849</v>
      </c>
      <c r="L35" s="294">
        <v>9683</v>
      </c>
      <c r="M35" s="295">
        <v>8185</v>
      </c>
      <c r="N35" s="296">
        <v>18.3</v>
      </c>
    </row>
    <row r="36" spans="1:16" ht="27" customHeight="1">
      <c r="A36" s="248"/>
      <c r="B36" s="244"/>
      <c r="C36" s="244"/>
      <c r="D36" s="244"/>
      <c r="E36" s="244"/>
      <c r="F36" s="244"/>
      <c r="G36" s="1121" t="s">
        <v>497</v>
      </c>
      <c r="H36" s="1122"/>
      <c r="I36" s="1122"/>
      <c r="J36" s="1123"/>
      <c r="K36" s="294">
        <v>305561</v>
      </c>
      <c r="L36" s="294">
        <v>1842</v>
      </c>
      <c r="M36" s="295">
        <v>857</v>
      </c>
      <c r="N36" s="296">
        <v>114.9</v>
      </c>
    </row>
    <row r="37" spans="1:16" ht="13.5" customHeight="1">
      <c r="A37" s="248"/>
      <c r="B37" s="244"/>
      <c r="C37" s="244"/>
      <c r="D37" s="244"/>
      <c r="E37" s="244"/>
      <c r="F37" s="244"/>
      <c r="G37" s="1121" t="s">
        <v>498</v>
      </c>
      <c r="H37" s="1122"/>
      <c r="I37" s="1122"/>
      <c r="J37" s="1123"/>
      <c r="K37" s="294">
        <v>51727</v>
      </c>
      <c r="L37" s="294">
        <v>312</v>
      </c>
      <c r="M37" s="295">
        <v>1599</v>
      </c>
      <c r="N37" s="296">
        <v>-80.5</v>
      </c>
    </row>
    <row r="38" spans="1:16" ht="27" customHeight="1">
      <c r="A38" s="248"/>
      <c r="B38" s="244"/>
      <c r="C38" s="244"/>
      <c r="D38" s="244"/>
      <c r="E38" s="244"/>
      <c r="F38" s="244"/>
      <c r="G38" s="1124" t="s">
        <v>499</v>
      </c>
      <c r="H38" s="1125"/>
      <c r="I38" s="1125"/>
      <c r="J38" s="1126"/>
      <c r="K38" s="297">
        <v>977</v>
      </c>
      <c r="L38" s="297">
        <v>6</v>
      </c>
      <c r="M38" s="298">
        <v>2</v>
      </c>
      <c r="N38" s="299">
        <v>200</v>
      </c>
      <c r="O38" s="293"/>
    </row>
    <row r="39" spans="1:16">
      <c r="A39" s="248"/>
      <c r="B39" s="244"/>
      <c r="C39" s="244"/>
      <c r="D39" s="244"/>
      <c r="E39" s="244"/>
      <c r="F39" s="244"/>
      <c r="G39" s="1124" t="s">
        <v>500</v>
      </c>
      <c r="H39" s="1125"/>
      <c r="I39" s="1125"/>
      <c r="J39" s="1126"/>
      <c r="K39" s="300">
        <v>-1516297</v>
      </c>
      <c r="L39" s="300">
        <v>-9143</v>
      </c>
      <c r="M39" s="301">
        <v>-7786</v>
      </c>
      <c r="N39" s="302">
        <v>17.399999999999999</v>
      </c>
      <c r="O39" s="293"/>
    </row>
    <row r="40" spans="1:16" ht="27" customHeight="1">
      <c r="A40" s="248"/>
      <c r="B40" s="244"/>
      <c r="C40" s="244"/>
      <c r="D40" s="244"/>
      <c r="E40" s="244"/>
      <c r="F40" s="244"/>
      <c r="G40" s="1121" t="s">
        <v>501</v>
      </c>
      <c r="H40" s="1122"/>
      <c r="I40" s="1122"/>
      <c r="J40" s="1123"/>
      <c r="K40" s="300">
        <v>-3841267</v>
      </c>
      <c r="L40" s="300">
        <v>-23162</v>
      </c>
      <c r="M40" s="301">
        <v>-26731</v>
      </c>
      <c r="N40" s="302">
        <v>-13.4</v>
      </c>
      <c r="O40" s="293"/>
    </row>
    <row r="41" spans="1:16">
      <c r="A41" s="248"/>
      <c r="B41" s="244"/>
      <c r="C41" s="244"/>
      <c r="D41" s="244"/>
      <c r="E41" s="244"/>
      <c r="F41" s="244"/>
      <c r="G41" s="1127" t="s">
        <v>280</v>
      </c>
      <c r="H41" s="1128"/>
      <c r="I41" s="1128"/>
      <c r="J41" s="1129"/>
      <c r="K41" s="294">
        <v>1093902</v>
      </c>
      <c r="L41" s="300">
        <v>6596</v>
      </c>
      <c r="M41" s="301">
        <v>7858</v>
      </c>
      <c r="N41" s="302">
        <v>-16.100000000000001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7648288</v>
      </c>
      <c r="J51" s="320">
        <v>47966</v>
      </c>
      <c r="K51" s="321">
        <v>8.9</v>
      </c>
      <c r="L51" s="322">
        <v>50804</v>
      </c>
      <c r="M51" s="323">
        <v>-1.4</v>
      </c>
      <c r="N51" s="324">
        <v>10.3</v>
      </c>
    </row>
    <row r="52" spans="1:14">
      <c r="A52" s="248"/>
      <c r="B52" s="244"/>
      <c r="C52" s="244"/>
      <c r="D52" s="244"/>
      <c r="E52" s="244"/>
      <c r="F52" s="244"/>
      <c r="G52" s="325"/>
      <c r="H52" s="326" t="s">
        <v>512</v>
      </c>
      <c r="I52" s="327">
        <v>3370725</v>
      </c>
      <c r="J52" s="328">
        <v>21139</v>
      </c>
      <c r="K52" s="329">
        <v>-21.6</v>
      </c>
      <c r="L52" s="330">
        <v>30480</v>
      </c>
      <c r="M52" s="331">
        <v>-6.6</v>
      </c>
      <c r="N52" s="332">
        <v>-15</v>
      </c>
    </row>
    <row r="53" spans="1:14">
      <c r="A53" s="248"/>
      <c r="B53" s="244"/>
      <c r="C53" s="244"/>
      <c r="D53" s="244"/>
      <c r="E53" s="244"/>
      <c r="F53" s="244"/>
      <c r="G53" s="310" t="s">
        <v>513</v>
      </c>
      <c r="H53" s="311"/>
      <c r="I53" s="319">
        <v>8100903</v>
      </c>
      <c r="J53" s="320">
        <v>50769</v>
      </c>
      <c r="K53" s="321">
        <v>5.8</v>
      </c>
      <c r="L53" s="322">
        <v>38606</v>
      </c>
      <c r="M53" s="323">
        <v>-24</v>
      </c>
      <c r="N53" s="324">
        <v>29.8</v>
      </c>
    </row>
    <row r="54" spans="1:14">
      <c r="A54" s="248"/>
      <c r="B54" s="244"/>
      <c r="C54" s="244"/>
      <c r="D54" s="244"/>
      <c r="E54" s="244"/>
      <c r="F54" s="244"/>
      <c r="G54" s="325"/>
      <c r="H54" s="326" t="s">
        <v>512</v>
      </c>
      <c r="I54" s="327">
        <v>2411019</v>
      </c>
      <c r="J54" s="328">
        <v>15110</v>
      </c>
      <c r="K54" s="329">
        <v>-28.5</v>
      </c>
      <c r="L54" s="330">
        <v>22435</v>
      </c>
      <c r="M54" s="331">
        <v>-26.4</v>
      </c>
      <c r="N54" s="332">
        <v>-2.1</v>
      </c>
    </row>
    <row r="55" spans="1:14">
      <c r="A55" s="248"/>
      <c r="B55" s="244"/>
      <c r="C55" s="244"/>
      <c r="D55" s="244"/>
      <c r="E55" s="244"/>
      <c r="F55" s="244"/>
      <c r="G55" s="310" t="s">
        <v>514</v>
      </c>
      <c r="H55" s="311"/>
      <c r="I55" s="319">
        <v>10230201</v>
      </c>
      <c r="J55" s="320">
        <v>62156</v>
      </c>
      <c r="K55" s="321">
        <v>22.4</v>
      </c>
      <c r="L55" s="322">
        <v>39425</v>
      </c>
      <c r="M55" s="323">
        <v>2.1</v>
      </c>
      <c r="N55" s="324">
        <v>20.3</v>
      </c>
    </row>
    <row r="56" spans="1:14">
      <c r="A56" s="248"/>
      <c r="B56" s="244"/>
      <c r="C56" s="244"/>
      <c r="D56" s="244"/>
      <c r="E56" s="244"/>
      <c r="F56" s="244"/>
      <c r="G56" s="325"/>
      <c r="H56" s="326" t="s">
        <v>512</v>
      </c>
      <c r="I56" s="327">
        <v>4492946</v>
      </c>
      <c r="J56" s="328">
        <v>27298</v>
      </c>
      <c r="K56" s="329">
        <v>80.7</v>
      </c>
      <c r="L56" s="330">
        <v>22414</v>
      </c>
      <c r="M56" s="331">
        <v>-0.1</v>
      </c>
      <c r="N56" s="332">
        <v>80.8</v>
      </c>
    </row>
    <row r="57" spans="1:14">
      <c r="A57" s="248"/>
      <c r="B57" s="244"/>
      <c r="C57" s="244"/>
      <c r="D57" s="244"/>
      <c r="E57" s="244"/>
      <c r="F57" s="244"/>
      <c r="G57" s="310" t="s">
        <v>515</v>
      </c>
      <c r="H57" s="311"/>
      <c r="I57" s="319">
        <v>7357962</v>
      </c>
      <c r="J57" s="320">
        <v>44468</v>
      </c>
      <c r="K57" s="321">
        <v>-28.5</v>
      </c>
      <c r="L57" s="322">
        <v>43141</v>
      </c>
      <c r="M57" s="323">
        <v>9.4</v>
      </c>
      <c r="N57" s="324">
        <v>-37.9</v>
      </c>
    </row>
    <row r="58" spans="1:14">
      <c r="A58" s="248"/>
      <c r="B58" s="244"/>
      <c r="C58" s="244"/>
      <c r="D58" s="244"/>
      <c r="E58" s="244"/>
      <c r="F58" s="244"/>
      <c r="G58" s="325"/>
      <c r="H58" s="326" t="s">
        <v>512</v>
      </c>
      <c r="I58" s="327">
        <v>3560475</v>
      </c>
      <c r="J58" s="328">
        <v>21518</v>
      </c>
      <c r="K58" s="329">
        <v>-21.2</v>
      </c>
      <c r="L58" s="330">
        <v>21887</v>
      </c>
      <c r="M58" s="331">
        <v>-2.4</v>
      </c>
      <c r="N58" s="332">
        <v>-18.8</v>
      </c>
    </row>
    <row r="59" spans="1:14">
      <c r="A59" s="248"/>
      <c r="B59" s="244"/>
      <c r="C59" s="244"/>
      <c r="D59" s="244"/>
      <c r="E59" s="244"/>
      <c r="F59" s="244"/>
      <c r="G59" s="310" t="s">
        <v>516</v>
      </c>
      <c r="H59" s="311"/>
      <c r="I59" s="319">
        <v>8748515</v>
      </c>
      <c r="J59" s="320">
        <v>52752</v>
      </c>
      <c r="K59" s="321">
        <v>18.600000000000001</v>
      </c>
      <c r="L59" s="322">
        <v>45117</v>
      </c>
      <c r="M59" s="323">
        <v>4.5999999999999996</v>
      </c>
      <c r="N59" s="324">
        <v>14</v>
      </c>
    </row>
    <row r="60" spans="1:14">
      <c r="A60" s="248"/>
      <c r="B60" s="244"/>
      <c r="C60" s="244"/>
      <c r="D60" s="244"/>
      <c r="E60" s="244"/>
      <c r="F60" s="244"/>
      <c r="G60" s="325"/>
      <c r="H60" s="326" t="s">
        <v>512</v>
      </c>
      <c r="I60" s="333">
        <v>3901310</v>
      </c>
      <c r="J60" s="328">
        <v>23524</v>
      </c>
      <c r="K60" s="329">
        <v>9.3000000000000007</v>
      </c>
      <c r="L60" s="330">
        <v>25589</v>
      </c>
      <c r="M60" s="331">
        <v>16.899999999999999</v>
      </c>
      <c r="N60" s="332">
        <v>-7.6</v>
      </c>
    </row>
    <row r="61" spans="1:14">
      <c r="A61" s="248"/>
      <c r="B61" s="244"/>
      <c r="C61" s="244"/>
      <c r="D61" s="244"/>
      <c r="E61" s="244"/>
      <c r="F61" s="244"/>
      <c r="G61" s="310" t="s">
        <v>517</v>
      </c>
      <c r="H61" s="334"/>
      <c r="I61" s="335">
        <v>8417174</v>
      </c>
      <c r="J61" s="336">
        <v>51622</v>
      </c>
      <c r="K61" s="337">
        <v>5.4</v>
      </c>
      <c r="L61" s="338">
        <v>43419</v>
      </c>
      <c r="M61" s="339">
        <v>-1.9</v>
      </c>
      <c r="N61" s="324">
        <v>7.3</v>
      </c>
    </row>
    <row r="62" spans="1:14">
      <c r="A62" s="248"/>
      <c r="B62" s="244"/>
      <c r="C62" s="244"/>
      <c r="D62" s="244"/>
      <c r="E62" s="244"/>
      <c r="F62" s="244"/>
      <c r="G62" s="325"/>
      <c r="H62" s="326" t="s">
        <v>512</v>
      </c>
      <c r="I62" s="327">
        <v>3547295</v>
      </c>
      <c r="J62" s="328">
        <v>21718</v>
      </c>
      <c r="K62" s="329">
        <v>3.7</v>
      </c>
      <c r="L62" s="330">
        <v>24561</v>
      </c>
      <c r="M62" s="331">
        <v>-3.7</v>
      </c>
      <c r="N62" s="332">
        <v>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6.09</v>
      </c>
      <c r="G47" s="12">
        <v>6.07</v>
      </c>
      <c r="H47" s="12">
        <v>6.36</v>
      </c>
      <c r="I47" s="12">
        <v>2.2999999999999998</v>
      </c>
      <c r="J47" s="13">
        <v>3.45</v>
      </c>
    </row>
    <row r="48" spans="2:10" ht="57.75" customHeight="1">
      <c r="B48" s="14"/>
      <c r="C48" s="1141" t="s">
        <v>4</v>
      </c>
      <c r="D48" s="1141"/>
      <c r="E48" s="1142"/>
      <c r="F48" s="15">
        <v>2.48</v>
      </c>
      <c r="G48" s="16">
        <v>5.67</v>
      </c>
      <c r="H48" s="16">
        <v>3.9</v>
      </c>
      <c r="I48" s="16">
        <v>6.5</v>
      </c>
      <c r="J48" s="17">
        <v>7.46</v>
      </c>
    </row>
    <row r="49" spans="2:10" ht="57.75" customHeight="1" thickBot="1">
      <c r="B49" s="18"/>
      <c r="C49" s="1143" t="s">
        <v>5</v>
      </c>
      <c r="D49" s="1143"/>
      <c r="E49" s="1144"/>
      <c r="F49" s="19" t="s">
        <v>524</v>
      </c>
      <c r="G49" s="20">
        <v>3.23</v>
      </c>
      <c r="H49" s="20" t="s">
        <v>525</v>
      </c>
      <c r="I49" s="20" t="s">
        <v>526</v>
      </c>
      <c r="J49" s="21">
        <v>2.35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527</v>
      </c>
      <c r="D34" s="1151"/>
      <c r="E34" s="1152"/>
      <c r="F34" s="32">
        <v>5.65</v>
      </c>
      <c r="G34" s="33">
        <v>7.54</v>
      </c>
      <c r="H34" s="33">
        <v>9.7100000000000009</v>
      </c>
      <c r="I34" s="33">
        <v>11.82</v>
      </c>
      <c r="J34" s="34">
        <v>14.01</v>
      </c>
      <c r="K34" s="22"/>
      <c r="L34" s="22"/>
      <c r="M34" s="22"/>
      <c r="N34" s="22"/>
      <c r="O34" s="22"/>
      <c r="P34" s="22"/>
    </row>
    <row r="35" spans="1:16" ht="39" customHeight="1">
      <c r="A35" s="22"/>
      <c r="B35" s="35"/>
      <c r="C35" s="1145" t="s">
        <v>528</v>
      </c>
      <c r="D35" s="1146"/>
      <c r="E35" s="1147"/>
      <c r="F35" s="36">
        <v>2.38</v>
      </c>
      <c r="G35" s="37">
        <v>5.55</v>
      </c>
      <c r="H35" s="37">
        <v>3.62</v>
      </c>
      <c r="I35" s="37">
        <v>6.2</v>
      </c>
      <c r="J35" s="38">
        <v>7.09</v>
      </c>
      <c r="K35" s="22"/>
      <c r="L35" s="22"/>
      <c r="M35" s="22"/>
      <c r="N35" s="22"/>
      <c r="O35" s="22"/>
      <c r="P35" s="22"/>
    </row>
    <row r="36" spans="1:16" ht="39" customHeight="1">
      <c r="A36" s="22"/>
      <c r="B36" s="35"/>
      <c r="C36" s="1145" t="s">
        <v>529</v>
      </c>
      <c r="D36" s="1146"/>
      <c r="E36" s="1147"/>
      <c r="F36" s="36">
        <v>1.78</v>
      </c>
      <c r="G36" s="37">
        <v>1.1399999999999999</v>
      </c>
      <c r="H36" s="37">
        <v>2.2999999999999998</v>
      </c>
      <c r="I36" s="37">
        <v>3.47</v>
      </c>
      <c r="J36" s="38">
        <v>2.85</v>
      </c>
      <c r="K36" s="22"/>
      <c r="L36" s="22"/>
      <c r="M36" s="22"/>
      <c r="N36" s="22"/>
      <c r="O36" s="22"/>
      <c r="P36" s="22"/>
    </row>
    <row r="37" spans="1:16" ht="39" customHeight="1">
      <c r="A37" s="22"/>
      <c r="B37" s="35"/>
      <c r="C37" s="1145" t="s">
        <v>530</v>
      </c>
      <c r="D37" s="1146"/>
      <c r="E37" s="1147"/>
      <c r="F37" s="36">
        <v>1.42</v>
      </c>
      <c r="G37" s="37">
        <v>0.35</v>
      </c>
      <c r="H37" s="37">
        <v>0.19</v>
      </c>
      <c r="I37" s="37">
        <v>0.63</v>
      </c>
      <c r="J37" s="38">
        <v>0.55000000000000004</v>
      </c>
      <c r="K37" s="22"/>
      <c r="L37" s="22"/>
      <c r="M37" s="22"/>
      <c r="N37" s="22"/>
      <c r="O37" s="22"/>
      <c r="P37" s="22"/>
    </row>
    <row r="38" spans="1:16" ht="39" customHeight="1">
      <c r="A38" s="22"/>
      <c r="B38" s="35"/>
      <c r="C38" s="1145" t="s">
        <v>531</v>
      </c>
      <c r="D38" s="1146"/>
      <c r="E38" s="1147"/>
      <c r="F38" s="36">
        <v>0.34</v>
      </c>
      <c r="G38" s="37">
        <v>0.32</v>
      </c>
      <c r="H38" s="37">
        <v>0.46</v>
      </c>
      <c r="I38" s="37">
        <v>0.48</v>
      </c>
      <c r="J38" s="38">
        <v>0.44</v>
      </c>
      <c r="K38" s="22"/>
      <c r="L38" s="22"/>
      <c r="M38" s="22"/>
      <c r="N38" s="22"/>
      <c r="O38" s="22"/>
      <c r="P38" s="22"/>
    </row>
    <row r="39" spans="1:16" ht="39" customHeight="1">
      <c r="A39" s="22"/>
      <c r="B39" s="35"/>
      <c r="C39" s="1145" t="s">
        <v>532</v>
      </c>
      <c r="D39" s="1146"/>
      <c r="E39" s="1147"/>
      <c r="F39" s="36">
        <v>7.0000000000000007E-2</v>
      </c>
      <c r="G39" s="37">
        <v>0.1</v>
      </c>
      <c r="H39" s="37">
        <v>0.25</v>
      </c>
      <c r="I39" s="37">
        <v>0.27</v>
      </c>
      <c r="J39" s="38">
        <v>0.35</v>
      </c>
      <c r="K39" s="22"/>
      <c r="L39" s="22"/>
      <c r="M39" s="22"/>
      <c r="N39" s="22"/>
      <c r="O39" s="22"/>
      <c r="P39" s="22"/>
    </row>
    <row r="40" spans="1:16" ht="39" customHeight="1">
      <c r="A40" s="22"/>
      <c r="B40" s="35"/>
      <c r="C40" s="1145" t="s">
        <v>533</v>
      </c>
      <c r="D40" s="1146"/>
      <c r="E40" s="1147"/>
      <c r="F40" s="36">
        <v>0.03</v>
      </c>
      <c r="G40" s="37">
        <v>0.01</v>
      </c>
      <c r="H40" s="37">
        <v>0.01</v>
      </c>
      <c r="I40" s="37">
        <v>0.01</v>
      </c>
      <c r="J40" s="38">
        <v>0.01</v>
      </c>
      <c r="K40" s="22"/>
      <c r="L40" s="22"/>
      <c r="M40" s="22"/>
      <c r="N40" s="22"/>
      <c r="O40" s="22"/>
      <c r="P40" s="22"/>
    </row>
    <row r="41" spans="1:16" ht="39" customHeight="1">
      <c r="A41" s="22"/>
      <c r="B41" s="35"/>
      <c r="C41" s="1145" t="s">
        <v>534</v>
      </c>
      <c r="D41" s="1146"/>
      <c r="E41" s="1147"/>
      <c r="F41" s="36">
        <v>0.04</v>
      </c>
      <c r="G41" s="37">
        <v>0.01</v>
      </c>
      <c r="H41" s="37">
        <v>0.01</v>
      </c>
      <c r="I41" s="37">
        <v>0.01</v>
      </c>
      <c r="J41" s="38">
        <v>0.01</v>
      </c>
      <c r="K41" s="22"/>
      <c r="L41" s="22"/>
      <c r="M41" s="22"/>
      <c r="N41" s="22"/>
      <c r="O41" s="22"/>
      <c r="P41" s="22"/>
    </row>
    <row r="42" spans="1:16" ht="39" customHeight="1">
      <c r="A42" s="22"/>
      <c r="B42" s="39"/>
      <c r="C42" s="1145" t="s">
        <v>535</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536</v>
      </c>
      <c r="D43" s="1149"/>
      <c r="E43" s="1150"/>
      <c r="F43" s="41">
        <v>2.09</v>
      </c>
      <c r="G43" s="42">
        <v>1.1100000000000001</v>
      </c>
      <c r="H43" s="42">
        <v>1.77</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4632</v>
      </c>
      <c r="L45" s="60">
        <v>4687</v>
      </c>
      <c r="M45" s="60">
        <v>4519</v>
      </c>
      <c r="N45" s="60">
        <v>4784</v>
      </c>
      <c r="O45" s="61">
        <v>4487</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1773</v>
      </c>
      <c r="L48" s="64">
        <v>1858</v>
      </c>
      <c r="M48" s="64">
        <v>1731</v>
      </c>
      <c r="N48" s="64">
        <v>1590</v>
      </c>
      <c r="O48" s="65">
        <v>1606</v>
      </c>
      <c r="P48" s="48"/>
      <c r="Q48" s="48"/>
      <c r="R48" s="48"/>
      <c r="S48" s="48"/>
      <c r="T48" s="48"/>
      <c r="U48" s="48"/>
    </row>
    <row r="49" spans="1:21" ht="30.75" customHeight="1">
      <c r="A49" s="48"/>
      <c r="B49" s="1163"/>
      <c r="C49" s="1164"/>
      <c r="D49" s="62"/>
      <c r="E49" s="1155" t="s">
        <v>16</v>
      </c>
      <c r="F49" s="1155"/>
      <c r="G49" s="1155"/>
      <c r="H49" s="1155"/>
      <c r="I49" s="1155"/>
      <c r="J49" s="1156"/>
      <c r="K49" s="63">
        <v>591</v>
      </c>
      <c r="L49" s="64">
        <v>450</v>
      </c>
      <c r="M49" s="64">
        <v>336</v>
      </c>
      <c r="N49" s="64">
        <v>305</v>
      </c>
      <c r="O49" s="65">
        <v>306</v>
      </c>
      <c r="P49" s="48"/>
      <c r="Q49" s="48"/>
      <c r="R49" s="48"/>
      <c r="S49" s="48"/>
      <c r="T49" s="48"/>
      <c r="U49" s="48"/>
    </row>
    <row r="50" spans="1:21" ht="30.75" customHeight="1">
      <c r="A50" s="48"/>
      <c r="B50" s="1163"/>
      <c r="C50" s="1164"/>
      <c r="D50" s="62"/>
      <c r="E50" s="1155" t="s">
        <v>17</v>
      </c>
      <c r="F50" s="1155"/>
      <c r="G50" s="1155"/>
      <c r="H50" s="1155"/>
      <c r="I50" s="1155"/>
      <c r="J50" s="1156"/>
      <c r="K50" s="63">
        <v>68</v>
      </c>
      <c r="L50" s="64" t="s">
        <v>480</v>
      </c>
      <c r="M50" s="64" t="s">
        <v>480</v>
      </c>
      <c r="N50" s="64" t="s">
        <v>480</v>
      </c>
      <c r="O50" s="65">
        <v>52</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1</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5292</v>
      </c>
      <c r="L52" s="64">
        <v>5439</v>
      </c>
      <c r="M52" s="64">
        <v>5135</v>
      </c>
      <c r="N52" s="64">
        <v>5402</v>
      </c>
      <c r="O52" s="65">
        <v>5358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1773</v>
      </c>
      <c r="L53" s="69">
        <v>1557</v>
      </c>
      <c r="M53" s="69">
        <v>1452</v>
      </c>
      <c r="N53" s="69">
        <v>1278</v>
      </c>
      <c r="O53" s="70">
        <v>1094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47670</v>
      </c>
      <c r="J41" s="83">
        <v>48074</v>
      </c>
      <c r="K41" s="83">
        <v>50325</v>
      </c>
      <c r="L41" s="83">
        <v>51368</v>
      </c>
      <c r="M41" s="84">
        <v>52763</v>
      </c>
    </row>
    <row r="42" spans="2:13" ht="27.75" customHeight="1">
      <c r="B42" s="1171"/>
      <c r="C42" s="1172"/>
      <c r="D42" s="85"/>
      <c r="E42" s="1175" t="s">
        <v>26</v>
      </c>
      <c r="F42" s="1175"/>
      <c r="G42" s="1175"/>
      <c r="H42" s="1176"/>
      <c r="I42" s="86">
        <v>1221</v>
      </c>
      <c r="J42" s="87">
        <v>1262</v>
      </c>
      <c r="K42" s="87">
        <v>739</v>
      </c>
      <c r="L42" s="87">
        <v>743</v>
      </c>
      <c r="M42" s="88">
        <v>693</v>
      </c>
    </row>
    <row r="43" spans="2:13" ht="27.75" customHeight="1">
      <c r="B43" s="1171"/>
      <c r="C43" s="1172"/>
      <c r="D43" s="85"/>
      <c r="E43" s="1175" t="s">
        <v>27</v>
      </c>
      <c r="F43" s="1175"/>
      <c r="G43" s="1175"/>
      <c r="H43" s="1176"/>
      <c r="I43" s="86">
        <v>28772</v>
      </c>
      <c r="J43" s="87">
        <v>27481</v>
      </c>
      <c r="K43" s="87">
        <v>26705</v>
      </c>
      <c r="L43" s="87">
        <v>25632</v>
      </c>
      <c r="M43" s="88">
        <v>26125</v>
      </c>
    </row>
    <row r="44" spans="2:13" ht="27.75" customHeight="1">
      <c r="B44" s="1171"/>
      <c r="C44" s="1172"/>
      <c r="D44" s="85"/>
      <c r="E44" s="1175" t="s">
        <v>28</v>
      </c>
      <c r="F44" s="1175"/>
      <c r="G44" s="1175"/>
      <c r="H44" s="1176"/>
      <c r="I44" s="86">
        <v>2405</v>
      </c>
      <c r="J44" s="87">
        <v>2176</v>
      </c>
      <c r="K44" s="87">
        <v>1592</v>
      </c>
      <c r="L44" s="87">
        <v>1328</v>
      </c>
      <c r="M44" s="88">
        <v>1167</v>
      </c>
    </row>
    <row r="45" spans="2:13" ht="27.75" customHeight="1">
      <c r="B45" s="1171"/>
      <c r="C45" s="1172"/>
      <c r="D45" s="85"/>
      <c r="E45" s="1175" t="s">
        <v>29</v>
      </c>
      <c r="F45" s="1175"/>
      <c r="G45" s="1175"/>
      <c r="H45" s="1176"/>
      <c r="I45" s="86">
        <v>6818</v>
      </c>
      <c r="J45" s="87">
        <v>6508</v>
      </c>
      <c r="K45" s="87">
        <v>5179</v>
      </c>
      <c r="L45" s="87">
        <v>6983</v>
      </c>
      <c r="M45" s="88">
        <v>6245</v>
      </c>
    </row>
    <row r="46" spans="2:13" ht="27.75" customHeight="1">
      <c r="B46" s="1171"/>
      <c r="C46" s="1172"/>
      <c r="D46" s="85"/>
      <c r="E46" s="1175" t="s">
        <v>30</v>
      </c>
      <c r="F46" s="1175"/>
      <c r="G46" s="1175"/>
      <c r="H46" s="1176"/>
      <c r="I46" s="86">
        <v>12</v>
      </c>
      <c r="J46" s="87">
        <v>13</v>
      </c>
      <c r="K46" s="87">
        <v>11</v>
      </c>
      <c r="L46" s="87">
        <v>11</v>
      </c>
      <c r="M46" s="88">
        <v>11</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4934</v>
      </c>
      <c r="J49" s="87">
        <v>5396</v>
      </c>
      <c r="K49" s="87">
        <v>5272</v>
      </c>
      <c r="L49" s="87">
        <v>4223</v>
      </c>
      <c r="M49" s="88">
        <v>5064</v>
      </c>
    </row>
    <row r="50" spans="2:13" ht="27.75" customHeight="1">
      <c r="B50" s="1171"/>
      <c r="C50" s="1172"/>
      <c r="D50" s="85"/>
      <c r="E50" s="1175" t="s">
        <v>35</v>
      </c>
      <c r="F50" s="1175"/>
      <c r="G50" s="1175"/>
      <c r="H50" s="1176"/>
      <c r="I50" s="86">
        <v>18833</v>
      </c>
      <c r="J50" s="87">
        <v>18133</v>
      </c>
      <c r="K50" s="87">
        <v>16556</v>
      </c>
      <c r="L50" s="87">
        <v>19131</v>
      </c>
      <c r="M50" s="88">
        <v>18210</v>
      </c>
    </row>
    <row r="51" spans="2:13" ht="27.75" customHeight="1">
      <c r="B51" s="1173"/>
      <c r="C51" s="1174"/>
      <c r="D51" s="85"/>
      <c r="E51" s="1175" t="s">
        <v>36</v>
      </c>
      <c r="F51" s="1175"/>
      <c r="G51" s="1175"/>
      <c r="H51" s="1176"/>
      <c r="I51" s="86">
        <v>45169</v>
      </c>
      <c r="J51" s="87">
        <v>45710</v>
      </c>
      <c r="K51" s="87">
        <v>45730</v>
      </c>
      <c r="L51" s="87">
        <v>45865</v>
      </c>
      <c r="M51" s="88">
        <v>45678</v>
      </c>
    </row>
    <row r="52" spans="2:13" ht="27.75" customHeight="1" thickBot="1">
      <c r="B52" s="1177" t="s">
        <v>37</v>
      </c>
      <c r="C52" s="1178"/>
      <c r="D52" s="90"/>
      <c r="E52" s="1179" t="s">
        <v>38</v>
      </c>
      <c r="F52" s="1179"/>
      <c r="G52" s="1179"/>
      <c r="H52" s="1180"/>
      <c r="I52" s="91">
        <v>17963</v>
      </c>
      <c r="J52" s="92">
        <v>16276</v>
      </c>
      <c r="K52" s="92">
        <v>16995</v>
      </c>
      <c r="L52" s="92">
        <v>16845</v>
      </c>
      <c r="M52" s="93">
        <v>18051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47966</v>
      </c>
      <c r="E3" s="116"/>
      <c r="F3" s="117">
        <v>50804</v>
      </c>
      <c r="G3" s="118"/>
      <c r="H3" s="119"/>
    </row>
    <row r="4" spans="1:8">
      <c r="A4" s="120"/>
      <c r="B4" s="121"/>
      <c r="C4" s="122"/>
      <c r="D4" s="123">
        <v>21139</v>
      </c>
      <c r="E4" s="124"/>
      <c r="F4" s="125">
        <v>30480</v>
      </c>
      <c r="G4" s="126"/>
      <c r="H4" s="127"/>
    </row>
    <row r="5" spans="1:8">
      <c r="A5" s="108" t="s">
        <v>513</v>
      </c>
      <c r="B5" s="113"/>
      <c r="C5" s="114"/>
      <c r="D5" s="115">
        <v>50769</v>
      </c>
      <c r="E5" s="116"/>
      <c r="F5" s="117">
        <v>38606</v>
      </c>
      <c r="G5" s="118"/>
      <c r="H5" s="119"/>
    </row>
    <row r="6" spans="1:8">
      <c r="A6" s="120"/>
      <c r="B6" s="121"/>
      <c r="C6" s="122"/>
      <c r="D6" s="123">
        <v>15110</v>
      </c>
      <c r="E6" s="124"/>
      <c r="F6" s="125">
        <v>22435</v>
      </c>
      <c r="G6" s="126"/>
      <c r="H6" s="127"/>
    </row>
    <row r="7" spans="1:8">
      <c r="A7" s="108" t="s">
        <v>514</v>
      </c>
      <c r="B7" s="113"/>
      <c r="C7" s="114"/>
      <c r="D7" s="115">
        <v>62156</v>
      </c>
      <c r="E7" s="116"/>
      <c r="F7" s="117">
        <v>39425</v>
      </c>
      <c r="G7" s="118"/>
      <c r="H7" s="119"/>
    </row>
    <row r="8" spans="1:8">
      <c r="A8" s="120"/>
      <c r="B8" s="121"/>
      <c r="C8" s="122"/>
      <c r="D8" s="123">
        <v>27298</v>
      </c>
      <c r="E8" s="124"/>
      <c r="F8" s="125">
        <v>22414</v>
      </c>
      <c r="G8" s="126"/>
      <c r="H8" s="127"/>
    </row>
    <row r="9" spans="1:8">
      <c r="A9" s="108" t="s">
        <v>515</v>
      </c>
      <c r="B9" s="113"/>
      <c r="C9" s="114"/>
      <c r="D9" s="115">
        <v>44468</v>
      </c>
      <c r="E9" s="116"/>
      <c r="F9" s="117">
        <v>43141</v>
      </c>
      <c r="G9" s="118"/>
      <c r="H9" s="119"/>
    </row>
    <row r="10" spans="1:8">
      <c r="A10" s="120"/>
      <c r="B10" s="121"/>
      <c r="C10" s="122"/>
      <c r="D10" s="123">
        <v>21518</v>
      </c>
      <c r="E10" s="124"/>
      <c r="F10" s="125">
        <v>21887</v>
      </c>
      <c r="G10" s="126"/>
      <c r="H10" s="127"/>
    </row>
    <row r="11" spans="1:8">
      <c r="A11" s="108" t="s">
        <v>516</v>
      </c>
      <c r="B11" s="113"/>
      <c r="C11" s="114"/>
      <c r="D11" s="115">
        <v>52752</v>
      </c>
      <c r="E11" s="116"/>
      <c r="F11" s="117">
        <v>45117</v>
      </c>
      <c r="G11" s="118"/>
      <c r="H11" s="119"/>
    </row>
    <row r="12" spans="1:8">
      <c r="A12" s="120"/>
      <c r="B12" s="121"/>
      <c r="C12" s="128"/>
      <c r="D12" s="123">
        <v>23524</v>
      </c>
      <c r="E12" s="124"/>
      <c r="F12" s="125">
        <v>25589</v>
      </c>
      <c r="G12" s="126"/>
      <c r="H12" s="127"/>
    </row>
    <row r="13" spans="1:8">
      <c r="A13" s="108"/>
      <c r="B13" s="113"/>
      <c r="C13" s="129"/>
      <c r="D13" s="130">
        <v>51622</v>
      </c>
      <c r="E13" s="131"/>
      <c r="F13" s="132">
        <v>43419</v>
      </c>
      <c r="G13" s="133"/>
      <c r="H13" s="119"/>
    </row>
    <row r="14" spans="1:8">
      <c r="A14" s="120"/>
      <c r="B14" s="121"/>
      <c r="C14" s="122"/>
      <c r="D14" s="123">
        <v>21718</v>
      </c>
      <c r="E14" s="124"/>
      <c r="F14" s="125">
        <v>24561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2.48</v>
      </c>
      <c r="C19" s="134">
        <f>ROUND(VALUE(SUBSTITUTE(実質収支比率等に係る経年分析!G$48,"▲","-")),2)</f>
        <v>5.67</v>
      </c>
      <c r="D19" s="134">
        <f>ROUND(VALUE(SUBSTITUTE(実質収支比率等に係る経年分析!H$48,"▲","-")),2)</f>
        <v>3.9</v>
      </c>
      <c r="E19" s="134">
        <f>ROUND(VALUE(SUBSTITUTE(実質収支比率等に係る経年分析!I$48,"▲","-")),2)</f>
        <v>6.5</v>
      </c>
      <c r="F19" s="134">
        <f>ROUND(VALUE(SUBSTITUTE(実質収支比率等に係る経年分析!J$48,"▲","-")),2)</f>
        <v>7.46</v>
      </c>
    </row>
    <row r="20" spans="1:11">
      <c r="A20" s="134" t="s">
        <v>43</v>
      </c>
      <c r="B20" s="134">
        <f>ROUND(VALUE(SUBSTITUTE(実質収支比率等に係る経年分析!F$47,"▲","-")),2)</f>
        <v>6.09</v>
      </c>
      <c r="C20" s="134">
        <f>ROUND(VALUE(SUBSTITUTE(実質収支比率等に係る経年分析!G$47,"▲","-")),2)</f>
        <v>6.07</v>
      </c>
      <c r="D20" s="134">
        <f>ROUND(VALUE(SUBSTITUTE(実質収支比率等に係る経年分析!H$47,"▲","-")),2)</f>
        <v>6.36</v>
      </c>
      <c r="E20" s="134">
        <f>ROUND(VALUE(SUBSTITUTE(実質収支比率等に係る経年分析!I$47,"▲","-")),2)</f>
        <v>2.2999999999999998</v>
      </c>
      <c r="F20" s="134">
        <f>ROUND(VALUE(SUBSTITUTE(実質収支比率等に係る経年分析!J$47,"▲","-")),2)</f>
        <v>3.45</v>
      </c>
    </row>
    <row r="21" spans="1:11">
      <c r="A21" s="134" t="s">
        <v>44</v>
      </c>
      <c r="B21" s="134">
        <f>IF(ISNUMBER(VALUE(SUBSTITUTE(実質収支比率等に係る経年分析!F$49,"▲","-"))),ROUND(VALUE(SUBSTITUTE(実質収支比率等に係る経年分析!F$49,"▲","-")),2),NA())</f>
        <v>-0.48</v>
      </c>
      <c r="C21" s="134">
        <f>IF(ISNUMBER(VALUE(SUBSTITUTE(実質収支比率等に係る経年分析!G$49,"▲","-"))),ROUND(VALUE(SUBSTITUTE(実質収支比率等に係る経年分析!G$49,"▲","-")),2),NA())</f>
        <v>3.23</v>
      </c>
      <c r="D21" s="134">
        <f>IF(ISNUMBER(VALUE(SUBSTITUTE(実質収支比率等に係る経年分析!H$49,"▲","-"))),ROUND(VALUE(SUBSTITUTE(実質収支比率等に係る経年分析!H$49,"▲","-")),2),NA())</f>
        <v>-1.37</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2.35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1.1100000000000001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1.77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与良川水系湛水防除事業特別会計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墓園やすらぎの森事業特別会計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9.7100000000000009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14.01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5292</v>
      </c>
      <c r="E42" s="136"/>
      <c r="F42" s="136"/>
      <c r="G42" s="136">
        <f>'実質公債費比率（分子）の構造'!L$52</f>
        <v>5439</v>
      </c>
      <c r="H42" s="136"/>
      <c r="I42" s="136"/>
      <c r="J42" s="136">
        <f>'実質公債費比率（分子）の構造'!M$52</f>
        <v>5135</v>
      </c>
      <c r="K42" s="136"/>
      <c r="L42" s="136"/>
      <c r="M42" s="136">
        <f>'実質公債費比率（分子）の構造'!N$52</f>
        <v>5402</v>
      </c>
      <c r="N42" s="136"/>
      <c r="O42" s="136"/>
      <c r="P42" s="136">
        <f>'実質公債費比率（分子）の構造'!O$52</f>
        <v>5358</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68</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52</v>
      </c>
      <c r="O44" s="136"/>
      <c r="P44" s="136"/>
    </row>
    <row r="45" spans="1:16">
      <c r="A45" s="136" t="s">
        <v>54</v>
      </c>
      <c r="B45" s="136">
        <f>'実質公債費比率（分子）の構造'!K$49</f>
        <v>591</v>
      </c>
      <c r="C45" s="136"/>
      <c r="D45" s="136"/>
      <c r="E45" s="136">
        <f>'実質公債費比率（分子）の構造'!L$49</f>
        <v>450</v>
      </c>
      <c r="F45" s="136"/>
      <c r="G45" s="136"/>
      <c r="H45" s="136">
        <f>'実質公債費比率（分子）の構造'!M$49</f>
        <v>336</v>
      </c>
      <c r="I45" s="136"/>
      <c r="J45" s="136"/>
      <c r="K45" s="136">
        <f>'実質公債費比率（分子）の構造'!N$49</f>
        <v>305</v>
      </c>
      <c r="L45" s="136"/>
      <c r="M45" s="136"/>
      <c r="N45" s="136">
        <f>'実質公債費比率（分子）の構造'!O$49</f>
        <v>306</v>
      </c>
      <c r="O45" s="136"/>
      <c r="P45" s="136"/>
    </row>
    <row r="46" spans="1:16">
      <c r="A46" s="136" t="s">
        <v>55</v>
      </c>
      <c r="B46" s="136">
        <f>'実質公債費比率（分子）の構造'!K$48</f>
        <v>1773</v>
      </c>
      <c r="C46" s="136"/>
      <c r="D46" s="136"/>
      <c r="E46" s="136">
        <f>'実質公債費比率（分子）の構造'!L$48</f>
        <v>1858</v>
      </c>
      <c r="F46" s="136"/>
      <c r="G46" s="136"/>
      <c r="H46" s="136">
        <f>'実質公債費比率（分子）の構造'!M$48</f>
        <v>1731</v>
      </c>
      <c r="I46" s="136"/>
      <c r="J46" s="136"/>
      <c r="K46" s="136">
        <f>'実質公債費比率（分子）の構造'!N$48</f>
        <v>1590</v>
      </c>
      <c r="L46" s="136"/>
      <c r="M46" s="136"/>
      <c r="N46" s="136">
        <f>'実質公債費比率（分子）の構造'!O$48</f>
        <v>1606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4632</v>
      </c>
      <c r="C49" s="136"/>
      <c r="D49" s="136"/>
      <c r="E49" s="136">
        <f>'実質公債費比率（分子）の構造'!L$45</f>
        <v>4687</v>
      </c>
      <c r="F49" s="136"/>
      <c r="G49" s="136"/>
      <c r="H49" s="136">
        <f>'実質公債費比率（分子）の構造'!M$45</f>
        <v>4519</v>
      </c>
      <c r="I49" s="136"/>
      <c r="J49" s="136"/>
      <c r="K49" s="136">
        <f>'実質公債費比率（分子）の構造'!N$45</f>
        <v>4784</v>
      </c>
      <c r="L49" s="136"/>
      <c r="M49" s="136"/>
      <c r="N49" s="136">
        <f>'実質公債費比率（分子）の構造'!O$45</f>
        <v>4487</v>
      </c>
      <c r="O49" s="136"/>
      <c r="P49" s="136"/>
    </row>
    <row r="50" spans="1:16">
      <c r="A50" s="136" t="s">
        <v>59</v>
      </c>
      <c r="B50" s="136" t="e">
        <f>NA()</f>
        <v>#N/A</v>
      </c>
      <c r="C50" s="136">
        <f>IF(ISNUMBER('実質公債費比率（分子）の構造'!K$53),'実質公債費比率（分子）の構造'!K$53,NA())</f>
        <v>1773</v>
      </c>
      <c r="D50" s="136" t="e">
        <f>NA()</f>
        <v>#N/A</v>
      </c>
      <c r="E50" s="136" t="e">
        <f>NA()</f>
        <v>#N/A</v>
      </c>
      <c r="F50" s="136">
        <f>IF(ISNUMBER('実質公債費比率（分子）の構造'!L$53),'実質公債費比率（分子）の構造'!L$53,NA())</f>
        <v>1557</v>
      </c>
      <c r="G50" s="136" t="e">
        <f>NA()</f>
        <v>#N/A</v>
      </c>
      <c r="H50" s="136" t="e">
        <f>NA()</f>
        <v>#N/A</v>
      </c>
      <c r="I50" s="136">
        <f>IF(ISNUMBER('実質公債費比率（分子）の構造'!M$53),'実質公債費比率（分子）の構造'!M$53,NA())</f>
        <v>1452</v>
      </c>
      <c r="J50" s="136" t="e">
        <f>NA()</f>
        <v>#N/A</v>
      </c>
      <c r="K50" s="136" t="e">
        <f>NA()</f>
        <v>#N/A</v>
      </c>
      <c r="L50" s="136">
        <f>IF(ISNUMBER('実質公債費比率（分子）の構造'!N$53),'実質公債費比率（分子）の構造'!N$53,NA())</f>
        <v>1278</v>
      </c>
      <c r="M50" s="136" t="e">
        <f>NA()</f>
        <v>#N/A</v>
      </c>
      <c r="N50" s="136" t="e">
        <f>NA()</f>
        <v>#N/A</v>
      </c>
      <c r="O50" s="136">
        <f>IF(ISNUMBER('実質公債費比率（分子）の構造'!O$53),'実質公債費比率（分子）の構造'!O$53,NA())</f>
        <v>1094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45169</v>
      </c>
      <c r="E56" s="135"/>
      <c r="F56" s="135"/>
      <c r="G56" s="135">
        <f>'将来負担比率（分子）の構造'!J$51</f>
        <v>45710</v>
      </c>
      <c r="H56" s="135"/>
      <c r="I56" s="135"/>
      <c r="J56" s="135">
        <f>'将来負担比率（分子）の構造'!K$51</f>
        <v>45730</v>
      </c>
      <c r="K56" s="135"/>
      <c r="L56" s="135"/>
      <c r="M56" s="135">
        <f>'将来負担比率（分子）の構造'!L$51</f>
        <v>45865</v>
      </c>
      <c r="N56" s="135"/>
      <c r="O56" s="135"/>
      <c r="P56" s="135">
        <f>'将来負担比率（分子）の構造'!M$51</f>
        <v>45678</v>
      </c>
    </row>
    <row r="57" spans="1:16">
      <c r="A57" s="135" t="s">
        <v>35</v>
      </c>
      <c r="B57" s="135"/>
      <c r="C57" s="135"/>
      <c r="D57" s="135">
        <f>'将来負担比率（分子）の構造'!I$50</f>
        <v>18833</v>
      </c>
      <c r="E57" s="135"/>
      <c r="F57" s="135"/>
      <c r="G57" s="135">
        <f>'将来負担比率（分子）の構造'!J$50</f>
        <v>18133</v>
      </c>
      <c r="H57" s="135"/>
      <c r="I57" s="135"/>
      <c r="J57" s="135">
        <f>'将来負担比率（分子）の構造'!K$50</f>
        <v>16556</v>
      </c>
      <c r="K57" s="135"/>
      <c r="L57" s="135"/>
      <c r="M57" s="135">
        <f>'将来負担比率（分子）の構造'!L$50</f>
        <v>19131</v>
      </c>
      <c r="N57" s="135"/>
      <c r="O57" s="135"/>
      <c r="P57" s="135">
        <f>'将来負担比率（分子）の構造'!M$50</f>
        <v>18210</v>
      </c>
    </row>
    <row r="58" spans="1:16">
      <c r="A58" s="135" t="s">
        <v>34</v>
      </c>
      <c r="B58" s="135"/>
      <c r="C58" s="135"/>
      <c r="D58" s="135">
        <f>'将来負担比率（分子）の構造'!I$49</f>
        <v>4934</v>
      </c>
      <c r="E58" s="135"/>
      <c r="F58" s="135"/>
      <c r="G58" s="135">
        <f>'将来負担比率（分子）の構造'!J$49</f>
        <v>5396</v>
      </c>
      <c r="H58" s="135"/>
      <c r="I58" s="135"/>
      <c r="J58" s="135">
        <f>'将来負担比率（分子）の構造'!K$49</f>
        <v>5272</v>
      </c>
      <c r="K58" s="135"/>
      <c r="L58" s="135"/>
      <c r="M58" s="135">
        <f>'将来負担比率（分子）の構造'!L$49</f>
        <v>4223</v>
      </c>
      <c r="N58" s="135"/>
      <c r="O58" s="135"/>
      <c r="P58" s="135">
        <f>'将来負担比率（分子）の構造'!M$49</f>
        <v>5064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v>
      </c>
      <c r="C61" s="135"/>
      <c r="D61" s="135"/>
      <c r="E61" s="135">
        <f>'将来負担比率（分子）の構造'!J$46</f>
        <v>13</v>
      </c>
      <c r="F61" s="135"/>
      <c r="G61" s="135"/>
      <c r="H61" s="135">
        <f>'将来負担比率（分子）の構造'!K$46</f>
        <v>11</v>
      </c>
      <c r="I61" s="135"/>
      <c r="J61" s="135"/>
      <c r="K61" s="135">
        <f>'将来負担比率（分子）の構造'!L$46</f>
        <v>11</v>
      </c>
      <c r="L61" s="135"/>
      <c r="M61" s="135"/>
      <c r="N61" s="135">
        <f>'将来負担比率（分子）の構造'!M$46</f>
        <v>11</v>
      </c>
      <c r="O61" s="135"/>
      <c r="P61" s="135"/>
    </row>
    <row r="62" spans="1:16">
      <c r="A62" s="135" t="s">
        <v>29</v>
      </c>
      <c r="B62" s="135">
        <f>'将来負担比率（分子）の構造'!I$45</f>
        <v>6818</v>
      </c>
      <c r="C62" s="135"/>
      <c r="D62" s="135"/>
      <c r="E62" s="135">
        <f>'将来負担比率（分子）の構造'!J$45</f>
        <v>6508</v>
      </c>
      <c r="F62" s="135"/>
      <c r="G62" s="135"/>
      <c r="H62" s="135">
        <f>'将来負担比率（分子）の構造'!K$45</f>
        <v>5179</v>
      </c>
      <c r="I62" s="135"/>
      <c r="J62" s="135"/>
      <c r="K62" s="135">
        <f>'将来負担比率（分子）の構造'!L$45</f>
        <v>6983</v>
      </c>
      <c r="L62" s="135"/>
      <c r="M62" s="135"/>
      <c r="N62" s="135">
        <f>'将来負担比率（分子）の構造'!M$45</f>
        <v>6245</v>
      </c>
      <c r="O62" s="135"/>
      <c r="P62" s="135"/>
    </row>
    <row r="63" spans="1:16">
      <c r="A63" s="135" t="s">
        <v>28</v>
      </c>
      <c r="B63" s="135">
        <f>'将来負担比率（分子）の構造'!I$44</f>
        <v>2405</v>
      </c>
      <c r="C63" s="135"/>
      <c r="D63" s="135"/>
      <c r="E63" s="135">
        <f>'将来負担比率（分子）の構造'!J$44</f>
        <v>2176</v>
      </c>
      <c r="F63" s="135"/>
      <c r="G63" s="135"/>
      <c r="H63" s="135">
        <f>'将来負担比率（分子）の構造'!K$44</f>
        <v>1592</v>
      </c>
      <c r="I63" s="135"/>
      <c r="J63" s="135"/>
      <c r="K63" s="135">
        <f>'将来負担比率（分子）の構造'!L$44</f>
        <v>1328</v>
      </c>
      <c r="L63" s="135"/>
      <c r="M63" s="135"/>
      <c r="N63" s="135">
        <f>'将来負担比率（分子）の構造'!M$44</f>
        <v>1167</v>
      </c>
      <c r="O63" s="135"/>
      <c r="P63" s="135"/>
    </row>
    <row r="64" spans="1:16">
      <c r="A64" s="135" t="s">
        <v>27</v>
      </c>
      <c r="B64" s="135">
        <f>'将来負担比率（分子）の構造'!I$43</f>
        <v>28772</v>
      </c>
      <c r="C64" s="135"/>
      <c r="D64" s="135"/>
      <c r="E64" s="135">
        <f>'将来負担比率（分子）の構造'!J$43</f>
        <v>27481</v>
      </c>
      <c r="F64" s="135"/>
      <c r="G64" s="135"/>
      <c r="H64" s="135">
        <f>'将来負担比率（分子）の構造'!K$43</f>
        <v>26705</v>
      </c>
      <c r="I64" s="135"/>
      <c r="J64" s="135"/>
      <c r="K64" s="135">
        <f>'将来負担比率（分子）の構造'!L$43</f>
        <v>25632</v>
      </c>
      <c r="L64" s="135"/>
      <c r="M64" s="135"/>
      <c r="N64" s="135">
        <f>'将来負担比率（分子）の構造'!M$43</f>
        <v>26125</v>
      </c>
      <c r="O64" s="135"/>
      <c r="P64" s="135"/>
    </row>
    <row r="65" spans="1:16">
      <c r="A65" s="135" t="s">
        <v>26</v>
      </c>
      <c r="B65" s="135">
        <f>'将来負担比率（分子）の構造'!I$42</f>
        <v>1221</v>
      </c>
      <c r="C65" s="135"/>
      <c r="D65" s="135"/>
      <c r="E65" s="135">
        <f>'将来負担比率（分子）の構造'!J$42</f>
        <v>1262</v>
      </c>
      <c r="F65" s="135"/>
      <c r="G65" s="135"/>
      <c r="H65" s="135">
        <f>'将来負担比率（分子）の構造'!K$42</f>
        <v>739</v>
      </c>
      <c r="I65" s="135"/>
      <c r="J65" s="135"/>
      <c r="K65" s="135">
        <f>'将来負担比率（分子）の構造'!L$42</f>
        <v>743</v>
      </c>
      <c r="L65" s="135"/>
      <c r="M65" s="135"/>
      <c r="N65" s="135">
        <f>'将来負担比率（分子）の構造'!M$42</f>
        <v>693</v>
      </c>
      <c r="O65" s="135"/>
      <c r="P65" s="135"/>
    </row>
    <row r="66" spans="1:16">
      <c r="A66" s="135" t="s">
        <v>25</v>
      </c>
      <c r="B66" s="135">
        <f>'将来負担比率（分子）の構造'!I$41</f>
        <v>47670</v>
      </c>
      <c r="C66" s="135"/>
      <c r="D66" s="135"/>
      <c r="E66" s="135">
        <f>'将来負担比率（分子）の構造'!J$41</f>
        <v>48074</v>
      </c>
      <c r="F66" s="135"/>
      <c r="G66" s="135"/>
      <c r="H66" s="135">
        <f>'将来負担比率（分子）の構造'!K$41</f>
        <v>50325</v>
      </c>
      <c r="I66" s="135"/>
      <c r="J66" s="135"/>
      <c r="K66" s="135">
        <f>'将来負担比率（分子）の構造'!L$41</f>
        <v>51368</v>
      </c>
      <c r="L66" s="135"/>
      <c r="M66" s="135"/>
      <c r="N66" s="135">
        <f>'将来負担比率（分子）の構造'!M$41</f>
        <v>52763</v>
      </c>
      <c r="O66" s="135"/>
      <c r="P66" s="135"/>
    </row>
    <row r="67" spans="1:16">
      <c r="A67" s="135" t="s">
        <v>63</v>
      </c>
      <c r="B67" s="135" t="e">
        <f>NA()</f>
        <v>#N/A</v>
      </c>
      <c r="C67" s="135">
        <f>IF(ISNUMBER('将来負担比率（分子）の構造'!I$52), IF('将来負担比率（分子）の構造'!I$52 &lt; 0, 0, '将来負担比率（分子）の構造'!I$52), NA())</f>
        <v>17963</v>
      </c>
      <c r="D67" s="135" t="e">
        <f>NA()</f>
        <v>#N/A</v>
      </c>
      <c r="E67" s="135" t="e">
        <f>NA()</f>
        <v>#N/A</v>
      </c>
      <c r="F67" s="135">
        <f>IF(ISNUMBER('将来負担比率（分子）の構造'!J$52), IF('将来負担比率（分子）の構造'!J$52 &lt; 0, 0, '将来負担比率（分子）の構造'!J$52), NA())</f>
        <v>16276</v>
      </c>
      <c r="G67" s="135" t="e">
        <f>NA()</f>
        <v>#N/A</v>
      </c>
      <c r="H67" s="135" t="e">
        <f>NA()</f>
        <v>#N/A</v>
      </c>
      <c r="I67" s="135">
        <f>IF(ISNUMBER('将来負担比率（分子）の構造'!K$52), IF('将来負担比率（分子）の構造'!K$52 &lt; 0, 0, '将来負担比率（分子）の構造'!K$52), NA())</f>
        <v>16995</v>
      </c>
      <c r="J67" s="135" t="e">
        <f>NA()</f>
        <v>#N/A</v>
      </c>
      <c r="K67" s="135" t="e">
        <f>NA()</f>
        <v>#N/A</v>
      </c>
      <c r="L67" s="135">
        <f>IF(ISNUMBER('将来負担比率（分子）の構造'!L$52), IF('将来負担比率（分子）の構造'!L$52 &lt; 0, 0, '将来負担比率（分子）の構造'!L$52), NA())</f>
        <v>16845</v>
      </c>
      <c r="M67" s="135" t="e">
        <f>NA()</f>
        <v>#N/A</v>
      </c>
      <c r="N67" s="135" t="e">
        <f>NA()</f>
        <v>#N/A</v>
      </c>
      <c r="O67" s="135">
        <f>IF(ISNUMBER('将来負担比率（分子）の構造'!M$52), IF('将来負担比率（分子）の構造'!M$52 &lt; 0, 0, '将来負担比率（分子）の構造'!M$52), NA())</f>
        <v>18051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2016-04-20T05:27:19Z</cp:lastPrinted>
  <dcterms:created xsi:type="dcterms:W3CDTF">2016-02-15T00:52:35Z</dcterms:created>
  <dcterms:modified xsi:type="dcterms:W3CDTF">2016-05-06T00:26:44Z</dcterms:modified>
  <cp:category/>
</cp:coreProperties>
</file>