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C36"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E36" i="9" s="1"/>
  <c r="BW34" i="9" l="1"/>
  <c r="BW35" i="9" l="1"/>
  <c r="BW36" i="9" s="1"/>
  <c r="BW37" i="9" s="1"/>
  <c r="BW38" i="9" s="1"/>
  <c r="BW39" i="9" s="1"/>
  <c r="BW40" i="9" s="1"/>
  <c r="BW41" i="9" s="1"/>
  <c r="BW42" i="9" s="1"/>
  <c r="CO34" i="9"/>
  <c r="CO35" i="9" s="1"/>
  <c r="CO36" i="9" s="1"/>
  <c r="CO37" i="9" s="1"/>
</calcChain>
</file>

<file path=xl/sharedStrings.xml><?xml version="1.0" encoding="utf-8"?>
<sst xmlns="http://schemas.openxmlformats.org/spreadsheetml/2006/main" count="979" uniqueCount="552">
  <si>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</si>
  <si>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</si>
  <si>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</si>
  <si>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</si>
  <si>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</si>
  <si>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</si>
  <si>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</si>
  <si>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</si>
  <si>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</si>
  <si>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</si>
  <si>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</si>
  <si>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</si>
  <si>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</si>
  <si>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</si>
  <si>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</si>
  <si>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</si>
  <si>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</si>
  <si>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</si>
  <si>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</si>
  <si>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</si>
  <si>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</si>
  <si>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</si>
  <si>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</si>
  <si>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</si>
  <si>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</si>
  <si>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</si>
  <si>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</si>
  <si>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</si>
  <si>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</si>
  <si>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</si>
  <si>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</si>
  <si>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</si>
  <si>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</si>
  <si>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</si>
  <si>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</si>
  <si>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</si>
  <si>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</si>
  <si>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</si>
  <si>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</si>
  <si>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</si>
  <si>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</si>
  <si>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</si>
  <si>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</si>
  <si>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</si>
  <si>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</si>
  <si>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</si>
  <si>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</si>
  <si>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</si>
  <si>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</si>
  <si>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</si>
  <si>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</si>
  <si>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</si>
  <si>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</si>
  <si>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</si>
  <si>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</si>
  <si>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</si>
  <si>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</si>
  <si>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</si>
  <si>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</si>
  <si>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</si>
  <si>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</si>
  <si>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</si>
  <si>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</si>
  <si>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</si>
  <si>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</si>
  <si>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</si>
  <si>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</si>
  <si>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</si>
  <si>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</si>
  <si>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</si>
  <si>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</si>
  <si>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</si>
  <si>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</si>
  <si>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</si>
  <si>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</si>
  <si>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</si>
  <si>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</si>
  <si>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</si>
  <si>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</si>
  <si>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</si>
  <si>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</si>
  <si>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真岡市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</si>
  <si>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</si>
  <si>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</si>
  <si>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</si>
  <si>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</si>
  <si>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</si>
  <si>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</si>
  <si>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</si>
  <si>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</si>
  <si>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</si>
  <si>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</si>
  <si>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</si>
  <si>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</si>
  <si>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</si>
  <si>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</si>
  <si>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</si>
  <si>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</si>
  <si>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</si>
  <si>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</si>
  <si>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</si>
  <si>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</si>
  <si>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</si>
  <si>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</si>
  <si>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</si>
  <si>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</si>
  <si>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</si>
  <si>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</si>
  <si>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</si>
  <si>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</si>
  <si>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</si>
  <si>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</si>
  <si>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</si>
  <si>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</si>
  <si>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</si>
  <si>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</si>
  <si>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</si>
  <si>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</si>
  <si>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</si>
  <si>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</si>
  <si>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</si>
  <si>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</si>
  <si>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</si>
  <si>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</si>
  <si>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</si>
  <si>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</si>
  <si>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</si>
  <si>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</si>
  <si>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</si>
  <si>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</si>
  <si>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</si>
  <si>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</si>
  <si>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</si>
  <si>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</si>
  <si>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</si>
  <si>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</si>
  <si>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</si>
  <si>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</si>
  <si>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</si>
  <si>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</si>
  <si>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</si>
  <si>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</si>
  <si>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</si>
  <si>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</si>
  <si>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</si>
  <si>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</si>
  <si>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</si>
  <si>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</si>
  <si>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</si>
  <si>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</si>
  <si>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</si>
  <si>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</si>
  <si>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</si>
  <si>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</si>
  <si>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</si>
  <si>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</si>
  <si>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</si>
  <si>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</si>
  <si>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</si>
  <si>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</si>
  <si>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</si>
  <si>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</si>
  <si>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</si>
  <si>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</si>
  <si>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</si>
  <si>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</si>
  <si>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</si>
  <si>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</si>
  <si>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</si>
  <si>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</si>
  <si>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</si>
  <si>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</si>
  <si>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</si>
  <si>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</si>
  <si>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</si>
  <si>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</si>
  <si>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</si>
  <si>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</si>
  <si>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</si>
  <si>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</si>
  <si>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</si>
  <si>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</si>
  <si>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</si>
  <si>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</si>
  <si>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</si>
  <si>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</si>
  <si>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</si>
  <si>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</si>
  <si>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</si>
  <si>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</si>
  <si>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</si>
  <si>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</si>
  <si>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</si>
  <si>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栃木県真岡市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</si>
  <si>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</si>
  <si>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</si>
  <si>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</si>
  <si>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</si>
  <si>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</si>
  <si>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</si>
  <si>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</si>
  <si>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</si>
  <si>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</si>
  <si>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</si>
  <si>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</si>
  <si>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</si>
  <si>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</si>
  <si>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</si>
  <si>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</si>
  <si>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</si>
  <si>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</si>
  <si>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</si>
  <si>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</si>
  <si>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</si>
  <si>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</si>
  <si>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</si>
  <si>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</si>
  <si>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</si>
  <si>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</si>
  <si>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</si>
  <si>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</si>
  <si>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</si>
  <si>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</si>
  <si>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</si>
  <si>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</si>
  <si>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</si>
  <si>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</si>
  <si>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</si>
  <si>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</si>
  <si>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</si>
  <si>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</si>
  <si>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</si>
  <si>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</si>
  <si>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</si>
  <si>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</si>
  <si>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</si>
  <si>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</si>
  <si>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</si>
  <si>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</si>
  <si>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</si>
  <si>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</si>
  <si>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</si>
  <si>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</si>
  <si>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</si>
  <si>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</si>
  <si>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</si>
  <si>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</si>
  <si>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</si>
  <si>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</si>
  <si>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</si>
  <si>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</si>
  <si>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</si>
  <si>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</si>
  <si>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</si>
  <si>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</si>
  <si>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</si>
  <si>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</si>
  <si>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</si>
  <si>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</si>
  <si>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</si>
  <si>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</si>
  <si>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</si>
  <si>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</si>
  <si>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</si>
  <si>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</si>
  <si>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</si>
  <si>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</si>
  <si>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</si>
  <si>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</si>
  <si>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</si>
  <si>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</si>
  <si>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</si>
  <si>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</si>
  <si>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</si>
  <si>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</si>
  <si>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</si>
  <si>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</si>
  <si>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</si>
  <si>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</si>
  <si>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</si>
  <si>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</si>
  <si>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</si>
  <si>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</si>
  <si>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</si>
  <si>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</si>
  <si>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</si>
  <si>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</si>
  <si>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</si>
  <si>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</si>
  <si>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</si>
  <si>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</si>
  <si>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</si>
  <si>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</si>
  <si>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</si>
  <si>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</si>
  <si>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</si>
  <si>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</si>
  <si>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</si>
  <si>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</si>
  <si>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</si>
  <si>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</si>
  <si>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</si>
  <si>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</si>
  <si>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</si>
  <si>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</si>
  <si>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</si>
  <si>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</si>
  <si>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</si>
  <si>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</si>
  <si>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</si>
  <si>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</si>
  <si>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</si>
  <si>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</si>
  <si>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</si>
  <si>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</si>
  <si>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</si>
  <si>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</si>
  <si>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</si>
  <si>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</si>
  <si>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</si>
  <si>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</si>
  <si>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</si>
  <si>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</si>
  <si>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</si>
  <si>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</si>
  <si>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</si>
  <si>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</si>
  <si>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</si>
  <si>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</si>
  <si>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</si>
  <si>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</si>
  <si>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</si>
  <si>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</si>
  <si>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</si>
  <si>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</si>
  <si>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</si>
  <si>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</si>
  <si>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</si>
  <si>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</si>
  <si>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</si>
  <si>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</si>
  <si>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</si>
  <si>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</si>
  <si>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栃木県真岡市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</si>
  <si>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</si>
  <si>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</si>
  <si>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</si>
  <si>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</si>
  <si>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</si>
  <si>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</si>
  <si>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</si>
  <si>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</si>
  <si>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</si>
  <si>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</si>
  <si>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</si>
  <si>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</si>
  <si>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</si>
  <si>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</si>
  <si>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</si>
  <si>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</si>
  <si>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</si>
  <si>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</si>
  <si>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</si>
  <si>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</si>
  <si>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</si>
  <si>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</si>
  <si>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</si>
  <si>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</si>
  <si>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</si>
  <si>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</si>
  <si>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</si>
  <si>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</si>
  <si>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</si>
  <si>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</si>
  <si>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</si>
  <si>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</si>
  <si>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</si>
  <si>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</si>
  <si>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</si>
  <si>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</si>
  <si>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</si>
  <si>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</si>
  <si>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</si>
  <si>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</si>
  <si>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</si>
  <si>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インターチェンジ周辺開発事業特別会計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</si>
  <si>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</si>
  <si>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</si>
  <si>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</si>
  <si>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</si>
  <si>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</si>
  <si>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</si>
  <si>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</si>
  <si>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</si>
  <si>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</si>
  <si>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</si>
  <si>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</si>
  <si>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</si>
  <si>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</si>
  <si>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</si>
  <si>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</si>
  <si>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</si>
  <si>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</si>
  <si>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</si>
  <si>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</si>
  <si>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</si>
  <si>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</si>
  <si>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</si>
  <si>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</si>
  <si>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</si>
  <si>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</si>
  <si>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</si>
  <si>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</si>
  <si>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</si>
  <si>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</si>
  <si>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</si>
  <si>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</si>
  <si>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</si>
  <si>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</si>
  <si>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</si>
  <si>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</si>
  <si>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</si>
  <si>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</si>
  <si>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</si>
  <si>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</si>
  <si>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</si>
  <si>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</si>
  <si>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</si>
  <si>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</si>
  <si>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</si>
  <si>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</si>
  <si>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</si>
  <si>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</si>
  <si>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</si>
  <si>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</si>
  <si>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</si>
  <si>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</si>
  <si>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</si>
  <si>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</si>
  <si>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</si>
  <si>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</si>
  <si>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</si>
  <si>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</si>
  <si>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</si>
  <si>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</si>
  <si>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</si>
  <si>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</si>
  <si>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</si>
  <si>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</si>
  <si>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</si>
  <si>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</si>
  <si>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</si>
  <si>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</si>
  <si>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</si>
  <si>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</si>
  <si>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</si>
  <si>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</si>
  <si>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</si>
  <si>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</si>
  <si>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</si>
  <si>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</si>
  <si>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</si>
  <si>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</si>
  <si>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</si>
  <si>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</si>
  <si>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</si>
  <si>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</si>
  <si>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</si>
  <si>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</si>
  <si>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</si>
  <si>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</si>
  <si>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</si>
  <si>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</si>
  <si>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</si>
  <si>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</si>
  <si>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</si>
  <si>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</si>
  <si>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</si>
  <si>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</si>
  <si>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</si>
  <si>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</si>
  <si>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</si>
  <si>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</si>
  <si>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</si>
  <si>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</si>
  <si>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</si>
  <si>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</si>
  <si>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</si>
  <si>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</si>
  <si>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</si>
  <si>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</si>
  <si>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</si>
  <si>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</si>
  <si>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</si>
  <si>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</si>
  <si>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</si>
  <si>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</si>
  <si>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</si>
  <si>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</si>
  <si>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</si>
  <si>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</si>
  <si>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</si>
  <si>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</si>
  <si>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</si>
  <si>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</si>
  <si>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</si>
  <si>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</si>
  <si>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</si>
  <si>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</si>
  <si>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</si>
  <si>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</si>
  <si>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</si>
  <si>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</si>
  <si>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</si>
  <si>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</si>
  <si>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</si>
  <si>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</si>
  <si>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</si>
  <si>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2.69</t>
  </si>
  <si>
    <t>▲ 3.24</t>
  </si>
  <si>
    <t>▲ 0.49</t>
  </si>
  <si>
    <t>インターチェンジ周辺開発事業特別会計</t>
  </si>
  <si>
    <t>水道事業会計</t>
  </si>
  <si>
    <t>一般会計</t>
  </si>
  <si>
    <t>公共下水道事業特別会計</t>
  </si>
  <si>
    <t>国民健康保険特別会計</t>
  </si>
  <si>
    <t>後期高齢者医療特別会計</t>
  </si>
  <si>
    <t>介護保険特別会計</t>
  </si>
  <si>
    <t>農業集落排水事業特別会計</t>
  </si>
  <si>
    <t>その他会計（赤字）</t>
  </si>
  <si>
    <t>その他会計（黒字）</t>
  </si>
  <si>
    <t>-</t>
    <phoneticPr fontId="2"/>
  </si>
  <si>
    <t>-</t>
    <phoneticPr fontId="2"/>
  </si>
  <si>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</si>
  <si>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6"/>
  </si>
  <si>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6"/>
  </si>
  <si>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6"/>
  </si>
  <si>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</si>
  <si>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6"/>
  </si>
  <si>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6"/>
  </si>
  <si>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6"/>
  </si>
  <si>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シジョウ</t>
    </rPh>
    <rPh sb="17" eb="19">
      <t>トクベツ</t>
    </rPh>
    <rPh sb="19" eb="21">
      <t>カイケイ</t>
    </rPh>
    <phoneticPr fontId="6"/>
  </si>
  <si>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6"/>
  </si>
  <si>
    <t>-</t>
    <phoneticPr fontId="2"/>
  </si>
  <si>
    <t>真岡市農業公社</t>
    <rPh sb="0" eb="3">
      <t>モオカシ</t>
    </rPh>
    <rPh sb="3" eb="5">
      <t>ノウギョウ</t>
    </rPh>
    <rPh sb="5" eb="7">
      <t>コウシャ</t>
    </rPh>
    <phoneticPr fontId="2"/>
  </si>
  <si>
    <t>もおか鬼怒公園開発</t>
    <rPh sb="3" eb="5">
      <t>キヌ</t>
    </rPh>
    <rPh sb="5" eb="7">
      <t>コウエン</t>
    </rPh>
    <rPh sb="7" eb="9">
      <t>カイハツ</t>
    </rPh>
    <phoneticPr fontId="2"/>
  </si>
  <si>
    <t>真岡鐵道</t>
    <rPh sb="0" eb="2">
      <t>モオカ</t>
    </rPh>
    <rPh sb="2" eb="4">
      <t>テツドウ</t>
    </rPh>
    <phoneticPr fontId="2"/>
  </si>
  <si>
    <t>真岡市土地開発公社</t>
    <rPh sb="0" eb="3">
      <t>モオカシ</t>
    </rPh>
    <rPh sb="3" eb="5">
      <t>トチ</t>
    </rPh>
    <rPh sb="5" eb="7">
      <t>カイハツ</t>
    </rPh>
    <rPh sb="7" eb="9">
      <t>コウシャ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</si>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</sst>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53526</c:v>
                </c:pt>
                <c:pt idx="1">
                  <c:v>56585</c:v>
                </c:pt>
                <c:pt idx="2">
                  <c:v>65943</c:v>
                </c:pt>
                <c:pt idx="3">
                  <c:v>67123</c:v>
                </c:pt>
                <c:pt idx="4">
                  <c:v>64093</c:v>
                </c:pt>
              </c:numCache>
            </c:numRef>
          </c:val>
          <c:smooth val="0"/>
        </c:ser>
        <c:dLbls>
          <c:showLegendKey val="0"/>
          <c:showVal val="0"/>
          <c:showCatName val="0"/>
          <c:showSerName val="0"/>
          <c:showPercent val="0"/>
          <c:showBubbleSize val="0"/>
        </c:dLbls>
        <c:marker val="1"/>
        <c:smooth val="0"/>
        <c:axId val="137295976"/>
        <c:axId val="140157992"/>
      </c:lineChart>
      <c:catAx>
        <c:axId val="137295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157992"/>
        <c:crosses val="autoZero"/>
        <c:auto val="1"/>
        <c:lblAlgn val="ctr"/>
        <c:lblOffset val="100"/>
        <c:tickLblSkip val="1"/>
        <c:tickMarkSkip val="1"/>
        <c:noMultiLvlLbl val="0"/>
      </c:catAx>
      <c:valAx>
        <c:axId val="1401579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295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7.95</c:v>
                </c:pt>
                <c:pt idx="1">
                  <c:v>16.82</c:v>
                </c:pt>
                <c:pt idx="2">
                  <c:v>12.24</c:v>
                </c:pt>
                <c:pt idx="3">
                  <c:v>9.98</c:v>
                </c:pt>
                <c:pt idx="4">
                  <c:v>10.119999999999999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13.43</c:v>
                </c:pt>
                <c:pt idx="1">
                  <c:v>13.68</c:v>
                </c:pt>
                <c:pt idx="2">
                  <c:v>14.67</c:v>
                </c:pt>
                <c:pt idx="3">
                  <c:v>16.059999999999999</c:v>
                </c:pt>
                <c:pt idx="4">
                  <c:v>16.940000000000001</c:v>
                </c:pt>
              </c:numCache>
            </c:numRef>
          </c:val>
        </c:ser>
        <c:dLbls>
          <c:showLegendKey val="0"/>
          <c:showVal val="0"/>
          <c:showCatName val="0"/>
          <c:showSerName val="0"/>
          <c:showPercent val="0"/>
          <c:showBubbleSize val="0"/>
        </c:dLbls>
        <c:gapWidth val="250"/>
        <c:overlap val="100"/>
        <c:axId val="140158776"/>
        <c:axId val="140159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-2.69</c:v>
                </c:pt>
                <c:pt idx="1">
                  <c:v>8.73</c:v>
                </c:pt>
                <c:pt idx="2">
                  <c:v>-3.24</c:v>
                </c:pt>
                <c:pt idx="3">
                  <c:v>-0.49</c:v>
                </c:pt>
                <c:pt idx="4">
                  <c:v>0.54</c:v>
                </c:pt>
              </c:numCache>
            </c:numRef>
          </c:val>
          <c:smooth val="0"/>
        </c:ser>
        <c:dLbls>
          <c:showLegendKey val="0"/>
          <c:showVal val="0"/>
          <c:showCatName val="0"/>
          <c:showSerName val="0"/>
          <c:showPercent val="0"/>
          <c:showBubbleSize val="0"/>
        </c:dLbls>
        <c:marker val="1"/>
        <c:smooth val="0"/>
        <c:axId val="140158776"/>
        <c:axId val="140159168"/>
      </c:lineChart>
      <c:catAx>
        <c:axId val="14015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159168"/>
        <c:crosses val="autoZero"/>
        <c:auto val="1"/>
        <c:lblAlgn val="ctr"/>
        <c:lblOffset val="100"/>
        <c:tickLblSkip val="1"/>
        <c:tickMarkSkip val="1"/>
        <c:noMultiLvlLbl val="0"/>
      </c:catAx>
      <c:valAx>
        <c:axId val="14015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5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#N/A</c:v>
                </c:pt>
                <c:pt idx="3">
                  <c:v>0.06</c:v>
                </c:pt>
                <c:pt idx="4">
                  <c:v>#N/A</c:v>
                </c:pt>
                <c:pt idx="5">
                  <c:v>0.09</c:v>
                </c:pt>
                <c:pt idx="6">
                  <c:v>#N/A</c:v>
                </c:pt>
                <c:pt idx="7">
                  <c:v>0.09</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0.52</c:v>
                </c:pt>
                <c:pt idx="2">
                  <c:v>#N/A</c:v>
                </c:pt>
                <c:pt idx="3">
                  <c:v>0.28000000000000003</c:v>
                </c:pt>
                <c:pt idx="4">
                  <c:v>#N/A</c:v>
                </c:pt>
                <c:pt idx="5">
                  <c:v>0.26</c:v>
                </c:pt>
                <c:pt idx="6">
                  <c:v>#N/A</c:v>
                </c:pt>
                <c:pt idx="7">
                  <c:v>0.19</c:v>
                </c:pt>
                <c:pt idx="8">
                  <c:v>#N/A</c:v>
                </c:pt>
                <c:pt idx="9">
                  <c:v>0.12</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0.25</c:v>
                </c:pt>
                <c:pt idx="2">
                  <c:v>#N/A</c:v>
                </c:pt>
                <c:pt idx="3">
                  <c:v>0.4</c:v>
                </c:pt>
                <c:pt idx="4">
                  <c:v>#N/A</c:v>
                </c:pt>
                <c:pt idx="5">
                  <c:v>0.66</c:v>
                </c:pt>
                <c:pt idx="6">
                  <c:v>#N/A</c:v>
                </c:pt>
                <c:pt idx="7">
                  <c:v>0.86</c:v>
                </c:pt>
                <c:pt idx="8">
                  <c:v>#N/A</c:v>
                </c:pt>
                <c:pt idx="9">
                  <c:v>0.36</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0.25</c:v>
                </c:pt>
                <c:pt idx="2">
                  <c:v>#N/A</c:v>
                </c:pt>
                <c:pt idx="3">
                  <c:v>0.27</c:v>
                </c:pt>
                <c:pt idx="4">
                  <c:v>#N/A</c:v>
                </c:pt>
                <c:pt idx="5">
                  <c:v>0.34</c:v>
                </c:pt>
                <c:pt idx="6">
                  <c:v>#N/A</c:v>
                </c:pt>
                <c:pt idx="7">
                  <c:v>0.39</c:v>
                </c:pt>
                <c:pt idx="8">
                  <c:v>#N/A</c:v>
                </c:pt>
                <c:pt idx="9">
                  <c:v>0.43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2.57</c:v>
                </c:pt>
                <c:pt idx="2">
                  <c:v>#N/A</c:v>
                </c:pt>
                <c:pt idx="3">
                  <c:v>3.17</c:v>
                </c:pt>
                <c:pt idx="4">
                  <c:v>#N/A</c:v>
                </c:pt>
                <c:pt idx="5">
                  <c:v>3.67</c:v>
                </c:pt>
                <c:pt idx="6">
                  <c:v>#N/A</c:v>
                </c:pt>
                <c:pt idx="7">
                  <c:v>2.14</c:v>
                </c:pt>
                <c:pt idx="8">
                  <c:v>#N/A</c:v>
                </c:pt>
                <c:pt idx="9">
                  <c:v>1.1000000000000001</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c:v>
                </c:pt>
                <c:pt idx="2">
                  <c:v>#N/A</c:v>
                </c:pt>
                <c:pt idx="3">
                  <c:v>0.38</c:v>
                </c:pt>
                <c:pt idx="4">
                  <c:v>#N/A</c:v>
                </c:pt>
                <c:pt idx="5">
                  <c:v>0.35</c:v>
                </c:pt>
                <c:pt idx="6">
                  <c:v>#N/A</c:v>
                </c:pt>
                <c:pt idx="7">
                  <c:v>1.01</c:v>
                </c:pt>
                <c:pt idx="8">
                  <c:v>#N/A</c:v>
                </c:pt>
                <c:pt idx="9">
                  <c:v>1.21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7.95</c:v>
                </c:pt>
                <c:pt idx="2">
                  <c:v>#N/A</c:v>
                </c:pt>
                <c:pt idx="3">
                  <c:v>16.82</c:v>
                </c:pt>
                <c:pt idx="4">
                  <c:v>#N/A</c:v>
                </c:pt>
                <c:pt idx="5">
                  <c:v>12.24</c:v>
                </c:pt>
                <c:pt idx="6">
                  <c:v>#N/A</c:v>
                </c:pt>
                <c:pt idx="7">
                  <c:v>9.98</c:v>
                </c:pt>
                <c:pt idx="8">
                  <c:v>#N/A</c:v>
                </c:pt>
                <c:pt idx="9">
                  <c:v>10.119999999999999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6.39</c:v>
                </c:pt>
                <c:pt idx="2">
                  <c:v>#N/A</c:v>
                </c:pt>
                <c:pt idx="3">
                  <c:v>8.14</c:v>
                </c:pt>
                <c:pt idx="4">
                  <c:v>#N/A</c:v>
                </c:pt>
                <c:pt idx="5">
                  <c:v>9.77</c:v>
                </c:pt>
                <c:pt idx="6">
                  <c:v>#N/A</c:v>
                </c:pt>
                <c:pt idx="7">
                  <c:v>11.57</c:v>
                </c:pt>
                <c:pt idx="8">
                  <c:v>#N/A</c:v>
                </c:pt>
                <c:pt idx="9">
                  <c:v>13.01</c:v>
                </c:pt>
              </c:numCache>
            </c:numRef>
          </c:val>
        </c:ser>
        <c:ser>
          <c:idx val="9"/>
          <c:order val="9"/>
          <c:tx>
            <c:strRef>
              <c:f>データシート!$A$36</c:f>
              <c:strCache>
                <c:ptCount val="1"/>
                <c:pt idx="0">
                  <c:v>インターチェンジ周辺開発事業特別会計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19.2</c:v>
                </c:pt>
                <c:pt idx="2">
                  <c:v>#N/A</c:v>
                </c:pt>
                <c:pt idx="3">
                  <c:v>18.29</c:v>
                </c:pt>
                <c:pt idx="4">
                  <c:v>#N/A</c:v>
                </c:pt>
                <c:pt idx="5">
                  <c:v>19.690000000000001</c:v>
                </c:pt>
                <c:pt idx="6">
                  <c:v>#N/A</c:v>
                </c:pt>
                <c:pt idx="7">
                  <c:v>19.12</c:v>
                </c:pt>
                <c:pt idx="8">
                  <c:v>#N/A</c:v>
                </c:pt>
                <c:pt idx="9">
                  <c:v>20.47</c:v>
                </c:pt>
              </c:numCache>
            </c:numRef>
          </c:val>
        </c:ser>
        <c:dLbls>
          <c:showLegendKey val="0"/>
          <c:showVal val="0"/>
          <c:showCatName val="0"/>
          <c:showSerName val="0"/>
          <c:showPercent val="0"/>
          <c:showBubbleSize val="0"/>
        </c:dLbls>
        <c:gapWidth val="150"/>
        <c:overlap val="100"/>
        <c:axId val="140159952"/>
        <c:axId val="140160344"/>
      </c:barChart>
      <c:catAx>
        <c:axId val="14015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160344"/>
        <c:crosses val="autoZero"/>
        <c:auto val="1"/>
        <c:lblAlgn val="ctr"/>
        <c:lblOffset val="100"/>
        <c:tickLblSkip val="1"/>
        <c:tickMarkSkip val="1"/>
        <c:noMultiLvlLbl val="0"/>
      </c:catAx>
      <c:valAx>
        <c:axId val="140160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59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2524</c:v>
                </c:pt>
                <c:pt idx="5">
                  <c:v>2628</c:v>
                </c:pt>
                <c:pt idx="8">
                  <c:v>2643</c:v>
                </c:pt>
                <c:pt idx="11">
                  <c:v>2683</c:v>
                </c:pt>
                <c:pt idx="14">
                  <c:v>2809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33</c:v>
                </c:pt>
                <c:pt idx="3">
                  <c:v>46</c:v>
                </c:pt>
                <c:pt idx="6">
                  <c:v>20</c:v>
                </c:pt>
                <c:pt idx="9">
                  <c:v>20</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c:v>
                </c:pt>
                <c:pt idx="3">
                  <c:v>18</c:v>
                </c:pt>
                <c:pt idx="6">
                  <c:v>14</c:v>
                </c:pt>
                <c:pt idx="9">
                  <c:v>16</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1162</c:v>
                </c:pt>
                <c:pt idx="3">
                  <c:v>1172</c:v>
                </c:pt>
                <c:pt idx="6">
                  <c:v>1096</c:v>
                </c:pt>
                <c:pt idx="9">
                  <c:v>1127</c:v>
                </c:pt>
                <c:pt idx="12">
                  <c:v>1117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40</c:v>
                </c:pt>
                <c:pt idx="3">
                  <c:v>43</c:v>
                </c:pt>
                <c:pt idx="6">
                  <c:v>42</c:v>
                </c:pt>
                <c:pt idx="9">
                  <c:v>46</c:v>
                </c:pt>
                <c:pt idx="12">
                  <c:v>50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2583</c:v>
                </c:pt>
                <c:pt idx="3">
                  <c:v>2568</c:v>
                </c:pt>
                <c:pt idx="6">
                  <c:v>2540</c:v>
                </c:pt>
                <c:pt idx="9">
                  <c:v>2474</c:v>
                </c:pt>
                <c:pt idx="12">
                  <c:v>2292</c:v>
                </c:pt>
              </c:numCache>
            </c:numRef>
          </c:val>
        </c:ser>
        <c:dLbls>
          <c:showLegendKey val="0"/>
          <c:showVal val="0"/>
          <c:showCatName val="0"/>
          <c:showSerName val="0"/>
          <c:showPercent val="0"/>
          <c:showBubbleSize val="0"/>
        </c:dLbls>
        <c:gapWidth val="100"/>
        <c:overlap val="100"/>
        <c:axId val="219052880"/>
        <c:axId val="219053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1319</c:v>
                </c:pt>
                <c:pt idx="2">
                  <c:v>#N/A</c:v>
                </c:pt>
                <c:pt idx="3">
                  <c:v>#N/A</c:v>
                </c:pt>
                <c:pt idx="4">
                  <c:v>1219</c:v>
                </c:pt>
                <c:pt idx="5">
                  <c:v>#N/A</c:v>
                </c:pt>
                <c:pt idx="6">
                  <c:v>#N/A</c:v>
                </c:pt>
                <c:pt idx="7">
                  <c:v>1069</c:v>
                </c:pt>
                <c:pt idx="8">
                  <c:v>#N/A</c:v>
                </c:pt>
                <c:pt idx="9">
                  <c:v>#N/A</c:v>
                </c:pt>
                <c:pt idx="10">
                  <c:v>1000</c:v>
                </c:pt>
                <c:pt idx="11">
                  <c:v>#N/A</c:v>
                </c:pt>
                <c:pt idx="12">
                  <c:v>#N/A</c:v>
                </c:pt>
                <c:pt idx="13">
                  <c:v>696</c:v>
                </c:pt>
                <c:pt idx="14">
                  <c:v>#N/A</c:v>
                </c:pt>
              </c:numCache>
            </c:numRef>
          </c:val>
          <c:smooth val="0"/>
        </c:ser>
        <c:dLbls>
          <c:showLegendKey val="0"/>
          <c:showVal val="0"/>
          <c:showCatName val="0"/>
          <c:showSerName val="0"/>
          <c:showPercent val="0"/>
          <c:showBubbleSize val="0"/>
        </c:dLbls>
        <c:marker val="1"/>
        <c:smooth val="0"/>
        <c:axId val="219052880"/>
        <c:axId val="219053272"/>
      </c:lineChart>
      <c:catAx>
        <c:axId val="21905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053272"/>
        <c:crosses val="autoZero"/>
        <c:auto val="1"/>
        <c:lblAlgn val="ctr"/>
        <c:lblOffset val="100"/>
        <c:tickLblSkip val="1"/>
        <c:tickMarkSkip val="1"/>
        <c:noMultiLvlLbl val="0"/>
      </c:catAx>
      <c:valAx>
        <c:axId val="219053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05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26211</c:v>
                </c:pt>
                <c:pt idx="5">
                  <c:v>26741</c:v>
                </c:pt>
                <c:pt idx="8">
                  <c:v>28013</c:v>
                </c:pt>
                <c:pt idx="11">
                  <c:v>28609</c:v>
                </c:pt>
                <c:pt idx="14">
                  <c:v>28536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4717</c:v>
                </c:pt>
                <c:pt idx="5">
                  <c:v>4744</c:v>
                </c:pt>
                <c:pt idx="8">
                  <c:v>4832</c:v>
                </c:pt>
                <c:pt idx="11">
                  <c:v>4793</c:v>
                </c:pt>
                <c:pt idx="14">
                  <c:v>5201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7953</c:v>
                </c:pt>
                <c:pt idx="5">
                  <c:v>8247</c:v>
                </c:pt>
                <c:pt idx="8">
                  <c:v>9734</c:v>
                </c:pt>
                <c:pt idx="11">
                  <c:v>9878</c:v>
                </c:pt>
                <c:pt idx="14">
                  <c:v>9951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136</c:v>
                </c:pt>
                <c:pt idx="3">
                  <c:v>135</c:v>
                </c:pt>
                <c:pt idx="6">
                  <c:v>125</c:v>
                </c:pt>
                <c:pt idx="9">
                  <c:v>95</c:v>
                </c:pt>
                <c:pt idx="12">
                  <c:v>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4785</c:v>
                </c:pt>
                <c:pt idx="3">
                  <c:v>4636</c:v>
                </c:pt>
                <c:pt idx="6">
                  <c:v>4687</c:v>
                </c:pt>
                <c:pt idx="9">
                  <c:v>4449</c:v>
                </c:pt>
                <c:pt idx="12">
                  <c:v>4073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105</c:v>
                </c:pt>
                <c:pt idx="3">
                  <c:v>293</c:v>
                </c:pt>
                <c:pt idx="6">
                  <c:v>505</c:v>
                </c:pt>
                <c:pt idx="9">
                  <c:v>1078</c:v>
                </c:pt>
                <c:pt idx="12">
                  <c:v>1328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15833</c:v>
                </c:pt>
                <c:pt idx="3">
                  <c:v>15164</c:v>
                </c:pt>
                <c:pt idx="6">
                  <c:v>14850</c:v>
                </c:pt>
                <c:pt idx="9">
                  <c:v>14535</c:v>
                </c:pt>
                <c:pt idx="12">
                  <c:v>13906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819</c:v>
                </c:pt>
                <c:pt idx="3">
                  <c:v>828</c:v>
                </c:pt>
                <c:pt idx="6">
                  <c:v>582</c:v>
                </c:pt>
                <c:pt idx="9">
                  <c:v>576</c:v>
                </c:pt>
                <c:pt idx="12">
                  <c:v>221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23116</c:v>
                </c:pt>
                <c:pt idx="3">
                  <c:v>23287</c:v>
                </c:pt>
                <c:pt idx="6">
                  <c:v>23742</c:v>
                </c:pt>
                <c:pt idx="9">
                  <c:v>24129</c:v>
                </c:pt>
                <c:pt idx="12">
                  <c:v>24682</c:v>
                </c:pt>
              </c:numCache>
            </c:numRef>
          </c:val>
        </c:ser>
        <c:dLbls>
          <c:showLegendKey val="0"/>
          <c:showVal val="0"/>
          <c:showCatName val="0"/>
          <c:showSerName val="0"/>
          <c:showPercent val="0"/>
          <c:showBubbleSize val="0"/>
        </c:dLbls>
        <c:gapWidth val="100"/>
        <c:overlap val="100"/>
        <c:axId val="219055624"/>
        <c:axId val="219056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5912</c:v>
                </c:pt>
                <c:pt idx="2">
                  <c:v>#N/A</c:v>
                </c:pt>
                <c:pt idx="3">
                  <c:v>#N/A</c:v>
                </c:pt>
                <c:pt idx="4">
                  <c:v>4610</c:v>
                </c:pt>
                <c:pt idx="5">
                  <c:v>#N/A</c:v>
                </c:pt>
                <c:pt idx="6">
                  <c:v>#N/A</c:v>
                </c:pt>
                <c:pt idx="7">
                  <c:v>1911</c:v>
                </c:pt>
                <c:pt idx="8">
                  <c:v>#N/A</c:v>
                </c:pt>
                <c:pt idx="9">
                  <c:v>#N/A</c:v>
                </c:pt>
                <c:pt idx="10">
                  <c:v>1582</c:v>
                </c:pt>
                <c:pt idx="11">
                  <c:v>#N/A</c:v>
                </c:pt>
                <c:pt idx="12">
                  <c:v>#N/A</c:v>
                </c:pt>
                <c:pt idx="13">
                  <c:v>538</c:v>
                </c:pt>
                <c:pt idx="14">
                  <c:v>#N/A</c:v>
                </c:pt>
              </c:numCache>
            </c:numRef>
          </c:val>
          <c:smooth val="0"/>
        </c:ser>
        <c:dLbls>
          <c:showLegendKey val="0"/>
          <c:showVal val="0"/>
          <c:showCatName val="0"/>
          <c:showSerName val="0"/>
          <c:showPercent val="0"/>
          <c:showBubbleSize val="0"/>
        </c:dLbls>
        <c:marker val="1"/>
        <c:smooth val="0"/>
        <c:axId val="219055624"/>
        <c:axId val="219056016"/>
      </c:lineChart>
      <c:catAx>
        <c:axId val="219055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056016"/>
        <c:crosses val="autoZero"/>
        <c:auto val="1"/>
        <c:lblAlgn val="ctr"/>
        <c:lblOffset val="100"/>
        <c:tickLblSkip val="1"/>
        <c:tickMarkSkip val="1"/>
        <c:noMultiLvlLbl val="0"/>
      </c:catAx>
      <c:valAx>
        <c:axId val="21905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055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栃木県真岡市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81,311
78,359
167.34
33,350,699
31,079,916
1,770,434
17,488,731
24,511,820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財政力指数は、前年と同程度の水準となり、全国平均、県平均を上回っている。今後とも、市税の徴収率向上や企業誘致に取り組み、財政基盤の強化に努める。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49389</xdr:rowOff>
    </xdr:from>
    <xdr:to>
      <xdr:col>7</xdr:col>
      <xdr:colOff>152400</xdr:colOff>
      <xdr:row>41</xdr:row>
      <xdr:rowOff>62795</xdr:rowOff>
    </xdr:to>
    <xdr:cxnSp macro="">
      <xdr:nvCxnSpPr>
        <xdr:cNvPr id="67" name="直線コネクタ 66"/>
        <xdr:cNvCxnSpPr/>
      </xdr:nvCxnSpPr>
      <xdr:spPr>
        <a:xfrm flipV="1">
          <a:off x="4114800" y="707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8"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62795</xdr:rowOff>
    </xdr:from>
    <xdr:to>
      <xdr:col>6</xdr:col>
      <xdr:colOff>0</xdr:colOff>
      <xdr:row>41</xdr:row>
      <xdr:rowOff>76200</xdr:rowOff>
    </xdr:to>
    <xdr:cxnSp macro="">
      <xdr:nvCxnSpPr>
        <xdr:cNvPr id="70" name="直線コネクタ 69"/>
        <xdr:cNvCxnSpPr/>
      </xdr:nvCxnSpPr>
      <xdr:spPr>
        <a:xfrm flipV="1">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2" name="テキスト ボックス 71"/>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22578</xdr:rowOff>
    </xdr:from>
    <xdr:to>
      <xdr:col>4</xdr:col>
      <xdr:colOff>482600</xdr:colOff>
      <xdr:row>41</xdr:row>
      <xdr:rowOff>76200</xdr:rowOff>
    </xdr:to>
    <xdr:cxnSp macro="">
      <xdr:nvCxnSpPr>
        <xdr:cNvPr id="73" name="直線コネクタ 72"/>
        <xdr:cNvCxnSpPr/>
      </xdr:nvCxnSpPr>
      <xdr:spPr>
        <a:xfrm>
          <a:off x="2336800" y="70520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5" name="テキスト ボックス 74"/>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113595</xdr:rowOff>
    </xdr:from>
    <xdr:to>
      <xdr:col>3</xdr:col>
      <xdr:colOff>279400</xdr:colOff>
      <xdr:row>41</xdr:row>
      <xdr:rowOff>22578</xdr:rowOff>
    </xdr:to>
    <xdr:cxnSp macro="">
      <xdr:nvCxnSpPr>
        <xdr:cNvPr id="76" name="直線コネクタ 75"/>
        <xdr:cNvCxnSpPr/>
      </xdr:nvCxnSpPr>
      <xdr:spPr>
        <a:xfrm>
          <a:off x="1447800" y="6971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78" name="テキスト ボックス 77"/>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170039</xdr:rowOff>
    </xdr:from>
    <xdr:to>
      <xdr:col>7</xdr:col>
      <xdr:colOff>203200</xdr:colOff>
      <xdr:row>41</xdr:row>
      <xdr:rowOff>100189</xdr:rowOff>
    </xdr:to>
    <xdr:sp macro="" textlink="">
      <xdr:nvSpPr>
        <xdr:cNvPr id="86" name="円/楕円 85"/>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15116</xdr:rowOff>
    </xdr:from>
    <xdr:ext cx="762000" cy="259045"/>
    <xdr:sp macro="" textlink="">
      <xdr:nvSpPr>
        <xdr:cNvPr id="87"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11995</xdr:rowOff>
    </xdr:from>
    <xdr:to>
      <xdr:col>6</xdr:col>
      <xdr:colOff>50800</xdr:colOff>
      <xdr:row>41</xdr:row>
      <xdr:rowOff>113595</xdr:rowOff>
    </xdr:to>
    <xdr:sp macro="" textlink="">
      <xdr:nvSpPr>
        <xdr:cNvPr id="88" name="円/楕円 87"/>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89" name="テキスト ボックス 88"/>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0" name="円/楕円 89"/>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1" name="テキスト ボックス 90"/>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143228</xdr:rowOff>
    </xdr:from>
    <xdr:to>
      <xdr:col>3</xdr:col>
      <xdr:colOff>330200</xdr:colOff>
      <xdr:row>41</xdr:row>
      <xdr:rowOff>73378</xdr:rowOff>
    </xdr:to>
    <xdr:sp macro="" textlink="">
      <xdr:nvSpPr>
        <xdr:cNvPr id="92" name="円/楕円 91"/>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93" name="テキスト ボックス 92"/>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62795</xdr:rowOff>
    </xdr:from>
    <xdr:to>
      <xdr:col>2</xdr:col>
      <xdr:colOff>127000</xdr:colOff>
      <xdr:row>40</xdr:row>
      <xdr:rowOff>164395</xdr:rowOff>
    </xdr:to>
    <xdr:sp macro="" textlink="">
      <xdr:nvSpPr>
        <xdr:cNvPr id="94" name="円/楕円 93"/>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3122</xdr:rowOff>
    </xdr:from>
    <xdr:ext cx="762000" cy="259045"/>
    <xdr:sp macro="" textlink="">
      <xdr:nvSpPr>
        <xdr:cNvPr id="95" name="テキスト ボックス 94"/>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歳出において扶助費などの義務的経費は増加しているものの、市税の増収等により前年度に比べ</a:t>
          </a:r>
          <a:r>
            <a:rPr kumimoji="1" lang="en-US" altLang="ja-JP" sz="1300">
              <a:latin typeface="ＭＳ Ｐゴシック"/>
            </a:rPr>
            <a:t>3.1</a:t>
          </a:r>
          <a:r>
            <a:rPr kumimoji="1" lang="ja-JP" altLang="en-US" sz="1300">
              <a:latin typeface="ＭＳ Ｐゴシック"/>
            </a:rPr>
            <a:t>ポイント増加し、類似団体の平均値と同水準となっている。今後、事務事業の見直し等による歳出削減を行うとともに、市税等の歳入の確保に努める。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64</xdr:row>
      <xdr:rowOff>39370</xdr:rowOff>
    </xdr:to>
    <xdr:cxnSp macro="">
      <xdr:nvCxnSpPr>
        <xdr:cNvPr id="128" name="直線コネクタ 127"/>
        <xdr:cNvCxnSpPr/>
      </xdr:nvCxnSpPr>
      <xdr:spPr>
        <a:xfrm flipV="1">
          <a:off x="4114800" y="10862564"/>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29"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3302</xdr:rowOff>
    </xdr:from>
    <xdr:to>
      <xdr:col>6</xdr:col>
      <xdr:colOff>0</xdr:colOff>
      <xdr:row>64</xdr:row>
      <xdr:rowOff>39370</xdr:rowOff>
    </xdr:to>
    <xdr:cxnSp macro="">
      <xdr:nvCxnSpPr>
        <xdr:cNvPr id="131" name="直線コネクタ 130"/>
        <xdr:cNvCxnSpPr/>
      </xdr:nvCxnSpPr>
      <xdr:spPr>
        <a:xfrm>
          <a:off x="3225800" y="1080465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33" name="テキスト ボックス 132"/>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15494</xdr:rowOff>
    </xdr:from>
    <xdr:to>
      <xdr:col>4</xdr:col>
      <xdr:colOff>482600</xdr:colOff>
      <xdr:row>63</xdr:row>
      <xdr:rowOff>3302</xdr:rowOff>
    </xdr:to>
    <xdr:cxnSp macro="">
      <xdr:nvCxnSpPr>
        <xdr:cNvPr id="134" name="直線コネクタ 133"/>
        <xdr:cNvCxnSpPr/>
      </xdr:nvCxnSpPr>
      <xdr:spPr>
        <a:xfrm>
          <a:off x="2336800" y="1064539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36" name="テキスト ボックス 135"/>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15494</xdr:rowOff>
    </xdr:from>
    <xdr:to>
      <xdr:col>3</xdr:col>
      <xdr:colOff>279400</xdr:colOff>
      <xdr:row>62</xdr:row>
      <xdr:rowOff>102362</xdr:rowOff>
    </xdr:to>
    <xdr:cxnSp macro="">
      <xdr:nvCxnSpPr>
        <xdr:cNvPr id="137" name="直線コネクタ 136"/>
        <xdr:cNvCxnSpPr/>
      </xdr:nvCxnSpPr>
      <xdr:spPr>
        <a:xfrm flipV="1">
          <a:off x="1447800" y="1064539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39" name="テキスト ボックス 138"/>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1" name="テキスト ボックス 140"/>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7" name="円/楕円 146"/>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26941</xdr:rowOff>
    </xdr:from>
    <xdr:ext cx="762000" cy="259045"/>
    <xdr:sp macro="" textlink="">
      <xdr:nvSpPr>
        <xdr:cNvPr id="148" name="財政構造の弾力性該当値テキスト"/>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49" name="円/楕円 148"/>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74947</xdr:rowOff>
    </xdr:from>
    <xdr:ext cx="736600" cy="259045"/>
    <xdr:sp macro="" textlink="">
      <xdr:nvSpPr>
        <xdr:cNvPr id="150" name="テキスト ボックス 149"/>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123952</xdr:rowOff>
    </xdr:from>
    <xdr:to>
      <xdr:col>4</xdr:col>
      <xdr:colOff>533400</xdr:colOff>
      <xdr:row>63</xdr:row>
      <xdr:rowOff>54102</xdr:rowOff>
    </xdr:to>
    <xdr:sp macro="" textlink="">
      <xdr:nvSpPr>
        <xdr:cNvPr id="151" name="円/楕円 150"/>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64279</xdr:rowOff>
    </xdr:from>
    <xdr:ext cx="762000" cy="259045"/>
    <xdr:sp macro="" textlink="">
      <xdr:nvSpPr>
        <xdr:cNvPr id="152" name="テキスト ボックス 151"/>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136144</xdr:rowOff>
    </xdr:from>
    <xdr:to>
      <xdr:col>3</xdr:col>
      <xdr:colOff>330200</xdr:colOff>
      <xdr:row>62</xdr:row>
      <xdr:rowOff>66294</xdr:rowOff>
    </xdr:to>
    <xdr:sp macro="" textlink="">
      <xdr:nvSpPr>
        <xdr:cNvPr id="153" name="円/楕円 152"/>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54" name="テキスト ボックス 153"/>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51562</xdr:rowOff>
    </xdr:from>
    <xdr:to>
      <xdr:col>2</xdr:col>
      <xdr:colOff>127000</xdr:colOff>
      <xdr:row>62</xdr:row>
      <xdr:rowOff>153162</xdr:rowOff>
    </xdr:to>
    <xdr:sp macro="" textlink="">
      <xdr:nvSpPr>
        <xdr:cNvPr id="155" name="円/楕円 154"/>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163339</xdr:rowOff>
    </xdr:from>
    <xdr:ext cx="762000" cy="259045"/>
    <xdr:sp macro="" textlink="">
      <xdr:nvSpPr>
        <xdr:cNvPr id="156" name="テキスト ボックス 155"/>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の徹底などにより、人件費が抑制されており、類似団体中３位となっている。今後もこの水準を維持するため職員の定員適正化計画の推進を図るとともに、事務的経費及び公共施設等の管理経費の節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120551</xdr:rowOff>
    </xdr:from>
    <xdr:to>
      <xdr:col>7</xdr:col>
      <xdr:colOff>152400</xdr:colOff>
      <xdr:row>80</xdr:row>
      <xdr:rowOff>130984</xdr:rowOff>
    </xdr:to>
    <xdr:cxnSp macro="">
      <xdr:nvCxnSpPr>
        <xdr:cNvPr id="189" name="直線コネクタ 188"/>
        <xdr:cNvCxnSpPr/>
      </xdr:nvCxnSpPr>
      <xdr:spPr>
        <a:xfrm>
          <a:off x="4114800" y="13836551"/>
          <a:ext cx="838200" cy="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120551</xdr:rowOff>
    </xdr:from>
    <xdr:to>
      <xdr:col>6</xdr:col>
      <xdr:colOff>0</xdr:colOff>
      <xdr:row>80</xdr:row>
      <xdr:rowOff>123422</xdr:rowOff>
    </xdr:to>
    <xdr:cxnSp macro="">
      <xdr:nvCxnSpPr>
        <xdr:cNvPr id="192" name="直線コネクタ 191"/>
        <xdr:cNvCxnSpPr/>
      </xdr:nvCxnSpPr>
      <xdr:spPr>
        <a:xfrm flipV="1">
          <a:off x="3225800" y="13836551"/>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123422</xdr:rowOff>
    </xdr:from>
    <xdr:to>
      <xdr:col>4</xdr:col>
      <xdr:colOff>482600</xdr:colOff>
      <xdr:row>80</xdr:row>
      <xdr:rowOff>149898</xdr:rowOff>
    </xdr:to>
    <xdr:cxnSp macro="">
      <xdr:nvCxnSpPr>
        <xdr:cNvPr id="195" name="直線コネクタ 194"/>
        <xdr:cNvCxnSpPr/>
      </xdr:nvCxnSpPr>
      <xdr:spPr>
        <a:xfrm flipV="1">
          <a:off x="2336800" y="13839422"/>
          <a:ext cx="889000" cy="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137868</xdr:rowOff>
    </xdr:from>
    <xdr:to>
      <xdr:col>3</xdr:col>
      <xdr:colOff>279400</xdr:colOff>
      <xdr:row>80</xdr:row>
      <xdr:rowOff>149898</xdr:rowOff>
    </xdr:to>
    <xdr:cxnSp macro="">
      <xdr:nvCxnSpPr>
        <xdr:cNvPr id="198" name="直線コネクタ 197"/>
        <xdr:cNvCxnSpPr/>
      </xdr:nvCxnSpPr>
      <xdr:spPr>
        <a:xfrm>
          <a:off x="1447800" y="13853868"/>
          <a:ext cx="889000" cy="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80184</xdr:rowOff>
    </xdr:from>
    <xdr:to>
      <xdr:col>7</xdr:col>
      <xdr:colOff>203200</xdr:colOff>
      <xdr:row>81</xdr:row>
      <xdr:rowOff>10334</xdr:rowOff>
    </xdr:to>
    <xdr:sp macro="" textlink="">
      <xdr:nvSpPr>
        <xdr:cNvPr id="208" name="円/楕円 207"/>
        <xdr:cNvSpPr/>
      </xdr:nvSpPr>
      <xdr:spPr>
        <a:xfrm>
          <a:off x="4902200" y="137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1461</xdr:rowOff>
    </xdr:from>
    <xdr:ext cx="762000" cy="259045"/>
    <xdr:sp macro="" textlink="">
      <xdr:nvSpPr>
        <xdr:cNvPr id="209" name="人件費・物件費等の状況該当値テキスト"/>
        <xdr:cNvSpPr txBox="1"/>
      </xdr:nvSpPr>
      <xdr:spPr>
        <a:xfrm>
          <a:off x="5041900" y="1371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92,931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69751</xdr:rowOff>
    </xdr:from>
    <xdr:to>
      <xdr:col>6</xdr:col>
      <xdr:colOff>50800</xdr:colOff>
      <xdr:row>80</xdr:row>
      <xdr:rowOff>171351</xdr:rowOff>
    </xdr:to>
    <xdr:sp macro="" textlink="">
      <xdr:nvSpPr>
        <xdr:cNvPr id="210" name="円/楕円 209"/>
        <xdr:cNvSpPr/>
      </xdr:nvSpPr>
      <xdr:spPr>
        <a:xfrm>
          <a:off x="4064000" y="137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10078</xdr:rowOff>
    </xdr:from>
    <xdr:ext cx="736600" cy="259045"/>
    <xdr:sp macro="" textlink="">
      <xdr:nvSpPr>
        <xdr:cNvPr id="211" name="テキスト ボックス 210"/>
        <xdr:cNvSpPr txBox="1"/>
      </xdr:nvSpPr>
      <xdr:spPr>
        <a:xfrm>
          <a:off x="3733800" y="1355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90,769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72622</xdr:rowOff>
    </xdr:from>
    <xdr:to>
      <xdr:col>4</xdr:col>
      <xdr:colOff>533400</xdr:colOff>
      <xdr:row>81</xdr:row>
      <xdr:rowOff>2772</xdr:rowOff>
    </xdr:to>
    <xdr:sp macro="" textlink="">
      <xdr:nvSpPr>
        <xdr:cNvPr id="212" name="円/楕円 211"/>
        <xdr:cNvSpPr/>
      </xdr:nvSpPr>
      <xdr:spPr>
        <a:xfrm>
          <a:off x="3175000" y="137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12949</xdr:rowOff>
    </xdr:from>
    <xdr:ext cx="762000" cy="259045"/>
    <xdr:sp macro="" textlink="">
      <xdr:nvSpPr>
        <xdr:cNvPr id="213" name="テキスト ボックス 212"/>
        <xdr:cNvSpPr txBox="1"/>
      </xdr:nvSpPr>
      <xdr:spPr>
        <a:xfrm>
          <a:off x="2844800" y="1355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91,364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99098</xdr:rowOff>
    </xdr:from>
    <xdr:to>
      <xdr:col>3</xdr:col>
      <xdr:colOff>330200</xdr:colOff>
      <xdr:row>81</xdr:row>
      <xdr:rowOff>29248</xdr:rowOff>
    </xdr:to>
    <xdr:sp macro="" textlink="">
      <xdr:nvSpPr>
        <xdr:cNvPr id="214" name="円/楕円 213"/>
        <xdr:cNvSpPr/>
      </xdr:nvSpPr>
      <xdr:spPr>
        <a:xfrm>
          <a:off x="2286000" y="138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39425</xdr:rowOff>
    </xdr:from>
    <xdr:ext cx="762000" cy="259045"/>
    <xdr:sp macro="" textlink="">
      <xdr:nvSpPr>
        <xdr:cNvPr id="215" name="テキスト ボックス 214"/>
        <xdr:cNvSpPr txBox="1"/>
      </xdr:nvSpPr>
      <xdr:spPr>
        <a:xfrm>
          <a:off x="1955800" y="1358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96,850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87068</xdr:rowOff>
    </xdr:from>
    <xdr:to>
      <xdr:col>2</xdr:col>
      <xdr:colOff>127000</xdr:colOff>
      <xdr:row>81</xdr:row>
      <xdr:rowOff>17218</xdr:rowOff>
    </xdr:to>
    <xdr:sp macro="" textlink="">
      <xdr:nvSpPr>
        <xdr:cNvPr id="216" name="円/楕円 215"/>
        <xdr:cNvSpPr/>
      </xdr:nvSpPr>
      <xdr:spPr>
        <a:xfrm>
          <a:off x="1397000" y="1380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27395</xdr:rowOff>
    </xdr:from>
    <xdr:ext cx="762000" cy="259045"/>
    <xdr:sp macro="" textlink="">
      <xdr:nvSpPr>
        <xdr:cNvPr id="217" name="テキスト ボックス 216"/>
        <xdr:cNvSpPr txBox="1"/>
      </xdr:nvSpPr>
      <xdr:spPr>
        <a:xfrm>
          <a:off x="1066800" y="1357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0.4</a:t>
          </a:r>
          <a:r>
            <a:rPr kumimoji="1" lang="ja-JP" altLang="en-US" sz="1300">
              <a:latin typeface="ＭＳ Ｐゴシック"/>
            </a:rPr>
            <a:t>ﾎﾟｲﾝﾄ減少したものの、類似団体中高い水準にある。今後の指数の動向に注視しつつ、給与体系や職員手当などの適正化に努めていく。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85</xdr:row>
      <xdr:rowOff>169636</xdr:rowOff>
    </xdr:to>
    <xdr:cxnSp macro="">
      <xdr:nvCxnSpPr>
        <xdr:cNvPr id="248" name="直線コネクタ 247"/>
        <xdr:cNvCxnSpPr/>
      </xdr:nvCxnSpPr>
      <xdr:spPr>
        <a:xfrm flipV="1">
          <a:off x="17018000" y="1377768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141713</xdr:rowOff>
    </xdr:from>
    <xdr:ext cx="762000" cy="259045"/>
    <xdr:sp macro="" textlink="">
      <xdr:nvSpPr>
        <xdr:cNvPr id="249" name="給与水準   （国との比較）最小値テキスト"/>
        <xdr:cNvSpPr txBox="1"/>
      </xdr:nvSpPr>
      <xdr:spPr>
        <a:xfrm>
          <a:off x="17106900" y="147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169636</xdr:rowOff>
    </xdr:from>
    <xdr:to>
      <xdr:col>24</xdr:col>
      <xdr:colOff>647700</xdr:colOff>
      <xdr:row>85</xdr:row>
      <xdr:rowOff>169636</xdr:rowOff>
    </xdr:to>
    <xdr:cxnSp macro="">
      <xdr:nvCxnSpPr>
        <xdr:cNvPr id="250" name="直線コネクタ 249"/>
        <xdr:cNvCxnSpPr/>
      </xdr:nvCxnSpPr>
      <xdr:spPr>
        <a:xfrm>
          <a:off x="16929100" y="147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2" name="直線コネクタ 25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88295</xdr:rowOff>
    </xdr:to>
    <xdr:cxnSp macro="">
      <xdr:nvCxnSpPr>
        <xdr:cNvPr id="253" name="直線コネクタ 252"/>
        <xdr:cNvCxnSpPr/>
      </xdr:nvCxnSpPr>
      <xdr:spPr>
        <a:xfrm flipV="1">
          <a:off x="16179800" y="14444134"/>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4"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5" name="フローチャート : 判断 254"/>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88295</xdr:rowOff>
    </xdr:from>
    <xdr:to>
      <xdr:col>23</xdr:col>
      <xdr:colOff>406400</xdr:colOff>
      <xdr:row>89</xdr:row>
      <xdr:rowOff>104321</xdr:rowOff>
    </xdr:to>
    <xdr:cxnSp macro="">
      <xdr:nvCxnSpPr>
        <xdr:cNvPr id="256" name="直線コネクタ 255"/>
        <xdr:cNvCxnSpPr/>
      </xdr:nvCxnSpPr>
      <xdr:spPr>
        <a:xfrm flipV="1">
          <a:off x="15290800" y="14490095"/>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127605</xdr:rowOff>
    </xdr:from>
    <xdr:to>
      <xdr:col>23</xdr:col>
      <xdr:colOff>457200</xdr:colOff>
      <xdr:row>83</xdr:row>
      <xdr:rowOff>57755</xdr:rowOff>
    </xdr:to>
    <xdr:sp macro="" textlink="">
      <xdr:nvSpPr>
        <xdr:cNvPr id="257" name="フローチャート : 判断 256"/>
        <xdr:cNvSpPr/>
      </xdr:nvSpPr>
      <xdr:spPr>
        <a:xfrm>
          <a:off x="16129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58" name="テキスト ボックス 257"/>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104321</xdr:rowOff>
    </xdr:from>
    <xdr:to>
      <xdr:col>22</xdr:col>
      <xdr:colOff>203200</xdr:colOff>
      <xdr:row>90</xdr:row>
      <xdr:rowOff>1814</xdr:rowOff>
    </xdr:to>
    <xdr:cxnSp macro="">
      <xdr:nvCxnSpPr>
        <xdr:cNvPr id="259" name="直線コネクタ 258"/>
        <xdr:cNvCxnSpPr/>
      </xdr:nvCxnSpPr>
      <xdr:spPr>
        <a:xfrm flipV="1">
          <a:off x="14401800" y="153633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0" name="フローチャート : 判断 259"/>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1" name="テキスト ボックス 260"/>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157238</xdr:rowOff>
    </xdr:from>
    <xdr:to>
      <xdr:col>21</xdr:col>
      <xdr:colOff>0</xdr:colOff>
      <xdr:row>90</xdr:row>
      <xdr:rowOff>1814</xdr:rowOff>
    </xdr:to>
    <xdr:cxnSp macro="">
      <xdr:nvCxnSpPr>
        <xdr:cNvPr id="262" name="直線コネクタ 261"/>
        <xdr:cNvCxnSpPr/>
      </xdr:nvCxnSpPr>
      <xdr:spPr>
        <a:xfrm>
          <a:off x="13512800" y="14559038"/>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6652</xdr:rowOff>
    </xdr:from>
    <xdr:to>
      <xdr:col>21</xdr:col>
      <xdr:colOff>50800</xdr:colOff>
      <xdr:row>88</xdr:row>
      <xdr:rowOff>108252</xdr:rowOff>
    </xdr:to>
    <xdr:sp macro="" textlink="">
      <xdr:nvSpPr>
        <xdr:cNvPr id="263" name="フローチャート : 判断 262"/>
        <xdr:cNvSpPr/>
      </xdr:nvSpPr>
      <xdr:spPr>
        <a:xfrm>
          <a:off x="14351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64" name="テキスト ボックス 263"/>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81643</xdr:rowOff>
    </xdr:from>
    <xdr:to>
      <xdr:col>19</xdr:col>
      <xdr:colOff>533400</xdr:colOff>
      <xdr:row>83</xdr:row>
      <xdr:rowOff>11793</xdr:rowOff>
    </xdr:to>
    <xdr:sp macro="" textlink="">
      <xdr:nvSpPr>
        <xdr:cNvPr id="265" name="フローチャート : 判断 264"/>
        <xdr:cNvSpPr/>
      </xdr:nvSpPr>
      <xdr:spPr>
        <a:xfrm>
          <a:off x="13462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21970</xdr:rowOff>
    </xdr:from>
    <xdr:ext cx="762000" cy="259045"/>
    <xdr:sp macro="" textlink="">
      <xdr:nvSpPr>
        <xdr:cNvPr id="266" name="テキスト ボックス 265"/>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2" name="円/楕円 271"/>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3"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37495</xdr:rowOff>
    </xdr:from>
    <xdr:to>
      <xdr:col>23</xdr:col>
      <xdr:colOff>457200</xdr:colOff>
      <xdr:row>84</xdr:row>
      <xdr:rowOff>139095</xdr:rowOff>
    </xdr:to>
    <xdr:sp macro="" textlink="">
      <xdr:nvSpPr>
        <xdr:cNvPr id="274" name="円/楕円 273"/>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123872</xdr:rowOff>
    </xdr:from>
    <xdr:ext cx="736600" cy="259045"/>
    <xdr:sp macro="" textlink="">
      <xdr:nvSpPr>
        <xdr:cNvPr id="275" name="テキスト ボックス 274"/>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53521</xdr:rowOff>
    </xdr:from>
    <xdr:to>
      <xdr:col>22</xdr:col>
      <xdr:colOff>254000</xdr:colOff>
      <xdr:row>89</xdr:row>
      <xdr:rowOff>155121</xdr:rowOff>
    </xdr:to>
    <xdr:sp macro="" textlink="">
      <xdr:nvSpPr>
        <xdr:cNvPr id="276" name="円/楕円 275"/>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139898</xdr:rowOff>
    </xdr:from>
    <xdr:ext cx="762000" cy="259045"/>
    <xdr:sp macro="" textlink="">
      <xdr:nvSpPr>
        <xdr:cNvPr id="277" name="テキスト ボックス 276"/>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122464</xdr:rowOff>
    </xdr:from>
    <xdr:to>
      <xdr:col>21</xdr:col>
      <xdr:colOff>50800</xdr:colOff>
      <xdr:row>90</xdr:row>
      <xdr:rowOff>52614</xdr:rowOff>
    </xdr:to>
    <xdr:sp macro="" textlink="">
      <xdr:nvSpPr>
        <xdr:cNvPr id="278" name="円/楕円 277"/>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37391</xdr:rowOff>
    </xdr:from>
    <xdr:ext cx="762000" cy="259045"/>
    <xdr:sp macro="" textlink="">
      <xdr:nvSpPr>
        <xdr:cNvPr id="279" name="テキスト ボックス 278"/>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106438</xdr:rowOff>
    </xdr:from>
    <xdr:to>
      <xdr:col>19</xdr:col>
      <xdr:colOff>533400</xdr:colOff>
      <xdr:row>85</xdr:row>
      <xdr:rowOff>36588</xdr:rowOff>
    </xdr:to>
    <xdr:sp macro="" textlink="">
      <xdr:nvSpPr>
        <xdr:cNvPr id="280" name="円/楕円 279"/>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21365</xdr:rowOff>
    </xdr:from>
    <xdr:ext cx="762000" cy="259045"/>
    <xdr:sp macro="" textlink="">
      <xdr:nvSpPr>
        <xdr:cNvPr id="281" name="テキスト ボックス 280"/>
        <xdr:cNvSpPr txBox="1"/>
      </xdr:nvSpPr>
      <xdr:spPr>
        <a:xfrm>
          <a:off x="131318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類似団体中最も少ない職員数となっており、今後も定員の適正化計画に基づき、計画的な職員数の抑制に取り組んでいく。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11" name="直線コネクタ 310"/>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2"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3" name="直線コネクタ 312"/>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4"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5" name="直線コネクタ 314"/>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86254</xdr:rowOff>
    </xdr:from>
    <xdr:to>
      <xdr:col>24</xdr:col>
      <xdr:colOff>558800</xdr:colOff>
      <xdr:row>59</xdr:row>
      <xdr:rowOff>94297</xdr:rowOff>
    </xdr:to>
    <xdr:cxnSp macro="">
      <xdr:nvCxnSpPr>
        <xdr:cNvPr id="316" name="直線コネクタ 315"/>
        <xdr:cNvCxnSpPr/>
      </xdr:nvCxnSpPr>
      <xdr:spPr>
        <a:xfrm flipV="1">
          <a:off x="16179800" y="1020180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165329</xdr:rowOff>
    </xdr:from>
    <xdr:ext cx="762000" cy="259045"/>
    <xdr:sp macro="" textlink="">
      <xdr:nvSpPr>
        <xdr:cNvPr id="317"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8" name="フローチャート : 判断 317"/>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94297</xdr:rowOff>
    </xdr:from>
    <xdr:to>
      <xdr:col>23</xdr:col>
      <xdr:colOff>406400</xdr:colOff>
      <xdr:row>59</xdr:row>
      <xdr:rowOff>102341</xdr:rowOff>
    </xdr:to>
    <xdr:cxnSp macro="">
      <xdr:nvCxnSpPr>
        <xdr:cNvPr id="319" name="直線コネクタ 318"/>
        <xdr:cNvCxnSpPr/>
      </xdr:nvCxnSpPr>
      <xdr:spPr>
        <a:xfrm flipV="1">
          <a:off x="15290800" y="1020984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20" name="フローチャート : 判断 319"/>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106168</xdr:rowOff>
    </xdr:from>
    <xdr:ext cx="736600" cy="259045"/>
    <xdr:sp macro="" textlink="">
      <xdr:nvSpPr>
        <xdr:cNvPr id="321" name="テキスト ボックス 320"/>
        <xdr:cNvSpPr txBox="1"/>
      </xdr:nvSpPr>
      <xdr:spPr>
        <a:xfrm>
          <a:off x="15798800" y="1073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102341</xdr:rowOff>
    </xdr:from>
    <xdr:to>
      <xdr:col>22</xdr:col>
      <xdr:colOff>203200</xdr:colOff>
      <xdr:row>59</xdr:row>
      <xdr:rowOff>164677</xdr:rowOff>
    </xdr:to>
    <xdr:cxnSp macro="">
      <xdr:nvCxnSpPr>
        <xdr:cNvPr id="322" name="直線コネクタ 321"/>
        <xdr:cNvCxnSpPr/>
      </xdr:nvCxnSpPr>
      <xdr:spPr>
        <a:xfrm flipV="1">
          <a:off x="14401800" y="10217891"/>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3" name="フローチャート : 判断 322"/>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24" name="テキスト ボックス 323"/>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164677</xdr:rowOff>
    </xdr:from>
    <xdr:to>
      <xdr:col>21</xdr:col>
      <xdr:colOff>0</xdr:colOff>
      <xdr:row>60</xdr:row>
      <xdr:rowOff>7303</xdr:rowOff>
    </xdr:to>
    <xdr:cxnSp macro="">
      <xdr:nvCxnSpPr>
        <xdr:cNvPr id="325" name="直線コネクタ 324"/>
        <xdr:cNvCxnSpPr/>
      </xdr:nvCxnSpPr>
      <xdr:spPr>
        <a:xfrm flipV="1">
          <a:off x="13512800" y="1028022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6" name="フローチャート : 判断 325"/>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7" name="テキスト ボックス 326"/>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8" name="フローチャート : 判断 327"/>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9" name="テキスト ボックス 328"/>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35454</xdr:rowOff>
    </xdr:from>
    <xdr:to>
      <xdr:col>24</xdr:col>
      <xdr:colOff>609600</xdr:colOff>
      <xdr:row>59</xdr:row>
      <xdr:rowOff>137054</xdr:rowOff>
    </xdr:to>
    <xdr:sp macro="" textlink="">
      <xdr:nvSpPr>
        <xdr:cNvPr id="335" name="円/楕円 334"/>
        <xdr:cNvSpPr/>
      </xdr:nvSpPr>
      <xdr:spPr>
        <a:xfrm>
          <a:off x="169672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128181</xdr:rowOff>
    </xdr:from>
    <xdr:ext cx="762000" cy="259045"/>
    <xdr:sp macro="" textlink="">
      <xdr:nvSpPr>
        <xdr:cNvPr id="336" name="定員管理の状況該当値テキスト"/>
        <xdr:cNvSpPr txBox="1"/>
      </xdr:nvSpPr>
      <xdr:spPr>
        <a:xfrm>
          <a:off x="17106900" y="1007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43497</xdr:rowOff>
    </xdr:from>
    <xdr:to>
      <xdr:col>23</xdr:col>
      <xdr:colOff>457200</xdr:colOff>
      <xdr:row>59</xdr:row>
      <xdr:rowOff>145097</xdr:rowOff>
    </xdr:to>
    <xdr:sp macro="" textlink="">
      <xdr:nvSpPr>
        <xdr:cNvPr id="337" name="円/楕円 336"/>
        <xdr:cNvSpPr/>
      </xdr:nvSpPr>
      <xdr:spPr>
        <a:xfrm>
          <a:off x="16129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155274</xdr:rowOff>
    </xdr:from>
    <xdr:ext cx="736600" cy="259045"/>
    <xdr:sp macro="" textlink="">
      <xdr:nvSpPr>
        <xdr:cNvPr id="338" name="テキスト ボックス 337"/>
        <xdr:cNvSpPr txBox="1"/>
      </xdr:nvSpPr>
      <xdr:spPr>
        <a:xfrm>
          <a:off x="15798800" y="992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51541</xdr:rowOff>
    </xdr:from>
    <xdr:to>
      <xdr:col>22</xdr:col>
      <xdr:colOff>254000</xdr:colOff>
      <xdr:row>59</xdr:row>
      <xdr:rowOff>153141</xdr:rowOff>
    </xdr:to>
    <xdr:sp macro="" textlink="">
      <xdr:nvSpPr>
        <xdr:cNvPr id="339" name="円/楕円 338"/>
        <xdr:cNvSpPr/>
      </xdr:nvSpPr>
      <xdr:spPr>
        <a:xfrm>
          <a:off x="15240000" y="101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163318</xdr:rowOff>
    </xdr:from>
    <xdr:ext cx="762000" cy="259045"/>
    <xdr:sp macro="" textlink="">
      <xdr:nvSpPr>
        <xdr:cNvPr id="340" name="テキスト ボックス 339"/>
        <xdr:cNvSpPr txBox="1"/>
      </xdr:nvSpPr>
      <xdr:spPr>
        <a:xfrm>
          <a:off x="14909800" y="993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113877</xdr:rowOff>
    </xdr:from>
    <xdr:to>
      <xdr:col>21</xdr:col>
      <xdr:colOff>50800</xdr:colOff>
      <xdr:row>60</xdr:row>
      <xdr:rowOff>44027</xdr:rowOff>
    </xdr:to>
    <xdr:sp macro="" textlink="">
      <xdr:nvSpPr>
        <xdr:cNvPr id="341" name="円/楕円 340"/>
        <xdr:cNvSpPr/>
      </xdr:nvSpPr>
      <xdr:spPr>
        <a:xfrm>
          <a:off x="14351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54204</xdr:rowOff>
    </xdr:from>
    <xdr:ext cx="762000" cy="259045"/>
    <xdr:sp macro="" textlink="">
      <xdr:nvSpPr>
        <xdr:cNvPr id="342" name="テキスト ボックス 341"/>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127953</xdr:rowOff>
    </xdr:from>
    <xdr:to>
      <xdr:col>19</xdr:col>
      <xdr:colOff>533400</xdr:colOff>
      <xdr:row>60</xdr:row>
      <xdr:rowOff>58103</xdr:rowOff>
    </xdr:to>
    <xdr:sp macro="" textlink="">
      <xdr:nvSpPr>
        <xdr:cNvPr id="343" name="円/楕円 342"/>
        <xdr:cNvSpPr/>
      </xdr:nvSpPr>
      <xdr:spPr>
        <a:xfrm>
          <a:off x="13462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68280</xdr:rowOff>
    </xdr:from>
    <xdr:ext cx="762000" cy="259045"/>
    <xdr:sp macro="" textlink="">
      <xdr:nvSpPr>
        <xdr:cNvPr id="344" name="テキスト ボックス 343"/>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市債発行額の抑制により比率は減少傾向にある。今後も、事業の適正な執行により市債残高の縮減に努めるとともに、公営企業の経営改善を推進し、準元利償還金の削減に努める。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2" name="直線コネクタ 371"/>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3"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4" name="直線コネクタ 373"/>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5"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6" name="直線コネクタ 375"/>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124460</xdr:rowOff>
    </xdr:to>
    <xdr:cxnSp macro="">
      <xdr:nvCxnSpPr>
        <xdr:cNvPr id="377" name="直線コネクタ 376"/>
        <xdr:cNvCxnSpPr/>
      </xdr:nvCxnSpPr>
      <xdr:spPr>
        <a:xfrm flipV="1">
          <a:off x="16179800" y="70573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158344</xdr:rowOff>
    </xdr:from>
    <xdr:ext cx="762000" cy="259045"/>
    <xdr:sp macro="" textlink="">
      <xdr:nvSpPr>
        <xdr:cNvPr id="378"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9" name="フローチャート : 判断 378"/>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9313</xdr:rowOff>
    </xdr:to>
    <xdr:cxnSp macro="">
      <xdr:nvCxnSpPr>
        <xdr:cNvPr id="380" name="直線コネクタ 379"/>
        <xdr:cNvCxnSpPr/>
      </xdr:nvCxnSpPr>
      <xdr:spPr>
        <a:xfrm flipV="1">
          <a:off x="15290800" y="71539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81" name="フローチャート : 判断 380"/>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382" name="テキスト ボックス 381"/>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9313</xdr:rowOff>
    </xdr:from>
    <xdr:to>
      <xdr:col>22</xdr:col>
      <xdr:colOff>203200</xdr:colOff>
      <xdr:row>42</xdr:row>
      <xdr:rowOff>89746</xdr:rowOff>
    </xdr:to>
    <xdr:cxnSp macro="">
      <xdr:nvCxnSpPr>
        <xdr:cNvPr id="383" name="直線コネクタ 382"/>
        <xdr:cNvCxnSpPr/>
      </xdr:nvCxnSpPr>
      <xdr:spPr>
        <a:xfrm flipV="1">
          <a:off x="14401800" y="72102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4" name="フローチャート : 判断 383"/>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385" name="テキスト ボックス 384"/>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89746</xdr:rowOff>
    </xdr:from>
    <xdr:to>
      <xdr:col>21</xdr:col>
      <xdr:colOff>0</xdr:colOff>
      <xdr:row>42</xdr:row>
      <xdr:rowOff>154094</xdr:rowOff>
    </xdr:to>
    <xdr:cxnSp macro="">
      <xdr:nvCxnSpPr>
        <xdr:cNvPr id="386" name="直線コネクタ 385"/>
        <xdr:cNvCxnSpPr/>
      </xdr:nvCxnSpPr>
      <xdr:spPr>
        <a:xfrm flipV="1">
          <a:off x="13512800" y="72906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7" name="フローチャート : 判断 386"/>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388" name="テキスト ボックス 387"/>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9" name="フローチャート : 判断 388"/>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390" name="テキスト ボックス 389"/>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6" name="円/楕円 395"/>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165117</xdr:rowOff>
    </xdr:from>
    <xdr:ext cx="762000" cy="259045"/>
    <xdr:sp macro="" textlink="">
      <xdr:nvSpPr>
        <xdr:cNvPr id="397"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8" name="円/楕円 397"/>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99" name="テキスト ボックス 398"/>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129963</xdr:rowOff>
    </xdr:from>
    <xdr:to>
      <xdr:col>22</xdr:col>
      <xdr:colOff>254000</xdr:colOff>
      <xdr:row>42</xdr:row>
      <xdr:rowOff>60113</xdr:rowOff>
    </xdr:to>
    <xdr:sp macro="" textlink="">
      <xdr:nvSpPr>
        <xdr:cNvPr id="400" name="円/楕円 399"/>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70290</xdr:rowOff>
    </xdr:from>
    <xdr:ext cx="762000" cy="259045"/>
    <xdr:sp macro="" textlink="">
      <xdr:nvSpPr>
        <xdr:cNvPr id="401" name="テキスト ボックス 400"/>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38946</xdr:rowOff>
    </xdr:from>
    <xdr:to>
      <xdr:col>21</xdr:col>
      <xdr:colOff>50800</xdr:colOff>
      <xdr:row>42</xdr:row>
      <xdr:rowOff>140546</xdr:rowOff>
    </xdr:to>
    <xdr:sp macro="" textlink="">
      <xdr:nvSpPr>
        <xdr:cNvPr id="402" name="円/楕円 401"/>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150723</xdr:rowOff>
    </xdr:from>
    <xdr:ext cx="762000" cy="259045"/>
    <xdr:sp macro="" textlink="">
      <xdr:nvSpPr>
        <xdr:cNvPr id="403" name="テキスト ボックス 402"/>
        <xdr:cNvSpPr txBox="1"/>
      </xdr:nvSpPr>
      <xdr:spPr>
        <a:xfrm>
          <a:off x="14020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103294</xdr:rowOff>
    </xdr:from>
    <xdr:to>
      <xdr:col>19</xdr:col>
      <xdr:colOff>533400</xdr:colOff>
      <xdr:row>43</xdr:row>
      <xdr:rowOff>33444</xdr:rowOff>
    </xdr:to>
    <xdr:sp macro="" textlink="">
      <xdr:nvSpPr>
        <xdr:cNvPr id="404" name="円/楕円 403"/>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43621</xdr:rowOff>
    </xdr:from>
    <xdr:ext cx="762000" cy="259045"/>
    <xdr:sp macro="" textlink="">
      <xdr:nvSpPr>
        <xdr:cNvPr id="405" name="テキスト ボックス 404"/>
        <xdr:cNvSpPr txBox="1"/>
      </xdr:nvSpPr>
      <xdr:spPr>
        <a:xfrm>
          <a:off x="13131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庁舎建設のための基金の積み立てなどにより、昨年度に比べ</a:t>
          </a:r>
          <a:r>
            <a:rPr kumimoji="1" lang="en-US" altLang="ja-JP" sz="1300">
              <a:latin typeface="ＭＳ Ｐゴシック"/>
            </a:rPr>
            <a:t>6.6</a:t>
          </a:r>
          <a:r>
            <a:rPr kumimoji="1" lang="ja-JP" altLang="en-US" sz="1300">
              <a:latin typeface="ＭＳ Ｐゴシック"/>
            </a:rPr>
            <a:t>ポイント減少し、健全な状態である。今後は、大規模事業の実施が予定されており、市債の増加、基金の取り崩しが予想されるため、各事業の必要性、優先性を十分検討し事業の適正な執行に努める。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6" name="直線コネクタ 435"/>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7"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8" name="直線コネクタ 437"/>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124581</xdr:rowOff>
    </xdr:from>
    <xdr:to>
      <xdr:col>24</xdr:col>
      <xdr:colOff>558800</xdr:colOff>
      <xdr:row>14</xdr:row>
      <xdr:rowOff>28968</xdr:rowOff>
    </xdr:to>
    <xdr:cxnSp macro="">
      <xdr:nvCxnSpPr>
        <xdr:cNvPr id="441" name="直線コネクタ 440"/>
        <xdr:cNvCxnSpPr/>
      </xdr:nvCxnSpPr>
      <xdr:spPr>
        <a:xfrm flipV="1">
          <a:off x="16179800" y="2353431"/>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2"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3" name="フローチャート : 判断 442"/>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28968</xdr:rowOff>
    </xdr:from>
    <xdr:to>
      <xdr:col>23</xdr:col>
      <xdr:colOff>406400</xdr:colOff>
      <xdr:row>14</xdr:row>
      <xdr:rowOff>55396</xdr:rowOff>
    </xdr:to>
    <xdr:cxnSp macro="">
      <xdr:nvCxnSpPr>
        <xdr:cNvPr id="444" name="直線コネクタ 443"/>
        <xdr:cNvCxnSpPr/>
      </xdr:nvCxnSpPr>
      <xdr:spPr>
        <a:xfrm flipV="1">
          <a:off x="15290800" y="242926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5" name="フローチャート : 判断 444"/>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80148</xdr:rowOff>
    </xdr:from>
    <xdr:ext cx="736600" cy="259045"/>
    <xdr:sp macro="" textlink="">
      <xdr:nvSpPr>
        <xdr:cNvPr id="446" name="テキスト ボックス 445"/>
        <xdr:cNvSpPr txBox="1"/>
      </xdr:nvSpPr>
      <xdr:spPr>
        <a:xfrm>
          <a:off x="15798800" y="282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55396</xdr:rowOff>
    </xdr:from>
    <xdr:to>
      <xdr:col>22</xdr:col>
      <xdr:colOff>203200</xdr:colOff>
      <xdr:row>15</xdr:row>
      <xdr:rowOff>88477</xdr:rowOff>
    </xdr:to>
    <xdr:cxnSp macro="">
      <xdr:nvCxnSpPr>
        <xdr:cNvPr id="447" name="直線コネクタ 446"/>
        <xdr:cNvCxnSpPr/>
      </xdr:nvCxnSpPr>
      <xdr:spPr>
        <a:xfrm flipV="1">
          <a:off x="14401800" y="2455696"/>
          <a:ext cx="889000" cy="20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8" name="フローチャート : 判断 447"/>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38540</xdr:rowOff>
    </xdr:from>
    <xdr:ext cx="762000" cy="259045"/>
    <xdr:sp macro="" textlink="">
      <xdr:nvSpPr>
        <xdr:cNvPr id="449" name="テキスト ボックス 448"/>
        <xdr:cNvSpPr txBox="1"/>
      </xdr:nvSpPr>
      <xdr:spPr>
        <a:xfrm>
          <a:off x="14909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88477</xdr:rowOff>
    </xdr:from>
    <xdr:to>
      <xdr:col>21</xdr:col>
      <xdr:colOff>0</xdr:colOff>
      <xdr:row>16</xdr:row>
      <xdr:rowOff>4354</xdr:rowOff>
    </xdr:to>
    <xdr:cxnSp macro="">
      <xdr:nvCxnSpPr>
        <xdr:cNvPr id="450" name="直線コネクタ 449"/>
        <xdr:cNvCxnSpPr/>
      </xdr:nvCxnSpPr>
      <xdr:spPr>
        <a:xfrm flipV="1">
          <a:off x="13512800" y="2660227"/>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51" name="フローチャート : 判断 450"/>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107483</xdr:rowOff>
    </xdr:from>
    <xdr:ext cx="762000" cy="259045"/>
    <xdr:sp macro="" textlink="">
      <xdr:nvSpPr>
        <xdr:cNvPr id="452" name="テキスト ボックス 451"/>
        <xdr:cNvSpPr txBox="1"/>
      </xdr:nvSpPr>
      <xdr:spPr>
        <a:xfrm>
          <a:off x="14020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3" name="フローチャート : 判断 452"/>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154110</xdr:rowOff>
    </xdr:from>
    <xdr:ext cx="762000" cy="259045"/>
    <xdr:sp macro="" textlink="">
      <xdr:nvSpPr>
        <xdr:cNvPr id="454" name="テキスト ボックス 453"/>
        <xdr:cNvSpPr txBox="1"/>
      </xdr:nvSpPr>
      <xdr:spPr>
        <a:xfrm>
          <a:off x="13131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73781</xdr:rowOff>
    </xdr:from>
    <xdr:to>
      <xdr:col>24</xdr:col>
      <xdr:colOff>609600</xdr:colOff>
      <xdr:row>14</xdr:row>
      <xdr:rowOff>3931</xdr:rowOff>
    </xdr:to>
    <xdr:sp macro="" textlink="">
      <xdr:nvSpPr>
        <xdr:cNvPr id="460" name="円/楕円 459"/>
        <xdr:cNvSpPr/>
      </xdr:nvSpPr>
      <xdr:spPr>
        <a:xfrm>
          <a:off x="16967200" y="23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166508</xdr:rowOff>
    </xdr:from>
    <xdr:ext cx="762000" cy="259045"/>
    <xdr:sp macro="" textlink="">
      <xdr:nvSpPr>
        <xdr:cNvPr id="461" name="将来負担の状況該当値テキスト"/>
        <xdr:cNvSpPr txBox="1"/>
      </xdr:nvSpPr>
      <xdr:spPr>
        <a:xfrm>
          <a:off x="17106900" y="2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149618</xdr:rowOff>
    </xdr:from>
    <xdr:to>
      <xdr:col>23</xdr:col>
      <xdr:colOff>457200</xdr:colOff>
      <xdr:row>14</xdr:row>
      <xdr:rowOff>79768</xdr:rowOff>
    </xdr:to>
    <xdr:sp macro="" textlink="">
      <xdr:nvSpPr>
        <xdr:cNvPr id="462" name="円/楕円 461"/>
        <xdr:cNvSpPr/>
      </xdr:nvSpPr>
      <xdr:spPr>
        <a:xfrm>
          <a:off x="161290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89945</xdr:rowOff>
    </xdr:from>
    <xdr:ext cx="736600" cy="259045"/>
    <xdr:sp macro="" textlink="">
      <xdr:nvSpPr>
        <xdr:cNvPr id="463" name="テキスト ボックス 462"/>
        <xdr:cNvSpPr txBox="1"/>
      </xdr:nvSpPr>
      <xdr:spPr>
        <a:xfrm>
          <a:off x="15798800" y="214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4596</xdr:rowOff>
    </xdr:from>
    <xdr:to>
      <xdr:col>22</xdr:col>
      <xdr:colOff>254000</xdr:colOff>
      <xdr:row>14</xdr:row>
      <xdr:rowOff>106196</xdr:rowOff>
    </xdr:to>
    <xdr:sp macro="" textlink="">
      <xdr:nvSpPr>
        <xdr:cNvPr id="464" name="円/楕円 463"/>
        <xdr:cNvSpPr/>
      </xdr:nvSpPr>
      <xdr:spPr>
        <a:xfrm>
          <a:off x="15240000" y="24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116373</xdr:rowOff>
    </xdr:from>
    <xdr:ext cx="762000" cy="259045"/>
    <xdr:sp macro="" textlink="">
      <xdr:nvSpPr>
        <xdr:cNvPr id="465" name="テキスト ボックス 464"/>
        <xdr:cNvSpPr txBox="1"/>
      </xdr:nvSpPr>
      <xdr:spPr>
        <a:xfrm>
          <a:off x="14909800" y="21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37677</xdr:rowOff>
    </xdr:from>
    <xdr:to>
      <xdr:col>21</xdr:col>
      <xdr:colOff>50800</xdr:colOff>
      <xdr:row>15</xdr:row>
      <xdr:rowOff>139277</xdr:rowOff>
    </xdr:to>
    <xdr:sp macro="" textlink="">
      <xdr:nvSpPr>
        <xdr:cNvPr id="466" name="円/楕円 465"/>
        <xdr:cNvSpPr/>
      </xdr:nvSpPr>
      <xdr:spPr>
        <a:xfrm>
          <a:off x="14351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149454</xdr:rowOff>
    </xdr:from>
    <xdr:ext cx="762000" cy="259045"/>
    <xdr:sp macro="" textlink="">
      <xdr:nvSpPr>
        <xdr:cNvPr id="467" name="テキスト ボックス 466"/>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125004</xdr:rowOff>
    </xdr:from>
    <xdr:to>
      <xdr:col>19</xdr:col>
      <xdr:colOff>533400</xdr:colOff>
      <xdr:row>16</xdr:row>
      <xdr:rowOff>55154</xdr:rowOff>
    </xdr:to>
    <xdr:sp macro="" textlink="">
      <xdr:nvSpPr>
        <xdr:cNvPr id="468" name="円/楕円 467"/>
        <xdr:cNvSpPr/>
      </xdr:nvSpPr>
      <xdr:spPr>
        <a:xfrm>
          <a:off x="13462000" y="26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65331</xdr:rowOff>
    </xdr:from>
    <xdr:ext cx="762000" cy="259045"/>
    <xdr:sp macro="" textlink="">
      <xdr:nvSpPr>
        <xdr:cNvPr id="469" name="テキスト ボックス 468"/>
        <xdr:cNvSpPr txBox="1"/>
      </xdr:nvSpPr>
      <xdr:spPr>
        <a:xfrm>
          <a:off x="13131800" y="246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栃木県真岡市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81,311
78,359
167.34
33,350,699
31,079,916
1,770,434
17,488,731
24,511,820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人件費の比率は類似団体中では低い水準にあるが、今後とも人件費関係経費の適正化に努めていく。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44450</xdr:rowOff>
    </xdr:from>
    <xdr:to>
      <xdr:col>7</xdr:col>
      <xdr:colOff>15875</xdr:colOff>
      <xdr:row>37</xdr:row>
      <xdr:rowOff>44450</xdr:rowOff>
    </xdr:to>
    <xdr:cxnSp macro="">
      <xdr:nvCxnSpPr>
        <xdr:cNvPr id="64" name="直線コネクタ 63"/>
        <xdr:cNvCxnSpPr/>
      </xdr:nvCxnSpPr>
      <xdr:spPr>
        <a:xfrm>
          <a:off x="3987800" y="6388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5"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152400</xdr:rowOff>
    </xdr:from>
    <xdr:to>
      <xdr:col>5</xdr:col>
      <xdr:colOff>549275</xdr:colOff>
      <xdr:row>37</xdr:row>
      <xdr:rowOff>44450</xdr:rowOff>
    </xdr:to>
    <xdr:cxnSp macro="">
      <xdr:nvCxnSpPr>
        <xdr:cNvPr id="67" name="直線コネクタ 66"/>
        <xdr:cNvCxnSpPr/>
      </xdr:nvCxnSpPr>
      <xdr:spPr>
        <a:xfrm>
          <a:off x="3098800" y="6324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152400</xdr:rowOff>
    </xdr:to>
    <xdr:cxnSp macro="">
      <xdr:nvCxnSpPr>
        <xdr:cNvPr id="70" name="直線コネクタ 69"/>
        <xdr:cNvCxnSpPr/>
      </xdr:nvCxnSpPr>
      <xdr:spPr>
        <a:xfrm>
          <a:off x="2209800" y="626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72" name="テキスト ボックス 71"/>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36</xdr:row>
      <xdr:rowOff>165100</xdr:rowOff>
    </xdr:to>
    <xdr:cxnSp macro="">
      <xdr:nvCxnSpPr>
        <xdr:cNvPr id="73" name="直線コネクタ 72"/>
        <xdr:cNvCxnSpPr/>
      </xdr:nvCxnSpPr>
      <xdr:spPr>
        <a:xfrm flipV="1">
          <a:off x="1320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75" name="テキスト ボックス 74"/>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7" name="テキスト ボックス 76"/>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165100</xdr:rowOff>
    </xdr:from>
    <xdr:to>
      <xdr:col>7</xdr:col>
      <xdr:colOff>66675</xdr:colOff>
      <xdr:row>37</xdr:row>
      <xdr:rowOff>95250</xdr:rowOff>
    </xdr:to>
    <xdr:sp macro="" textlink="">
      <xdr:nvSpPr>
        <xdr:cNvPr id="83" name="円/楕円 82"/>
        <xdr:cNvSpPr/>
      </xdr:nvSpPr>
      <xdr:spPr>
        <a:xfrm>
          <a:off x="4775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10177</xdr:rowOff>
    </xdr:from>
    <xdr:ext cx="762000" cy="259045"/>
    <xdr:sp macro="" textlink="">
      <xdr:nvSpPr>
        <xdr:cNvPr id="84"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165100</xdr:rowOff>
    </xdr:from>
    <xdr:to>
      <xdr:col>5</xdr:col>
      <xdr:colOff>600075</xdr:colOff>
      <xdr:row>37</xdr:row>
      <xdr:rowOff>95250</xdr:rowOff>
    </xdr:to>
    <xdr:sp macro="" textlink="">
      <xdr:nvSpPr>
        <xdr:cNvPr id="85" name="円/楕円 84"/>
        <xdr:cNvSpPr/>
      </xdr:nvSpPr>
      <xdr:spPr>
        <a:xfrm>
          <a:off x="3937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105427</xdr:rowOff>
    </xdr:from>
    <xdr:ext cx="736600" cy="259045"/>
    <xdr:sp macro="" textlink="">
      <xdr:nvSpPr>
        <xdr:cNvPr id="86" name="テキスト ボックス 85"/>
        <xdr:cNvSpPr txBox="1"/>
      </xdr:nvSpPr>
      <xdr:spPr>
        <a:xfrm>
          <a:off x="3606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101600</xdr:rowOff>
    </xdr:from>
    <xdr:to>
      <xdr:col>4</xdr:col>
      <xdr:colOff>396875</xdr:colOff>
      <xdr:row>37</xdr:row>
      <xdr:rowOff>31750</xdr:rowOff>
    </xdr:to>
    <xdr:sp macro="" textlink="">
      <xdr:nvSpPr>
        <xdr:cNvPr id="87" name="円/楕円 86"/>
        <xdr:cNvSpPr/>
      </xdr:nvSpPr>
      <xdr:spPr>
        <a:xfrm>
          <a:off x="3048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88" name="テキスト ボックス 87"/>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89" name="円/楕円 88"/>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0" name="テキスト ボックス 89"/>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1" name="円/楕円 90"/>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2" name="テキスト ボックス 91"/>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物件費の比率は前年度と比較し、</a:t>
          </a:r>
          <a:r>
            <a:rPr kumimoji="1" lang="en-US" altLang="ja-JP" sz="1300">
              <a:latin typeface="ＭＳ Ｐゴシック"/>
            </a:rPr>
            <a:t>1.0</a:t>
          </a:r>
          <a:r>
            <a:rPr kumimoji="1" lang="ja-JP" altLang="en-US" sz="1300">
              <a:latin typeface="ＭＳ Ｐゴシック"/>
            </a:rPr>
            <a:t>ﾎﾟｲﾝﾄ減少しているが、類似団体の中で高い水準にある。施設の老朽化に伴い維持管理費は増加傾向にあるが、今後、予算編成において従来の実績や慣行にとらわれることなく、事務費、施設の維持管理費のさらなる削減に取り組む。</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91621</xdr:rowOff>
    </xdr:from>
    <xdr:to>
      <xdr:col>24</xdr:col>
      <xdr:colOff>31750</xdr:colOff>
      <xdr:row>18</xdr:row>
      <xdr:rowOff>29029</xdr:rowOff>
    </xdr:to>
    <xdr:cxnSp macro="">
      <xdr:nvCxnSpPr>
        <xdr:cNvPr id="127" name="直線コネクタ 126"/>
        <xdr:cNvCxnSpPr/>
      </xdr:nvCxnSpPr>
      <xdr:spPr>
        <a:xfrm flipV="1">
          <a:off x="15671800" y="30062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28"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18</xdr:row>
      <xdr:rowOff>29029</xdr:rowOff>
    </xdr:to>
    <xdr:cxnSp macro="">
      <xdr:nvCxnSpPr>
        <xdr:cNvPr id="130" name="直線コネクタ 129"/>
        <xdr:cNvCxnSpPr/>
      </xdr:nvCxnSpPr>
      <xdr:spPr>
        <a:xfrm>
          <a:off x="14782800" y="3017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32" name="テキスト ボックス 131"/>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102507</xdr:rowOff>
    </xdr:to>
    <xdr:cxnSp macro="">
      <xdr:nvCxnSpPr>
        <xdr:cNvPr id="133" name="直線コネクタ 132"/>
        <xdr:cNvCxnSpPr/>
      </xdr:nvCxnSpPr>
      <xdr:spPr>
        <a:xfrm>
          <a:off x="13893800" y="28865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35" name="テキスト ボックス 134"/>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16</xdr:row>
      <xdr:rowOff>154214</xdr:rowOff>
    </xdr:to>
    <xdr:cxnSp macro="">
      <xdr:nvCxnSpPr>
        <xdr:cNvPr id="136" name="直線コネクタ 135"/>
        <xdr:cNvCxnSpPr/>
      </xdr:nvCxnSpPr>
      <xdr:spPr>
        <a:xfrm flipV="1">
          <a:off x="13004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40" name="テキスト ボックス 139"/>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40821</xdr:rowOff>
    </xdr:from>
    <xdr:to>
      <xdr:col>24</xdr:col>
      <xdr:colOff>82550</xdr:colOff>
      <xdr:row>17</xdr:row>
      <xdr:rowOff>142421</xdr:rowOff>
    </xdr:to>
    <xdr:sp macro="" textlink="">
      <xdr:nvSpPr>
        <xdr:cNvPr id="146" name="円/楕円 145"/>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12898</xdr:rowOff>
    </xdr:from>
    <xdr:ext cx="762000" cy="259045"/>
    <xdr:sp macro="" textlink="">
      <xdr:nvSpPr>
        <xdr:cNvPr id="147"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149679</xdr:rowOff>
    </xdr:from>
    <xdr:to>
      <xdr:col>22</xdr:col>
      <xdr:colOff>615950</xdr:colOff>
      <xdr:row>18</xdr:row>
      <xdr:rowOff>79829</xdr:rowOff>
    </xdr:to>
    <xdr:sp macro="" textlink="">
      <xdr:nvSpPr>
        <xdr:cNvPr id="148" name="円/楕円 147"/>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49" name="テキスト ボックス 148"/>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51707</xdr:rowOff>
    </xdr:from>
    <xdr:to>
      <xdr:col>21</xdr:col>
      <xdr:colOff>412750</xdr:colOff>
      <xdr:row>17</xdr:row>
      <xdr:rowOff>153307</xdr:rowOff>
    </xdr:to>
    <xdr:sp macro="" textlink="">
      <xdr:nvSpPr>
        <xdr:cNvPr id="150" name="円/楕円 149"/>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138084</xdr:rowOff>
    </xdr:from>
    <xdr:ext cx="762000" cy="259045"/>
    <xdr:sp macro="" textlink="">
      <xdr:nvSpPr>
        <xdr:cNvPr id="151" name="テキスト ボックス 150"/>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2" name="円/楕円 151"/>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3" name="テキスト ボックス 152"/>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4" name="円/楕円 153"/>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5" name="テキスト ボックス 154"/>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扶助費の比率は、生活保護費や障がい者福祉費などの増加により増加傾向にある。義務的経費ではあるが、今後の財政を圧迫することのないよう留意していく。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43180</xdr:rowOff>
    </xdr:from>
    <xdr:to>
      <xdr:col>7</xdr:col>
      <xdr:colOff>15875</xdr:colOff>
      <xdr:row>56</xdr:row>
      <xdr:rowOff>73660</xdr:rowOff>
    </xdr:to>
    <xdr:cxnSp macro="">
      <xdr:nvCxnSpPr>
        <xdr:cNvPr id="186" name="直線コネクタ 185"/>
        <xdr:cNvCxnSpPr/>
      </xdr:nvCxnSpPr>
      <xdr:spPr>
        <a:xfrm>
          <a:off x="3987800" y="9644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27957</xdr:rowOff>
    </xdr:from>
    <xdr:ext cx="762000" cy="259045"/>
    <xdr:sp macro="" textlink="">
      <xdr:nvSpPr>
        <xdr:cNvPr id="187" name="扶助費平均値テキスト"/>
        <xdr:cNvSpPr txBox="1"/>
      </xdr:nvSpPr>
      <xdr:spPr>
        <a:xfrm>
          <a:off x="4914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43180</xdr:rowOff>
    </xdr:to>
    <xdr:cxnSp macro="">
      <xdr:nvCxnSpPr>
        <xdr:cNvPr id="189" name="直線コネクタ 188"/>
        <xdr:cNvCxnSpPr/>
      </xdr:nvCxnSpPr>
      <xdr:spPr>
        <a:xfrm>
          <a:off x="3098800" y="9537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191" name="テキスト ボックス 190"/>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107950</xdr:rowOff>
    </xdr:to>
    <xdr:cxnSp macro="">
      <xdr:nvCxnSpPr>
        <xdr:cNvPr id="192" name="直線コネクタ 191"/>
        <xdr:cNvCxnSpPr/>
      </xdr:nvCxnSpPr>
      <xdr:spPr>
        <a:xfrm>
          <a:off x="2209800" y="9385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123207</xdr:rowOff>
    </xdr:from>
    <xdr:ext cx="762000" cy="259045"/>
    <xdr:sp macro="" textlink="">
      <xdr:nvSpPr>
        <xdr:cNvPr id="194" name="テキスト ボックス 193"/>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127000</xdr:rowOff>
    </xdr:to>
    <xdr:cxnSp macro="">
      <xdr:nvCxnSpPr>
        <xdr:cNvPr id="195" name="直線コネクタ 194"/>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7" name="テキスト ボックス 196"/>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81297</xdr:rowOff>
    </xdr:from>
    <xdr:ext cx="762000" cy="259045"/>
    <xdr:sp macro="" textlink="">
      <xdr:nvSpPr>
        <xdr:cNvPr id="199" name="テキスト ボックス 198"/>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22860</xdr:rowOff>
    </xdr:from>
    <xdr:to>
      <xdr:col>7</xdr:col>
      <xdr:colOff>66675</xdr:colOff>
      <xdr:row>56</xdr:row>
      <xdr:rowOff>124460</xdr:rowOff>
    </xdr:to>
    <xdr:sp macro="" textlink="">
      <xdr:nvSpPr>
        <xdr:cNvPr id="205" name="円/楕円 204"/>
        <xdr:cNvSpPr/>
      </xdr:nvSpPr>
      <xdr:spPr>
        <a:xfrm>
          <a:off x="4775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166387</xdr:rowOff>
    </xdr:from>
    <xdr:ext cx="762000" cy="259045"/>
    <xdr:sp macro="" textlink="">
      <xdr:nvSpPr>
        <xdr:cNvPr id="206" name="扶助費該当値テキスト"/>
        <xdr:cNvSpPr txBox="1"/>
      </xdr:nvSpPr>
      <xdr:spPr>
        <a:xfrm>
          <a:off x="49149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163830</xdr:rowOff>
    </xdr:from>
    <xdr:to>
      <xdr:col>5</xdr:col>
      <xdr:colOff>600075</xdr:colOff>
      <xdr:row>56</xdr:row>
      <xdr:rowOff>93980</xdr:rowOff>
    </xdr:to>
    <xdr:sp macro="" textlink="">
      <xdr:nvSpPr>
        <xdr:cNvPr id="207" name="円/楕円 206"/>
        <xdr:cNvSpPr/>
      </xdr:nvSpPr>
      <xdr:spPr>
        <a:xfrm>
          <a:off x="3937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78757</xdr:rowOff>
    </xdr:from>
    <xdr:ext cx="736600" cy="259045"/>
    <xdr:sp macro="" textlink="">
      <xdr:nvSpPr>
        <xdr:cNvPr id="208" name="テキスト ボックス 207"/>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9" name="円/楕円 208"/>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10" name="テキスト ボックス 209"/>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4" name="テキスト ボックス 21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その他の比率ついては、他会計への繰出金が大きなウエイトを占めているおり、前年度と比べ</a:t>
          </a:r>
          <a:r>
            <a:rPr kumimoji="1" lang="en-US" altLang="ja-JP" sz="1300">
              <a:latin typeface="ＭＳ Ｐゴシック"/>
            </a:rPr>
            <a:t>1.5</a:t>
          </a:r>
          <a:r>
            <a:rPr kumimoji="1" lang="ja-JP" altLang="en-US" sz="1300">
              <a:latin typeface="ＭＳ Ｐゴシック"/>
            </a:rPr>
            <a:t>ポイント減少しているものの類似団体のなかでも高い水準にある。各会計の経費削減と、経営適正化を進め、税収を主な財源とする普通会計の負担軽減に努める。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1815</xdr:rowOff>
    </xdr:from>
    <xdr:to>
      <xdr:col>24</xdr:col>
      <xdr:colOff>31750</xdr:colOff>
      <xdr:row>60</xdr:row>
      <xdr:rowOff>165100</xdr:rowOff>
    </xdr:to>
    <xdr:cxnSp macro="">
      <xdr:nvCxnSpPr>
        <xdr:cNvPr id="249" name="直線コネクタ 248"/>
        <xdr:cNvCxnSpPr/>
      </xdr:nvCxnSpPr>
      <xdr:spPr>
        <a:xfrm flipV="1">
          <a:off x="15671800" y="102888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125384</xdr:rowOff>
    </xdr:from>
    <xdr:ext cx="762000" cy="259045"/>
    <xdr:sp macro="" textlink="">
      <xdr:nvSpPr>
        <xdr:cNvPr id="250"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78015</xdr:rowOff>
    </xdr:from>
    <xdr:to>
      <xdr:col>22</xdr:col>
      <xdr:colOff>565150</xdr:colOff>
      <xdr:row>60</xdr:row>
      <xdr:rowOff>165100</xdr:rowOff>
    </xdr:to>
    <xdr:cxnSp macro="">
      <xdr:nvCxnSpPr>
        <xdr:cNvPr id="252" name="直線コネクタ 251"/>
        <xdr:cNvCxnSpPr/>
      </xdr:nvCxnSpPr>
      <xdr:spPr>
        <a:xfrm>
          <a:off x="14782800" y="10365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49184</xdr:rowOff>
    </xdr:from>
    <xdr:ext cx="736600" cy="259045"/>
    <xdr:sp macro="" textlink="">
      <xdr:nvSpPr>
        <xdr:cNvPr id="254" name="テキスト ボックス 253"/>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78015</xdr:rowOff>
    </xdr:from>
    <xdr:to>
      <xdr:col>21</xdr:col>
      <xdr:colOff>361950</xdr:colOff>
      <xdr:row>60</xdr:row>
      <xdr:rowOff>99785</xdr:rowOff>
    </xdr:to>
    <xdr:cxnSp macro="">
      <xdr:nvCxnSpPr>
        <xdr:cNvPr id="255" name="直線コネクタ 254"/>
        <xdr:cNvCxnSpPr/>
      </xdr:nvCxnSpPr>
      <xdr:spPr>
        <a:xfrm flipV="1">
          <a:off x="13893800" y="1036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27412</xdr:rowOff>
    </xdr:from>
    <xdr:ext cx="762000" cy="259045"/>
    <xdr:sp macro="" textlink="">
      <xdr:nvSpPr>
        <xdr:cNvPr id="257" name="テキスト ボックス 256"/>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75293</xdr:rowOff>
    </xdr:from>
    <xdr:to>
      <xdr:col>20</xdr:col>
      <xdr:colOff>158750</xdr:colOff>
      <xdr:row>60</xdr:row>
      <xdr:rowOff>99785</xdr:rowOff>
    </xdr:to>
    <xdr:cxnSp macro="">
      <xdr:nvCxnSpPr>
        <xdr:cNvPr id="258" name="直線コネクタ 257"/>
        <xdr:cNvCxnSpPr/>
      </xdr:nvCxnSpPr>
      <xdr:spPr>
        <a:xfrm>
          <a:off x="13004800" y="101908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5642</xdr:rowOff>
    </xdr:from>
    <xdr:ext cx="762000" cy="259045"/>
    <xdr:sp macro="" textlink="">
      <xdr:nvSpPr>
        <xdr:cNvPr id="260" name="テキスト ボックス 259"/>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5642</xdr:rowOff>
    </xdr:from>
    <xdr:ext cx="762000" cy="259045"/>
    <xdr:sp macro="" textlink="">
      <xdr:nvSpPr>
        <xdr:cNvPr id="262" name="テキスト ボックス 261"/>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122465</xdr:rowOff>
    </xdr:from>
    <xdr:to>
      <xdr:col>24</xdr:col>
      <xdr:colOff>82550</xdr:colOff>
      <xdr:row>60</xdr:row>
      <xdr:rowOff>52615</xdr:rowOff>
    </xdr:to>
    <xdr:sp macro="" textlink="">
      <xdr:nvSpPr>
        <xdr:cNvPr id="268" name="円/楕円 267"/>
        <xdr:cNvSpPr/>
      </xdr:nvSpPr>
      <xdr:spPr>
        <a:xfrm>
          <a:off x="164592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94542</xdr:rowOff>
    </xdr:from>
    <xdr:ext cx="762000" cy="259045"/>
    <xdr:sp macro="" textlink="">
      <xdr:nvSpPr>
        <xdr:cNvPr id="269" name="その他該当値テキスト"/>
        <xdr:cNvSpPr txBox="1"/>
      </xdr:nvSpPr>
      <xdr:spPr>
        <a:xfrm>
          <a:off x="16598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114300</xdr:rowOff>
    </xdr:from>
    <xdr:to>
      <xdr:col>22</xdr:col>
      <xdr:colOff>615950</xdr:colOff>
      <xdr:row>61</xdr:row>
      <xdr:rowOff>44450</xdr:rowOff>
    </xdr:to>
    <xdr:sp macro="" textlink="">
      <xdr:nvSpPr>
        <xdr:cNvPr id="270" name="円/楕円 269"/>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29227</xdr:rowOff>
    </xdr:from>
    <xdr:ext cx="736600" cy="259045"/>
    <xdr:sp macro="" textlink="">
      <xdr:nvSpPr>
        <xdr:cNvPr id="271" name="テキスト ボックス 270"/>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27215</xdr:rowOff>
    </xdr:from>
    <xdr:to>
      <xdr:col>21</xdr:col>
      <xdr:colOff>412750</xdr:colOff>
      <xdr:row>60</xdr:row>
      <xdr:rowOff>128815</xdr:rowOff>
    </xdr:to>
    <xdr:sp macro="" textlink="">
      <xdr:nvSpPr>
        <xdr:cNvPr id="272" name="円/楕円 271"/>
        <xdr:cNvSpPr/>
      </xdr:nvSpPr>
      <xdr:spPr>
        <a:xfrm>
          <a:off x="14732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113592</xdr:rowOff>
    </xdr:from>
    <xdr:ext cx="762000" cy="259045"/>
    <xdr:sp macro="" textlink="">
      <xdr:nvSpPr>
        <xdr:cNvPr id="273" name="テキスト ボックス 272"/>
        <xdr:cNvSpPr txBox="1"/>
      </xdr:nvSpPr>
      <xdr:spPr>
        <a:xfrm>
          <a:off x="14401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48985</xdr:rowOff>
    </xdr:from>
    <xdr:to>
      <xdr:col>20</xdr:col>
      <xdr:colOff>209550</xdr:colOff>
      <xdr:row>60</xdr:row>
      <xdr:rowOff>150585</xdr:rowOff>
    </xdr:to>
    <xdr:sp macro="" textlink="">
      <xdr:nvSpPr>
        <xdr:cNvPr id="274" name="円/楕円 273"/>
        <xdr:cNvSpPr/>
      </xdr:nvSpPr>
      <xdr:spPr>
        <a:xfrm>
          <a:off x="13843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135362</xdr:rowOff>
    </xdr:from>
    <xdr:ext cx="762000" cy="259045"/>
    <xdr:sp macro="" textlink="">
      <xdr:nvSpPr>
        <xdr:cNvPr id="275" name="テキスト ボックス 274"/>
        <xdr:cNvSpPr txBox="1"/>
      </xdr:nvSpPr>
      <xdr:spPr>
        <a:xfrm>
          <a:off x="13512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24493</xdr:rowOff>
    </xdr:from>
    <xdr:to>
      <xdr:col>19</xdr:col>
      <xdr:colOff>6350</xdr:colOff>
      <xdr:row>59</xdr:row>
      <xdr:rowOff>126093</xdr:rowOff>
    </xdr:to>
    <xdr:sp macro="" textlink="">
      <xdr:nvSpPr>
        <xdr:cNvPr id="276" name="円/楕円 275"/>
        <xdr:cNvSpPr/>
      </xdr:nvSpPr>
      <xdr:spPr>
        <a:xfrm>
          <a:off x="12954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110870</xdr:rowOff>
    </xdr:from>
    <xdr:ext cx="762000" cy="259045"/>
    <xdr:sp macro="" textlink="">
      <xdr:nvSpPr>
        <xdr:cNvPr id="277" name="テキスト ボックス 276"/>
        <xdr:cNvSpPr txBox="1"/>
      </xdr:nvSpPr>
      <xdr:spPr>
        <a:xfrm>
          <a:off x="12623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の比率は増加傾向にあり、類似団体の平均値と同程度の水準となっている。各種団体への補助金や交付金についてはこれまで通り３年に一度の見直しを行い、事業の目的、効果を総合的に判断し縮減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117203</xdr:rowOff>
    </xdr:from>
    <xdr:to>
      <xdr:col>24</xdr:col>
      <xdr:colOff>31750</xdr:colOff>
      <xdr:row>37</xdr:row>
      <xdr:rowOff>17599</xdr:rowOff>
    </xdr:to>
    <xdr:cxnSp macro="">
      <xdr:nvCxnSpPr>
        <xdr:cNvPr id="311" name="直線コネクタ 310"/>
        <xdr:cNvCxnSpPr/>
      </xdr:nvCxnSpPr>
      <xdr:spPr>
        <a:xfrm>
          <a:off x="15671800" y="628940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117203</xdr:rowOff>
    </xdr:to>
    <xdr:cxnSp macro="">
      <xdr:nvCxnSpPr>
        <xdr:cNvPr id="314" name="直線コネクタ 313"/>
        <xdr:cNvCxnSpPr/>
      </xdr:nvCxnSpPr>
      <xdr:spPr>
        <a:xfrm>
          <a:off x="14782800" y="62306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66238</xdr:rowOff>
    </xdr:from>
    <xdr:ext cx="736600" cy="259045"/>
    <xdr:sp macro="" textlink="">
      <xdr:nvSpPr>
        <xdr:cNvPr id="316" name="テキスト ボックス 315"/>
        <xdr:cNvSpPr txBox="1"/>
      </xdr:nvSpPr>
      <xdr:spPr>
        <a:xfrm>
          <a:off x="15290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58420</xdr:rowOff>
    </xdr:to>
    <xdr:cxnSp macro="">
      <xdr:nvCxnSpPr>
        <xdr:cNvPr id="317" name="直線コネクタ 316"/>
        <xdr:cNvCxnSpPr/>
      </xdr:nvCxnSpPr>
      <xdr:spPr>
        <a:xfrm>
          <a:off x="13893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9" name="テキスト ボックス 318"/>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37</xdr:row>
      <xdr:rowOff>4536</xdr:rowOff>
    </xdr:to>
    <xdr:cxnSp macro="">
      <xdr:nvCxnSpPr>
        <xdr:cNvPr id="320" name="直線コネクタ 319"/>
        <xdr:cNvCxnSpPr/>
      </xdr:nvCxnSpPr>
      <xdr:spPr>
        <a:xfrm flipV="1">
          <a:off x="13004800" y="61849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85833</xdr:rowOff>
    </xdr:from>
    <xdr:ext cx="762000" cy="259045"/>
    <xdr:sp macro="" textlink="">
      <xdr:nvSpPr>
        <xdr:cNvPr id="322" name="テキスト ボックス 321"/>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45919</xdr:rowOff>
    </xdr:from>
    <xdr:ext cx="762000" cy="259045"/>
    <xdr:sp macro="" textlink="">
      <xdr:nvSpPr>
        <xdr:cNvPr id="324" name="テキスト ボックス 323"/>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138249</xdr:rowOff>
    </xdr:from>
    <xdr:to>
      <xdr:col>24</xdr:col>
      <xdr:colOff>82550</xdr:colOff>
      <xdr:row>37</xdr:row>
      <xdr:rowOff>68399</xdr:rowOff>
    </xdr:to>
    <xdr:sp macro="" textlink="">
      <xdr:nvSpPr>
        <xdr:cNvPr id="330" name="円/楕円 329"/>
        <xdr:cNvSpPr/>
      </xdr:nvSpPr>
      <xdr:spPr>
        <a:xfrm>
          <a:off x="164592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154776</xdr:rowOff>
    </xdr:from>
    <xdr:ext cx="762000" cy="259045"/>
    <xdr:sp macro="" textlink="">
      <xdr:nvSpPr>
        <xdr:cNvPr id="331" name="補助費等該当値テキスト"/>
        <xdr:cNvSpPr txBox="1"/>
      </xdr:nvSpPr>
      <xdr:spPr>
        <a:xfrm>
          <a:off x="16598900" y="615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66403</xdr:rowOff>
    </xdr:from>
    <xdr:to>
      <xdr:col>22</xdr:col>
      <xdr:colOff>615950</xdr:colOff>
      <xdr:row>36</xdr:row>
      <xdr:rowOff>168003</xdr:rowOff>
    </xdr:to>
    <xdr:sp macro="" textlink="">
      <xdr:nvSpPr>
        <xdr:cNvPr id="332" name="円/楕円 331"/>
        <xdr:cNvSpPr/>
      </xdr:nvSpPr>
      <xdr:spPr>
        <a:xfrm>
          <a:off x="15621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6730</xdr:rowOff>
    </xdr:from>
    <xdr:ext cx="736600" cy="259045"/>
    <xdr:sp macro="" textlink="">
      <xdr:nvSpPr>
        <xdr:cNvPr id="333" name="テキスト ボックス 332"/>
        <xdr:cNvSpPr txBox="1"/>
      </xdr:nvSpPr>
      <xdr:spPr>
        <a:xfrm>
          <a:off x="15290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34" name="円/楕円 333"/>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35" name="テキスト ボックス 334"/>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6" name="円/楕円 335"/>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7" name="テキスト ボックス 33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125186</xdr:rowOff>
    </xdr:from>
    <xdr:to>
      <xdr:col>19</xdr:col>
      <xdr:colOff>6350</xdr:colOff>
      <xdr:row>37</xdr:row>
      <xdr:rowOff>55336</xdr:rowOff>
    </xdr:to>
    <xdr:sp macro="" textlink="">
      <xdr:nvSpPr>
        <xdr:cNvPr id="338" name="円/楕円 337"/>
        <xdr:cNvSpPr/>
      </xdr:nvSpPr>
      <xdr:spPr>
        <a:xfrm>
          <a:off x="12954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40113</xdr:rowOff>
    </xdr:from>
    <xdr:ext cx="762000" cy="259045"/>
    <xdr:sp macro="" textlink="">
      <xdr:nvSpPr>
        <xdr:cNvPr id="339" name="テキスト ボックス 338"/>
        <xdr:cNvSpPr txBox="1"/>
      </xdr:nvSpPr>
      <xdr:spPr>
        <a:xfrm>
          <a:off x="12623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発行額の抑制に努めてきたことから、類似団体の中でも公債費の比率は低い水準にある。今後、大規模事業の実施も予定されており、市債発行額が増加することが見込まれるため、公債費の増加により財政を圧迫することのないよう適正な事業執行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77</xdr:row>
      <xdr:rowOff>77470</xdr:rowOff>
    </xdr:to>
    <xdr:cxnSp macro="">
      <xdr:nvCxnSpPr>
        <xdr:cNvPr id="372" name="直線コネクタ 371"/>
        <xdr:cNvCxnSpPr/>
      </xdr:nvCxnSpPr>
      <xdr:spPr>
        <a:xfrm flipV="1">
          <a:off x="3987800" y="131343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97807</xdr:rowOff>
    </xdr:from>
    <xdr:ext cx="762000" cy="259045"/>
    <xdr:sp macro="" textlink="">
      <xdr:nvSpPr>
        <xdr:cNvPr id="373"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39370</xdr:rowOff>
    </xdr:from>
    <xdr:to>
      <xdr:col>5</xdr:col>
      <xdr:colOff>549275</xdr:colOff>
      <xdr:row>77</xdr:row>
      <xdr:rowOff>77470</xdr:rowOff>
    </xdr:to>
    <xdr:cxnSp macro="">
      <xdr:nvCxnSpPr>
        <xdr:cNvPr id="375" name="直線コネクタ 374"/>
        <xdr:cNvCxnSpPr/>
      </xdr:nvCxnSpPr>
      <xdr:spPr>
        <a:xfrm>
          <a:off x="3098800" y="1324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7" name="テキスト ボックス 376"/>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31750</xdr:rowOff>
    </xdr:from>
    <xdr:to>
      <xdr:col>4</xdr:col>
      <xdr:colOff>346075</xdr:colOff>
      <xdr:row>77</xdr:row>
      <xdr:rowOff>39370</xdr:rowOff>
    </xdr:to>
    <xdr:cxnSp macro="">
      <xdr:nvCxnSpPr>
        <xdr:cNvPr id="378" name="直線コネクタ 377"/>
        <xdr:cNvCxnSpPr/>
      </xdr:nvCxnSpPr>
      <xdr:spPr>
        <a:xfrm>
          <a:off x="2209800" y="1323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0" name="テキスト ボックス 379"/>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77</xdr:row>
      <xdr:rowOff>62230</xdr:rowOff>
    </xdr:to>
    <xdr:cxnSp macro="">
      <xdr:nvCxnSpPr>
        <xdr:cNvPr id="381" name="直線コネクタ 380"/>
        <xdr:cNvCxnSpPr/>
      </xdr:nvCxnSpPr>
      <xdr:spPr>
        <a:xfrm flipV="1">
          <a:off x="1320800" y="1323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3" name="テキスト ボックス 382"/>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5" name="テキスト ボックス 384"/>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91" name="円/楕円 390"/>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92"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26670</xdr:rowOff>
    </xdr:from>
    <xdr:to>
      <xdr:col>5</xdr:col>
      <xdr:colOff>600075</xdr:colOff>
      <xdr:row>77</xdr:row>
      <xdr:rowOff>128270</xdr:rowOff>
    </xdr:to>
    <xdr:sp macro="" textlink="">
      <xdr:nvSpPr>
        <xdr:cNvPr id="393" name="円/楕円 392"/>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94" name="テキスト ボックス 393"/>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160020</xdr:rowOff>
    </xdr:from>
    <xdr:to>
      <xdr:col>4</xdr:col>
      <xdr:colOff>396875</xdr:colOff>
      <xdr:row>77</xdr:row>
      <xdr:rowOff>90170</xdr:rowOff>
    </xdr:to>
    <xdr:sp macro="" textlink="">
      <xdr:nvSpPr>
        <xdr:cNvPr id="395" name="円/楕円 394"/>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96" name="テキスト ボックス 39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97" name="円/楕円 396"/>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98" name="テキスト ボックス 397"/>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99" name="円/楕円 398"/>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400" name="テキスト ボックス 399"/>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公債費以外の比率は類似団体中高い水準にある。今後も、事業の必要性、優先性を十分に検討し、財政負担に留意した予算執行に努める。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142239</xdr:rowOff>
    </xdr:from>
    <xdr:to>
      <xdr:col>24</xdr:col>
      <xdr:colOff>31750</xdr:colOff>
      <xdr:row>79</xdr:row>
      <xdr:rowOff>62230</xdr:rowOff>
    </xdr:to>
    <xdr:cxnSp macro="">
      <xdr:nvCxnSpPr>
        <xdr:cNvPr id="433" name="直線コネクタ 432"/>
        <xdr:cNvCxnSpPr/>
      </xdr:nvCxnSpPr>
      <xdr:spPr>
        <a:xfrm flipV="1">
          <a:off x="15671800" y="135153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34"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79</xdr:row>
      <xdr:rowOff>62230</xdr:rowOff>
    </xdr:to>
    <xdr:cxnSp macro="">
      <xdr:nvCxnSpPr>
        <xdr:cNvPr id="436" name="直線コネクタ 435"/>
        <xdr:cNvCxnSpPr/>
      </xdr:nvCxnSpPr>
      <xdr:spPr>
        <a:xfrm>
          <a:off x="14782800" y="133172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38" name="テキスト ボックス 437"/>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43180</xdr:rowOff>
    </xdr:from>
    <xdr:to>
      <xdr:col>21</xdr:col>
      <xdr:colOff>361950</xdr:colOff>
      <xdr:row>77</xdr:row>
      <xdr:rowOff>115570</xdr:rowOff>
    </xdr:to>
    <xdr:cxnSp macro="">
      <xdr:nvCxnSpPr>
        <xdr:cNvPr id="439" name="直線コネクタ 438"/>
        <xdr:cNvCxnSpPr/>
      </xdr:nvCxnSpPr>
      <xdr:spPr>
        <a:xfrm>
          <a:off x="13893800" y="130733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41" name="テキスト ボックス 440"/>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43180</xdr:rowOff>
    </xdr:from>
    <xdr:to>
      <xdr:col>20</xdr:col>
      <xdr:colOff>158750</xdr:colOff>
      <xdr:row>76</xdr:row>
      <xdr:rowOff>149861</xdr:rowOff>
    </xdr:to>
    <xdr:cxnSp macro="">
      <xdr:nvCxnSpPr>
        <xdr:cNvPr id="442" name="直線コネクタ 441"/>
        <xdr:cNvCxnSpPr/>
      </xdr:nvCxnSpPr>
      <xdr:spPr>
        <a:xfrm flipV="1">
          <a:off x="13004800" y="130733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6" name="テキスト ボックス 44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52" name="円/楕円 451"/>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63516</xdr:rowOff>
    </xdr:from>
    <xdr:ext cx="762000" cy="259045"/>
    <xdr:sp macro="" textlink="">
      <xdr:nvSpPr>
        <xdr:cNvPr id="453"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11430</xdr:rowOff>
    </xdr:from>
    <xdr:to>
      <xdr:col>22</xdr:col>
      <xdr:colOff>615950</xdr:colOff>
      <xdr:row>79</xdr:row>
      <xdr:rowOff>113030</xdr:rowOff>
    </xdr:to>
    <xdr:sp macro="" textlink="">
      <xdr:nvSpPr>
        <xdr:cNvPr id="454" name="円/楕円 453"/>
        <xdr:cNvSpPr/>
      </xdr:nvSpPr>
      <xdr:spPr>
        <a:xfrm>
          <a:off x="15621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97807</xdr:rowOff>
    </xdr:from>
    <xdr:ext cx="736600" cy="259045"/>
    <xdr:sp macro="" textlink="">
      <xdr:nvSpPr>
        <xdr:cNvPr id="455" name="テキスト ボックス 454"/>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6" name="円/楕円 455"/>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57" name="テキスト ボックス 456"/>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163830</xdr:rowOff>
    </xdr:from>
    <xdr:to>
      <xdr:col>20</xdr:col>
      <xdr:colOff>209550</xdr:colOff>
      <xdr:row>76</xdr:row>
      <xdr:rowOff>93980</xdr:rowOff>
    </xdr:to>
    <xdr:sp macro="" textlink="">
      <xdr:nvSpPr>
        <xdr:cNvPr id="458" name="円/楕円 457"/>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104157</xdr:rowOff>
    </xdr:from>
    <xdr:ext cx="762000" cy="259045"/>
    <xdr:sp macro="" textlink="">
      <xdr:nvSpPr>
        <xdr:cNvPr id="459" name="テキスト ボックス 458"/>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60" name="円/楕円 459"/>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61" name="テキスト ボックス 460"/>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栃木県真岡市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30744</xdr:rowOff>
    </xdr:from>
    <xdr:to>
      <xdr:col>4</xdr:col>
      <xdr:colOff>1117600</xdr:colOff>
      <xdr:row>20</xdr:row>
      <xdr:rowOff>83139</xdr:rowOff>
    </xdr:to>
    <xdr:cxnSp macro="">
      <xdr:nvCxnSpPr>
        <xdr:cNvPr id="48" name="直線コネクタ 47"/>
        <xdr:cNvCxnSpPr/>
      </xdr:nvCxnSpPr>
      <xdr:spPr bwMode="auto">
        <a:xfrm flipV="1">
          <a:off x="5003800" y="3507369"/>
          <a:ext cx="647700" cy="52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61805</xdr:rowOff>
    </xdr:from>
    <xdr:ext cx="762000" cy="259045"/>
    <xdr:sp macro="" textlink="">
      <xdr:nvSpPr>
        <xdr:cNvPr id="49" name="人口1人当たり決算額の推移平均値テキスト130"/>
        <xdr:cNvSpPr txBox="1"/>
      </xdr:nvSpPr>
      <xdr:spPr>
        <a:xfrm>
          <a:off x="5740400" y="2852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52598</xdr:rowOff>
    </xdr:from>
    <xdr:to>
      <xdr:col>4</xdr:col>
      <xdr:colOff>469900</xdr:colOff>
      <xdr:row>20</xdr:row>
      <xdr:rowOff>83139</xdr:rowOff>
    </xdr:to>
    <xdr:cxnSp macro="">
      <xdr:nvCxnSpPr>
        <xdr:cNvPr id="51" name="直線コネクタ 50"/>
        <xdr:cNvCxnSpPr/>
      </xdr:nvCxnSpPr>
      <xdr:spPr bwMode="auto">
        <a:xfrm>
          <a:off x="4305300" y="3529223"/>
          <a:ext cx="698500" cy="3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47386</xdr:rowOff>
    </xdr:from>
    <xdr:to>
      <xdr:col>3</xdr:col>
      <xdr:colOff>904875</xdr:colOff>
      <xdr:row>20</xdr:row>
      <xdr:rowOff>52598</xdr:rowOff>
    </xdr:to>
    <xdr:cxnSp macro="">
      <xdr:nvCxnSpPr>
        <xdr:cNvPr id="54" name="直線コネクタ 53"/>
        <xdr:cNvCxnSpPr/>
      </xdr:nvCxnSpPr>
      <xdr:spPr bwMode="auto">
        <a:xfrm>
          <a:off x="3606800" y="3524011"/>
          <a:ext cx="698500" cy="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138996</xdr:rowOff>
    </xdr:from>
    <xdr:ext cx="762000" cy="259045"/>
    <xdr:sp macro="" textlink="">
      <xdr:nvSpPr>
        <xdr:cNvPr id="56" name="テキスト ボックス 55"/>
        <xdr:cNvSpPr txBox="1"/>
      </xdr:nvSpPr>
      <xdr:spPr>
        <a:xfrm>
          <a:off x="3924300" y="275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131877</xdr:rowOff>
    </xdr:from>
    <xdr:to>
      <xdr:col>3</xdr:col>
      <xdr:colOff>206375</xdr:colOff>
      <xdr:row>20</xdr:row>
      <xdr:rowOff>47386</xdr:rowOff>
    </xdr:to>
    <xdr:cxnSp macro="">
      <xdr:nvCxnSpPr>
        <xdr:cNvPr id="57" name="直線コネクタ 56"/>
        <xdr:cNvCxnSpPr/>
      </xdr:nvCxnSpPr>
      <xdr:spPr bwMode="auto">
        <a:xfrm>
          <a:off x="2908300" y="3437052"/>
          <a:ext cx="698500" cy="86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57294</xdr:rowOff>
    </xdr:from>
    <xdr:ext cx="762000" cy="259045"/>
    <xdr:sp macro="" textlink="">
      <xdr:nvSpPr>
        <xdr:cNvPr id="59" name="テキスト ボックス 58"/>
        <xdr:cNvSpPr txBox="1"/>
      </xdr:nvSpPr>
      <xdr:spPr>
        <a:xfrm>
          <a:off x="32258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151394</xdr:rowOff>
    </xdr:from>
    <xdr:to>
      <xdr:col>5</xdr:col>
      <xdr:colOff>34925</xdr:colOff>
      <xdr:row>20</xdr:row>
      <xdr:rowOff>81544</xdr:rowOff>
    </xdr:to>
    <xdr:sp macro="" textlink="">
      <xdr:nvSpPr>
        <xdr:cNvPr id="67" name="円/楕円 66"/>
        <xdr:cNvSpPr/>
      </xdr:nvSpPr>
      <xdr:spPr bwMode="auto">
        <a:xfrm>
          <a:off x="5600700" y="3456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59971</xdr:rowOff>
    </xdr:from>
    <xdr:ext cx="762000" cy="259045"/>
    <xdr:sp macro="" textlink="">
      <xdr:nvSpPr>
        <xdr:cNvPr id="68" name="人口1人当たり決算額の推移該当値テキスト130"/>
        <xdr:cNvSpPr txBox="1"/>
      </xdr:nvSpPr>
      <xdr:spPr>
        <a:xfrm>
          <a:off x="5740400" y="336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58,794</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32339</xdr:rowOff>
    </xdr:from>
    <xdr:to>
      <xdr:col>4</xdr:col>
      <xdr:colOff>520700</xdr:colOff>
      <xdr:row>20</xdr:row>
      <xdr:rowOff>133939</xdr:rowOff>
    </xdr:to>
    <xdr:sp macro="" textlink="">
      <xdr:nvSpPr>
        <xdr:cNvPr id="69" name="円/楕円 68"/>
        <xdr:cNvSpPr/>
      </xdr:nvSpPr>
      <xdr:spPr bwMode="auto">
        <a:xfrm>
          <a:off x="4953000" y="3508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118716</xdr:rowOff>
    </xdr:from>
    <xdr:ext cx="736600" cy="259045"/>
    <xdr:sp macro="" textlink="">
      <xdr:nvSpPr>
        <xdr:cNvPr id="70" name="テキスト ボックス 69"/>
        <xdr:cNvSpPr txBox="1"/>
      </xdr:nvSpPr>
      <xdr:spPr>
        <a:xfrm>
          <a:off x="4622800" y="359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56,502</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1798</xdr:rowOff>
    </xdr:from>
    <xdr:to>
      <xdr:col>3</xdr:col>
      <xdr:colOff>955675</xdr:colOff>
      <xdr:row>20</xdr:row>
      <xdr:rowOff>103398</xdr:rowOff>
    </xdr:to>
    <xdr:sp macro="" textlink="">
      <xdr:nvSpPr>
        <xdr:cNvPr id="71" name="円/楕円 70"/>
        <xdr:cNvSpPr/>
      </xdr:nvSpPr>
      <xdr:spPr bwMode="auto">
        <a:xfrm>
          <a:off x="4254500" y="3478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88175</xdr:rowOff>
    </xdr:from>
    <xdr:ext cx="762000" cy="259045"/>
    <xdr:sp macro="" textlink="">
      <xdr:nvSpPr>
        <xdr:cNvPr id="72" name="テキスト ボックス 71"/>
        <xdr:cNvSpPr txBox="1"/>
      </xdr:nvSpPr>
      <xdr:spPr>
        <a:xfrm>
          <a:off x="3924300" y="356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57,838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168036</xdr:rowOff>
    </xdr:from>
    <xdr:to>
      <xdr:col>3</xdr:col>
      <xdr:colOff>257175</xdr:colOff>
      <xdr:row>20</xdr:row>
      <xdr:rowOff>98186</xdr:rowOff>
    </xdr:to>
    <xdr:sp macro="" textlink="">
      <xdr:nvSpPr>
        <xdr:cNvPr id="73" name="円/楕円 72"/>
        <xdr:cNvSpPr/>
      </xdr:nvSpPr>
      <xdr:spPr bwMode="auto">
        <a:xfrm>
          <a:off x="3556000" y="347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82963</xdr:rowOff>
    </xdr:from>
    <xdr:ext cx="762000" cy="259045"/>
    <xdr:sp macro="" textlink="">
      <xdr:nvSpPr>
        <xdr:cNvPr id="74" name="テキスト ボックス 73"/>
        <xdr:cNvSpPr txBox="1"/>
      </xdr:nvSpPr>
      <xdr:spPr>
        <a:xfrm>
          <a:off x="3225800" y="355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58,066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81077</xdr:rowOff>
    </xdr:from>
    <xdr:to>
      <xdr:col>2</xdr:col>
      <xdr:colOff>692150</xdr:colOff>
      <xdr:row>20</xdr:row>
      <xdr:rowOff>11227</xdr:rowOff>
    </xdr:to>
    <xdr:sp macro="" textlink="">
      <xdr:nvSpPr>
        <xdr:cNvPr id="75" name="円/楕円 74"/>
        <xdr:cNvSpPr/>
      </xdr:nvSpPr>
      <xdr:spPr bwMode="auto">
        <a:xfrm>
          <a:off x="2857500" y="338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167454</xdr:rowOff>
    </xdr:from>
    <xdr:ext cx="762000" cy="259045"/>
    <xdr:sp macro="" textlink="">
      <xdr:nvSpPr>
        <xdr:cNvPr id="76" name="テキスト ボックス 75"/>
        <xdr:cNvSpPr txBox="1"/>
      </xdr:nvSpPr>
      <xdr:spPr>
        <a:xfrm>
          <a:off x="2527300" y="34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272292</xdr:rowOff>
    </xdr:from>
    <xdr:to>
      <xdr:col>4</xdr:col>
      <xdr:colOff>1117600</xdr:colOff>
      <xdr:row>36</xdr:row>
      <xdr:rowOff>51823</xdr:rowOff>
    </xdr:to>
    <xdr:cxnSp macro="">
      <xdr:nvCxnSpPr>
        <xdr:cNvPr id="111" name="直線コネクタ 110"/>
        <xdr:cNvCxnSpPr/>
      </xdr:nvCxnSpPr>
      <xdr:spPr bwMode="auto">
        <a:xfrm>
          <a:off x="5003800" y="6882642"/>
          <a:ext cx="647700" cy="122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264308</xdr:rowOff>
    </xdr:from>
    <xdr:ext cx="762000" cy="259045"/>
    <xdr:sp macro="" textlink="">
      <xdr:nvSpPr>
        <xdr:cNvPr id="112" name="人口1人当たり決算額の推移平均値テキスト445"/>
        <xdr:cNvSpPr txBox="1"/>
      </xdr:nvSpPr>
      <xdr:spPr>
        <a:xfrm>
          <a:off x="5740400" y="6531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245774</xdr:rowOff>
    </xdr:from>
    <xdr:to>
      <xdr:col>4</xdr:col>
      <xdr:colOff>469900</xdr:colOff>
      <xdr:row>35</xdr:row>
      <xdr:rowOff>272292</xdr:rowOff>
    </xdr:to>
    <xdr:cxnSp macro="">
      <xdr:nvCxnSpPr>
        <xdr:cNvPr id="114" name="直線コネクタ 113"/>
        <xdr:cNvCxnSpPr/>
      </xdr:nvCxnSpPr>
      <xdr:spPr bwMode="auto">
        <a:xfrm>
          <a:off x="4305300" y="6856124"/>
          <a:ext cx="698500" cy="26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98986</xdr:rowOff>
    </xdr:from>
    <xdr:ext cx="736600" cy="259045"/>
    <xdr:sp macro="" textlink="">
      <xdr:nvSpPr>
        <xdr:cNvPr id="116" name="テキスト ボックス 115"/>
        <xdr:cNvSpPr txBox="1"/>
      </xdr:nvSpPr>
      <xdr:spPr>
        <a:xfrm>
          <a:off x="4622800" y="636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169618</xdr:rowOff>
    </xdr:from>
    <xdr:to>
      <xdr:col>3</xdr:col>
      <xdr:colOff>904875</xdr:colOff>
      <xdr:row>35</xdr:row>
      <xdr:rowOff>245774</xdr:rowOff>
    </xdr:to>
    <xdr:cxnSp macro="">
      <xdr:nvCxnSpPr>
        <xdr:cNvPr id="117" name="直線コネクタ 116"/>
        <xdr:cNvCxnSpPr/>
      </xdr:nvCxnSpPr>
      <xdr:spPr bwMode="auto">
        <a:xfrm>
          <a:off x="3606800" y="6779968"/>
          <a:ext cx="698500" cy="76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52254</xdr:rowOff>
    </xdr:from>
    <xdr:ext cx="762000" cy="259045"/>
    <xdr:sp macro="" textlink="">
      <xdr:nvSpPr>
        <xdr:cNvPr id="119" name="テキスト ボックス 118"/>
        <xdr:cNvSpPr txBox="1"/>
      </xdr:nvSpPr>
      <xdr:spPr>
        <a:xfrm>
          <a:off x="3924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131507</xdr:rowOff>
    </xdr:from>
    <xdr:to>
      <xdr:col>3</xdr:col>
      <xdr:colOff>206375</xdr:colOff>
      <xdr:row>35</xdr:row>
      <xdr:rowOff>169618</xdr:rowOff>
    </xdr:to>
    <xdr:cxnSp macro="">
      <xdr:nvCxnSpPr>
        <xdr:cNvPr id="120" name="直線コネクタ 119"/>
        <xdr:cNvCxnSpPr/>
      </xdr:nvCxnSpPr>
      <xdr:spPr bwMode="auto">
        <a:xfrm>
          <a:off x="2908300" y="6741857"/>
          <a:ext cx="698500" cy="38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313772</xdr:rowOff>
    </xdr:from>
    <xdr:ext cx="762000" cy="259045"/>
    <xdr:sp macro="" textlink="">
      <xdr:nvSpPr>
        <xdr:cNvPr id="122" name="テキスト ボックス 121"/>
        <xdr:cNvSpPr txBox="1"/>
      </xdr:nvSpPr>
      <xdr:spPr>
        <a:xfrm>
          <a:off x="32258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80502</xdr:rowOff>
    </xdr:from>
    <xdr:ext cx="762000" cy="259045"/>
    <xdr:sp macro="" textlink="">
      <xdr:nvSpPr>
        <xdr:cNvPr id="124" name="テキスト ボックス 123"/>
        <xdr:cNvSpPr txBox="1"/>
      </xdr:nvSpPr>
      <xdr:spPr>
        <a:xfrm>
          <a:off x="25273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1023</xdr:rowOff>
    </xdr:from>
    <xdr:to>
      <xdr:col>5</xdr:col>
      <xdr:colOff>34925</xdr:colOff>
      <xdr:row>36</xdr:row>
      <xdr:rowOff>102623</xdr:rowOff>
    </xdr:to>
    <xdr:sp macro="" textlink="">
      <xdr:nvSpPr>
        <xdr:cNvPr id="130" name="円/楕円 129"/>
        <xdr:cNvSpPr/>
      </xdr:nvSpPr>
      <xdr:spPr bwMode="auto">
        <a:xfrm>
          <a:off x="5600700" y="695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316000</xdr:rowOff>
    </xdr:from>
    <xdr:ext cx="762000" cy="259045"/>
    <xdr:sp macro="" textlink="">
      <xdr:nvSpPr>
        <xdr:cNvPr id="131" name="人口1人当たり決算額の推移該当値テキスト445"/>
        <xdr:cNvSpPr txBox="1"/>
      </xdr:nvSpPr>
      <xdr:spPr>
        <a:xfrm>
          <a:off x="5740400" y="692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221492</xdr:rowOff>
    </xdr:from>
    <xdr:to>
      <xdr:col>4</xdr:col>
      <xdr:colOff>520700</xdr:colOff>
      <xdr:row>35</xdr:row>
      <xdr:rowOff>323092</xdr:rowOff>
    </xdr:to>
    <xdr:sp macro="" textlink="">
      <xdr:nvSpPr>
        <xdr:cNvPr id="132" name="円/楕円 131"/>
        <xdr:cNvSpPr/>
      </xdr:nvSpPr>
      <xdr:spPr bwMode="auto">
        <a:xfrm>
          <a:off x="4953000" y="6831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307869</xdr:rowOff>
    </xdr:from>
    <xdr:ext cx="736600" cy="259045"/>
    <xdr:sp macro="" textlink="">
      <xdr:nvSpPr>
        <xdr:cNvPr id="133" name="テキスト ボックス 132"/>
        <xdr:cNvSpPr txBox="1"/>
      </xdr:nvSpPr>
      <xdr:spPr>
        <a:xfrm>
          <a:off x="4622800" y="6918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194974</xdr:rowOff>
    </xdr:from>
    <xdr:to>
      <xdr:col>3</xdr:col>
      <xdr:colOff>955675</xdr:colOff>
      <xdr:row>35</xdr:row>
      <xdr:rowOff>296574</xdr:rowOff>
    </xdr:to>
    <xdr:sp macro="" textlink="">
      <xdr:nvSpPr>
        <xdr:cNvPr id="134" name="円/楕円 133"/>
        <xdr:cNvSpPr/>
      </xdr:nvSpPr>
      <xdr:spPr bwMode="auto">
        <a:xfrm>
          <a:off x="4254500" y="680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281351</xdr:rowOff>
    </xdr:from>
    <xdr:ext cx="762000" cy="259045"/>
    <xdr:sp macro="" textlink="">
      <xdr:nvSpPr>
        <xdr:cNvPr id="135" name="テキスト ボックス 134"/>
        <xdr:cNvSpPr txBox="1"/>
      </xdr:nvSpPr>
      <xdr:spPr>
        <a:xfrm>
          <a:off x="3924300" y="689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118818</xdr:rowOff>
    </xdr:from>
    <xdr:to>
      <xdr:col>3</xdr:col>
      <xdr:colOff>257175</xdr:colOff>
      <xdr:row>35</xdr:row>
      <xdr:rowOff>220418</xdr:rowOff>
    </xdr:to>
    <xdr:sp macro="" textlink="">
      <xdr:nvSpPr>
        <xdr:cNvPr id="136" name="円/楕円 135"/>
        <xdr:cNvSpPr/>
      </xdr:nvSpPr>
      <xdr:spPr bwMode="auto">
        <a:xfrm>
          <a:off x="3556000" y="6729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205195</xdr:rowOff>
    </xdr:from>
    <xdr:ext cx="762000" cy="259045"/>
    <xdr:sp macro="" textlink="">
      <xdr:nvSpPr>
        <xdr:cNvPr id="137" name="テキスト ボックス 136"/>
        <xdr:cNvSpPr txBox="1"/>
      </xdr:nvSpPr>
      <xdr:spPr>
        <a:xfrm>
          <a:off x="3225800" y="681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80707</xdr:rowOff>
    </xdr:from>
    <xdr:to>
      <xdr:col>2</xdr:col>
      <xdr:colOff>692150</xdr:colOff>
      <xdr:row>35</xdr:row>
      <xdr:rowOff>182307</xdr:rowOff>
    </xdr:to>
    <xdr:sp macro="" textlink="">
      <xdr:nvSpPr>
        <xdr:cNvPr id="138" name="円/楕円 137"/>
        <xdr:cNvSpPr/>
      </xdr:nvSpPr>
      <xdr:spPr bwMode="auto">
        <a:xfrm>
          <a:off x="2857500" y="6691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167084</xdr:rowOff>
    </xdr:from>
    <xdr:ext cx="762000" cy="259045"/>
    <xdr:sp macro="" textlink="">
      <xdr:nvSpPr>
        <xdr:cNvPr id="139" name="テキスト ボックス 138"/>
        <xdr:cNvSpPr txBox="1"/>
      </xdr:nvSpPr>
      <xdr:spPr>
        <a:xfrm>
          <a:off x="2527300" y="67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扶助費など義務的経費の増加はあるものの、市税の増収等により、実施収支は前年度と同程度の水準となっている。今後も、市税など歳入の確保と事務事業の見直し等に積極的に取り組み。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各会計とも赤字は発生していない。水道事業会計については、増加傾向にあり、その他の会計は概ね同程度で推移している。インターチェンジ周辺開発事業特別会計については、実質収支に土地収入見込額を加え算出するため、黒字額が多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市債発行額を公債費元金償還額以内に抑制してきたことから、元利償還金が減少傾向にある。今後、庁舎建設などの大規模事業が予定されており、比率の上昇が予想されるため、事業の緊急性・優先性を精査し、市債の発行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発行額を公債費元金償還額以内に抑制してきたことから、一般会計等に係る地方債現在高が減少傾向にある。公営企業債繰入金見込額及び組合等負担見込額も引き続き減少していく見込みである。定員適正化計画に基づき職員数の抑制に取り組んでいるため、人口千人当たりの職員数でも類似団体順位が１位であり、退職手当負担見込額も減少していく見込みである。将来の公共施設等の整備に対し、計画的な基金の積み立てを実施しており、現時点では、将来負担比率は類似団体平均を大きく下回っているが、庁舎建設などの大規模事業の実施に伴い、市債の増加や基金の取り崩しが予想され、比率が大きく上昇することが考えら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33350699</v>
      </c>
      <c r="BO4" s="379"/>
      <c r="BP4" s="379"/>
      <c r="BQ4" s="379"/>
      <c r="BR4" s="379"/>
      <c r="BS4" s="379"/>
      <c r="BT4" s="379"/>
      <c r="BU4" s="380"/>
      <c r="BV4" s="378">
        <v>35107109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10.1</v>
      </c>
      <c r="CU4" s="556"/>
      <c r="CV4" s="556"/>
      <c r="CW4" s="556"/>
      <c r="CX4" s="556"/>
      <c r="CY4" s="556"/>
      <c r="CZ4" s="556"/>
      <c r="DA4" s="557"/>
      <c r="DB4" s="555">
        <v>10</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31079916</v>
      </c>
      <c r="BO5" s="384"/>
      <c r="BP5" s="384"/>
      <c r="BQ5" s="384"/>
      <c r="BR5" s="384"/>
      <c r="BS5" s="384"/>
      <c r="BT5" s="384"/>
      <c r="BU5" s="385"/>
      <c r="BV5" s="383">
        <v>32843877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86.4</v>
      </c>
      <c r="CU5" s="354"/>
      <c r="CV5" s="354"/>
      <c r="CW5" s="354"/>
      <c r="CX5" s="354"/>
      <c r="CY5" s="354"/>
      <c r="CZ5" s="354"/>
      <c r="DA5" s="355"/>
      <c r="DB5" s="353">
        <v>89.5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2270783</v>
      </c>
      <c r="BO6" s="384"/>
      <c r="BP6" s="384"/>
      <c r="BQ6" s="384"/>
      <c r="BR6" s="384"/>
      <c r="BS6" s="384"/>
      <c r="BT6" s="384"/>
      <c r="BU6" s="385"/>
      <c r="BV6" s="383">
        <v>2263232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91.6</v>
      </c>
      <c r="CU6" s="530"/>
      <c r="CV6" s="530"/>
      <c r="CW6" s="530"/>
      <c r="CX6" s="530"/>
      <c r="CY6" s="530"/>
      <c r="CZ6" s="530"/>
      <c r="DA6" s="531"/>
      <c r="DB6" s="529">
        <v>92.3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500349</v>
      </c>
      <c r="BO7" s="384"/>
      <c r="BP7" s="384"/>
      <c r="BQ7" s="384"/>
      <c r="BR7" s="384"/>
      <c r="BS7" s="384"/>
      <c r="BT7" s="384"/>
      <c r="BU7" s="385"/>
      <c r="BV7" s="383">
        <v>484826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17488731</v>
      </c>
      <c r="CU7" s="384"/>
      <c r="CV7" s="384"/>
      <c r="CW7" s="384"/>
      <c r="CX7" s="384"/>
      <c r="CY7" s="384"/>
      <c r="CZ7" s="384"/>
      <c r="DA7" s="385"/>
      <c r="DB7" s="383">
        <v>17812973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1770434</v>
      </c>
      <c r="BO8" s="384"/>
      <c r="BP8" s="384"/>
      <c r="BQ8" s="384"/>
      <c r="BR8" s="384"/>
      <c r="BS8" s="384"/>
      <c r="BT8" s="384"/>
      <c r="BU8" s="385"/>
      <c r="BV8" s="383">
        <v>1778406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0.83</v>
      </c>
      <c r="CU8" s="493"/>
      <c r="CV8" s="493"/>
      <c r="CW8" s="493"/>
      <c r="CX8" s="493"/>
      <c r="CY8" s="493"/>
      <c r="CZ8" s="493"/>
      <c r="DA8" s="494"/>
      <c r="DB8" s="492">
        <v>0.82</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82289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-7972</v>
      </c>
      <c r="BO9" s="384"/>
      <c r="BP9" s="384"/>
      <c r="BQ9" s="384"/>
      <c r="BR9" s="384"/>
      <c r="BS9" s="384"/>
      <c r="BT9" s="384"/>
      <c r="BU9" s="385"/>
      <c r="BV9" s="383">
        <v>-371370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10.9</v>
      </c>
      <c r="CU9" s="354"/>
      <c r="CV9" s="354"/>
      <c r="CW9" s="354"/>
      <c r="CX9" s="354"/>
      <c r="CY9" s="354"/>
      <c r="CZ9" s="354"/>
      <c r="DA9" s="355"/>
      <c r="DB9" s="353">
        <v>11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83002</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101644</v>
      </c>
      <c r="BO10" s="384"/>
      <c r="BP10" s="384"/>
      <c r="BQ10" s="384"/>
      <c r="BR10" s="384"/>
      <c r="BS10" s="384"/>
      <c r="BT10" s="384"/>
      <c r="BU10" s="385"/>
      <c r="BV10" s="383">
        <v>301329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81311</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v>16642</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78359</v>
      </c>
      <c r="S13" s="485"/>
      <c r="T13" s="485"/>
      <c r="U13" s="485"/>
      <c r="V13" s="486"/>
      <c r="W13" s="472" t="s">
        <v>122</v>
      </c>
      <c r="X13" s="396"/>
      <c r="Y13" s="396"/>
      <c r="Z13" s="396"/>
      <c r="AA13" s="396"/>
      <c r="AB13" s="397"/>
      <c r="AC13" s="359">
        <v>4529</v>
      </c>
      <c r="AD13" s="360"/>
      <c r="AE13" s="360"/>
      <c r="AF13" s="360"/>
      <c r="AG13" s="361"/>
      <c r="AH13" s="359">
        <v>5138</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93672</v>
      </c>
      <c r="BO13" s="384"/>
      <c r="BP13" s="384"/>
      <c r="BQ13" s="384"/>
      <c r="BR13" s="384"/>
      <c r="BS13" s="384"/>
      <c r="BT13" s="384"/>
      <c r="BU13" s="385"/>
      <c r="BV13" s="383">
        <v>-86683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5.9</v>
      </c>
      <c r="CU13" s="354"/>
      <c r="CV13" s="354"/>
      <c r="CW13" s="354"/>
      <c r="CX13" s="354"/>
      <c r="CY13" s="354"/>
      <c r="CZ13" s="354"/>
      <c r="DA13" s="355"/>
      <c r="DB13" s="353">
        <v>7.1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81364</v>
      </c>
      <c r="S14" s="485"/>
      <c r="T14" s="485"/>
      <c r="U14" s="485"/>
      <c r="V14" s="486"/>
      <c r="W14" s="487"/>
      <c r="X14" s="399"/>
      <c r="Y14" s="399"/>
      <c r="Z14" s="399"/>
      <c r="AA14" s="399"/>
      <c r="AB14" s="400"/>
      <c r="AC14" s="477">
        <v>10.8</v>
      </c>
      <c r="AD14" s="478"/>
      <c r="AE14" s="478"/>
      <c r="AF14" s="478"/>
      <c r="AG14" s="479"/>
      <c r="AH14" s="477">
        <v>11.6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3.5</v>
      </c>
      <c r="CU14" s="456"/>
      <c r="CV14" s="456"/>
      <c r="CW14" s="456"/>
      <c r="CX14" s="456"/>
      <c r="CY14" s="456"/>
      <c r="CZ14" s="456"/>
      <c r="DA14" s="457"/>
      <c r="DB14" s="488">
        <v>10.1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78416</v>
      </c>
      <c r="S15" s="485"/>
      <c r="T15" s="485"/>
      <c r="U15" s="485"/>
      <c r="V15" s="486"/>
      <c r="W15" s="472" t="s">
        <v>129</v>
      </c>
      <c r="X15" s="396"/>
      <c r="Y15" s="396"/>
      <c r="Z15" s="396"/>
      <c r="AA15" s="396"/>
      <c r="AB15" s="397"/>
      <c r="AC15" s="359">
        <v>16568</v>
      </c>
      <c r="AD15" s="360"/>
      <c r="AE15" s="360"/>
      <c r="AF15" s="360"/>
      <c r="AG15" s="361"/>
      <c r="AH15" s="359">
        <v>17639</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10067260</v>
      </c>
      <c r="BO15" s="379"/>
      <c r="BP15" s="379"/>
      <c r="BQ15" s="379"/>
      <c r="BR15" s="379"/>
      <c r="BS15" s="379"/>
      <c r="BT15" s="379"/>
      <c r="BU15" s="380"/>
      <c r="BV15" s="378">
        <v>10293019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39.5</v>
      </c>
      <c r="AD16" s="478"/>
      <c r="AE16" s="478"/>
      <c r="AF16" s="478"/>
      <c r="AG16" s="479"/>
      <c r="AH16" s="477">
        <v>40</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12310070</v>
      </c>
      <c r="BO16" s="384"/>
      <c r="BP16" s="384"/>
      <c r="BQ16" s="384"/>
      <c r="BR16" s="384"/>
      <c r="BS16" s="384"/>
      <c r="BT16" s="384"/>
      <c r="BU16" s="385"/>
      <c r="BV16" s="383">
        <v>12337384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20826</v>
      </c>
      <c r="AD17" s="360"/>
      <c r="AE17" s="360"/>
      <c r="AF17" s="360"/>
      <c r="AG17" s="361"/>
      <c r="AH17" s="359">
        <v>20981</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12935842</v>
      </c>
      <c r="BO17" s="384"/>
      <c r="BP17" s="384"/>
      <c r="BQ17" s="384"/>
      <c r="BR17" s="384"/>
      <c r="BS17" s="384"/>
      <c r="BT17" s="384"/>
      <c r="BU17" s="385"/>
      <c r="BV17" s="383">
        <v>13277770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167.34</v>
      </c>
      <c r="M18" s="448"/>
      <c r="N18" s="448"/>
      <c r="O18" s="448"/>
      <c r="P18" s="448"/>
      <c r="Q18" s="448"/>
      <c r="R18" s="449"/>
      <c r="S18" s="449"/>
      <c r="T18" s="449"/>
      <c r="U18" s="449"/>
      <c r="V18" s="450"/>
      <c r="W18" s="464"/>
      <c r="X18" s="465"/>
      <c r="Y18" s="465"/>
      <c r="Z18" s="465"/>
      <c r="AA18" s="465"/>
      <c r="AB18" s="473"/>
      <c r="AC18" s="347">
        <v>49.7</v>
      </c>
      <c r="AD18" s="348"/>
      <c r="AE18" s="348"/>
      <c r="AF18" s="348"/>
      <c r="AG18" s="451"/>
      <c r="AH18" s="347">
        <v>47.5</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15150318</v>
      </c>
      <c r="BO18" s="384"/>
      <c r="BP18" s="384"/>
      <c r="BQ18" s="384"/>
      <c r="BR18" s="384"/>
      <c r="BS18" s="384"/>
      <c r="BT18" s="384"/>
      <c r="BU18" s="385"/>
      <c r="BV18" s="383">
        <v>14765682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492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21308671</v>
      </c>
      <c r="BO19" s="384"/>
      <c r="BP19" s="384"/>
      <c r="BQ19" s="384"/>
      <c r="BR19" s="384"/>
      <c r="BS19" s="384"/>
      <c r="BT19" s="384"/>
      <c r="BU19" s="385"/>
      <c r="BV19" s="383">
        <v>22613164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27577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24511820</v>
      </c>
      <c r="BO23" s="384"/>
      <c r="BP23" s="384"/>
      <c r="BQ23" s="384"/>
      <c r="BR23" s="384"/>
      <c r="BS23" s="384"/>
      <c r="BT23" s="384"/>
      <c r="BU23" s="385"/>
      <c r="BV23" s="383">
        <v>23949000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10150</v>
      </c>
      <c r="R24" s="360"/>
      <c r="S24" s="360"/>
      <c r="T24" s="360"/>
      <c r="U24" s="360"/>
      <c r="V24" s="361"/>
      <c r="W24" s="425"/>
      <c r="X24" s="416"/>
      <c r="Y24" s="417"/>
      <c r="Z24" s="356" t="s">
        <v>152</v>
      </c>
      <c r="AA24" s="357"/>
      <c r="AB24" s="357"/>
      <c r="AC24" s="357"/>
      <c r="AD24" s="357"/>
      <c r="AE24" s="357"/>
      <c r="AF24" s="357"/>
      <c r="AG24" s="358"/>
      <c r="AH24" s="359">
        <v>400</v>
      </c>
      <c r="AI24" s="360"/>
      <c r="AJ24" s="360"/>
      <c r="AK24" s="360"/>
      <c r="AL24" s="361"/>
      <c r="AM24" s="359">
        <v>1319600</v>
      </c>
      <c r="AN24" s="360"/>
      <c r="AO24" s="360"/>
      <c r="AP24" s="360"/>
      <c r="AQ24" s="360"/>
      <c r="AR24" s="361"/>
      <c r="AS24" s="359">
        <v>3299</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18556005</v>
      </c>
      <c r="BO24" s="384"/>
      <c r="BP24" s="384"/>
      <c r="BQ24" s="384"/>
      <c r="BR24" s="384"/>
      <c r="BS24" s="384"/>
      <c r="BT24" s="384"/>
      <c r="BU24" s="385"/>
      <c r="BV24" s="383">
        <v>18462956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8050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1514700</v>
      </c>
      <c r="BO25" s="379"/>
      <c r="BP25" s="379"/>
      <c r="BQ25" s="379"/>
      <c r="BR25" s="379"/>
      <c r="BS25" s="379"/>
      <c r="BT25" s="379"/>
      <c r="BU25" s="380"/>
      <c r="BV25" s="378">
        <v>952540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6700</v>
      </c>
      <c r="R26" s="360"/>
      <c r="S26" s="360"/>
      <c r="T26" s="360"/>
      <c r="U26" s="360"/>
      <c r="V26" s="361"/>
      <c r="W26" s="425"/>
      <c r="X26" s="416"/>
      <c r="Y26" s="417"/>
      <c r="Z26" s="356" t="s">
        <v>158</v>
      </c>
      <c r="AA26" s="438"/>
      <c r="AB26" s="438"/>
      <c r="AC26" s="438"/>
      <c r="AD26" s="438"/>
      <c r="AE26" s="438"/>
      <c r="AF26" s="438"/>
      <c r="AG26" s="439"/>
      <c r="AH26" s="359">
        <v>29</v>
      </c>
      <c r="AI26" s="360"/>
      <c r="AJ26" s="360"/>
      <c r="AK26" s="360"/>
      <c r="AL26" s="361"/>
      <c r="AM26" s="359">
        <v>89465</v>
      </c>
      <c r="AN26" s="360"/>
      <c r="AO26" s="360"/>
      <c r="AP26" s="360"/>
      <c r="AQ26" s="360"/>
      <c r="AR26" s="361"/>
      <c r="AS26" s="359">
        <v>3085</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5300</v>
      </c>
      <c r="R27" s="360"/>
      <c r="S27" s="360"/>
      <c r="T27" s="360"/>
      <c r="U27" s="360"/>
      <c r="V27" s="361"/>
      <c r="W27" s="425"/>
      <c r="X27" s="416"/>
      <c r="Y27" s="417"/>
      <c r="Z27" s="356" t="s">
        <v>161</v>
      </c>
      <c r="AA27" s="357"/>
      <c r="AB27" s="357"/>
      <c r="AC27" s="357"/>
      <c r="AD27" s="357"/>
      <c r="AE27" s="357"/>
      <c r="AF27" s="357"/>
      <c r="AG27" s="358"/>
      <c r="AH27" s="359">
        <v>11</v>
      </c>
      <c r="AI27" s="360"/>
      <c r="AJ27" s="360"/>
      <c r="AK27" s="360"/>
      <c r="AL27" s="361"/>
      <c r="AM27" s="359">
        <v>44242</v>
      </c>
      <c r="AN27" s="360"/>
      <c r="AO27" s="360"/>
      <c r="AP27" s="360"/>
      <c r="AQ27" s="360"/>
      <c r="AR27" s="361"/>
      <c r="AS27" s="359">
        <v>4022</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300000</v>
      </c>
      <c r="BO27" s="387"/>
      <c r="BP27" s="387"/>
      <c r="BQ27" s="387"/>
      <c r="BR27" s="387"/>
      <c r="BS27" s="387"/>
      <c r="BT27" s="387"/>
      <c r="BU27" s="388"/>
      <c r="BV27" s="386">
        <v>300000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4350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2963068</v>
      </c>
      <c r="BO28" s="379"/>
      <c r="BP28" s="379"/>
      <c r="BQ28" s="379"/>
      <c r="BR28" s="379"/>
      <c r="BS28" s="379"/>
      <c r="BT28" s="379"/>
      <c r="BU28" s="380"/>
      <c r="BV28" s="378">
        <v>2861424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26</v>
      </c>
      <c r="M29" s="360"/>
      <c r="N29" s="360"/>
      <c r="O29" s="360"/>
      <c r="P29" s="361"/>
      <c r="Q29" s="359">
        <v>4050</v>
      </c>
      <c r="R29" s="360"/>
      <c r="S29" s="360"/>
      <c r="T29" s="360"/>
      <c r="U29" s="360"/>
      <c r="V29" s="361"/>
      <c r="W29" s="426"/>
      <c r="X29" s="427"/>
      <c r="Y29" s="428"/>
      <c r="Z29" s="356" t="s">
        <v>168</v>
      </c>
      <c r="AA29" s="357"/>
      <c r="AB29" s="357"/>
      <c r="AC29" s="357"/>
      <c r="AD29" s="357"/>
      <c r="AE29" s="357"/>
      <c r="AF29" s="357"/>
      <c r="AG29" s="358"/>
      <c r="AH29" s="359">
        <v>411</v>
      </c>
      <c r="AI29" s="360"/>
      <c r="AJ29" s="360"/>
      <c r="AK29" s="360"/>
      <c r="AL29" s="361"/>
      <c r="AM29" s="359">
        <v>1363842</v>
      </c>
      <c r="AN29" s="360"/>
      <c r="AO29" s="360"/>
      <c r="AP29" s="360"/>
      <c r="AQ29" s="360"/>
      <c r="AR29" s="361"/>
      <c r="AS29" s="359">
        <v>3318</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323824</v>
      </c>
      <c r="BO29" s="384"/>
      <c r="BP29" s="384"/>
      <c r="BQ29" s="384"/>
      <c r="BR29" s="384"/>
      <c r="BS29" s="384"/>
      <c r="BT29" s="384"/>
      <c r="BU29" s="385"/>
      <c r="BV29" s="383">
        <v>322824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5571000</v>
      </c>
      <c r="BO30" s="387"/>
      <c r="BP30" s="387"/>
      <c r="BQ30" s="387"/>
      <c r="BR30" s="387"/>
      <c r="BS30" s="387"/>
      <c r="BT30" s="387"/>
      <c r="BU30" s="388"/>
      <c r="BV30" s="386">
        <v>5613293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栃木県市町村総合事務組合（一般会計）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真岡市農業公社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栃木県市町村総合事務組合（特別会計）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もおか鬼怒公園開発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インターチェンジ周辺開発事業特別会計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栃木県後期高齢者医療広域連合（一般会計）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真岡市土地開発公社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栃木県後期高齢者医療広域連合（後期高齢者医療特別会計）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真岡鐵道</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芳賀地区広域行政事務組合（一般会計）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芳賀地区広域行政事務組合（救急医療センター特別会計）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芳賀地区広域行政事務組合（ごみ処理施設特別会計）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芳賀地区広域行政事務組合（卸売市場特別会計）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芳賀地区広域行政事務組合（ふるさと市町村圏基金特別会計）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23116</v>
      </c>
      <c r="J41" s="83">
        <v>23287</v>
      </c>
      <c r="K41" s="83">
        <v>23742</v>
      </c>
      <c r="L41" s="83">
        <v>24129</v>
      </c>
      <c r="M41" s="84">
        <v>24682</v>
      </c>
    </row>
    <row r="42" spans="2:13" ht="27.75" customHeight="1">
      <c r="B42" s="1171"/>
      <c r="C42" s="1172"/>
      <c r="D42" s="85"/>
      <c r="E42" s="1175" t="s">
        <v>26</v>
      </c>
      <c r="F42" s="1175"/>
      <c r="G42" s="1175"/>
      <c r="H42" s="1176"/>
      <c r="I42" s="86">
        <v>819</v>
      </c>
      <c r="J42" s="87">
        <v>828</v>
      </c>
      <c r="K42" s="87">
        <v>582</v>
      </c>
      <c r="L42" s="87">
        <v>576</v>
      </c>
      <c r="M42" s="88">
        <v>221</v>
      </c>
    </row>
    <row r="43" spans="2:13" ht="27.75" customHeight="1">
      <c r="B43" s="1171"/>
      <c r="C43" s="1172"/>
      <c r="D43" s="85"/>
      <c r="E43" s="1175" t="s">
        <v>27</v>
      </c>
      <c r="F43" s="1175"/>
      <c r="G43" s="1175"/>
      <c r="H43" s="1176"/>
      <c r="I43" s="86">
        <v>15833</v>
      </c>
      <c r="J43" s="87">
        <v>15164</v>
      </c>
      <c r="K43" s="87">
        <v>14850</v>
      </c>
      <c r="L43" s="87">
        <v>14535</v>
      </c>
      <c r="M43" s="88">
        <v>13906</v>
      </c>
    </row>
    <row r="44" spans="2:13" ht="27.75" customHeight="1">
      <c r="B44" s="1171"/>
      <c r="C44" s="1172"/>
      <c r="D44" s="85"/>
      <c r="E44" s="1175" t="s">
        <v>28</v>
      </c>
      <c r="F44" s="1175"/>
      <c r="G44" s="1175"/>
      <c r="H44" s="1176"/>
      <c r="I44" s="86">
        <v>105</v>
      </c>
      <c r="J44" s="87">
        <v>293</v>
      </c>
      <c r="K44" s="87">
        <v>505</v>
      </c>
      <c r="L44" s="87">
        <v>1078</v>
      </c>
      <c r="M44" s="88">
        <v>1328</v>
      </c>
    </row>
    <row r="45" spans="2:13" ht="27.75" customHeight="1">
      <c r="B45" s="1171"/>
      <c r="C45" s="1172"/>
      <c r="D45" s="85"/>
      <c r="E45" s="1175" t="s">
        <v>29</v>
      </c>
      <c r="F45" s="1175"/>
      <c r="G45" s="1175"/>
      <c r="H45" s="1176"/>
      <c r="I45" s="86">
        <v>4785</v>
      </c>
      <c r="J45" s="87">
        <v>4636</v>
      </c>
      <c r="K45" s="87">
        <v>4687</v>
      </c>
      <c r="L45" s="87">
        <v>4449</v>
      </c>
      <c r="M45" s="88">
        <v>4073</v>
      </c>
    </row>
    <row r="46" spans="2:13" ht="27.75" customHeight="1">
      <c r="B46" s="1171"/>
      <c r="C46" s="1172"/>
      <c r="D46" s="85"/>
      <c r="E46" s="1175" t="s">
        <v>30</v>
      </c>
      <c r="F46" s="1175"/>
      <c r="G46" s="1175"/>
      <c r="H46" s="1176"/>
      <c r="I46" s="86">
        <v>136</v>
      </c>
      <c r="J46" s="87">
        <v>135</v>
      </c>
      <c r="K46" s="87">
        <v>125</v>
      </c>
      <c r="L46" s="87">
        <v>95</v>
      </c>
      <c r="M46" s="88">
        <v>16</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7953</v>
      </c>
      <c r="J49" s="87">
        <v>8247</v>
      </c>
      <c r="K49" s="87">
        <v>9734</v>
      </c>
      <c r="L49" s="87">
        <v>9878</v>
      </c>
      <c r="M49" s="88">
        <v>9951</v>
      </c>
    </row>
    <row r="50" spans="2:13" ht="27.75" customHeight="1">
      <c r="B50" s="1171"/>
      <c r="C50" s="1172"/>
      <c r="D50" s="85"/>
      <c r="E50" s="1175" t="s">
        <v>35</v>
      </c>
      <c r="F50" s="1175"/>
      <c r="G50" s="1175"/>
      <c r="H50" s="1176"/>
      <c r="I50" s="86">
        <v>4717</v>
      </c>
      <c r="J50" s="87">
        <v>4744</v>
      </c>
      <c r="K50" s="87">
        <v>4832</v>
      </c>
      <c r="L50" s="87">
        <v>4793</v>
      </c>
      <c r="M50" s="88">
        <v>5201</v>
      </c>
    </row>
    <row r="51" spans="2:13" ht="27.75" customHeight="1">
      <c r="B51" s="1173"/>
      <c r="C51" s="1174"/>
      <c r="D51" s="85"/>
      <c r="E51" s="1175" t="s">
        <v>36</v>
      </c>
      <c r="F51" s="1175"/>
      <c r="G51" s="1175"/>
      <c r="H51" s="1176"/>
      <c r="I51" s="86">
        <v>26211</v>
      </c>
      <c r="J51" s="87">
        <v>26741</v>
      </c>
      <c r="K51" s="87">
        <v>28013</v>
      </c>
      <c r="L51" s="87">
        <v>28609</v>
      </c>
      <c r="M51" s="88">
        <v>28536</v>
      </c>
    </row>
    <row r="52" spans="2:13" ht="27.75" customHeight="1" thickBot="1">
      <c r="B52" s="1177" t="s">
        <v>37</v>
      </c>
      <c r="C52" s="1178"/>
      <c r="D52" s="90"/>
      <c r="E52" s="1179" t="s">
        <v>38</v>
      </c>
      <c r="F52" s="1179"/>
      <c r="G52" s="1179"/>
      <c r="H52" s="1180"/>
      <c r="I52" s="91">
        <v>5912</v>
      </c>
      <c r="J52" s="92">
        <v>4610</v>
      </c>
      <c r="K52" s="92">
        <v>1911</v>
      </c>
      <c r="L52" s="92">
        <v>1582</v>
      </c>
      <c r="M52" s="93">
        <v>538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53526</v>
      </c>
      <c r="E3" s="116"/>
      <c r="F3" s="117">
        <v>66876</v>
      </c>
      <c r="G3" s="118"/>
      <c r="H3" s="119"/>
    </row>
    <row r="4" spans="1:8">
      <c r="A4" s="120"/>
      <c r="B4" s="121"/>
      <c r="C4" s="122"/>
      <c r="D4" s="123">
        <v>37023</v>
      </c>
      <c r="E4" s="124"/>
      <c r="F4" s="125">
        <v>36310</v>
      </c>
      <c r="G4" s="126"/>
      <c r="H4" s="127"/>
    </row>
    <row r="5" spans="1:8">
      <c r="A5" s="108" t="s">
        <v>507</v>
      </c>
      <c r="B5" s="113"/>
      <c r="C5" s="114"/>
      <c r="D5" s="115">
        <v>56585</v>
      </c>
      <c r="E5" s="116"/>
      <c r="F5" s="117">
        <v>51704</v>
      </c>
      <c r="G5" s="118"/>
      <c r="H5" s="119"/>
    </row>
    <row r="6" spans="1:8">
      <c r="A6" s="120"/>
      <c r="B6" s="121"/>
      <c r="C6" s="122"/>
      <c r="D6" s="123">
        <v>35553</v>
      </c>
      <c r="E6" s="124"/>
      <c r="F6" s="125">
        <v>26896</v>
      </c>
      <c r="G6" s="126"/>
      <c r="H6" s="127"/>
    </row>
    <row r="7" spans="1:8">
      <c r="A7" s="108" t="s">
        <v>508</v>
      </c>
      <c r="B7" s="113"/>
      <c r="C7" s="114"/>
      <c r="D7" s="115">
        <v>65943</v>
      </c>
      <c r="E7" s="116"/>
      <c r="F7" s="117">
        <v>52678</v>
      </c>
      <c r="G7" s="118"/>
      <c r="H7" s="119"/>
    </row>
    <row r="8" spans="1:8">
      <c r="A8" s="120"/>
      <c r="B8" s="121"/>
      <c r="C8" s="122"/>
      <c r="D8" s="123">
        <v>50219</v>
      </c>
      <c r="E8" s="124"/>
      <c r="F8" s="125">
        <v>30185</v>
      </c>
      <c r="G8" s="126"/>
      <c r="H8" s="127"/>
    </row>
    <row r="9" spans="1:8">
      <c r="A9" s="108" t="s">
        <v>509</v>
      </c>
      <c r="B9" s="113"/>
      <c r="C9" s="114"/>
      <c r="D9" s="115">
        <v>67123</v>
      </c>
      <c r="E9" s="116"/>
      <c r="F9" s="117">
        <v>69560</v>
      </c>
      <c r="G9" s="118"/>
      <c r="H9" s="119"/>
    </row>
    <row r="10" spans="1:8">
      <c r="A10" s="120"/>
      <c r="B10" s="121"/>
      <c r="C10" s="122"/>
      <c r="D10" s="123">
        <v>38518</v>
      </c>
      <c r="E10" s="124"/>
      <c r="F10" s="125">
        <v>35305</v>
      </c>
      <c r="G10" s="126"/>
      <c r="H10" s="127"/>
    </row>
    <row r="11" spans="1:8">
      <c r="A11" s="108" t="s">
        <v>510</v>
      </c>
      <c r="B11" s="113"/>
      <c r="C11" s="114"/>
      <c r="D11" s="115">
        <v>64093</v>
      </c>
      <c r="E11" s="116"/>
      <c r="F11" s="117">
        <v>65988</v>
      </c>
      <c r="G11" s="118"/>
      <c r="H11" s="119"/>
    </row>
    <row r="12" spans="1:8">
      <c r="A12" s="120"/>
      <c r="B12" s="121"/>
      <c r="C12" s="128"/>
      <c r="D12" s="123">
        <v>40554</v>
      </c>
      <c r="E12" s="124"/>
      <c r="F12" s="125">
        <v>36473</v>
      </c>
      <c r="G12" s="126"/>
      <c r="H12" s="127"/>
    </row>
    <row r="13" spans="1:8">
      <c r="A13" s="108"/>
      <c r="B13" s="113"/>
      <c r="C13" s="129"/>
      <c r="D13" s="130">
        <v>61454</v>
      </c>
      <c r="E13" s="131"/>
      <c r="F13" s="132">
        <v>61361</v>
      </c>
      <c r="G13" s="133"/>
      <c r="H13" s="119"/>
    </row>
    <row r="14" spans="1:8">
      <c r="A14" s="120"/>
      <c r="B14" s="121"/>
      <c r="C14" s="122"/>
      <c r="D14" s="123">
        <v>40373</v>
      </c>
      <c r="E14" s="124"/>
      <c r="F14" s="125">
        <v>33034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7.95</v>
      </c>
      <c r="C19" s="134">
        <f>ROUND(VALUE(SUBSTITUTE(実質収支比率等に係る経年分析!G$48,"▲","-")),2)</f>
        <v>16.82</v>
      </c>
      <c r="D19" s="134">
        <f>ROUND(VALUE(SUBSTITUTE(実質収支比率等に係る経年分析!H$48,"▲","-")),2)</f>
        <v>12.24</v>
      </c>
      <c r="E19" s="134">
        <f>ROUND(VALUE(SUBSTITUTE(実質収支比率等に係る経年分析!I$48,"▲","-")),2)</f>
        <v>9.98</v>
      </c>
      <c r="F19" s="134">
        <f>ROUND(VALUE(SUBSTITUTE(実質収支比率等に係る経年分析!J$48,"▲","-")),2)</f>
        <v>10.119999999999999</v>
      </c>
    </row>
    <row r="20" spans="1:11">
      <c r="A20" s="134" t="s">
        <v>43</v>
      </c>
      <c r="B20" s="134">
        <f>ROUND(VALUE(SUBSTITUTE(実質収支比率等に係る経年分析!F$47,"▲","-")),2)</f>
        <v>13.43</v>
      </c>
      <c r="C20" s="134">
        <f>ROUND(VALUE(SUBSTITUTE(実質収支比率等に係る経年分析!G$47,"▲","-")),2)</f>
        <v>13.68</v>
      </c>
      <c r="D20" s="134">
        <f>ROUND(VALUE(SUBSTITUTE(実質収支比率等に係る経年分析!H$47,"▲","-")),2)</f>
        <v>14.67</v>
      </c>
      <c r="E20" s="134">
        <f>ROUND(VALUE(SUBSTITUTE(実質収支比率等に係る経年分析!I$47,"▲","-")),2)</f>
        <v>16.059999999999999</v>
      </c>
      <c r="F20" s="134">
        <f>ROUND(VALUE(SUBSTITUTE(実質収支比率等に係る経年分析!J$47,"▲","-")),2)</f>
        <v>16.940000000000001</v>
      </c>
    </row>
    <row r="21" spans="1:11">
      <c r="A21" s="134" t="s">
        <v>44</v>
      </c>
      <c r="B21" s="134">
        <f>IF(ISNUMBER(VALUE(SUBSTITUTE(実質収支比率等に係る経年分析!F$49,"▲","-"))),ROUND(VALUE(SUBSTITUTE(実質収支比率等に係る経年分析!F$49,"▲","-")),2),NA())</f>
        <v>-2.69</v>
      </c>
      <c r="C21" s="134">
        <f>IF(ISNUMBER(VALUE(SUBSTITUTE(実質収支比率等に係る経年分析!G$49,"▲","-"))),ROUND(VALUE(SUBSTITUTE(実質収支比率等に係る経年分析!G$49,"▲","-")),2),NA())</f>
        <v>8.73</v>
      </c>
      <c r="D21" s="134">
        <f>IF(ISNUMBER(VALUE(SUBSTITUTE(実質収支比率等に係る経年分析!H$49,"▲","-"))),ROUND(VALUE(SUBSTITUTE(実質収支比率等に係る経年分析!H$49,"▲","-")),2),NA())</f>
        <v>-3.24</v>
      </c>
      <c r="E21" s="134">
        <f>IF(ISNUMBER(VALUE(SUBSTITUTE(実質収支比率等に係る経年分析!I$49,"▲","-"))),ROUND(VALUE(SUBSTITUTE(実質収支比率等に係る経年分析!I$49,"▲","-")),2),NA())</f>
        <v>-0.49</v>
      </c>
      <c r="F21" s="134">
        <f>IF(ISNUMBER(VALUE(SUBSTITUTE(実質収支比率等に係る経年分析!J$49,"▲","-"))),ROUND(VALUE(SUBSTITUTE(実質収支比率等に係る経年分析!J$49,"▲","-")),2),NA())</f>
        <v>0.54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0.52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0.28000000000000003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0.36</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0.43</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2.57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2.14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1.1000000000000001</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10.119999999999999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13.01</v>
      </c>
    </row>
    <row r="36" spans="1:16">
      <c r="A36" s="135" t="str">
        <f>IF(連結実質赤字比率に係る赤字・黒字の構成分析!C$34="",NA(),連結実質赤字比率に係る赤字・黒字の構成分析!C$34)</f>
        <v>インターチェンジ周辺開発事業特別会計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19.690000000000001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20.47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2524</v>
      </c>
      <c r="E42" s="136"/>
      <c r="F42" s="136"/>
      <c r="G42" s="136">
        <f>'実質公債費比率（分子）の構造'!L$52</f>
        <v>2628</v>
      </c>
      <c r="H42" s="136"/>
      <c r="I42" s="136"/>
      <c r="J42" s="136">
        <f>'実質公債費比率（分子）の構造'!M$52</f>
        <v>2643</v>
      </c>
      <c r="K42" s="136"/>
      <c r="L42" s="136"/>
      <c r="M42" s="136">
        <f>'実質公債費比率（分子）の構造'!N$52</f>
        <v>2683</v>
      </c>
      <c r="N42" s="136"/>
      <c r="O42" s="136"/>
      <c r="P42" s="136">
        <f>'実質公債費比率（分子）の構造'!O$52</f>
        <v>2809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33</v>
      </c>
      <c r="C44" s="136"/>
      <c r="D44" s="136"/>
      <c r="E44" s="136">
        <f>'実質公債費比率（分子）の構造'!L$50</f>
        <v>46</v>
      </c>
      <c r="F44" s="136"/>
      <c r="G44" s="136"/>
      <c r="H44" s="136">
        <f>'実質公債費比率（分子）の構造'!M$50</f>
        <v>20</v>
      </c>
      <c r="I44" s="136"/>
      <c r="J44" s="136"/>
      <c r="K44" s="136">
        <f>'実質公債費比率（分子）の構造'!N$50</f>
        <v>20</v>
      </c>
      <c r="L44" s="136"/>
      <c r="M44" s="136"/>
      <c r="N44" s="136">
        <f>'実質公債費比率（分子）の構造'!O$50</f>
        <v>20</v>
      </c>
      <c r="O44" s="136"/>
      <c r="P44" s="136"/>
    </row>
    <row r="45" spans="1:16">
      <c r="A45" s="136" t="s">
        <v>54</v>
      </c>
      <c r="B45" s="136">
        <f>'実質公債費比率（分子）の構造'!K$49</f>
        <v>25</v>
      </c>
      <c r="C45" s="136"/>
      <c r="D45" s="136"/>
      <c r="E45" s="136">
        <f>'実質公債費比率（分子）の構造'!L$49</f>
        <v>18</v>
      </c>
      <c r="F45" s="136"/>
      <c r="G45" s="136"/>
      <c r="H45" s="136">
        <f>'実質公債費比率（分子）の構造'!M$49</f>
        <v>14</v>
      </c>
      <c r="I45" s="136"/>
      <c r="J45" s="136"/>
      <c r="K45" s="136">
        <f>'実質公債費比率（分子）の構造'!N$49</f>
        <v>16</v>
      </c>
      <c r="L45" s="136"/>
      <c r="M45" s="136"/>
      <c r="N45" s="136">
        <f>'実質公債費比率（分子）の構造'!O$49</f>
        <v>26</v>
      </c>
      <c r="O45" s="136"/>
      <c r="P45" s="136"/>
    </row>
    <row r="46" spans="1:16">
      <c r="A46" s="136" t="s">
        <v>55</v>
      </c>
      <c r="B46" s="136">
        <f>'実質公債費比率（分子）の構造'!K$48</f>
        <v>1162</v>
      </c>
      <c r="C46" s="136"/>
      <c r="D46" s="136"/>
      <c r="E46" s="136">
        <f>'実質公債費比率（分子）の構造'!L$48</f>
        <v>1172</v>
      </c>
      <c r="F46" s="136"/>
      <c r="G46" s="136"/>
      <c r="H46" s="136">
        <f>'実質公債費比率（分子）の構造'!M$48</f>
        <v>1096</v>
      </c>
      <c r="I46" s="136"/>
      <c r="J46" s="136"/>
      <c r="K46" s="136">
        <f>'実質公債費比率（分子）の構造'!N$48</f>
        <v>1127</v>
      </c>
      <c r="L46" s="136"/>
      <c r="M46" s="136"/>
      <c r="N46" s="136">
        <f>'実質公債費比率（分子）の構造'!O$48</f>
        <v>1117</v>
      </c>
      <c r="O46" s="136"/>
      <c r="P46" s="136"/>
    </row>
    <row r="47" spans="1:16">
      <c r="A47" s="136" t="s">
        <v>14</v>
      </c>
      <c r="B47" s="136">
        <f>'実質公債費比率（分子）の構造'!K$47</f>
        <v>40</v>
      </c>
      <c r="C47" s="136"/>
      <c r="D47" s="136"/>
      <c r="E47" s="136">
        <f>'実質公債費比率（分子）の構造'!L$47</f>
        <v>43</v>
      </c>
      <c r="F47" s="136"/>
      <c r="G47" s="136"/>
      <c r="H47" s="136">
        <f>'実質公債費比率（分子）の構造'!M$47</f>
        <v>42</v>
      </c>
      <c r="I47" s="136"/>
      <c r="J47" s="136"/>
      <c r="K47" s="136">
        <f>'実質公債費比率（分子）の構造'!N$47</f>
        <v>46</v>
      </c>
      <c r="L47" s="136"/>
      <c r="M47" s="136"/>
      <c r="N47" s="136">
        <f>'実質公債費比率（分子）の構造'!O$47</f>
        <v>50</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2583</v>
      </c>
      <c r="C49" s="136"/>
      <c r="D49" s="136"/>
      <c r="E49" s="136">
        <f>'実質公債費比率（分子）の構造'!L$45</f>
        <v>2568</v>
      </c>
      <c r="F49" s="136"/>
      <c r="G49" s="136"/>
      <c r="H49" s="136">
        <f>'実質公債費比率（分子）の構造'!M$45</f>
        <v>2540</v>
      </c>
      <c r="I49" s="136"/>
      <c r="J49" s="136"/>
      <c r="K49" s="136">
        <f>'実質公債費比率（分子）の構造'!N$45</f>
        <v>2474</v>
      </c>
      <c r="L49" s="136"/>
      <c r="M49" s="136"/>
      <c r="N49" s="136">
        <f>'実質公債費比率（分子）の構造'!O$45</f>
        <v>2292</v>
      </c>
      <c r="O49" s="136"/>
      <c r="P49" s="136"/>
    </row>
    <row r="50" spans="1:16">
      <c r="A50" s="136" t="s">
        <v>58</v>
      </c>
      <c r="B50" s="136" t="e">
        <f>NA()</f>
        <v>#N/A</v>
      </c>
      <c r="C50" s="136">
        <f>IF(ISNUMBER('実質公債費比率（分子）の構造'!K$53),'実質公債費比率（分子）の構造'!K$53,NA())</f>
        <v>1319</v>
      </c>
      <c r="D50" s="136" t="e">
        <f>NA()</f>
        <v>#N/A</v>
      </c>
      <c r="E50" s="136" t="e">
        <f>NA()</f>
        <v>#N/A</v>
      </c>
      <c r="F50" s="136">
        <f>IF(ISNUMBER('実質公債費比率（分子）の構造'!L$53),'実質公債費比率（分子）の構造'!L$53,NA())</f>
        <v>1219</v>
      </c>
      <c r="G50" s="136" t="e">
        <f>NA()</f>
        <v>#N/A</v>
      </c>
      <c r="H50" s="136" t="e">
        <f>NA()</f>
        <v>#N/A</v>
      </c>
      <c r="I50" s="136">
        <f>IF(ISNUMBER('実質公債費比率（分子）の構造'!M$53),'実質公債費比率（分子）の構造'!M$53,NA())</f>
        <v>1069</v>
      </c>
      <c r="J50" s="136" t="e">
        <f>NA()</f>
        <v>#N/A</v>
      </c>
      <c r="K50" s="136" t="e">
        <f>NA()</f>
        <v>#N/A</v>
      </c>
      <c r="L50" s="136">
        <f>IF(ISNUMBER('実質公債費比率（分子）の構造'!N$53),'実質公債費比率（分子）の構造'!N$53,NA())</f>
        <v>1000</v>
      </c>
      <c r="M50" s="136" t="e">
        <f>NA()</f>
        <v>#N/A</v>
      </c>
      <c r="N50" s="136" t="e">
        <f>NA()</f>
        <v>#N/A</v>
      </c>
      <c r="O50" s="136">
        <f>IF(ISNUMBER('実質公債費比率（分子）の構造'!O$53),'実質公債費比率（分子）の構造'!O$53,NA())</f>
        <v>696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26211</v>
      </c>
      <c r="E56" s="135"/>
      <c r="F56" s="135"/>
      <c r="G56" s="135">
        <f>'将来負担比率（分子）の構造'!J$51</f>
        <v>26741</v>
      </c>
      <c r="H56" s="135"/>
      <c r="I56" s="135"/>
      <c r="J56" s="135">
        <f>'将来負担比率（分子）の構造'!K$51</f>
        <v>28013</v>
      </c>
      <c r="K56" s="135"/>
      <c r="L56" s="135"/>
      <c r="M56" s="135">
        <f>'将来負担比率（分子）の構造'!L$51</f>
        <v>28609</v>
      </c>
      <c r="N56" s="135"/>
      <c r="O56" s="135"/>
      <c r="P56" s="135">
        <f>'将来負担比率（分子）の構造'!M$51</f>
        <v>28536</v>
      </c>
    </row>
    <row r="57" spans="1:16">
      <c r="A57" s="135" t="s">
        <v>35</v>
      </c>
      <c r="B57" s="135"/>
      <c r="C57" s="135"/>
      <c r="D57" s="135">
        <f>'将来負担比率（分子）の構造'!I$50</f>
        <v>4717</v>
      </c>
      <c r="E57" s="135"/>
      <c r="F57" s="135"/>
      <c r="G57" s="135">
        <f>'将来負担比率（分子）の構造'!J$50</f>
        <v>4744</v>
      </c>
      <c r="H57" s="135"/>
      <c r="I57" s="135"/>
      <c r="J57" s="135">
        <f>'将来負担比率（分子）の構造'!K$50</f>
        <v>4832</v>
      </c>
      <c r="K57" s="135"/>
      <c r="L57" s="135"/>
      <c r="M57" s="135">
        <f>'将来負担比率（分子）の構造'!L$50</f>
        <v>4793</v>
      </c>
      <c r="N57" s="135"/>
      <c r="O57" s="135"/>
      <c r="P57" s="135">
        <f>'将来負担比率（分子）の構造'!M$50</f>
        <v>5201</v>
      </c>
    </row>
    <row r="58" spans="1:16">
      <c r="A58" s="135" t="s">
        <v>34</v>
      </c>
      <c r="B58" s="135"/>
      <c r="C58" s="135"/>
      <c r="D58" s="135">
        <f>'将来負担比率（分子）の構造'!I$49</f>
        <v>7953</v>
      </c>
      <c r="E58" s="135"/>
      <c r="F58" s="135"/>
      <c r="G58" s="135">
        <f>'将来負担比率（分子）の構造'!J$49</f>
        <v>8247</v>
      </c>
      <c r="H58" s="135"/>
      <c r="I58" s="135"/>
      <c r="J58" s="135">
        <f>'将来負担比率（分子）の構造'!K$49</f>
        <v>9734</v>
      </c>
      <c r="K58" s="135"/>
      <c r="L58" s="135"/>
      <c r="M58" s="135">
        <f>'将来負担比率（分子）の構造'!L$49</f>
        <v>9878</v>
      </c>
      <c r="N58" s="135"/>
      <c r="O58" s="135"/>
      <c r="P58" s="135">
        <f>'将来負担比率（分子）の構造'!M$49</f>
        <v>9951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136</v>
      </c>
      <c r="C61" s="135"/>
      <c r="D61" s="135"/>
      <c r="E61" s="135">
        <f>'将来負担比率（分子）の構造'!J$46</f>
        <v>135</v>
      </c>
      <c r="F61" s="135"/>
      <c r="G61" s="135"/>
      <c r="H61" s="135">
        <f>'将来負担比率（分子）の構造'!K$46</f>
        <v>125</v>
      </c>
      <c r="I61" s="135"/>
      <c r="J61" s="135"/>
      <c r="K61" s="135">
        <f>'将来負担比率（分子）の構造'!L$46</f>
        <v>95</v>
      </c>
      <c r="L61" s="135"/>
      <c r="M61" s="135"/>
      <c r="N61" s="135">
        <f>'将来負担比率（分子）の構造'!M$46</f>
        <v>16</v>
      </c>
      <c r="O61" s="135"/>
      <c r="P61" s="135"/>
    </row>
    <row r="62" spans="1:16">
      <c r="A62" s="135" t="s">
        <v>29</v>
      </c>
      <c r="B62" s="135">
        <f>'将来負担比率（分子）の構造'!I$45</f>
        <v>4785</v>
      </c>
      <c r="C62" s="135"/>
      <c r="D62" s="135"/>
      <c r="E62" s="135">
        <f>'将来負担比率（分子）の構造'!J$45</f>
        <v>4636</v>
      </c>
      <c r="F62" s="135"/>
      <c r="G62" s="135"/>
      <c r="H62" s="135">
        <f>'将来負担比率（分子）の構造'!K$45</f>
        <v>4687</v>
      </c>
      <c r="I62" s="135"/>
      <c r="J62" s="135"/>
      <c r="K62" s="135">
        <f>'将来負担比率（分子）の構造'!L$45</f>
        <v>4449</v>
      </c>
      <c r="L62" s="135"/>
      <c r="M62" s="135"/>
      <c r="N62" s="135">
        <f>'将来負担比率（分子）の構造'!M$45</f>
        <v>4073</v>
      </c>
      <c r="O62" s="135"/>
      <c r="P62" s="135"/>
    </row>
    <row r="63" spans="1:16">
      <c r="A63" s="135" t="s">
        <v>28</v>
      </c>
      <c r="B63" s="135">
        <f>'将来負担比率（分子）の構造'!I$44</f>
        <v>105</v>
      </c>
      <c r="C63" s="135"/>
      <c r="D63" s="135"/>
      <c r="E63" s="135">
        <f>'将来負担比率（分子）の構造'!J$44</f>
        <v>293</v>
      </c>
      <c r="F63" s="135"/>
      <c r="G63" s="135"/>
      <c r="H63" s="135">
        <f>'将来負担比率（分子）の構造'!K$44</f>
        <v>505</v>
      </c>
      <c r="I63" s="135"/>
      <c r="J63" s="135"/>
      <c r="K63" s="135">
        <f>'将来負担比率（分子）の構造'!L$44</f>
        <v>1078</v>
      </c>
      <c r="L63" s="135"/>
      <c r="M63" s="135"/>
      <c r="N63" s="135">
        <f>'将来負担比率（分子）の構造'!M$44</f>
        <v>1328</v>
      </c>
      <c r="O63" s="135"/>
      <c r="P63" s="135"/>
    </row>
    <row r="64" spans="1:16">
      <c r="A64" s="135" t="s">
        <v>27</v>
      </c>
      <c r="B64" s="135">
        <f>'将来負担比率（分子）の構造'!I$43</f>
        <v>15833</v>
      </c>
      <c r="C64" s="135"/>
      <c r="D64" s="135"/>
      <c r="E64" s="135">
        <f>'将来負担比率（分子）の構造'!J$43</f>
        <v>15164</v>
      </c>
      <c r="F64" s="135"/>
      <c r="G64" s="135"/>
      <c r="H64" s="135">
        <f>'将来負担比率（分子）の構造'!K$43</f>
        <v>14850</v>
      </c>
      <c r="I64" s="135"/>
      <c r="J64" s="135"/>
      <c r="K64" s="135">
        <f>'将来負担比率（分子）の構造'!L$43</f>
        <v>14535</v>
      </c>
      <c r="L64" s="135"/>
      <c r="M64" s="135"/>
      <c r="N64" s="135">
        <f>'将来負担比率（分子）の構造'!M$43</f>
        <v>13906</v>
      </c>
      <c r="O64" s="135"/>
      <c r="P64" s="135"/>
    </row>
    <row r="65" spans="1:16">
      <c r="A65" s="135" t="s">
        <v>26</v>
      </c>
      <c r="B65" s="135">
        <f>'将来負担比率（分子）の構造'!I$42</f>
        <v>819</v>
      </c>
      <c r="C65" s="135"/>
      <c r="D65" s="135"/>
      <c r="E65" s="135">
        <f>'将来負担比率（分子）の構造'!J$42</f>
        <v>828</v>
      </c>
      <c r="F65" s="135"/>
      <c r="G65" s="135"/>
      <c r="H65" s="135">
        <f>'将来負担比率（分子）の構造'!K$42</f>
        <v>582</v>
      </c>
      <c r="I65" s="135"/>
      <c r="J65" s="135"/>
      <c r="K65" s="135">
        <f>'将来負担比率（分子）の構造'!L$42</f>
        <v>576</v>
      </c>
      <c r="L65" s="135"/>
      <c r="M65" s="135"/>
      <c r="N65" s="135">
        <f>'将来負担比率（分子）の構造'!M$42</f>
        <v>221</v>
      </c>
      <c r="O65" s="135"/>
      <c r="P65" s="135"/>
    </row>
    <row r="66" spans="1:16">
      <c r="A66" s="135" t="s">
        <v>25</v>
      </c>
      <c r="B66" s="135">
        <f>'将来負担比率（分子）の構造'!I$41</f>
        <v>23116</v>
      </c>
      <c r="C66" s="135"/>
      <c r="D66" s="135"/>
      <c r="E66" s="135">
        <f>'将来負担比率（分子）の構造'!J$41</f>
        <v>23287</v>
      </c>
      <c r="F66" s="135"/>
      <c r="G66" s="135"/>
      <c r="H66" s="135">
        <f>'将来負担比率（分子）の構造'!K$41</f>
        <v>23742</v>
      </c>
      <c r="I66" s="135"/>
      <c r="J66" s="135"/>
      <c r="K66" s="135">
        <f>'将来負担比率（分子）の構造'!L$41</f>
        <v>24129</v>
      </c>
      <c r="L66" s="135"/>
      <c r="M66" s="135"/>
      <c r="N66" s="135">
        <f>'将来負担比率（分子）の構造'!M$41</f>
        <v>24682</v>
      </c>
      <c r="O66" s="135"/>
      <c r="P66" s="135"/>
    </row>
    <row r="67" spans="1:16">
      <c r="A67" s="135" t="s">
        <v>62</v>
      </c>
      <c r="B67" s="135" t="e">
        <f>NA()</f>
        <v>#N/A</v>
      </c>
      <c r="C67" s="135">
        <f>IF(ISNUMBER('将来負担比率（分子）の構造'!I$52), IF('将来負担比率（分子）の構造'!I$52 &lt; 0, 0, '将来負担比率（分子）の構造'!I$52), NA())</f>
        <v>5912</v>
      </c>
      <c r="D67" s="135" t="e">
        <f>NA()</f>
        <v>#N/A</v>
      </c>
      <c r="E67" s="135" t="e">
        <f>NA()</f>
        <v>#N/A</v>
      </c>
      <c r="F67" s="135">
        <f>IF(ISNUMBER('将来負担比率（分子）の構造'!J$52), IF('将来負担比率（分子）の構造'!J$52 &lt; 0, 0, '将来負担比率（分子）の構造'!J$52), NA())</f>
        <v>4610</v>
      </c>
      <c r="G67" s="135" t="e">
        <f>NA()</f>
        <v>#N/A</v>
      </c>
      <c r="H67" s="135" t="e">
        <f>NA()</f>
        <v>#N/A</v>
      </c>
      <c r="I67" s="135">
        <f>IF(ISNUMBER('将来負担比率（分子）の構造'!K$52), IF('将来負担比率（分子）の構造'!K$52 &lt; 0, 0, '将来負担比率（分子）の構造'!K$52), NA())</f>
        <v>1911</v>
      </c>
      <c r="J67" s="135" t="e">
        <f>NA()</f>
        <v>#N/A</v>
      </c>
      <c r="K67" s="135" t="e">
        <f>NA()</f>
        <v>#N/A</v>
      </c>
      <c r="L67" s="135">
        <f>IF(ISNUMBER('将来負担比率（分子）の構造'!L$52), IF('将来負担比率（分子）の構造'!L$52 &lt; 0, 0, '将来負担比率（分子）の構造'!L$52), NA())</f>
        <v>1582</v>
      </c>
      <c r="M67" s="135" t="e">
        <f>NA()</f>
        <v>#N/A</v>
      </c>
      <c r="N67" s="135" t="e">
        <f>NA()</f>
        <v>#N/A</v>
      </c>
      <c r="O67" s="135">
        <f>IF(ISNUMBER('将来負担比率（分子）の構造'!M$52), IF('将来負担比率（分子）の構造'!M$52 &lt; 0, 0, '将来負担比率（分子）の構造'!M$52), NA())</f>
        <v>538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205</v>
      </c>
      <c r="C5" s="674"/>
      <c r="D5" s="674"/>
      <c r="E5" s="674"/>
      <c r="F5" s="674"/>
      <c r="G5" s="674"/>
      <c r="H5" s="674"/>
      <c r="I5" s="674"/>
      <c r="J5" s="674"/>
      <c r="K5" s="674"/>
      <c r="L5" s="674"/>
      <c r="M5" s="674"/>
      <c r="N5" s="674"/>
      <c r="O5" s="674"/>
      <c r="P5" s="674"/>
      <c r="Q5" s="675"/>
      <c r="R5" s="638">
        <v>12565799</v>
      </c>
      <c r="S5" s="639"/>
      <c r="T5" s="639"/>
      <c r="U5" s="639"/>
      <c r="V5" s="639"/>
      <c r="W5" s="639"/>
      <c r="X5" s="639"/>
      <c r="Y5" s="686"/>
      <c r="Z5" s="699">
        <v>37.700000000000003</v>
      </c>
      <c r="AA5" s="699"/>
      <c r="AB5" s="699"/>
      <c r="AC5" s="699"/>
      <c r="AD5" s="700">
        <v>11860984</v>
      </c>
      <c r="AE5" s="700"/>
      <c r="AF5" s="700"/>
      <c r="AG5" s="700"/>
      <c r="AH5" s="700"/>
      <c r="AI5" s="700"/>
      <c r="AJ5" s="700"/>
      <c r="AK5" s="700"/>
      <c r="AL5" s="687">
        <v>71.7</v>
      </c>
      <c r="AM5" s="656"/>
      <c r="AN5" s="656"/>
      <c r="AO5" s="688"/>
      <c r="AP5" s="673" t="s">
        <v>206</v>
      </c>
      <c r="AQ5" s="674"/>
      <c r="AR5" s="674"/>
      <c r="AS5" s="674"/>
      <c r="AT5" s="674"/>
      <c r="AU5" s="674"/>
      <c r="AV5" s="674"/>
      <c r="AW5" s="674"/>
      <c r="AX5" s="674"/>
      <c r="AY5" s="674"/>
      <c r="AZ5" s="674"/>
      <c r="BA5" s="674"/>
      <c r="BB5" s="674"/>
      <c r="BC5" s="674"/>
      <c r="BD5" s="674"/>
      <c r="BE5" s="674"/>
      <c r="BF5" s="675"/>
      <c r="BG5" s="588">
        <v>11855154</v>
      </c>
      <c r="BH5" s="589"/>
      <c r="BI5" s="589"/>
      <c r="BJ5" s="589"/>
      <c r="BK5" s="589"/>
      <c r="BL5" s="589"/>
      <c r="BM5" s="589"/>
      <c r="BN5" s="590"/>
      <c r="BO5" s="641">
        <v>94.3</v>
      </c>
      <c r="BP5" s="641"/>
      <c r="BQ5" s="641"/>
      <c r="BR5" s="641"/>
      <c r="BS5" s="642">
        <v>189074</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397082</v>
      </c>
      <c r="S6" s="589"/>
      <c r="T6" s="589"/>
      <c r="U6" s="589"/>
      <c r="V6" s="589"/>
      <c r="W6" s="589"/>
      <c r="X6" s="589"/>
      <c r="Y6" s="590"/>
      <c r="Z6" s="641">
        <v>1.2</v>
      </c>
      <c r="AA6" s="641"/>
      <c r="AB6" s="641"/>
      <c r="AC6" s="641"/>
      <c r="AD6" s="642">
        <v>397082</v>
      </c>
      <c r="AE6" s="642"/>
      <c r="AF6" s="642"/>
      <c r="AG6" s="642"/>
      <c r="AH6" s="642"/>
      <c r="AI6" s="642"/>
      <c r="AJ6" s="642"/>
      <c r="AK6" s="642"/>
      <c r="AL6" s="611">
        <v>2.4</v>
      </c>
      <c r="AM6" s="643"/>
      <c r="AN6" s="643"/>
      <c r="AO6" s="644"/>
      <c r="AP6" s="585" t="s">
        <v>211</v>
      </c>
      <c r="AQ6" s="586"/>
      <c r="AR6" s="586"/>
      <c r="AS6" s="586"/>
      <c r="AT6" s="586"/>
      <c r="AU6" s="586"/>
      <c r="AV6" s="586"/>
      <c r="AW6" s="586"/>
      <c r="AX6" s="586"/>
      <c r="AY6" s="586"/>
      <c r="AZ6" s="586"/>
      <c r="BA6" s="586"/>
      <c r="BB6" s="586"/>
      <c r="BC6" s="586"/>
      <c r="BD6" s="586"/>
      <c r="BE6" s="586"/>
      <c r="BF6" s="587"/>
      <c r="BG6" s="588">
        <v>11855154</v>
      </c>
      <c r="BH6" s="589"/>
      <c r="BI6" s="589"/>
      <c r="BJ6" s="589"/>
      <c r="BK6" s="589"/>
      <c r="BL6" s="589"/>
      <c r="BM6" s="589"/>
      <c r="BN6" s="590"/>
      <c r="BO6" s="641">
        <v>94.3</v>
      </c>
      <c r="BP6" s="641"/>
      <c r="BQ6" s="641"/>
      <c r="BR6" s="641"/>
      <c r="BS6" s="642">
        <v>189074</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326652</v>
      </c>
      <c r="CS6" s="589"/>
      <c r="CT6" s="589"/>
      <c r="CU6" s="589"/>
      <c r="CV6" s="589"/>
      <c r="CW6" s="589"/>
      <c r="CX6" s="589"/>
      <c r="CY6" s="590"/>
      <c r="CZ6" s="641">
        <v>1.1000000000000001</v>
      </c>
      <c r="DA6" s="641"/>
      <c r="DB6" s="641"/>
      <c r="DC6" s="641"/>
      <c r="DD6" s="594" t="s">
        <v>213</v>
      </c>
      <c r="DE6" s="589"/>
      <c r="DF6" s="589"/>
      <c r="DG6" s="589"/>
      <c r="DH6" s="589"/>
      <c r="DI6" s="589"/>
      <c r="DJ6" s="589"/>
      <c r="DK6" s="589"/>
      <c r="DL6" s="589"/>
      <c r="DM6" s="589"/>
      <c r="DN6" s="589"/>
      <c r="DO6" s="589"/>
      <c r="DP6" s="590"/>
      <c r="DQ6" s="594">
        <v>326652</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16202</v>
      </c>
      <c r="S7" s="589"/>
      <c r="T7" s="589"/>
      <c r="U7" s="589"/>
      <c r="V7" s="589"/>
      <c r="W7" s="589"/>
      <c r="X7" s="589"/>
      <c r="Y7" s="590"/>
      <c r="Z7" s="641">
        <v>0</v>
      </c>
      <c r="AA7" s="641"/>
      <c r="AB7" s="641"/>
      <c r="AC7" s="641"/>
      <c r="AD7" s="642">
        <v>16202</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4877835</v>
      </c>
      <c r="BH7" s="589"/>
      <c r="BI7" s="589"/>
      <c r="BJ7" s="589"/>
      <c r="BK7" s="589"/>
      <c r="BL7" s="589"/>
      <c r="BM7" s="589"/>
      <c r="BN7" s="590"/>
      <c r="BO7" s="641">
        <v>38.799999999999997</v>
      </c>
      <c r="BP7" s="641"/>
      <c r="BQ7" s="641"/>
      <c r="BR7" s="641"/>
      <c r="BS7" s="642">
        <v>189074</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4300280</v>
      </c>
      <c r="CS7" s="589"/>
      <c r="CT7" s="589"/>
      <c r="CU7" s="589"/>
      <c r="CV7" s="589"/>
      <c r="CW7" s="589"/>
      <c r="CX7" s="589"/>
      <c r="CY7" s="590"/>
      <c r="CZ7" s="641">
        <v>13.8</v>
      </c>
      <c r="DA7" s="641"/>
      <c r="DB7" s="641"/>
      <c r="DC7" s="641"/>
      <c r="DD7" s="594">
        <v>182149</v>
      </c>
      <c r="DE7" s="589"/>
      <c r="DF7" s="589"/>
      <c r="DG7" s="589"/>
      <c r="DH7" s="589"/>
      <c r="DI7" s="589"/>
      <c r="DJ7" s="589"/>
      <c r="DK7" s="589"/>
      <c r="DL7" s="589"/>
      <c r="DM7" s="589"/>
      <c r="DN7" s="589"/>
      <c r="DO7" s="589"/>
      <c r="DP7" s="590"/>
      <c r="DQ7" s="594">
        <v>2893217</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67640</v>
      </c>
      <c r="S8" s="589"/>
      <c r="T8" s="589"/>
      <c r="U8" s="589"/>
      <c r="V8" s="589"/>
      <c r="W8" s="589"/>
      <c r="X8" s="589"/>
      <c r="Y8" s="590"/>
      <c r="Z8" s="641">
        <v>0.2</v>
      </c>
      <c r="AA8" s="641"/>
      <c r="AB8" s="641"/>
      <c r="AC8" s="641"/>
      <c r="AD8" s="642">
        <v>67640</v>
      </c>
      <c r="AE8" s="642"/>
      <c r="AF8" s="642"/>
      <c r="AG8" s="642"/>
      <c r="AH8" s="642"/>
      <c r="AI8" s="642"/>
      <c r="AJ8" s="642"/>
      <c r="AK8" s="642"/>
      <c r="AL8" s="611">
        <v>0.4</v>
      </c>
      <c r="AM8" s="643"/>
      <c r="AN8" s="643"/>
      <c r="AO8" s="644"/>
      <c r="AP8" s="585" t="s">
        <v>218</v>
      </c>
      <c r="AQ8" s="586"/>
      <c r="AR8" s="586"/>
      <c r="AS8" s="586"/>
      <c r="AT8" s="586"/>
      <c r="AU8" s="586"/>
      <c r="AV8" s="586"/>
      <c r="AW8" s="586"/>
      <c r="AX8" s="586"/>
      <c r="AY8" s="586"/>
      <c r="AZ8" s="586"/>
      <c r="BA8" s="586"/>
      <c r="BB8" s="586"/>
      <c r="BC8" s="586"/>
      <c r="BD8" s="586"/>
      <c r="BE8" s="586"/>
      <c r="BF8" s="587"/>
      <c r="BG8" s="588">
        <v>134913</v>
      </c>
      <c r="BH8" s="589"/>
      <c r="BI8" s="589"/>
      <c r="BJ8" s="589"/>
      <c r="BK8" s="589"/>
      <c r="BL8" s="589"/>
      <c r="BM8" s="589"/>
      <c r="BN8" s="590"/>
      <c r="BO8" s="641">
        <v>1.1000000000000001</v>
      </c>
      <c r="BP8" s="641"/>
      <c r="BQ8" s="641"/>
      <c r="BR8" s="641"/>
      <c r="BS8" s="594" t="s">
        <v>110</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9055857</v>
      </c>
      <c r="CS8" s="589"/>
      <c r="CT8" s="589"/>
      <c r="CU8" s="589"/>
      <c r="CV8" s="589"/>
      <c r="CW8" s="589"/>
      <c r="CX8" s="589"/>
      <c r="CY8" s="590"/>
      <c r="CZ8" s="641">
        <v>29.1</v>
      </c>
      <c r="DA8" s="641"/>
      <c r="DB8" s="641"/>
      <c r="DC8" s="641"/>
      <c r="DD8" s="594">
        <v>165447</v>
      </c>
      <c r="DE8" s="589"/>
      <c r="DF8" s="589"/>
      <c r="DG8" s="589"/>
      <c r="DH8" s="589"/>
      <c r="DI8" s="589"/>
      <c r="DJ8" s="589"/>
      <c r="DK8" s="589"/>
      <c r="DL8" s="589"/>
      <c r="DM8" s="589"/>
      <c r="DN8" s="589"/>
      <c r="DO8" s="589"/>
      <c r="DP8" s="590"/>
      <c r="DQ8" s="594">
        <v>4294685</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36943</v>
      </c>
      <c r="S9" s="589"/>
      <c r="T9" s="589"/>
      <c r="U9" s="589"/>
      <c r="V9" s="589"/>
      <c r="W9" s="589"/>
      <c r="X9" s="589"/>
      <c r="Y9" s="590"/>
      <c r="Z9" s="641">
        <v>0.1</v>
      </c>
      <c r="AA9" s="641"/>
      <c r="AB9" s="641"/>
      <c r="AC9" s="641"/>
      <c r="AD9" s="642">
        <v>36943</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3593970</v>
      </c>
      <c r="BH9" s="589"/>
      <c r="BI9" s="589"/>
      <c r="BJ9" s="589"/>
      <c r="BK9" s="589"/>
      <c r="BL9" s="589"/>
      <c r="BM9" s="589"/>
      <c r="BN9" s="590"/>
      <c r="BO9" s="641">
        <v>28.6</v>
      </c>
      <c r="BP9" s="641"/>
      <c r="BQ9" s="641"/>
      <c r="BR9" s="641"/>
      <c r="BS9" s="594" t="s">
        <v>110</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2095539</v>
      </c>
      <c r="CS9" s="589"/>
      <c r="CT9" s="589"/>
      <c r="CU9" s="589"/>
      <c r="CV9" s="589"/>
      <c r="CW9" s="589"/>
      <c r="CX9" s="589"/>
      <c r="CY9" s="590"/>
      <c r="CZ9" s="641">
        <v>6.7</v>
      </c>
      <c r="DA9" s="641"/>
      <c r="DB9" s="641"/>
      <c r="DC9" s="641"/>
      <c r="DD9" s="594">
        <v>276721</v>
      </c>
      <c r="DE9" s="589"/>
      <c r="DF9" s="589"/>
      <c r="DG9" s="589"/>
      <c r="DH9" s="589"/>
      <c r="DI9" s="589"/>
      <c r="DJ9" s="589"/>
      <c r="DK9" s="589"/>
      <c r="DL9" s="589"/>
      <c r="DM9" s="589"/>
      <c r="DN9" s="589"/>
      <c r="DO9" s="589"/>
      <c r="DP9" s="590"/>
      <c r="DQ9" s="594">
        <v>1748803</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995197</v>
      </c>
      <c r="S10" s="589"/>
      <c r="T10" s="589"/>
      <c r="U10" s="589"/>
      <c r="V10" s="589"/>
      <c r="W10" s="589"/>
      <c r="X10" s="589"/>
      <c r="Y10" s="590"/>
      <c r="Z10" s="641">
        <v>3</v>
      </c>
      <c r="AA10" s="641"/>
      <c r="AB10" s="641"/>
      <c r="AC10" s="641"/>
      <c r="AD10" s="642">
        <v>995197</v>
      </c>
      <c r="AE10" s="642"/>
      <c r="AF10" s="642"/>
      <c r="AG10" s="642"/>
      <c r="AH10" s="642"/>
      <c r="AI10" s="642"/>
      <c r="AJ10" s="642"/>
      <c r="AK10" s="642"/>
      <c r="AL10" s="611">
        <v>6</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286336</v>
      </c>
      <c r="BH10" s="589"/>
      <c r="BI10" s="589"/>
      <c r="BJ10" s="589"/>
      <c r="BK10" s="589"/>
      <c r="BL10" s="589"/>
      <c r="BM10" s="589"/>
      <c r="BN10" s="590"/>
      <c r="BO10" s="641">
        <v>2.2999999999999998</v>
      </c>
      <c r="BP10" s="641"/>
      <c r="BQ10" s="641"/>
      <c r="BR10" s="641"/>
      <c r="BS10" s="594">
        <v>47614</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46449</v>
      </c>
      <c r="CS10" s="589"/>
      <c r="CT10" s="589"/>
      <c r="CU10" s="589"/>
      <c r="CV10" s="589"/>
      <c r="CW10" s="589"/>
      <c r="CX10" s="589"/>
      <c r="CY10" s="590"/>
      <c r="CZ10" s="641">
        <v>0.1</v>
      </c>
      <c r="DA10" s="641"/>
      <c r="DB10" s="641"/>
      <c r="DC10" s="641"/>
      <c r="DD10" s="594">
        <v>1953</v>
      </c>
      <c r="DE10" s="589"/>
      <c r="DF10" s="589"/>
      <c r="DG10" s="589"/>
      <c r="DH10" s="589"/>
      <c r="DI10" s="589"/>
      <c r="DJ10" s="589"/>
      <c r="DK10" s="589"/>
      <c r="DL10" s="589"/>
      <c r="DM10" s="589"/>
      <c r="DN10" s="589"/>
      <c r="DO10" s="589"/>
      <c r="DP10" s="590"/>
      <c r="DQ10" s="594">
        <v>7814</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27017</v>
      </c>
      <c r="S11" s="589"/>
      <c r="T11" s="589"/>
      <c r="U11" s="589"/>
      <c r="V11" s="589"/>
      <c r="W11" s="589"/>
      <c r="X11" s="589"/>
      <c r="Y11" s="590"/>
      <c r="Z11" s="641">
        <v>0.1</v>
      </c>
      <c r="AA11" s="641"/>
      <c r="AB11" s="641"/>
      <c r="AC11" s="641"/>
      <c r="AD11" s="642">
        <v>27017</v>
      </c>
      <c r="AE11" s="642"/>
      <c r="AF11" s="642"/>
      <c r="AG11" s="642"/>
      <c r="AH11" s="642"/>
      <c r="AI11" s="642"/>
      <c r="AJ11" s="642"/>
      <c r="AK11" s="642"/>
      <c r="AL11" s="611">
        <v>0.2</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862616</v>
      </c>
      <c r="BH11" s="589"/>
      <c r="BI11" s="589"/>
      <c r="BJ11" s="589"/>
      <c r="BK11" s="589"/>
      <c r="BL11" s="589"/>
      <c r="BM11" s="589"/>
      <c r="BN11" s="590"/>
      <c r="BO11" s="641">
        <v>6.9</v>
      </c>
      <c r="BP11" s="641"/>
      <c r="BQ11" s="641"/>
      <c r="BR11" s="641"/>
      <c r="BS11" s="594">
        <v>141460</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1388052</v>
      </c>
      <c r="CS11" s="589"/>
      <c r="CT11" s="589"/>
      <c r="CU11" s="589"/>
      <c r="CV11" s="589"/>
      <c r="CW11" s="589"/>
      <c r="CX11" s="589"/>
      <c r="CY11" s="590"/>
      <c r="CZ11" s="641">
        <v>4.5</v>
      </c>
      <c r="DA11" s="641"/>
      <c r="DB11" s="641"/>
      <c r="DC11" s="641"/>
      <c r="DD11" s="594">
        <v>135365</v>
      </c>
      <c r="DE11" s="589"/>
      <c r="DF11" s="589"/>
      <c r="DG11" s="589"/>
      <c r="DH11" s="589"/>
      <c r="DI11" s="589"/>
      <c r="DJ11" s="589"/>
      <c r="DK11" s="589"/>
      <c r="DL11" s="589"/>
      <c r="DM11" s="589"/>
      <c r="DN11" s="589"/>
      <c r="DO11" s="589"/>
      <c r="DP11" s="590"/>
      <c r="DQ11" s="594">
        <v>942009</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6134437</v>
      </c>
      <c r="BH12" s="589"/>
      <c r="BI12" s="589"/>
      <c r="BJ12" s="589"/>
      <c r="BK12" s="589"/>
      <c r="BL12" s="589"/>
      <c r="BM12" s="589"/>
      <c r="BN12" s="590"/>
      <c r="BO12" s="641">
        <v>48.8</v>
      </c>
      <c r="BP12" s="641"/>
      <c r="BQ12" s="641"/>
      <c r="BR12" s="641"/>
      <c r="BS12" s="594" t="s">
        <v>110</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1372802</v>
      </c>
      <c r="CS12" s="589"/>
      <c r="CT12" s="589"/>
      <c r="CU12" s="589"/>
      <c r="CV12" s="589"/>
      <c r="CW12" s="589"/>
      <c r="CX12" s="589"/>
      <c r="CY12" s="590"/>
      <c r="CZ12" s="641">
        <v>4.4000000000000004</v>
      </c>
      <c r="DA12" s="641"/>
      <c r="DB12" s="641"/>
      <c r="DC12" s="641"/>
      <c r="DD12" s="594">
        <v>221585</v>
      </c>
      <c r="DE12" s="589"/>
      <c r="DF12" s="589"/>
      <c r="DG12" s="589"/>
      <c r="DH12" s="589"/>
      <c r="DI12" s="589"/>
      <c r="DJ12" s="589"/>
      <c r="DK12" s="589"/>
      <c r="DL12" s="589"/>
      <c r="DM12" s="589"/>
      <c r="DN12" s="589"/>
      <c r="DO12" s="589"/>
      <c r="DP12" s="590"/>
      <c r="DQ12" s="594">
        <v>447122</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61144</v>
      </c>
      <c r="S13" s="589"/>
      <c r="T13" s="589"/>
      <c r="U13" s="589"/>
      <c r="V13" s="589"/>
      <c r="W13" s="589"/>
      <c r="X13" s="589"/>
      <c r="Y13" s="590"/>
      <c r="Z13" s="641">
        <v>0.2</v>
      </c>
      <c r="AA13" s="641"/>
      <c r="AB13" s="641"/>
      <c r="AC13" s="641"/>
      <c r="AD13" s="642">
        <v>61144</v>
      </c>
      <c r="AE13" s="642"/>
      <c r="AF13" s="642"/>
      <c r="AG13" s="642"/>
      <c r="AH13" s="642"/>
      <c r="AI13" s="642"/>
      <c r="AJ13" s="642"/>
      <c r="AK13" s="642"/>
      <c r="AL13" s="611">
        <v>0.4</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6132649</v>
      </c>
      <c r="BH13" s="589"/>
      <c r="BI13" s="589"/>
      <c r="BJ13" s="589"/>
      <c r="BK13" s="589"/>
      <c r="BL13" s="589"/>
      <c r="BM13" s="589"/>
      <c r="BN13" s="590"/>
      <c r="BO13" s="641">
        <v>48.8</v>
      </c>
      <c r="BP13" s="641"/>
      <c r="BQ13" s="641"/>
      <c r="BR13" s="641"/>
      <c r="BS13" s="594" t="s">
        <v>110</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4786536</v>
      </c>
      <c r="CS13" s="589"/>
      <c r="CT13" s="589"/>
      <c r="CU13" s="589"/>
      <c r="CV13" s="589"/>
      <c r="CW13" s="589"/>
      <c r="CX13" s="589"/>
      <c r="CY13" s="590"/>
      <c r="CZ13" s="641">
        <v>15.4</v>
      </c>
      <c r="DA13" s="641"/>
      <c r="DB13" s="641"/>
      <c r="DC13" s="641"/>
      <c r="DD13" s="594">
        <v>2318008</v>
      </c>
      <c r="DE13" s="589"/>
      <c r="DF13" s="589"/>
      <c r="DG13" s="589"/>
      <c r="DH13" s="589"/>
      <c r="DI13" s="589"/>
      <c r="DJ13" s="589"/>
      <c r="DK13" s="589"/>
      <c r="DL13" s="589"/>
      <c r="DM13" s="589"/>
      <c r="DN13" s="589"/>
      <c r="DO13" s="589"/>
      <c r="DP13" s="590"/>
      <c r="DQ13" s="594">
        <v>2578077</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169180</v>
      </c>
      <c r="BH14" s="589"/>
      <c r="BI14" s="589"/>
      <c r="BJ14" s="589"/>
      <c r="BK14" s="589"/>
      <c r="BL14" s="589"/>
      <c r="BM14" s="589"/>
      <c r="BN14" s="590"/>
      <c r="BO14" s="641">
        <v>1.3</v>
      </c>
      <c r="BP14" s="641"/>
      <c r="BQ14" s="641"/>
      <c r="BR14" s="641"/>
      <c r="BS14" s="594" t="s">
        <v>110</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978000</v>
      </c>
      <c r="CS14" s="589"/>
      <c r="CT14" s="589"/>
      <c r="CU14" s="589"/>
      <c r="CV14" s="589"/>
      <c r="CW14" s="589"/>
      <c r="CX14" s="589"/>
      <c r="CY14" s="590"/>
      <c r="CZ14" s="641">
        <v>3.1</v>
      </c>
      <c r="DA14" s="641"/>
      <c r="DB14" s="641"/>
      <c r="DC14" s="641"/>
      <c r="DD14" s="594">
        <v>30711</v>
      </c>
      <c r="DE14" s="589"/>
      <c r="DF14" s="589"/>
      <c r="DG14" s="589"/>
      <c r="DH14" s="589"/>
      <c r="DI14" s="589"/>
      <c r="DJ14" s="589"/>
      <c r="DK14" s="589"/>
      <c r="DL14" s="589"/>
      <c r="DM14" s="589"/>
      <c r="DN14" s="589"/>
      <c r="DO14" s="589"/>
      <c r="DP14" s="590"/>
      <c r="DQ14" s="594">
        <v>953430</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51330</v>
      </c>
      <c r="S15" s="589"/>
      <c r="T15" s="589"/>
      <c r="U15" s="589"/>
      <c r="V15" s="589"/>
      <c r="W15" s="589"/>
      <c r="X15" s="589"/>
      <c r="Y15" s="590"/>
      <c r="Z15" s="641">
        <v>0.2</v>
      </c>
      <c r="AA15" s="641"/>
      <c r="AB15" s="641"/>
      <c r="AC15" s="641"/>
      <c r="AD15" s="642">
        <v>51330</v>
      </c>
      <c r="AE15" s="642"/>
      <c r="AF15" s="642"/>
      <c r="AG15" s="642"/>
      <c r="AH15" s="642"/>
      <c r="AI15" s="642"/>
      <c r="AJ15" s="642"/>
      <c r="AK15" s="642"/>
      <c r="AL15" s="611">
        <v>0.3</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673702</v>
      </c>
      <c r="BH15" s="589"/>
      <c r="BI15" s="589"/>
      <c r="BJ15" s="589"/>
      <c r="BK15" s="589"/>
      <c r="BL15" s="589"/>
      <c r="BM15" s="589"/>
      <c r="BN15" s="590"/>
      <c r="BO15" s="641">
        <v>5.4</v>
      </c>
      <c r="BP15" s="641"/>
      <c r="BQ15" s="641"/>
      <c r="BR15" s="641"/>
      <c r="BS15" s="594" t="s">
        <v>110</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4346885</v>
      </c>
      <c r="CS15" s="589"/>
      <c r="CT15" s="589"/>
      <c r="CU15" s="589"/>
      <c r="CV15" s="589"/>
      <c r="CW15" s="589"/>
      <c r="CX15" s="589"/>
      <c r="CY15" s="590"/>
      <c r="CZ15" s="641">
        <v>14</v>
      </c>
      <c r="DA15" s="641"/>
      <c r="DB15" s="641"/>
      <c r="DC15" s="641"/>
      <c r="DD15" s="594">
        <v>1879555</v>
      </c>
      <c r="DE15" s="589"/>
      <c r="DF15" s="589"/>
      <c r="DG15" s="589"/>
      <c r="DH15" s="589"/>
      <c r="DI15" s="589"/>
      <c r="DJ15" s="589"/>
      <c r="DK15" s="589"/>
      <c r="DL15" s="589"/>
      <c r="DM15" s="589"/>
      <c r="DN15" s="589"/>
      <c r="DO15" s="589"/>
      <c r="DP15" s="590"/>
      <c r="DQ15" s="594">
        <v>2526091</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3786802</v>
      </c>
      <c r="S16" s="589"/>
      <c r="T16" s="589"/>
      <c r="U16" s="589"/>
      <c r="V16" s="589"/>
      <c r="W16" s="589"/>
      <c r="X16" s="589"/>
      <c r="Y16" s="590"/>
      <c r="Z16" s="641">
        <v>11.4</v>
      </c>
      <c r="AA16" s="641"/>
      <c r="AB16" s="641"/>
      <c r="AC16" s="641"/>
      <c r="AD16" s="642">
        <v>2971455</v>
      </c>
      <c r="AE16" s="642"/>
      <c r="AF16" s="642"/>
      <c r="AG16" s="642"/>
      <c r="AH16" s="642"/>
      <c r="AI16" s="642"/>
      <c r="AJ16" s="642"/>
      <c r="AK16" s="642"/>
      <c r="AL16" s="611">
        <v>18</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t="s">
        <v>110</v>
      </c>
      <c r="CS16" s="589"/>
      <c r="CT16" s="589"/>
      <c r="CU16" s="589"/>
      <c r="CV16" s="589"/>
      <c r="CW16" s="589"/>
      <c r="CX16" s="589"/>
      <c r="CY16" s="590"/>
      <c r="CZ16" s="641" t="s">
        <v>110</v>
      </c>
      <c r="DA16" s="641"/>
      <c r="DB16" s="641"/>
      <c r="DC16" s="641"/>
      <c r="DD16" s="594" t="s">
        <v>110</v>
      </c>
      <c r="DE16" s="589"/>
      <c r="DF16" s="589"/>
      <c r="DG16" s="589"/>
      <c r="DH16" s="589"/>
      <c r="DI16" s="589"/>
      <c r="DJ16" s="589"/>
      <c r="DK16" s="589"/>
      <c r="DL16" s="589"/>
      <c r="DM16" s="589"/>
      <c r="DN16" s="589"/>
      <c r="DO16" s="589"/>
      <c r="DP16" s="590"/>
      <c r="DQ16" s="594" t="s">
        <v>110</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2971455</v>
      </c>
      <c r="S17" s="589"/>
      <c r="T17" s="589"/>
      <c r="U17" s="589"/>
      <c r="V17" s="589"/>
      <c r="W17" s="589"/>
      <c r="X17" s="589"/>
      <c r="Y17" s="590"/>
      <c r="Z17" s="641">
        <v>8.9</v>
      </c>
      <c r="AA17" s="641"/>
      <c r="AB17" s="641"/>
      <c r="AC17" s="641"/>
      <c r="AD17" s="642">
        <v>2971455</v>
      </c>
      <c r="AE17" s="642"/>
      <c r="AF17" s="642"/>
      <c r="AG17" s="642"/>
      <c r="AH17" s="642"/>
      <c r="AI17" s="642"/>
      <c r="AJ17" s="642"/>
      <c r="AK17" s="642"/>
      <c r="AL17" s="611">
        <v>18</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2382864</v>
      </c>
      <c r="CS17" s="589"/>
      <c r="CT17" s="589"/>
      <c r="CU17" s="589"/>
      <c r="CV17" s="589"/>
      <c r="CW17" s="589"/>
      <c r="CX17" s="589"/>
      <c r="CY17" s="590"/>
      <c r="CZ17" s="641">
        <v>7.7</v>
      </c>
      <c r="DA17" s="641"/>
      <c r="DB17" s="641"/>
      <c r="DC17" s="641"/>
      <c r="DD17" s="594" t="s">
        <v>110</v>
      </c>
      <c r="DE17" s="589"/>
      <c r="DF17" s="589"/>
      <c r="DG17" s="589"/>
      <c r="DH17" s="589"/>
      <c r="DI17" s="589"/>
      <c r="DJ17" s="589"/>
      <c r="DK17" s="589"/>
      <c r="DL17" s="589"/>
      <c r="DM17" s="589"/>
      <c r="DN17" s="589"/>
      <c r="DO17" s="589"/>
      <c r="DP17" s="590"/>
      <c r="DQ17" s="594">
        <v>2319988</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633349</v>
      </c>
      <c r="S18" s="589"/>
      <c r="T18" s="589"/>
      <c r="U18" s="589"/>
      <c r="V18" s="589"/>
      <c r="W18" s="589"/>
      <c r="X18" s="589"/>
      <c r="Y18" s="590"/>
      <c r="Z18" s="641">
        <v>1.9</v>
      </c>
      <c r="AA18" s="641"/>
      <c r="AB18" s="641"/>
      <c r="AC18" s="641"/>
      <c r="AD18" s="642" t="s">
        <v>110</v>
      </c>
      <c r="AE18" s="642"/>
      <c r="AF18" s="642"/>
      <c r="AG18" s="642"/>
      <c r="AH18" s="642"/>
      <c r="AI18" s="642"/>
      <c r="AJ18" s="642"/>
      <c r="AK18" s="642"/>
      <c r="AL18" s="611" t="s">
        <v>110</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181998</v>
      </c>
      <c r="S19" s="589"/>
      <c r="T19" s="589"/>
      <c r="U19" s="589"/>
      <c r="V19" s="589"/>
      <c r="W19" s="589"/>
      <c r="X19" s="589"/>
      <c r="Y19" s="590"/>
      <c r="Z19" s="641">
        <v>0.5</v>
      </c>
      <c r="AA19" s="641"/>
      <c r="AB19" s="641"/>
      <c r="AC19" s="641"/>
      <c r="AD19" s="642" t="s">
        <v>110</v>
      </c>
      <c r="AE19" s="642"/>
      <c r="AF19" s="642"/>
      <c r="AG19" s="642"/>
      <c r="AH19" s="642"/>
      <c r="AI19" s="642"/>
      <c r="AJ19" s="642"/>
      <c r="AK19" s="642"/>
      <c r="AL19" s="611" t="s">
        <v>110</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710645</v>
      </c>
      <c r="BH19" s="589"/>
      <c r="BI19" s="589"/>
      <c r="BJ19" s="589"/>
      <c r="BK19" s="589"/>
      <c r="BL19" s="589"/>
      <c r="BM19" s="589"/>
      <c r="BN19" s="590"/>
      <c r="BO19" s="641">
        <v>5.7</v>
      </c>
      <c r="BP19" s="641"/>
      <c r="BQ19" s="641"/>
      <c r="BR19" s="641"/>
      <c r="BS19" s="594" t="s">
        <v>110</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18005156</v>
      </c>
      <c r="S20" s="589"/>
      <c r="T20" s="589"/>
      <c r="U20" s="589"/>
      <c r="V20" s="589"/>
      <c r="W20" s="589"/>
      <c r="X20" s="589"/>
      <c r="Y20" s="590"/>
      <c r="Z20" s="641">
        <v>54</v>
      </c>
      <c r="AA20" s="641"/>
      <c r="AB20" s="641"/>
      <c r="AC20" s="641"/>
      <c r="AD20" s="642">
        <v>16484994</v>
      </c>
      <c r="AE20" s="642"/>
      <c r="AF20" s="642"/>
      <c r="AG20" s="642"/>
      <c r="AH20" s="642"/>
      <c r="AI20" s="642"/>
      <c r="AJ20" s="642"/>
      <c r="AK20" s="642"/>
      <c r="AL20" s="611">
        <v>99.7</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710645</v>
      </c>
      <c r="BH20" s="589"/>
      <c r="BI20" s="589"/>
      <c r="BJ20" s="589"/>
      <c r="BK20" s="589"/>
      <c r="BL20" s="589"/>
      <c r="BM20" s="589"/>
      <c r="BN20" s="590"/>
      <c r="BO20" s="641">
        <v>5.7</v>
      </c>
      <c r="BP20" s="641"/>
      <c r="BQ20" s="641"/>
      <c r="BR20" s="641"/>
      <c r="BS20" s="594" t="s">
        <v>110</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31079916</v>
      </c>
      <c r="CS20" s="589"/>
      <c r="CT20" s="589"/>
      <c r="CU20" s="589"/>
      <c r="CV20" s="589"/>
      <c r="CW20" s="589"/>
      <c r="CX20" s="589"/>
      <c r="CY20" s="590"/>
      <c r="CZ20" s="641">
        <v>100</v>
      </c>
      <c r="DA20" s="641"/>
      <c r="DB20" s="641"/>
      <c r="DC20" s="641"/>
      <c r="DD20" s="594">
        <v>5211494</v>
      </c>
      <c r="DE20" s="589"/>
      <c r="DF20" s="589"/>
      <c r="DG20" s="589"/>
      <c r="DH20" s="589"/>
      <c r="DI20" s="589"/>
      <c r="DJ20" s="589"/>
      <c r="DK20" s="589"/>
      <c r="DL20" s="589"/>
      <c r="DM20" s="589"/>
      <c r="DN20" s="589"/>
      <c r="DO20" s="589"/>
      <c r="DP20" s="590"/>
      <c r="DQ20" s="594">
        <v>19037888</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10477</v>
      </c>
      <c r="S21" s="589"/>
      <c r="T21" s="589"/>
      <c r="U21" s="589"/>
      <c r="V21" s="589"/>
      <c r="W21" s="589"/>
      <c r="X21" s="589"/>
      <c r="Y21" s="590"/>
      <c r="Z21" s="641">
        <v>0</v>
      </c>
      <c r="AA21" s="641"/>
      <c r="AB21" s="641"/>
      <c r="AC21" s="641"/>
      <c r="AD21" s="642">
        <v>10477</v>
      </c>
      <c r="AE21" s="642"/>
      <c r="AF21" s="642"/>
      <c r="AG21" s="642"/>
      <c r="AH21" s="642"/>
      <c r="AI21" s="642"/>
      <c r="AJ21" s="642"/>
      <c r="AK21" s="642"/>
      <c r="AL21" s="611">
        <v>0.1</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v>5830</v>
      </c>
      <c r="BH21" s="589"/>
      <c r="BI21" s="589"/>
      <c r="BJ21" s="589"/>
      <c r="BK21" s="589"/>
      <c r="BL21" s="589"/>
      <c r="BM21" s="589"/>
      <c r="BN21" s="590"/>
      <c r="BO21" s="641">
        <v>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296331</v>
      </c>
      <c r="S22" s="589"/>
      <c r="T22" s="589"/>
      <c r="U22" s="589"/>
      <c r="V22" s="589"/>
      <c r="W22" s="589"/>
      <c r="X22" s="589"/>
      <c r="Y22" s="590"/>
      <c r="Z22" s="641">
        <v>0.9</v>
      </c>
      <c r="AA22" s="641"/>
      <c r="AB22" s="641"/>
      <c r="AC22" s="641"/>
      <c r="AD22" s="642" t="s">
        <v>110</v>
      </c>
      <c r="AE22" s="642"/>
      <c r="AF22" s="642"/>
      <c r="AG22" s="642"/>
      <c r="AH22" s="642"/>
      <c r="AI22" s="642"/>
      <c r="AJ22" s="642"/>
      <c r="AK22" s="642"/>
      <c r="AL22" s="611" t="s">
        <v>110</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300645</v>
      </c>
      <c r="S23" s="589"/>
      <c r="T23" s="589"/>
      <c r="U23" s="589"/>
      <c r="V23" s="589"/>
      <c r="W23" s="589"/>
      <c r="X23" s="589"/>
      <c r="Y23" s="590"/>
      <c r="Z23" s="641">
        <v>0.9</v>
      </c>
      <c r="AA23" s="641"/>
      <c r="AB23" s="641"/>
      <c r="AC23" s="641"/>
      <c r="AD23" s="642">
        <v>39040</v>
      </c>
      <c r="AE23" s="642"/>
      <c r="AF23" s="642"/>
      <c r="AG23" s="642"/>
      <c r="AH23" s="642"/>
      <c r="AI23" s="642"/>
      <c r="AJ23" s="642"/>
      <c r="AK23" s="642"/>
      <c r="AL23" s="611">
        <v>0.2</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v>704815</v>
      </c>
      <c r="BH23" s="589"/>
      <c r="BI23" s="589"/>
      <c r="BJ23" s="589"/>
      <c r="BK23" s="589"/>
      <c r="BL23" s="589"/>
      <c r="BM23" s="589"/>
      <c r="BN23" s="590"/>
      <c r="BO23" s="641">
        <v>5.6</v>
      </c>
      <c r="BP23" s="641"/>
      <c r="BQ23" s="641"/>
      <c r="BR23" s="641"/>
      <c r="BS23" s="594" t="s">
        <v>110</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172785</v>
      </c>
      <c r="S24" s="589"/>
      <c r="T24" s="589"/>
      <c r="U24" s="589"/>
      <c r="V24" s="589"/>
      <c r="W24" s="589"/>
      <c r="X24" s="589"/>
      <c r="Y24" s="590"/>
      <c r="Z24" s="641">
        <v>0.5</v>
      </c>
      <c r="AA24" s="641"/>
      <c r="AB24" s="641"/>
      <c r="AC24" s="641"/>
      <c r="AD24" s="642" t="s">
        <v>110</v>
      </c>
      <c r="AE24" s="642"/>
      <c r="AF24" s="642"/>
      <c r="AG24" s="642"/>
      <c r="AH24" s="642"/>
      <c r="AI24" s="642"/>
      <c r="AJ24" s="642"/>
      <c r="AK24" s="642"/>
      <c r="AL24" s="611" t="s">
        <v>110</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11970077</v>
      </c>
      <c r="CS24" s="639"/>
      <c r="CT24" s="639"/>
      <c r="CU24" s="639"/>
      <c r="CV24" s="639"/>
      <c r="CW24" s="639"/>
      <c r="CX24" s="639"/>
      <c r="CY24" s="686"/>
      <c r="CZ24" s="690">
        <v>38.5</v>
      </c>
      <c r="DA24" s="691"/>
      <c r="DB24" s="691"/>
      <c r="DC24" s="692"/>
      <c r="DD24" s="685">
        <v>7632986</v>
      </c>
      <c r="DE24" s="639"/>
      <c r="DF24" s="639"/>
      <c r="DG24" s="639"/>
      <c r="DH24" s="639"/>
      <c r="DI24" s="639"/>
      <c r="DJ24" s="639"/>
      <c r="DK24" s="686"/>
      <c r="DL24" s="685">
        <v>7612019</v>
      </c>
      <c r="DM24" s="639"/>
      <c r="DN24" s="639"/>
      <c r="DO24" s="639"/>
      <c r="DP24" s="639"/>
      <c r="DQ24" s="639"/>
      <c r="DR24" s="639"/>
      <c r="DS24" s="639"/>
      <c r="DT24" s="639"/>
      <c r="DU24" s="639"/>
      <c r="DV24" s="686"/>
      <c r="DW24" s="687">
        <v>43.4</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4096642</v>
      </c>
      <c r="S25" s="589"/>
      <c r="T25" s="589"/>
      <c r="U25" s="589"/>
      <c r="V25" s="589"/>
      <c r="W25" s="589"/>
      <c r="X25" s="589"/>
      <c r="Y25" s="590"/>
      <c r="Z25" s="641">
        <v>12.3</v>
      </c>
      <c r="AA25" s="641"/>
      <c r="AB25" s="641"/>
      <c r="AC25" s="641"/>
      <c r="AD25" s="642" t="s">
        <v>110</v>
      </c>
      <c r="AE25" s="642"/>
      <c r="AF25" s="642"/>
      <c r="AG25" s="642"/>
      <c r="AH25" s="642"/>
      <c r="AI25" s="642"/>
      <c r="AJ25" s="642"/>
      <c r="AK25" s="642"/>
      <c r="AL25" s="611" t="s">
        <v>110</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3937130</v>
      </c>
      <c r="CS25" s="607"/>
      <c r="CT25" s="607"/>
      <c r="CU25" s="607"/>
      <c r="CV25" s="607"/>
      <c r="CW25" s="607"/>
      <c r="CX25" s="607"/>
      <c r="CY25" s="608"/>
      <c r="CZ25" s="591">
        <v>12.7</v>
      </c>
      <c r="DA25" s="609"/>
      <c r="DB25" s="609"/>
      <c r="DC25" s="610"/>
      <c r="DD25" s="594">
        <v>3651672</v>
      </c>
      <c r="DE25" s="607"/>
      <c r="DF25" s="607"/>
      <c r="DG25" s="607"/>
      <c r="DH25" s="607"/>
      <c r="DI25" s="607"/>
      <c r="DJ25" s="607"/>
      <c r="DK25" s="608"/>
      <c r="DL25" s="594">
        <v>3651179</v>
      </c>
      <c r="DM25" s="607"/>
      <c r="DN25" s="607"/>
      <c r="DO25" s="607"/>
      <c r="DP25" s="607"/>
      <c r="DQ25" s="607"/>
      <c r="DR25" s="607"/>
      <c r="DS25" s="607"/>
      <c r="DT25" s="607"/>
      <c r="DU25" s="607"/>
      <c r="DV25" s="608"/>
      <c r="DW25" s="611">
        <v>20.8</v>
      </c>
      <c r="DX25" s="612"/>
      <c r="DY25" s="612"/>
      <c r="DZ25" s="612"/>
      <c r="EA25" s="612"/>
      <c r="EB25" s="612"/>
      <c r="EC25" s="613"/>
    </row>
    <row r="26" spans="2:133" ht="11.25" customHeight="1">
      <c r="B26" s="679" t="s">
        <v>274</v>
      </c>
      <c r="C26" s="680"/>
      <c r="D26" s="680"/>
      <c r="E26" s="680"/>
      <c r="F26" s="680"/>
      <c r="G26" s="680"/>
      <c r="H26" s="680"/>
      <c r="I26" s="680"/>
      <c r="J26" s="680"/>
      <c r="K26" s="680"/>
      <c r="L26" s="680"/>
      <c r="M26" s="680"/>
      <c r="N26" s="680"/>
      <c r="O26" s="680"/>
      <c r="P26" s="680"/>
      <c r="Q26" s="681"/>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2532534</v>
      </c>
      <c r="CS26" s="589"/>
      <c r="CT26" s="589"/>
      <c r="CU26" s="589"/>
      <c r="CV26" s="589"/>
      <c r="CW26" s="589"/>
      <c r="CX26" s="589"/>
      <c r="CY26" s="590"/>
      <c r="CZ26" s="591">
        <v>8.1</v>
      </c>
      <c r="DA26" s="609"/>
      <c r="DB26" s="609"/>
      <c r="DC26" s="610"/>
      <c r="DD26" s="594">
        <v>2261378</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1995656</v>
      </c>
      <c r="S27" s="589"/>
      <c r="T27" s="589"/>
      <c r="U27" s="589"/>
      <c r="V27" s="589"/>
      <c r="W27" s="589"/>
      <c r="X27" s="589"/>
      <c r="Y27" s="590"/>
      <c r="Z27" s="641">
        <v>6</v>
      </c>
      <c r="AA27" s="641"/>
      <c r="AB27" s="641"/>
      <c r="AC27" s="641"/>
      <c r="AD27" s="642" t="s">
        <v>110</v>
      </c>
      <c r="AE27" s="642"/>
      <c r="AF27" s="642"/>
      <c r="AG27" s="642"/>
      <c r="AH27" s="642"/>
      <c r="AI27" s="642"/>
      <c r="AJ27" s="642"/>
      <c r="AK27" s="642"/>
      <c r="AL27" s="611" t="s">
        <v>110</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12565799</v>
      </c>
      <c r="BH27" s="589"/>
      <c r="BI27" s="589"/>
      <c r="BJ27" s="589"/>
      <c r="BK27" s="589"/>
      <c r="BL27" s="589"/>
      <c r="BM27" s="589"/>
      <c r="BN27" s="590"/>
      <c r="BO27" s="641">
        <v>100</v>
      </c>
      <c r="BP27" s="641"/>
      <c r="BQ27" s="641"/>
      <c r="BR27" s="641"/>
      <c r="BS27" s="594">
        <v>189074</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5650538</v>
      </c>
      <c r="CS27" s="607"/>
      <c r="CT27" s="607"/>
      <c r="CU27" s="607"/>
      <c r="CV27" s="607"/>
      <c r="CW27" s="607"/>
      <c r="CX27" s="607"/>
      <c r="CY27" s="608"/>
      <c r="CZ27" s="591">
        <v>18.2</v>
      </c>
      <c r="DA27" s="609"/>
      <c r="DB27" s="609"/>
      <c r="DC27" s="610"/>
      <c r="DD27" s="594">
        <v>1661781</v>
      </c>
      <c r="DE27" s="607"/>
      <c r="DF27" s="607"/>
      <c r="DG27" s="607"/>
      <c r="DH27" s="607"/>
      <c r="DI27" s="607"/>
      <c r="DJ27" s="607"/>
      <c r="DK27" s="608"/>
      <c r="DL27" s="594">
        <v>1641307</v>
      </c>
      <c r="DM27" s="607"/>
      <c r="DN27" s="607"/>
      <c r="DO27" s="607"/>
      <c r="DP27" s="607"/>
      <c r="DQ27" s="607"/>
      <c r="DR27" s="607"/>
      <c r="DS27" s="607"/>
      <c r="DT27" s="607"/>
      <c r="DU27" s="607"/>
      <c r="DV27" s="608"/>
      <c r="DW27" s="611">
        <v>9.4</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55408</v>
      </c>
      <c r="S28" s="589"/>
      <c r="T28" s="589"/>
      <c r="U28" s="589"/>
      <c r="V28" s="589"/>
      <c r="W28" s="589"/>
      <c r="X28" s="589"/>
      <c r="Y28" s="590"/>
      <c r="Z28" s="641">
        <v>0.2</v>
      </c>
      <c r="AA28" s="641"/>
      <c r="AB28" s="641"/>
      <c r="AC28" s="641"/>
      <c r="AD28" s="642" t="s">
        <v>110</v>
      </c>
      <c r="AE28" s="642"/>
      <c r="AF28" s="642"/>
      <c r="AG28" s="642"/>
      <c r="AH28" s="642"/>
      <c r="AI28" s="642"/>
      <c r="AJ28" s="642"/>
      <c r="AK28" s="642"/>
      <c r="AL28" s="611" t="s">
        <v>110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2382409</v>
      </c>
      <c r="CS28" s="589"/>
      <c r="CT28" s="589"/>
      <c r="CU28" s="589"/>
      <c r="CV28" s="589"/>
      <c r="CW28" s="589"/>
      <c r="CX28" s="589"/>
      <c r="CY28" s="590"/>
      <c r="CZ28" s="591">
        <v>7.7</v>
      </c>
      <c r="DA28" s="609"/>
      <c r="DB28" s="609"/>
      <c r="DC28" s="610"/>
      <c r="DD28" s="594">
        <v>2319533</v>
      </c>
      <c r="DE28" s="589"/>
      <c r="DF28" s="589"/>
      <c r="DG28" s="589"/>
      <c r="DH28" s="589"/>
      <c r="DI28" s="589"/>
      <c r="DJ28" s="589"/>
      <c r="DK28" s="590"/>
      <c r="DL28" s="594">
        <v>2319533</v>
      </c>
      <c r="DM28" s="589"/>
      <c r="DN28" s="589"/>
      <c r="DO28" s="589"/>
      <c r="DP28" s="589"/>
      <c r="DQ28" s="589"/>
      <c r="DR28" s="589"/>
      <c r="DS28" s="589"/>
      <c r="DT28" s="589"/>
      <c r="DU28" s="589"/>
      <c r="DV28" s="590"/>
      <c r="DW28" s="611">
        <v>13.2</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3442</v>
      </c>
      <c r="S29" s="589"/>
      <c r="T29" s="589"/>
      <c r="U29" s="589"/>
      <c r="V29" s="589"/>
      <c r="W29" s="589"/>
      <c r="X29" s="589"/>
      <c r="Y29" s="590"/>
      <c r="Z29" s="641">
        <v>0</v>
      </c>
      <c r="AA29" s="641"/>
      <c r="AB29" s="641"/>
      <c r="AC29" s="641"/>
      <c r="AD29" s="642" t="s">
        <v>110</v>
      </c>
      <c r="AE29" s="642"/>
      <c r="AF29" s="642"/>
      <c r="AG29" s="642"/>
      <c r="AH29" s="642"/>
      <c r="AI29" s="642"/>
      <c r="AJ29" s="642"/>
      <c r="AK29" s="642"/>
      <c r="AL29" s="611" t="s">
        <v>110</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76"/>
      <c r="BI29" s="676"/>
      <c r="BJ29" s="676"/>
      <c r="BK29" s="676"/>
      <c r="BL29" s="676"/>
      <c r="BM29" s="676"/>
      <c r="BN29" s="676"/>
      <c r="BO29" s="676"/>
      <c r="BP29" s="676"/>
      <c r="BQ29" s="677"/>
      <c r="BR29" s="648" t="s">
        <v>284</v>
      </c>
      <c r="BS29" s="676"/>
      <c r="BT29" s="676"/>
      <c r="BU29" s="676"/>
      <c r="BV29" s="676"/>
      <c r="BW29" s="676"/>
      <c r="BX29" s="676"/>
      <c r="BY29" s="676"/>
      <c r="BZ29" s="676"/>
      <c r="CA29" s="676"/>
      <c r="CB29" s="677"/>
      <c r="CD29" s="658" t="s">
        <v>285</v>
      </c>
      <c r="CE29" s="659"/>
      <c r="CF29" s="625" t="s">
        <v>286</v>
      </c>
      <c r="CG29" s="622"/>
      <c r="CH29" s="622"/>
      <c r="CI29" s="622"/>
      <c r="CJ29" s="622"/>
      <c r="CK29" s="622"/>
      <c r="CL29" s="622"/>
      <c r="CM29" s="622"/>
      <c r="CN29" s="622"/>
      <c r="CO29" s="622"/>
      <c r="CP29" s="622"/>
      <c r="CQ29" s="623"/>
      <c r="CR29" s="588">
        <v>2382409</v>
      </c>
      <c r="CS29" s="607"/>
      <c r="CT29" s="607"/>
      <c r="CU29" s="607"/>
      <c r="CV29" s="607"/>
      <c r="CW29" s="607"/>
      <c r="CX29" s="607"/>
      <c r="CY29" s="608"/>
      <c r="CZ29" s="591">
        <v>7.7</v>
      </c>
      <c r="DA29" s="609"/>
      <c r="DB29" s="609"/>
      <c r="DC29" s="610"/>
      <c r="DD29" s="594">
        <v>2319533</v>
      </c>
      <c r="DE29" s="607"/>
      <c r="DF29" s="607"/>
      <c r="DG29" s="607"/>
      <c r="DH29" s="607"/>
      <c r="DI29" s="607"/>
      <c r="DJ29" s="607"/>
      <c r="DK29" s="608"/>
      <c r="DL29" s="594">
        <v>2319533</v>
      </c>
      <c r="DM29" s="607"/>
      <c r="DN29" s="607"/>
      <c r="DO29" s="607"/>
      <c r="DP29" s="607"/>
      <c r="DQ29" s="607"/>
      <c r="DR29" s="607"/>
      <c r="DS29" s="607"/>
      <c r="DT29" s="607"/>
      <c r="DU29" s="607"/>
      <c r="DV29" s="608"/>
      <c r="DW29" s="611">
        <v>13.2</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467719</v>
      </c>
      <c r="S30" s="589"/>
      <c r="T30" s="589"/>
      <c r="U30" s="589"/>
      <c r="V30" s="589"/>
      <c r="W30" s="589"/>
      <c r="X30" s="589"/>
      <c r="Y30" s="590"/>
      <c r="Z30" s="641">
        <v>1.4</v>
      </c>
      <c r="AA30" s="641"/>
      <c r="AB30" s="641"/>
      <c r="AC30" s="641"/>
      <c r="AD30" s="642" t="s">
        <v>110</v>
      </c>
      <c r="AE30" s="642"/>
      <c r="AF30" s="642"/>
      <c r="AG30" s="642"/>
      <c r="AH30" s="642"/>
      <c r="AI30" s="642"/>
      <c r="AJ30" s="642"/>
      <c r="AK30" s="642"/>
      <c r="AL30" s="611" t="s">
        <v>110</v>
      </c>
      <c r="AM30" s="643"/>
      <c r="AN30" s="643"/>
      <c r="AO30" s="644"/>
      <c r="AP30" s="664" t="s">
        <v>288</v>
      </c>
      <c r="AQ30" s="665"/>
      <c r="AR30" s="665"/>
      <c r="AS30" s="665"/>
      <c r="AT30" s="670" t="s">
        <v>289</v>
      </c>
      <c r="AU30" s="182"/>
      <c r="AV30" s="182"/>
      <c r="AW30" s="182"/>
      <c r="AX30" s="673" t="s">
        <v>168</v>
      </c>
      <c r="AY30" s="674"/>
      <c r="AZ30" s="674"/>
      <c r="BA30" s="674"/>
      <c r="BB30" s="674"/>
      <c r="BC30" s="674"/>
      <c r="BD30" s="674"/>
      <c r="BE30" s="674"/>
      <c r="BF30" s="675"/>
      <c r="BG30" s="654">
        <v>98.1</v>
      </c>
      <c r="BH30" s="655"/>
      <c r="BI30" s="655"/>
      <c r="BJ30" s="655"/>
      <c r="BK30" s="655"/>
      <c r="BL30" s="655"/>
      <c r="BM30" s="656">
        <v>90.6</v>
      </c>
      <c r="BN30" s="655"/>
      <c r="BO30" s="655"/>
      <c r="BP30" s="655"/>
      <c r="BQ30" s="657"/>
      <c r="BR30" s="654">
        <v>97.7</v>
      </c>
      <c r="BS30" s="655"/>
      <c r="BT30" s="655"/>
      <c r="BU30" s="655"/>
      <c r="BV30" s="655"/>
      <c r="BW30" s="655"/>
      <c r="BX30" s="656">
        <v>89.6</v>
      </c>
      <c r="BY30" s="655"/>
      <c r="BZ30" s="655"/>
      <c r="CA30" s="655"/>
      <c r="CB30" s="657"/>
      <c r="CD30" s="660"/>
      <c r="CE30" s="661"/>
      <c r="CF30" s="625" t="s">
        <v>290</v>
      </c>
      <c r="CG30" s="622"/>
      <c r="CH30" s="622"/>
      <c r="CI30" s="622"/>
      <c r="CJ30" s="622"/>
      <c r="CK30" s="622"/>
      <c r="CL30" s="622"/>
      <c r="CM30" s="622"/>
      <c r="CN30" s="622"/>
      <c r="CO30" s="622"/>
      <c r="CP30" s="622"/>
      <c r="CQ30" s="623"/>
      <c r="CR30" s="588">
        <v>2114380</v>
      </c>
      <c r="CS30" s="589"/>
      <c r="CT30" s="589"/>
      <c r="CU30" s="589"/>
      <c r="CV30" s="589"/>
      <c r="CW30" s="589"/>
      <c r="CX30" s="589"/>
      <c r="CY30" s="590"/>
      <c r="CZ30" s="591">
        <v>6.8</v>
      </c>
      <c r="DA30" s="609"/>
      <c r="DB30" s="609"/>
      <c r="DC30" s="610"/>
      <c r="DD30" s="594">
        <v>2060051</v>
      </c>
      <c r="DE30" s="589"/>
      <c r="DF30" s="589"/>
      <c r="DG30" s="589"/>
      <c r="DH30" s="589"/>
      <c r="DI30" s="589"/>
      <c r="DJ30" s="589"/>
      <c r="DK30" s="590"/>
      <c r="DL30" s="594">
        <v>2060051</v>
      </c>
      <c r="DM30" s="589"/>
      <c r="DN30" s="589"/>
      <c r="DO30" s="589"/>
      <c r="DP30" s="589"/>
      <c r="DQ30" s="589"/>
      <c r="DR30" s="589"/>
      <c r="DS30" s="589"/>
      <c r="DT30" s="589"/>
      <c r="DU30" s="589"/>
      <c r="DV30" s="590"/>
      <c r="DW30" s="611">
        <v>11.7</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2263232</v>
      </c>
      <c r="S31" s="589"/>
      <c r="T31" s="589"/>
      <c r="U31" s="589"/>
      <c r="V31" s="589"/>
      <c r="W31" s="589"/>
      <c r="X31" s="589"/>
      <c r="Y31" s="590"/>
      <c r="Z31" s="641">
        <v>6.8</v>
      </c>
      <c r="AA31" s="641"/>
      <c r="AB31" s="641"/>
      <c r="AC31" s="641"/>
      <c r="AD31" s="642" t="s">
        <v>110</v>
      </c>
      <c r="AE31" s="642"/>
      <c r="AF31" s="642"/>
      <c r="AG31" s="642"/>
      <c r="AH31" s="642"/>
      <c r="AI31" s="642"/>
      <c r="AJ31" s="642"/>
      <c r="AK31" s="642"/>
      <c r="AL31" s="611" t="s">
        <v>110</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98</v>
      </c>
      <c r="BH31" s="607"/>
      <c r="BI31" s="607"/>
      <c r="BJ31" s="607"/>
      <c r="BK31" s="607"/>
      <c r="BL31" s="607"/>
      <c r="BM31" s="643">
        <v>91.3</v>
      </c>
      <c r="BN31" s="653"/>
      <c r="BO31" s="653"/>
      <c r="BP31" s="653"/>
      <c r="BQ31" s="617"/>
      <c r="BR31" s="652">
        <v>97.7</v>
      </c>
      <c r="BS31" s="607"/>
      <c r="BT31" s="607"/>
      <c r="BU31" s="607"/>
      <c r="BV31" s="607"/>
      <c r="BW31" s="607"/>
      <c r="BX31" s="643">
        <v>90</v>
      </c>
      <c r="BY31" s="653"/>
      <c r="BZ31" s="653"/>
      <c r="CA31" s="653"/>
      <c r="CB31" s="617"/>
      <c r="CD31" s="660"/>
      <c r="CE31" s="661"/>
      <c r="CF31" s="625" t="s">
        <v>294</v>
      </c>
      <c r="CG31" s="622"/>
      <c r="CH31" s="622"/>
      <c r="CI31" s="622"/>
      <c r="CJ31" s="622"/>
      <c r="CK31" s="622"/>
      <c r="CL31" s="622"/>
      <c r="CM31" s="622"/>
      <c r="CN31" s="622"/>
      <c r="CO31" s="622"/>
      <c r="CP31" s="622"/>
      <c r="CQ31" s="623"/>
      <c r="CR31" s="588">
        <v>268029</v>
      </c>
      <c r="CS31" s="607"/>
      <c r="CT31" s="607"/>
      <c r="CU31" s="607"/>
      <c r="CV31" s="607"/>
      <c r="CW31" s="607"/>
      <c r="CX31" s="607"/>
      <c r="CY31" s="608"/>
      <c r="CZ31" s="591">
        <v>0.9</v>
      </c>
      <c r="DA31" s="609"/>
      <c r="DB31" s="609"/>
      <c r="DC31" s="610"/>
      <c r="DD31" s="594">
        <v>259482</v>
      </c>
      <c r="DE31" s="607"/>
      <c r="DF31" s="607"/>
      <c r="DG31" s="607"/>
      <c r="DH31" s="607"/>
      <c r="DI31" s="607"/>
      <c r="DJ31" s="607"/>
      <c r="DK31" s="608"/>
      <c r="DL31" s="594">
        <v>259482</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3006006</v>
      </c>
      <c r="S32" s="589"/>
      <c r="T32" s="589"/>
      <c r="U32" s="589"/>
      <c r="V32" s="589"/>
      <c r="W32" s="589"/>
      <c r="X32" s="589"/>
      <c r="Y32" s="590"/>
      <c r="Z32" s="641">
        <v>9</v>
      </c>
      <c r="AA32" s="641"/>
      <c r="AB32" s="641"/>
      <c r="AC32" s="641"/>
      <c r="AD32" s="642">
        <v>1631</v>
      </c>
      <c r="AE32" s="642"/>
      <c r="AF32" s="642"/>
      <c r="AG32" s="642"/>
      <c r="AH32" s="642"/>
      <c r="AI32" s="642"/>
      <c r="AJ32" s="642"/>
      <c r="AK32" s="642"/>
      <c r="AL32" s="611">
        <v>0</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98</v>
      </c>
      <c r="BH32" s="573"/>
      <c r="BI32" s="573"/>
      <c r="BJ32" s="573"/>
      <c r="BK32" s="573"/>
      <c r="BL32" s="573"/>
      <c r="BM32" s="636">
        <v>89.4</v>
      </c>
      <c r="BN32" s="573"/>
      <c r="BO32" s="573"/>
      <c r="BP32" s="573"/>
      <c r="BQ32" s="630"/>
      <c r="BR32" s="651">
        <v>97.4</v>
      </c>
      <c r="BS32" s="573"/>
      <c r="BT32" s="573"/>
      <c r="BU32" s="573"/>
      <c r="BV32" s="573"/>
      <c r="BW32" s="573"/>
      <c r="BX32" s="636">
        <v>88.5</v>
      </c>
      <c r="BY32" s="573"/>
      <c r="BZ32" s="573"/>
      <c r="CA32" s="573"/>
      <c r="CB32" s="630"/>
      <c r="CD32" s="662"/>
      <c r="CE32" s="663"/>
      <c r="CF32" s="625" t="s">
        <v>297</v>
      </c>
      <c r="CG32" s="622"/>
      <c r="CH32" s="622"/>
      <c r="CI32" s="622"/>
      <c r="CJ32" s="622"/>
      <c r="CK32" s="622"/>
      <c r="CL32" s="622"/>
      <c r="CM32" s="622"/>
      <c r="CN32" s="622"/>
      <c r="CO32" s="622"/>
      <c r="CP32" s="622"/>
      <c r="CQ32" s="623"/>
      <c r="CR32" s="588" t="s">
        <v>110</v>
      </c>
      <c r="CS32" s="589"/>
      <c r="CT32" s="589"/>
      <c r="CU32" s="589"/>
      <c r="CV32" s="589"/>
      <c r="CW32" s="589"/>
      <c r="CX32" s="589"/>
      <c r="CY32" s="590"/>
      <c r="CZ32" s="591" t="s">
        <v>110</v>
      </c>
      <c r="DA32" s="609"/>
      <c r="DB32" s="609"/>
      <c r="DC32" s="610"/>
      <c r="DD32" s="594" t="s">
        <v>110</v>
      </c>
      <c r="DE32" s="589"/>
      <c r="DF32" s="589"/>
      <c r="DG32" s="589"/>
      <c r="DH32" s="589"/>
      <c r="DI32" s="589"/>
      <c r="DJ32" s="589"/>
      <c r="DK32" s="590"/>
      <c r="DL32" s="594" t="s">
        <v>110</v>
      </c>
      <c r="DM32" s="589"/>
      <c r="DN32" s="589"/>
      <c r="DO32" s="589"/>
      <c r="DP32" s="589"/>
      <c r="DQ32" s="589"/>
      <c r="DR32" s="589"/>
      <c r="DS32" s="589"/>
      <c r="DT32" s="589"/>
      <c r="DU32" s="589"/>
      <c r="DV32" s="590"/>
      <c r="DW32" s="611" t="s">
        <v>110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2677200</v>
      </c>
      <c r="S33" s="589"/>
      <c r="T33" s="589"/>
      <c r="U33" s="589"/>
      <c r="V33" s="589"/>
      <c r="W33" s="589"/>
      <c r="X33" s="589"/>
      <c r="Y33" s="590"/>
      <c r="Z33" s="641">
        <v>8</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13898345</v>
      </c>
      <c r="CS33" s="607"/>
      <c r="CT33" s="607"/>
      <c r="CU33" s="607"/>
      <c r="CV33" s="607"/>
      <c r="CW33" s="607"/>
      <c r="CX33" s="607"/>
      <c r="CY33" s="608"/>
      <c r="CZ33" s="591">
        <v>44.7</v>
      </c>
      <c r="DA33" s="609"/>
      <c r="DB33" s="609"/>
      <c r="DC33" s="610"/>
      <c r="DD33" s="594">
        <v>9640776</v>
      </c>
      <c r="DE33" s="607"/>
      <c r="DF33" s="607"/>
      <c r="DG33" s="607"/>
      <c r="DH33" s="607"/>
      <c r="DI33" s="607"/>
      <c r="DJ33" s="607"/>
      <c r="DK33" s="608"/>
      <c r="DL33" s="594">
        <v>7538299</v>
      </c>
      <c r="DM33" s="607"/>
      <c r="DN33" s="607"/>
      <c r="DO33" s="607"/>
      <c r="DP33" s="607"/>
      <c r="DQ33" s="607"/>
      <c r="DR33" s="607"/>
      <c r="DS33" s="607"/>
      <c r="DT33" s="607"/>
      <c r="DU33" s="607"/>
      <c r="DV33" s="608"/>
      <c r="DW33" s="611">
        <v>43</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3753706</v>
      </c>
      <c r="CS34" s="589"/>
      <c r="CT34" s="589"/>
      <c r="CU34" s="589"/>
      <c r="CV34" s="589"/>
      <c r="CW34" s="589"/>
      <c r="CX34" s="589"/>
      <c r="CY34" s="590"/>
      <c r="CZ34" s="591">
        <v>12.1</v>
      </c>
      <c r="DA34" s="609"/>
      <c r="DB34" s="609"/>
      <c r="DC34" s="610"/>
      <c r="DD34" s="594">
        <v>3152983</v>
      </c>
      <c r="DE34" s="589"/>
      <c r="DF34" s="589"/>
      <c r="DG34" s="589"/>
      <c r="DH34" s="589"/>
      <c r="DI34" s="589"/>
      <c r="DJ34" s="589"/>
      <c r="DK34" s="590"/>
      <c r="DL34" s="594">
        <v>2935223</v>
      </c>
      <c r="DM34" s="589"/>
      <c r="DN34" s="589"/>
      <c r="DO34" s="589"/>
      <c r="DP34" s="589"/>
      <c r="DQ34" s="589"/>
      <c r="DR34" s="589"/>
      <c r="DS34" s="589"/>
      <c r="DT34" s="589"/>
      <c r="DU34" s="589"/>
      <c r="DV34" s="590"/>
      <c r="DW34" s="611">
        <v>16.7</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1000000</v>
      </c>
      <c r="S35" s="589"/>
      <c r="T35" s="589"/>
      <c r="U35" s="589"/>
      <c r="V35" s="589"/>
      <c r="W35" s="589"/>
      <c r="X35" s="589"/>
      <c r="Y35" s="590"/>
      <c r="Z35" s="641">
        <v>3</v>
      </c>
      <c r="AA35" s="641"/>
      <c r="AB35" s="641"/>
      <c r="AC35" s="641"/>
      <c r="AD35" s="642" t="s">
        <v>110</v>
      </c>
      <c r="AE35" s="642"/>
      <c r="AF35" s="642"/>
      <c r="AG35" s="642"/>
      <c r="AH35" s="642"/>
      <c r="AI35" s="642"/>
      <c r="AJ35" s="642"/>
      <c r="AK35" s="642"/>
      <c r="AL35" s="611" t="s">
        <v>110</v>
      </c>
      <c r="AM35" s="643"/>
      <c r="AN35" s="643"/>
      <c r="AO35" s="644"/>
      <c r="AP35" s="186"/>
      <c r="AQ35" s="645" t="s">
        <v>305</v>
      </c>
      <c r="AR35" s="646"/>
      <c r="AS35" s="646"/>
      <c r="AT35" s="646"/>
      <c r="AU35" s="646"/>
      <c r="AV35" s="646"/>
      <c r="AW35" s="646"/>
      <c r="AX35" s="646"/>
      <c r="AY35" s="647"/>
      <c r="AZ35" s="638">
        <v>3292896</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193688</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219996</v>
      </c>
      <c r="CS35" s="607"/>
      <c r="CT35" s="607"/>
      <c r="CU35" s="607"/>
      <c r="CV35" s="607"/>
      <c r="CW35" s="607"/>
      <c r="CX35" s="607"/>
      <c r="CY35" s="608"/>
      <c r="CZ35" s="591">
        <v>0.7</v>
      </c>
      <c r="DA35" s="609"/>
      <c r="DB35" s="609"/>
      <c r="DC35" s="610"/>
      <c r="DD35" s="594">
        <v>199032</v>
      </c>
      <c r="DE35" s="607"/>
      <c r="DF35" s="607"/>
      <c r="DG35" s="607"/>
      <c r="DH35" s="607"/>
      <c r="DI35" s="607"/>
      <c r="DJ35" s="607"/>
      <c r="DK35" s="608"/>
      <c r="DL35" s="594">
        <v>199032</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33350699</v>
      </c>
      <c r="S36" s="629"/>
      <c r="T36" s="629"/>
      <c r="U36" s="629"/>
      <c r="V36" s="629"/>
      <c r="W36" s="629"/>
      <c r="X36" s="629"/>
      <c r="Y36" s="632"/>
      <c r="Z36" s="633">
        <v>100</v>
      </c>
      <c r="AA36" s="633"/>
      <c r="AB36" s="633"/>
      <c r="AC36" s="633"/>
      <c r="AD36" s="634">
        <v>16536142</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1098311</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133733</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3625620</v>
      </c>
      <c r="CS36" s="589"/>
      <c r="CT36" s="589"/>
      <c r="CU36" s="589"/>
      <c r="CV36" s="589"/>
      <c r="CW36" s="589"/>
      <c r="CX36" s="589"/>
      <c r="CY36" s="590"/>
      <c r="CZ36" s="591">
        <v>11.7</v>
      </c>
      <c r="DA36" s="609"/>
      <c r="DB36" s="609"/>
      <c r="DC36" s="610"/>
      <c r="DD36" s="594">
        <v>3066090</v>
      </c>
      <c r="DE36" s="589"/>
      <c r="DF36" s="589"/>
      <c r="DG36" s="589"/>
      <c r="DH36" s="589"/>
      <c r="DI36" s="589"/>
      <c r="DJ36" s="589"/>
      <c r="DK36" s="590"/>
      <c r="DL36" s="594">
        <v>2055259</v>
      </c>
      <c r="DM36" s="589"/>
      <c r="DN36" s="589"/>
      <c r="DO36" s="589"/>
      <c r="DP36" s="589"/>
      <c r="DQ36" s="589"/>
      <c r="DR36" s="589"/>
      <c r="DS36" s="589"/>
      <c r="DT36" s="589"/>
      <c r="DU36" s="589"/>
      <c r="DV36" s="590"/>
      <c r="DW36" s="611">
        <v>11.7</v>
      </c>
      <c r="DX36" s="612"/>
      <c r="DY36" s="612"/>
      <c r="DZ36" s="612"/>
      <c r="EA36" s="612"/>
      <c r="EB36" s="612"/>
      <c r="EC36" s="613"/>
    </row>
    <row r="37" spans="2:133" ht="11.25" customHeight="1">
      <c r="AQ37" s="614" t="s">
        <v>312</v>
      </c>
      <c r="AR37" s="615"/>
      <c r="AS37" s="615"/>
      <c r="AT37" s="615"/>
      <c r="AU37" s="615"/>
      <c r="AV37" s="615"/>
      <c r="AW37" s="615"/>
      <c r="AX37" s="615"/>
      <c r="AY37" s="616"/>
      <c r="AZ37" s="588">
        <v>264570</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12672</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1368194</v>
      </c>
      <c r="CS37" s="607"/>
      <c r="CT37" s="607"/>
      <c r="CU37" s="607"/>
      <c r="CV37" s="607"/>
      <c r="CW37" s="607"/>
      <c r="CX37" s="607"/>
      <c r="CY37" s="608"/>
      <c r="CZ37" s="591">
        <v>4.4000000000000004</v>
      </c>
      <c r="DA37" s="609"/>
      <c r="DB37" s="609"/>
      <c r="DC37" s="610"/>
      <c r="DD37" s="594">
        <v>1367194</v>
      </c>
      <c r="DE37" s="607"/>
      <c r="DF37" s="607"/>
      <c r="DG37" s="607"/>
      <c r="DH37" s="607"/>
      <c r="DI37" s="607"/>
      <c r="DJ37" s="607"/>
      <c r="DK37" s="608"/>
      <c r="DL37" s="594">
        <v>1062005</v>
      </c>
      <c r="DM37" s="607"/>
      <c r="DN37" s="607"/>
      <c r="DO37" s="607"/>
      <c r="DP37" s="607"/>
      <c r="DQ37" s="607"/>
      <c r="DR37" s="607"/>
      <c r="DS37" s="607"/>
      <c r="DT37" s="607"/>
      <c r="DU37" s="607"/>
      <c r="DV37" s="608"/>
      <c r="DW37" s="611">
        <v>6.1</v>
      </c>
      <c r="DX37" s="612"/>
      <c r="DY37" s="612"/>
      <c r="DZ37" s="612"/>
      <c r="EA37" s="612"/>
      <c r="EB37" s="612"/>
      <c r="EC37" s="613"/>
    </row>
    <row r="38" spans="2:133" ht="11.25" customHeight="1">
      <c r="AQ38" s="614" t="s">
        <v>315</v>
      </c>
      <c r="AR38" s="615"/>
      <c r="AS38" s="615"/>
      <c r="AT38" s="615"/>
      <c r="AU38" s="615"/>
      <c r="AV38" s="615"/>
      <c r="AW38" s="615"/>
      <c r="AX38" s="615"/>
      <c r="AY38" s="616"/>
      <c r="AZ38" s="588">
        <v>6686</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24047</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3028326</v>
      </c>
      <c r="CS38" s="589"/>
      <c r="CT38" s="589"/>
      <c r="CU38" s="589"/>
      <c r="CV38" s="589"/>
      <c r="CW38" s="589"/>
      <c r="CX38" s="589"/>
      <c r="CY38" s="590"/>
      <c r="CZ38" s="591">
        <v>9.6999999999999993</v>
      </c>
      <c r="DA38" s="609"/>
      <c r="DB38" s="609"/>
      <c r="DC38" s="610"/>
      <c r="DD38" s="594">
        <v>2702162</v>
      </c>
      <c r="DE38" s="589"/>
      <c r="DF38" s="589"/>
      <c r="DG38" s="589"/>
      <c r="DH38" s="589"/>
      <c r="DI38" s="589"/>
      <c r="DJ38" s="589"/>
      <c r="DK38" s="590"/>
      <c r="DL38" s="594">
        <v>2348655</v>
      </c>
      <c r="DM38" s="589"/>
      <c r="DN38" s="589"/>
      <c r="DO38" s="589"/>
      <c r="DP38" s="589"/>
      <c r="DQ38" s="589"/>
      <c r="DR38" s="589"/>
      <c r="DS38" s="589"/>
      <c r="DT38" s="589"/>
      <c r="DU38" s="589"/>
      <c r="DV38" s="590"/>
      <c r="DW38" s="611">
        <v>13.4</v>
      </c>
      <c r="DX38" s="612"/>
      <c r="DY38" s="612"/>
      <c r="DZ38" s="612"/>
      <c r="EA38" s="612"/>
      <c r="EB38" s="612"/>
      <c r="EC38" s="613"/>
    </row>
    <row r="39" spans="2:133" ht="11.25" customHeight="1">
      <c r="AQ39" s="614" t="s">
        <v>318</v>
      </c>
      <c r="AR39" s="615"/>
      <c r="AS39" s="615"/>
      <c r="AT39" s="615"/>
      <c r="AU39" s="615"/>
      <c r="AV39" s="615"/>
      <c r="AW39" s="615"/>
      <c r="AX39" s="615"/>
      <c r="AY39" s="616"/>
      <c r="AZ39" s="588" t="s">
        <v>319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102</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493037</v>
      </c>
      <c r="CS39" s="607"/>
      <c r="CT39" s="607"/>
      <c r="CU39" s="607"/>
      <c r="CV39" s="607"/>
      <c r="CW39" s="607"/>
      <c r="CX39" s="607"/>
      <c r="CY39" s="608"/>
      <c r="CZ39" s="591">
        <v>1.6</v>
      </c>
      <c r="DA39" s="609"/>
      <c r="DB39" s="609"/>
      <c r="DC39" s="610"/>
      <c r="DD39" s="594">
        <v>476523</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511202</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98</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2777660</v>
      </c>
      <c r="CS40" s="589"/>
      <c r="CT40" s="589"/>
      <c r="CU40" s="589"/>
      <c r="CV40" s="589"/>
      <c r="CW40" s="589"/>
      <c r="CX40" s="589"/>
      <c r="CY40" s="590"/>
      <c r="CZ40" s="591">
        <v>8.9</v>
      </c>
      <c r="DA40" s="609"/>
      <c r="DB40" s="609"/>
      <c r="DC40" s="610"/>
      <c r="DD40" s="594">
        <v>43986</v>
      </c>
      <c r="DE40" s="589"/>
      <c r="DF40" s="589"/>
      <c r="DG40" s="589"/>
      <c r="DH40" s="589"/>
      <c r="DI40" s="589"/>
      <c r="DJ40" s="589"/>
      <c r="DK40" s="590"/>
      <c r="DL40" s="594">
        <v>130</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1412127</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241</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5211494</v>
      </c>
      <c r="CS42" s="589"/>
      <c r="CT42" s="589"/>
      <c r="CU42" s="589"/>
      <c r="CV42" s="589"/>
      <c r="CW42" s="589"/>
      <c r="CX42" s="589"/>
      <c r="CY42" s="590"/>
      <c r="CZ42" s="591">
        <v>16.8</v>
      </c>
      <c r="DA42" s="592"/>
      <c r="DB42" s="592"/>
      <c r="DC42" s="593"/>
      <c r="DD42" s="594">
        <v>1764126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40954</v>
      </c>
      <c r="CS43" s="607"/>
      <c r="CT43" s="607"/>
      <c r="CU43" s="607"/>
      <c r="CV43" s="607"/>
      <c r="CW43" s="607"/>
      <c r="CX43" s="607"/>
      <c r="CY43" s="608"/>
      <c r="CZ43" s="591">
        <v>0.1</v>
      </c>
      <c r="DA43" s="609"/>
      <c r="DB43" s="609"/>
      <c r="DC43" s="610"/>
      <c r="DD43" s="594">
        <v>40954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285</v>
      </c>
      <c r="CE44" s="602"/>
      <c r="CF44" s="585" t="s">
        <v>335</v>
      </c>
      <c r="CG44" s="586"/>
      <c r="CH44" s="586"/>
      <c r="CI44" s="586"/>
      <c r="CJ44" s="586"/>
      <c r="CK44" s="586"/>
      <c r="CL44" s="586"/>
      <c r="CM44" s="586"/>
      <c r="CN44" s="586"/>
      <c r="CO44" s="586"/>
      <c r="CP44" s="586"/>
      <c r="CQ44" s="587"/>
      <c r="CR44" s="588">
        <v>5211494</v>
      </c>
      <c r="CS44" s="589"/>
      <c r="CT44" s="589"/>
      <c r="CU44" s="589"/>
      <c r="CV44" s="589"/>
      <c r="CW44" s="589"/>
      <c r="CX44" s="589"/>
      <c r="CY44" s="590"/>
      <c r="CZ44" s="591">
        <v>16.8</v>
      </c>
      <c r="DA44" s="592"/>
      <c r="DB44" s="592"/>
      <c r="DC44" s="593"/>
      <c r="DD44" s="594">
        <v>1764126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1820723</v>
      </c>
      <c r="CS45" s="607"/>
      <c r="CT45" s="607"/>
      <c r="CU45" s="607"/>
      <c r="CV45" s="607"/>
      <c r="CW45" s="607"/>
      <c r="CX45" s="607"/>
      <c r="CY45" s="608"/>
      <c r="CZ45" s="591">
        <v>5.9</v>
      </c>
      <c r="DA45" s="609"/>
      <c r="DB45" s="609"/>
      <c r="DC45" s="610"/>
      <c r="DD45" s="594">
        <v>62341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3297448</v>
      </c>
      <c r="CS46" s="589"/>
      <c r="CT46" s="589"/>
      <c r="CU46" s="589"/>
      <c r="CV46" s="589"/>
      <c r="CW46" s="589"/>
      <c r="CX46" s="589"/>
      <c r="CY46" s="590"/>
      <c r="CZ46" s="591">
        <v>10.6</v>
      </c>
      <c r="DA46" s="592"/>
      <c r="DB46" s="592"/>
      <c r="DC46" s="593"/>
      <c r="DD46" s="594">
        <v>1676464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t="s">
        <v>319</v>
      </c>
      <c r="CS47" s="607"/>
      <c r="CT47" s="607"/>
      <c r="CU47" s="607"/>
      <c r="CV47" s="607"/>
      <c r="CW47" s="607"/>
      <c r="CX47" s="607"/>
      <c r="CY47" s="608"/>
      <c r="CZ47" s="591" t="s">
        <v>319</v>
      </c>
      <c r="DA47" s="609"/>
      <c r="DB47" s="609"/>
      <c r="DC47" s="610"/>
      <c r="DD47" s="594" t="s">
        <v>319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31079916</v>
      </c>
      <c r="CS49" s="573"/>
      <c r="CT49" s="573"/>
      <c r="CU49" s="573"/>
      <c r="CV49" s="573"/>
      <c r="CW49" s="573"/>
      <c r="CX49" s="573"/>
      <c r="CY49" s="574"/>
      <c r="CZ49" s="575">
        <v>100</v>
      </c>
      <c r="DA49" s="576"/>
      <c r="DB49" s="576"/>
      <c r="DC49" s="577"/>
      <c r="DD49" s="578">
        <v>19037888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33566</v>
      </c>
      <c r="R7" s="1101"/>
      <c r="S7" s="1101"/>
      <c r="T7" s="1101"/>
      <c r="U7" s="1101"/>
      <c r="V7" s="1101">
        <v>31296</v>
      </c>
      <c r="W7" s="1101"/>
      <c r="X7" s="1101"/>
      <c r="Y7" s="1101"/>
      <c r="Z7" s="1101"/>
      <c r="AA7" s="1101">
        <v>2271</v>
      </c>
      <c r="AB7" s="1101"/>
      <c r="AC7" s="1101"/>
      <c r="AD7" s="1101"/>
      <c r="AE7" s="1102"/>
      <c r="AF7" s="1103">
        <v>1770</v>
      </c>
      <c r="AG7" s="1104"/>
      <c r="AH7" s="1104"/>
      <c r="AI7" s="1104"/>
      <c r="AJ7" s="1105"/>
      <c r="AK7" s="1087">
        <v>568</v>
      </c>
      <c r="AL7" s="1088"/>
      <c r="AM7" s="1088"/>
      <c r="AN7" s="1088"/>
      <c r="AO7" s="1088"/>
      <c r="AP7" s="1088">
        <v>24682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544</v>
      </c>
      <c r="BT7" s="1092"/>
      <c r="BU7" s="1092"/>
      <c r="BV7" s="1092"/>
      <c r="BW7" s="1092"/>
      <c r="BX7" s="1092"/>
      <c r="BY7" s="1092"/>
      <c r="BZ7" s="1092"/>
      <c r="CA7" s="1092"/>
      <c r="CB7" s="1092"/>
      <c r="CC7" s="1092"/>
      <c r="CD7" s="1092"/>
      <c r="CE7" s="1092"/>
      <c r="CF7" s="1092"/>
      <c r="CG7" s="1093"/>
      <c r="CH7" s="1084">
        <v>-1</v>
      </c>
      <c r="CI7" s="1085"/>
      <c r="CJ7" s="1085"/>
      <c r="CK7" s="1085"/>
      <c r="CL7" s="1086"/>
      <c r="CM7" s="1084">
        <v>32</v>
      </c>
      <c r="CN7" s="1085"/>
      <c r="CO7" s="1085"/>
      <c r="CP7" s="1085"/>
      <c r="CQ7" s="1086"/>
      <c r="CR7" s="1084">
        <v>20</v>
      </c>
      <c r="CS7" s="1085"/>
      <c r="CT7" s="1085"/>
      <c r="CU7" s="1085"/>
      <c r="CV7" s="1086"/>
      <c r="CW7" s="1084">
        <v>7</v>
      </c>
      <c r="CX7" s="1085"/>
      <c r="CY7" s="1085"/>
      <c r="CZ7" s="1085"/>
      <c r="DA7" s="1086"/>
      <c r="DB7" s="1084" t="s">
        <v>531</v>
      </c>
      <c r="DC7" s="1085"/>
      <c r="DD7" s="1085"/>
      <c r="DE7" s="1085"/>
      <c r="DF7" s="1086"/>
      <c r="DG7" s="1084" t="s">
        <v>531</v>
      </c>
      <c r="DH7" s="1085"/>
      <c r="DI7" s="1085"/>
      <c r="DJ7" s="1085"/>
      <c r="DK7" s="1086"/>
      <c r="DL7" s="1084" t="s">
        <v>531</v>
      </c>
      <c r="DM7" s="1085"/>
      <c r="DN7" s="1085"/>
      <c r="DO7" s="1085"/>
      <c r="DP7" s="1086"/>
      <c r="DQ7" s="1084" t="s">
        <v>531</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545</v>
      </c>
      <c r="BT8" s="1011"/>
      <c r="BU8" s="1011"/>
      <c r="BV8" s="1011"/>
      <c r="BW8" s="1011"/>
      <c r="BX8" s="1011"/>
      <c r="BY8" s="1011"/>
      <c r="BZ8" s="1011"/>
      <c r="CA8" s="1011"/>
      <c r="CB8" s="1011"/>
      <c r="CC8" s="1011"/>
      <c r="CD8" s="1011"/>
      <c r="CE8" s="1011"/>
      <c r="CF8" s="1011"/>
      <c r="CG8" s="1012"/>
      <c r="CH8" s="985">
        <v>-25</v>
      </c>
      <c r="CI8" s="986"/>
      <c r="CJ8" s="986"/>
      <c r="CK8" s="986"/>
      <c r="CL8" s="987"/>
      <c r="CM8" s="985">
        <v>573</v>
      </c>
      <c r="CN8" s="986"/>
      <c r="CO8" s="986"/>
      <c r="CP8" s="986"/>
      <c r="CQ8" s="987"/>
      <c r="CR8" s="985">
        <v>82</v>
      </c>
      <c r="CS8" s="986"/>
      <c r="CT8" s="986"/>
      <c r="CU8" s="986"/>
      <c r="CV8" s="987"/>
      <c r="CW8" s="985" t="s">
        <v>531</v>
      </c>
      <c r="CX8" s="986"/>
      <c r="CY8" s="986"/>
      <c r="CZ8" s="986"/>
      <c r="DA8" s="987"/>
      <c r="DB8" s="985">
        <v>1000</v>
      </c>
      <c r="DC8" s="986"/>
      <c r="DD8" s="986"/>
      <c r="DE8" s="986"/>
      <c r="DF8" s="987"/>
      <c r="DG8" s="985" t="s">
        <v>531</v>
      </c>
      <c r="DH8" s="986"/>
      <c r="DI8" s="986"/>
      <c r="DJ8" s="986"/>
      <c r="DK8" s="987"/>
      <c r="DL8" s="985" t="s">
        <v>548</v>
      </c>
      <c r="DM8" s="986"/>
      <c r="DN8" s="986"/>
      <c r="DO8" s="986"/>
      <c r="DP8" s="987"/>
      <c r="DQ8" s="985" t="s">
        <v>531</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551</v>
      </c>
      <c r="BS9" s="1010" t="s">
        <v>547</v>
      </c>
      <c r="BT9" s="1011"/>
      <c r="BU9" s="1011"/>
      <c r="BV9" s="1011"/>
      <c r="BW9" s="1011"/>
      <c r="BX9" s="1011"/>
      <c r="BY9" s="1011"/>
      <c r="BZ9" s="1011"/>
      <c r="CA9" s="1011"/>
      <c r="CB9" s="1011"/>
      <c r="CC9" s="1011"/>
      <c r="CD9" s="1011"/>
      <c r="CE9" s="1011"/>
      <c r="CF9" s="1011"/>
      <c r="CG9" s="1012"/>
      <c r="CH9" s="985">
        <v>0</v>
      </c>
      <c r="CI9" s="986"/>
      <c r="CJ9" s="986"/>
      <c r="CK9" s="986"/>
      <c r="CL9" s="987"/>
      <c r="CM9" s="985">
        <v>147</v>
      </c>
      <c r="CN9" s="986"/>
      <c r="CO9" s="986"/>
      <c r="CP9" s="986"/>
      <c r="CQ9" s="987"/>
      <c r="CR9" s="985">
        <v>5</v>
      </c>
      <c r="CS9" s="986"/>
      <c r="CT9" s="986"/>
      <c r="CU9" s="986"/>
      <c r="CV9" s="987"/>
      <c r="CW9" s="985" t="s">
        <v>531</v>
      </c>
      <c r="CX9" s="986"/>
      <c r="CY9" s="986"/>
      <c r="CZ9" s="986"/>
      <c r="DA9" s="987"/>
      <c r="DB9" s="985" t="s">
        <v>531</v>
      </c>
      <c r="DC9" s="986"/>
      <c r="DD9" s="986"/>
      <c r="DE9" s="986"/>
      <c r="DF9" s="987"/>
      <c r="DG9" s="985" t="s">
        <v>531</v>
      </c>
      <c r="DH9" s="986"/>
      <c r="DI9" s="986"/>
      <c r="DJ9" s="986"/>
      <c r="DK9" s="987"/>
      <c r="DL9" s="985" t="s">
        <v>549</v>
      </c>
      <c r="DM9" s="986"/>
      <c r="DN9" s="986"/>
      <c r="DO9" s="986"/>
      <c r="DP9" s="987"/>
      <c r="DQ9" s="985" t="s">
        <v>548</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546</v>
      </c>
      <c r="BT10" s="1011"/>
      <c r="BU10" s="1011"/>
      <c r="BV10" s="1011"/>
      <c r="BW10" s="1011"/>
      <c r="BX10" s="1011"/>
      <c r="BY10" s="1011"/>
      <c r="BZ10" s="1011"/>
      <c r="CA10" s="1011"/>
      <c r="CB10" s="1011"/>
      <c r="CC10" s="1011"/>
      <c r="CD10" s="1011"/>
      <c r="CE10" s="1011"/>
      <c r="CF10" s="1011"/>
      <c r="CG10" s="1012"/>
      <c r="CH10" s="985">
        <v>-28</v>
      </c>
      <c r="CI10" s="986"/>
      <c r="CJ10" s="986"/>
      <c r="CK10" s="986"/>
      <c r="CL10" s="987"/>
      <c r="CM10" s="985">
        <v>208</v>
      </c>
      <c r="CN10" s="986"/>
      <c r="CO10" s="986"/>
      <c r="CP10" s="986"/>
      <c r="CQ10" s="987"/>
      <c r="CR10" s="985">
        <v>34</v>
      </c>
      <c r="CS10" s="986"/>
      <c r="CT10" s="986"/>
      <c r="CU10" s="986"/>
      <c r="CV10" s="987"/>
      <c r="CW10" s="985">
        <v>14</v>
      </c>
      <c r="CX10" s="986"/>
      <c r="CY10" s="986"/>
      <c r="CZ10" s="986"/>
      <c r="DA10" s="987"/>
      <c r="DB10" s="985" t="s">
        <v>531</v>
      </c>
      <c r="DC10" s="986"/>
      <c r="DD10" s="986"/>
      <c r="DE10" s="986"/>
      <c r="DF10" s="987"/>
      <c r="DG10" s="985" t="s">
        <v>531</v>
      </c>
      <c r="DH10" s="986"/>
      <c r="DI10" s="986"/>
      <c r="DJ10" s="986"/>
      <c r="DK10" s="987"/>
      <c r="DL10" s="985" t="s">
        <v>550</v>
      </c>
      <c r="DM10" s="986"/>
      <c r="DN10" s="986"/>
      <c r="DO10" s="986"/>
      <c r="DP10" s="987"/>
      <c r="DQ10" s="985" t="s">
        <v>533</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364</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v>33566</v>
      </c>
      <c r="R23" s="1065"/>
      <c r="S23" s="1065"/>
      <c r="T23" s="1065"/>
      <c r="U23" s="1065"/>
      <c r="V23" s="1065">
        <v>31296</v>
      </c>
      <c r="W23" s="1065"/>
      <c r="X23" s="1065"/>
      <c r="Y23" s="1065"/>
      <c r="Z23" s="1065"/>
      <c r="AA23" s="1065">
        <v>2271</v>
      </c>
      <c r="AB23" s="1065"/>
      <c r="AC23" s="1065"/>
      <c r="AD23" s="1065"/>
      <c r="AE23" s="1066"/>
      <c r="AF23" s="1067">
        <v>1770</v>
      </c>
      <c r="AG23" s="1065"/>
      <c r="AH23" s="1065"/>
      <c r="AI23" s="1065"/>
      <c r="AJ23" s="1068"/>
      <c r="AK23" s="1069"/>
      <c r="AL23" s="1070"/>
      <c r="AM23" s="1070"/>
      <c r="AN23" s="1070"/>
      <c r="AO23" s="1070"/>
      <c r="AP23" s="1065">
        <v>24682</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9112</v>
      </c>
      <c r="R28" s="1050"/>
      <c r="S28" s="1050"/>
      <c r="T28" s="1050"/>
      <c r="U28" s="1050"/>
      <c r="V28" s="1050">
        <v>8918</v>
      </c>
      <c r="W28" s="1050"/>
      <c r="X28" s="1050"/>
      <c r="Y28" s="1050"/>
      <c r="Z28" s="1050"/>
      <c r="AA28" s="1050">
        <v>194</v>
      </c>
      <c r="AB28" s="1050"/>
      <c r="AC28" s="1050"/>
      <c r="AD28" s="1050"/>
      <c r="AE28" s="1051"/>
      <c r="AF28" s="1052">
        <v>194</v>
      </c>
      <c r="AG28" s="1050"/>
      <c r="AH28" s="1050"/>
      <c r="AI28" s="1050"/>
      <c r="AJ28" s="1053"/>
      <c r="AK28" s="1054">
        <v>511</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378</v>
      </c>
      <c r="C29" s="1028"/>
      <c r="D29" s="1028"/>
      <c r="E29" s="1028"/>
      <c r="F29" s="1028"/>
      <c r="G29" s="1028"/>
      <c r="H29" s="1028"/>
      <c r="I29" s="1028"/>
      <c r="J29" s="1028"/>
      <c r="K29" s="1028"/>
      <c r="L29" s="1028"/>
      <c r="M29" s="1028"/>
      <c r="N29" s="1028"/>
      <c r="O29" s="1028"/>
      <c r="P29" s="1029"/>
      <c r="Q29" s="1039">
        <v>4928</v>
      </c>
      <c r="R29" s="1040"/>
      <c r="S29" s="1040"/>
      <c r="T29" s="1040"/>
      <c r="U29" s="1040"/>
      <c r="V29" s="1040">
        <v>4865</v>
      </c>
      <c r="W29" s="1040"/>
      <c r="X29" s="1040"/>
      <c r="Y29" s="1040"/>
      <c r="Z29" s="1040"/>
      <c r="AA29" s="1040">
        <v>63</v>
      </c>
      <c r="AB29" s="1040"/>
      <c r="AC29" s="1040"/>
      <c r="AD29" s="1040"/>
      <c r="AE29" s="1041"/>
      <c r="AF29" s="1033">
        <v>63</v>
      </c>
      <c r="AG29" s="1034"/>
      <c r="AH29" s="1034"/>
      <c r="AI29" s="1034"/>
      <c r="AJ29" s="1035"/>
      <c r="AK29" s="976">
        <v>766</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379</v>
      </c>
      <c r="C30" s="1028"/>
      <c r="D30" s="1028"/>
      <c r="E30" s="1028"/>
      <c r="F30" s="1028"/>
      <c r="G30" s="1028"/>
      <c r="H30" s="1028"/>
      <c r="I30" s="1028"/>
      <c r="J30" s="1028"/>
      <c r="K30" s="1028"/>
      <c r="L30" s="1028"/>
      <c r="M30" s="1028"/>
      <c r="N30" s="1028"/>
      <c r="O30" s="1028"/>
      <c r="P30" s="1029"/>
      <c r="Q30" s="1039">
        <v>685</v>
      </c>
      <c r="R30" s="1040"/>
      <c r="S30" s="1040"/>
      <c r="T30" s="1040"/>
      <c r="U30" s="1040"/>
      <c r="V30" s="1040">
        <v>609</v>
      </c>
      <c r="W30" s="1040"/>
      <c r="X30" s="1040"/>
      <c r="Y30" s="1040"/>
      <c r="Z30" s="1040"/>
      <c r="AA30" s="1040">
        <v>76</v>
      </c>
      <c r="AB30" s="1040"/>
      <c r="AC30" s="1040"/>
      <c r="AD30" s="1040"/>
      <c r="AE30" s="1041"/>
      <c r="AF30" s="1033">
        <v>76</v>
      </c>
      <c r="AG30" s="1034"/>
      <c r="AH30" s="1034"/>
      <c r="AI30" s="1034"/>
      <c r="AJ30" s="1035"/>
      <c r="AK30" s="976">
        <v>167</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380</v>
      </c>
      <c r="C31" s="1028"/>
      <c r="D31" s="1028"/>
      <c r="E31" s="1028"/>
      <c r="F31" s="1028"/>
      <c r="G31" s="1028"/>
      <c r="H31" s="1028"/>
      <c r="I31" s="1028"/>
      <c r="J31" s="1028"/>
      <c r="K31" s="1028"/>
      <c r="L31" s="1028"/>
      <c r="M31" s="1028"/>
      <c r="N31" s="1028"/>
      <c r="O31" s="1028"/>
      <c r="P31" s="1029"/>
      <c r="Q31" s="1039">
        <v>1436</v>
      </c>
      <c r="R31" s="1040"/>
      <c r="S31" s="1040"/>
      <c r="T31" s="1040"/>
      <c r="U31" s="1040"/>
      <c r="V31" s="1040">
        <v>1163</v>
      </c>
      <c r="W31" s="1040"/>
      <c r="X31" s="1040"/>
      <c r="Y31" s="1040"/>
      <c r="Z31" s="1040"/>
      <c r="AA31" s="1040">
        <v>273</v>
      </c>
      <c r="AB31" s="1040"/>
      <c r="AC31" s="1040"/>
      <c r="AD31" s="1040"/>
      <c r="AE31" s="1041"/>
      <c r="AF31" s="1033">
        <v>2276</v>
      </c>
      <c r="AG31" s="1034"/>
      <c r="AH31" s="1034"/>
      <c r="AI31" s="1034"/>
      <c r="AJ31" s="1035"/>
      <c r="AK31" s="976">
        <v>265</v>
      </c>
      <c r="AL31" s="967"/>
      <c r="AM31" s="967"/>
      <c r="AN31" s="967"/>
      <c r="AO31" s="967"/>
      <c r="AP31" s="967">
        <v>5538</v>
      </c>
      <c r="AQ31" s="967"/>
      <c r="AR31" s="967"/>
      <c r="AS31" s="967"/>
      <c r="AT31" s="967"/>
      <c r="AU31" s="967">
        <v>1573</v>
      </c>
      <c r="AV31" s="967"/>
      <c r="AW31" s="967"/>
      <c r="AX31" s="967"/>
      <c r="AY31" s="967"/>
      <c r="AZ31" s="1038"/>
      <c r="BA31" s="1038"/>
      <c r="BB31" s="1038"/>
      <c r="BC31" s="1038"/>
      <c r="BD31" s="1038"/>
      <c r="BE31" s="1022" t="s">
        <v>381</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382</v>
      </c>
      <c r="C32" s="1028"/>
      <c r="D32" s="1028"/>
      <c r="E32" s="1028"/>
      <c r="F32" s="1028"/>
      <c r="G32" s="1028"/>
      <c r="H32" s="1028"/>
      <c r="I32" s="1028"/>
      <c r="J32" s="1028"/>
      <c r="K32" s="1028"/>
      <c r="L32" s="1028"/>
      <c r="M32" s="1028"/>
      <c r="N32" s="1028"/>
      <c r="O32" s="1028"/>
      <c r="P32" s="1029"/>
      <c r="Q32" s="1039">
        <v>2579</v>
      </c>
      <c r="R32" s="1040"/>
      <c r="S32" s="1040"/>
      <c r="T32" s="1040"/>
      <c r="U32" s="1040"/>
      <c r="V32" s="1040">
        <v>2355</v>
      </c>
      <c r="W32" s="1040"/>
      <c r="X32" s="1040"/>
      <c r="Y32" s="1040"/>
      <c r="Z32" s="1040"/>
      <c r="AA32" s="1040">
        <v>212</v>
      </c>
      <c r="AB32" s="1040"/>
      <c r="AC32" s="1040"/>
      <c r="AD32" s="1040"/>
      <c r="AE32" s="1041"/>
      <c r="AF32" s="1033">
        <v>212</v>
      </c>
      <c r="AG32" s="1034"/>
      <c r="AH32" s="1034"/>
      <c r="AI32" s="1034"/>
      <c r="AJ32" s="1035"/>
      <c r="AK32" s="976">
        <v>770</v>
      </c>
      <c r="AL32" s="967"/>
      <c r="AM32" s="967"/>
      <c r="AN32" s="967"/>
      <c r="AO32" s="967"/>
      <c r="AP32" s="967">
        <v>12343</v>
      </c>
      <c r="AQ32" s="967"/>
      <c r="AR32" s="967"/>
      <c r="AS32" s="967"/>
      <c r="AT32" s="967"/>
      <c r="AU32" s="967">
        <v>9048</v>
      </c>
      <c r="AV32" s="967"/>
      <c r="AW32" s="967"/>
      <c r="AX32" s="967"/>
      <c r="AY32" s="967"/>
      <c r="AZ32" s="1038"/>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384</v>
      </c>
      <c r="C33" s="1028"/>
      <c r="D33" s="1028"/>
      <c r="E33" s="1028"/>
      <c r="F33" s="1028"/>
      <c r="G33" s="1028"/>
      <c r="H33" s="1028"/>
      <c r="I33" s="1028"/>
      <c r="J33" s="1028"/>
      <c r="K33" s="1028"/>
      <c r="L33" s="1028"/>
      <c r="M33" s="1028"/>
      <c r="N33" s="1028"/>
      <c r="O33" s="1028"/>
      <c r="P33" s="1029"/>
      <c r="Q33" s="1039">
        <v>474</v>
      </c>
      <c r="R33" s="1040"/>
      <c r="S33" s="1040"/>
      <c r="T33" s="1040"/>
      <c r="U33" s="1040"/>
      <c r="V33" s="1040">
        <v>453</v>
      </c>
      <c r="W33" s="1040"/>
      <c r="X33" s="1040"/>
      <c r="Y33" s="1040"/>
      <c r="Z33" s="1040"/>
      <c r="AA33" s="1040">
        <v>21</v>
      </c>
      <c r="AB33" s="1040"/>
      <c r="AC33" s="1040"/>
      <c r="AD33" s="1040"/>
      <c r="AE33" s="1041"/>
      <c r="AF33" s="1033">
        <v>21</v>
      </c>
      <c r="AG33" s="1034"/>
      <c r="AH33" s="1034"/>
      <c r="AI33" s="1034"/>
      <c r="AJ33" s="1035"/>
      <c r="AK33" s="976">
        <v>328</v>
      </c>
      <c r="AL33" s="967"/>
      <c r="AM33" s="967"/>
      <c r="AN33" s="967"/>
      <c r="AO33" s="967"/>
      <c r="AP33" s="967">
        <v>3286</v>
      </c>
      <c r="AQ33" s="967"/>
      <c r="AR33" s="967"/>
      <c r="AS33" s="967"/>
      <c r="AT33" s="967"/>
      <c r="AU33" s="967">
        <v>3286</v>
      </c>
      <c r="AV33" s="967"/>
      <c r="AW33" s="967"/>
      <c r="AX33" s="967"/>
      <c r="AY33" s="967"/>
      <c r="AZ33" s="1038"/>
      <c r="BA33" s="1038"/>
      <c r="BB33" s="1038"/>
      <c r="BC33" s="1038"/>
      <c r="BD33" s="1038"/>
      <c r="BE33" s="1022" t="s">
        <v>383</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385</v>
      </c>
      <c r="C34" s="1028"/>
      <c r="D34" s="1028"/>
      <c r="E34" s="1028"/>
      <c r="F34" s="1028"/>
      <c r="G34" s="1028"/>
      <c r="H34" s="1028"/>
      <c r="I34" s="1028"/>
      <c r="J34" s="1028"/>
      <c r="K34" s="1028"/>
      <c r="L34" s="1028"/>
      <c r="M34" s="1028"/>
      <c r="N34" s="1028"/>
      <c r="O34" s="1028"/>
      <c r="P34" s="1029"/>
      <c r="Q34" s="1039">
        <v>1561</v>
      </c>
      <c r="R34" s="1040"/>
      <c r="S34" s="1040"/>
      <c r="T34" s="1040"/>
      <c r="U34" s="1040"/>
      <c r="V34" s="1040">
        <v>526</v>
      </c>
      <c r="W34" s="1040"/>
      <c r="X34" s="1040"/>
      <c r="Y34" s="1040"/>
      <c r="Z34" s="1040"/>
      <c r="AA34" s="1040">
        <v>3580</v>
      </c>
      <c r="AB34" s="1040"/>
      <c r="AC34" s="1040"/>
      <c r="AD34" s="1040"/>
      <c r="AE34" s="1041"/>
      <c r="AF34" s="1033">
        <v>3580</v>
      </c>
      <c r="AG34" s="1034"/>
      <c r="AH34" s="1034"/>
      <c r="AI34" s="1034"/>
      <c r="AJ34" s="1035"/>
      <c r="AK34" s="976">
        <v>0</v>
      </c>
      <c r="AL34" s="967"/>
      <c r="AM34" s="967"/>
      <c r="AN34" s="967"/>
      <c r="AO34" s="967"/>
      <c r="AP34" s="967" t="s">
        <v>532</v>
      </c>
      <c r="AQ34" s="967"/>
      <c r="AR34" s="967"/>
      <c r="AS34" s="967"/>
      <c r="AT34" s="967"/>
      <c r="AU34" s="967" t="s">
        <v>533</v>
      </c>
      <c r="AV34" s="967"/>
      <c r="AW34" s="967"/>
      <c r="AX34" s="967"/>
      <c r="AY34" s="967"/>
      <c r="AZ34" s="1038"/>
      <c r="BA34" s="1038"/>
      <c r="BB34" s="1038"/>
      <c r="BC34" s="1038"/>
      <c r="BD34" s="1038"/>
      <c r="BE34" s="1022" t="s">
        <v>383</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6422</v>
      </c>
      <c r="AG63" s="955"/>
      <c r="AH63" s="955"/>
      <c r="AI63" s="955"/>
      <c r="AJ63" s="1020"/>
      <c r="AK63" s="1021"/>
      <c r="AL63" s="959"/>
      <c r="AM63" s="959"/>
      <c r="AN63" s="959"/>
      <c r="AO63" s="959"/>
      <c r="AP63" s="955">
        <v>21167</v>
      </c>
      <c r="AQ63" s="955"/>
      <c r="AR63" s="955"/>
      <c r="AS63" s="955"/>
      <c r="AT63" s="955"/>
      <c r="AU63" s="955">
        <v>13907</v>
      </c>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390</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13280</v>
      </c>
      <c r="R68" s="978"/>
      <c r="S68" s="978"/>
      <c r="T68" s="978"/>
      <c r="U68" s="978"/>
      <c r="V68" s="978">
        <v>12837</v>
      </c>
      <c r="W68" s="978"/>
      <c r="X68" s="978"/>
      <c r="Y68" s="978"/>
      <c r="Z68" s="978"/>
      <c r="AA68" s="978">
        <v>443</v>
      </c>
      <c r="AB68" s="978"/>
      <c r="AC68" s="978"/>
      <c r="AD68" s="978"/>
      <c r="AE68" s="978"/>
      <c r="AF68" s="978">
        <v>443</v>
      </c>
      <c r="AG68" s="978"/>
      <c r="AH68" s="978"/>
      <c r="AI68" s="978"/>
      <c r="AJ68" s="978"/>
      <c r="AK68" s="978">
        <v>6</v>
      </c>
      <c r="AL68" s="978"/>
      <c r="AM68" s="978"/>
      <c r="AN68" s="978"/>
      <c r="AO68" s="978"/>
      <c r="AP68" s="978" t="s">
        <v>532</v>
      </c>
      <c r="AQ68" s="978"/>
      <c r="AR68" s="978"/>
      <c r="AS68" s="978"/>
      <c r="AT68" s="978"/>
      <c r="AU68" s="978" t="s">
        <v>532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178</v>
      </c>
      <c r="R69" s="967"/>
      <c r="S69" s="967"/>
      <c r="T69" s="967"/>
      <c r="U69" s="967"/>
      <c r="V69" s="967">
        <v>176</v>
      </c>
      <c r="W69" s="967"/>
      <c r="X69" s="967"/>
      <c r="Y69" s="967"/>
      <c r="Z69" s="967"/>
      <c r="AA69" s="967">
        <v>2</v>
      </c>
      <c r="AB69" s="967"/>
      <c r="AC69" s="967"/>
      <c r="AD69" s="967"/>
      <c r="AE69" s="967"/>
      <c r="AF69" s="967">
        <v>2</v>
      </c>
      <c r="AG69" s="967"/>
      <c r="AH69" s="967"/>
      <c r="AI69" s="967"/>
      <c r="AJ69" s="967"/>
      <c r="AK69" s="967">
        <v>2</v>
      </c>
      <c r="AL69" s="967"/>
      <c r="AM69" s="967"/>
      <c r="AN69" s="967"/>
      <c r="AO69" s="967"/>
      <c r="AP69" s="967" t="s">
        <v>532</v>
      </c>
      <c r="AQ69" s="967"/>
      <c r="AR69" s="967"/>
      <c r="AS69" s="967"/>
      <c r="AT69" s="967"/>
      <c r="AU69" s="967" t="s">
        <v>532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126</v>
      </c>
      <c r="R70" s="967"/>
      <c r="S70" s="967"/>
      <c r="T70" s="967"/>
      <c r="U70" s="967"/>
      <c r="V70" s="967">
        <v>116</v>
      </c>
      <c r="W70" s="967"/>
      <c r="X70" s="967"/>
      <c r="Y70" s="967"/>
      <c r="Z70" s="967"/>
      <c r="AA70" s="967">
        <v>11</v>
      </c>
      <c r="AB70" s="967"/>
      <c r="AC70" s="967"/>
      <c r="AD70" s="967"/>
      <c r="AE70" s="967"/>
      <c r="AF70" s="967">
        <v>11</v>
      </c>
      <c r="AG70" s="967"/>
      <c r="AH70" s="967"/>
      <c r="AI70" s="967"/>
      <c r="AJ70" s="967"/>
      <c r="AK70" s="967">
        <v>2</v>
      </c>
      <c r="AL70" s="967"/>
      <c r="AM70" s="967"/>
      <c r="AN70" s="967"/>
      <c r="AO70" s="967"/>
      <c r="AP70" s="967" t="s">
        <v>532</v>
      </c>
      <c r="AQ70" s="967"/>
      <c r="AR70" s="967"/>
      <c r="AS70" s="967"/>
      <c r="AT70" s="967"/>
      <c r="AU70" s="967" t="s">
        <v>543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196871</v>
      </c>
      <c r="R71" s="967"/>
      <c r="S71" s="967"/>
      <c r="T71" s="967"/>
      <c r="U71" s="967"/>
      <c r="V71" s="967">
        <v>186524</v>
      </c>
      <c r="W71" s="967"/>
      <c r="X71" s="967"/>
      <c r="Y71" s="967"/>
      <c r="Z71" s="967"/>
      <c r="AA71" s="967">
        <v>10348</v>
      </c>
      <c r="AB71" s="967"/>
      <c r="AC71" s="967"/>
      <c r="AD71" s="967"/>
      <c r="AE71" s="967"/>
      <c r="AF71" s="967">
        <v>10348</v>
      </c>
      <c r="AG71" s="967"/>
      <c r="AH71" s="967"/>
      <c r="AI71" s="967"/>
      <c r="AJ71" s="967"/>
      <c r="AK71" s="967">
        <v>1375</v>
      </c>
      <c r="AL71" s="967"/>
      <c r="AM71" s="967"/>
      <c r="AN71" s="967"/>
      <c r="AO71" s="967"/>
      <c r="AP71" s="967" t="s">
        <v>532</v>
      </c>
      <c r="AQ71" s="967"/>
      <c r="AR71" s="967"/>
      <c r="AS71" s="967"/>
      <c r="AT71" s="967"/>
      <c r="AU71" s="967" t="s">
        <v>543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3279</v>
      </c>
      <c r="R72" s="967"/>
      <c r="S72" s="967"/>
      <c r="T72" s="967"/>
      <c r="U72" s="967"/>
      <c r="V72" s="967">
        <v>2749</v>
      </c>
      <c r="W72" s="967"/>
      <c r="X72" s="967"/>
      <c r="Y72" s="967"/>
      <c r="Z72" s="967"/>
      <c r="AA72" s="967">
        <v>530</v>
      </c>
      <c r="AB72" s="967"/>
      <c r="AC72" s="967"/>
      <c r="AD72" s="967"/>
      <c r="AE72" s="967"/>
      <c r="AF72" s="967">
        <v>187</v>
      </c>
      <c r="AG72" s="967"/>
      <c r="AH72" s="967"/>
      <c r="AI72" s="967"/>
      <c r="AJ72" s="967"/>
      <c r="AK72" s="967">
        <v>4</v>
      </c>
      <c r="AL72" s="967"/>
      <c r="AM72" s="967"/>
      <c r="AN72" s="967"/>
      <c r="AO72" s="967"/>
      <c r="AP72" s="967">
        <v>805</v>
      </c>
      <c r="AQ72" s="967"/>
      <c r="AR72" s="967"/>
      <c r="AS72" s="967"/>
      <c r="AT72" s="967"/>
      <c r="AU72" s="967">
        <v>413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100</v>
      </c>
      <c r="R73" s="967"/>
      <c r="S73" s="967"/>
      <c r="T73" s="967"/>
      <c r="U73" s="967"/>
      <c r="V73" s="967">
        <v>86</v>
      </c>
      <c r="W73" s="967"/>
      <c r="X73" s="967"/>
      <c r="Y73" s="967"/>
      <c r="Z73" s="967"/>
      <c r="AA73" s="967">
        <v>14</v>
      </c>
      <c r="AB73" s="967"/>
      <c r="AC73" s="967"/>
      <c r="AD73" s="967"/>
      <c r="AE73" s="967"/>
      <c r="AF73" s="967">
        <v>14</v>
      </c>
      <c r="AG73" s="967"/>
      <c r="AH73" s="967"/>
      <c r="AI73" s="967"/>
      <c r="AJ73" s="967"/>
      <c r="AK73" s="967">
        <v>27</v>
      </c>
      <c r="AL73" s="967"/>
      <c r="AM73" s="967"/>
      <c r="AN73" s="967"/>
      <c r="AO73" s="967"/>
      <c r="AP73" s="967" t="s">
        <v>532</v>
      </c>
      <c r="AQ73" s="967"/>
      <c r="AR73" s="967"/>
      <c r="AS73" s="967"/>
      <c r="AT73" s="967"/>
      <c r="AU73" s="967" t="s">
        <v>532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1403</v>
      </c>
      <c r="R74" s="967"/>
      <c r="S74" s="967"/>
      <c r="T74" s="967"/>
      <c r="U74" s="967"/>
      <c r="V74" s="967">
        <v>1226</v>
      </c>
      <c r="W74" s="967"/>
      <c r="X74" s="967"/>
      <c r="Y74" s="967"/>
      <c r="Z74" s="967"/>
      <c r="AA74" s="967">
        <v>177</v>
      </c>
      <c r="AB74" s="967"/>
      <c r="AC74" s="967"/>
      <c r="AD74" s="967"/>
      <c r="AE74" s="967"/>
      <c r="AF74" s="967">
        <v>177</v>
      </c>
      <c r="AG74" s="967"/>
      <c r="AH74" s="967"/>
      <c r="AI74" s="967"/>
      <c r="AJ74" s="967"/>
      <c r="AK74" s="967">
        <v>0</v>
      </c>
      <c r="AL74" s="967"/>
      <c r="AM74" s="967"/>
      <c r="AN74" s="967"/>
      <c r="AO74" s="967"/>
      <c r="AP74" s="967">
        <v>1428</v>
      </c>
      <c r="AQ74" s="967"/>
      <c r="AR74" s="967"/>
      <c r="AS74" s="967"/>
      <c r="AT74" s="967"/>
      <c r="AU74" s="967">
        <v>915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17</v>
      </c>
      <c r="R75" s="975"/>
      <c r="S75" s="975"/>
      <c r="T75" s="975"/>
      <c r="U75" s="976"/>
      <c r="V75" s="977">
        <v>11</v>
      </c>
      <c r="W75" s="975"/>
      <c r="X75" s="975"/>
      <c r="Y75" s="975"/>
      <c r="Z75" s="976"/>
      <c r="AA75" s="977">
        <v>7</v>
      </c>
      <c r="AB75" s="975"/>
      <c r="AC75" s="975"/>
      <c r="AD75" s="975"/>
      <c r="AE75" s="976"/>
      <c r="AF75" s="977">
        <v>7</v>
      </c>
      <c r="AG75" s="975"/>
      <c r="AH75" s="975"/>
      <c r="AI75" s="975"/>
      <c r="AJ75" s="976"/>
      <c r="AK75" s="977">
        <v>0</v>
      </c>
      <c r="AL75" s="975"/>
      <c r="AM75" s="975"/>
      <c r="AN75" s="975"/>
      <c r="AO75" s="976"/>
      <c r="AP75" s="977" t="s">
        <v>532</v>
      </c>
      <c r="AQ75" s="975"/>
      <c r="AR75" s="975"/>
      <c r="AS75" s="975"/>
      <c r="AT75" s="976"/>
      <c r="AU75" s="977" t="s">
        <v>532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542</v>
      </c>
      <c r="C76" s="971"/>
      <c r="D76" s="971"/>
      <c r="E76" s="971"/>
      <c r="F76" s="971"/>
      <c r="G76" s="971"/>
      <c r="H76" s="971"/>
      <c r="I76" s="971"/>
      <c r="J76" s="971"/>
      <c r="K76" s="971"/>
      <c r="L76" s="971"/>
      <c r="M76" s="971"/>
      <c r="N76" s="971"/>
      <c r="O76" s="971"/>
      <c r="P76" s="972"/>
      <c r="Q76" s="974">
        <v>11</v>
      </c>
      <c r="R76" s="975"/>
      <c r="S76" s="975"/>
      <c r="T76" s="975"/>
      <c r="U76" s="976"/>
      <c r="V76" s="977">
        <v>11</v>
      </c>
      <c r="W76" s="975"/>
      <c r="X76" s="975"/>
      <c r="Y76" s="975"/>
      <c r="Z76" s="976"/>
      <c r="AA76" s="977">
        <v>0</v>
      </c>
      <c r="AB76" s="975"/>
      <c r="AC76" s="975"/>
      <c r="AD76" s="975"/>
      <c r="AE76" s="976"/>
      <c r="AF76" s="977">
        <v>0</v>
      </c>
      <c r="AG76" s="975"/>
      <c r="AH76" s="975"/>
      <c r="AI76" s="975"/>
      <c r="AJ76" s="976"/>
      <c r="AK76" s="977">
        <v>0</v>
      </c>
      <c r="AL76" s="975"/>
      <c r="AM76" s="975"/>
      <c r="AN76" s="975"/>
      <c r="AO76" s="976"/>
      <c r="AP76" s="977" t="s">
        <v>543</v>
      </c>
      <c r="AQ76" s="975"/>
      <c r="AR76" s="975"/>
      <c r="AS76" s="975"/>
      <c r="AT76" s="976"/>
      <c r="AU76" s="977" t="s">
        <v>532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11189</v>
      </c>
      <c r="AG88" s="955"/>
      <c r="AH88" s="955"/>
      <c r="AI88" s="955"/>
      <c r="AJ88" s="955"/>
      <c r="AK88" s="959"/>
      <c r="AL88" s="959"/>
      <c r="AM88" s="959"/>
      <c r="AN88" s="959"/>
      <c r="AO88" s="959"/>
      <c r="AP88" s="955">
        <v>2234</v>
      </c>
      <c r="AQ88" s="955"/>
      <c r="AR88" s="955"/>
      <c r="AS88" s="955"/>
      <c r="AT88" s="955"/>
      <c r="AU88" s="955">
        <v>1328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141</v>
      </c>
      <c r="CS102" s="947"/>
      <c r="CT102" s="947"/>
      <c r="CU102" s="947"/>
      <c r="CV102" s="948"/>
      <c r="CW102" s="946">
        <v>21</v>
      </c>
      <c r="CX102" s="947"/>
      <c r="CY102" s="947"/>
      <c r="CZ102" s="947"/>
      <c r="DA102" s="948"/>
      <c r="DB102" s="946">
        <v>1000</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284</v>
      </c>
      <c r="AG109" s="888"/>
      <c r="AH109" s="888"/>
      <c r="AI109" s="888"/>
      <c r="AJ109" s="889"/>
      <c r="AK109" s="890" t="s">
        <v>283</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284</v>
      </c>
      <c r="BW109" s="888"/>
      <c r="BX109" s="888"/>
      <c r="BY109" s="888"/>
      <c r="BZ109" s="889"/>
      <c r="CA109" s="890" t="s">
        <v>283</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284</v>
      </c>
      <c r="DM109" s="888"/>
      <c r="DN109" s="888"/>
      <c r="DO109" s="888"/>
      <c r="DP109" s="889"/>
      <c r="DQ109" s="890" t="s">
        <v>283</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2539598</v>
      </c>
      <c r="AB110" s="873"/>
      <c r="AC110" s="873"/>
      <c r="AD110" s="873"/>
      <c r="AE110" s="874"/>
      <c r="AF110" s="875">
        <v>2474307</v>
      </c>
      <c r="AG110" s="873"/>
      <c r="AH110" s="873"/>
      <c r="AI110" s="873"/>
      <c r="AJ110" s="874"/>
      <c r="AK110" s="875">
        <v>2292409</v>
      </c>
      <c r="AL110" s="873"/>
      <c r="AM110" s="873"/>
      <c r="AN110" s="873"/>
      <c r="AO110" s="874"/>
      <c r="AP110" s="876">
        <v>15.1</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23741545</v>
      </c>
      <c r="BR110" s="800"/>
      <c r="BS110" s="800"/>
      <c r="BT110" s="800"/>
      <c r="BU110" s="800"/>
      <c r="BV110" s="800">
        <v>24129000</v>
      </c>
      <c r="BW110" s="800"/>
      <c r="BX110" s="800"/>
      <c r="BY110" s="800"/>
      <c r="BZ110" s="800"/>
      <c r="CA110" s="800">
        <v>24681820</v>
      </c>
      <c r="CB110" s="800"/>
      <c r="CC110" s="800"/>
      <c r="CD110" s="800"/>
      <c r="CE110" s="800"/>
      <c r="CF110" s="861">
        <v>163</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582486</v>
      </c>
      <c r="BR111" s="771"/>
      <c r="BS111" s="771"/>
      <c r="BT111" s="771"/>
      <c r="BU111" s="771"/>
      <c r="BV111" s="771">
        <v>576202</v>
      </c>
      <c r="BW111" s="771"/>
      <c r="BX111" s="771"/>
      <c r="BY111" s="771"/>
      <c r="BZ111" s="771"/>
      <c r="CA111" s="771">
        <v>220968</v>
      </c>
      <c r="CB111" s="771"/>
      <c r="CC111" s="771"/>
      <c r="CD111" s="771"/>
      <c r="CE111" s="771"/>
      <c r="CF111" s="848">
        <v>1.5</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42000</v>
      </c>
      <c r="AB112" s="784"/>
      <c r="AC112" s="784"/>
      <c r="AD112" s="784"/>
      <c r="AE112" s="785"/>
      <c r="AF112" s="786">
        <v>46000</v>
      </c>
      <c r="AG112" s="784"/>
      <c r="AH112" s="784"/>
      <c r="AI112" s="784"/>
      <c r="AJ112" s="785"/>
      <c r="AK112" s="786">
        <v>50000</v>
      </c>
      <c r="AL112" s="784"/>
      <c r="AM112" s="784"/>
      <c r="AN112" s="784"/>
      <c r="AO112" s="785"/>
      <c r="AP112" s="754">
        <v>0.3</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14849895</v>
      </c>
      <c r="BR112" s="771"/>
      <c r="BS112" s="771"/>
      <c r="BT112" s="771"/>
      <c r="BU112" s="771"/>
      <c r="BV112" s="771">
        <v>14535125</v>
      </c>
      <c r="BW112" s="771"/>
      <c r="BX112" s="771"/>
      <c r="BY112" s="771"/>
      <c r="BZ112" s="771"/>
      <c r="CA112" s="771">
        <v>13906186</v>
      </c>
      <c r="CB112" s="771"/>
      <c r="CC112" s="771"/>
      <c r="CD112" s="771"/>
      <c r="CE112" s="771"/>
      <c r="CF112" s="848">
        <v>91.8</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1096199</v>
      </c>
      <c r="AB113" s="909"/>
      <c r="AC113" s="909"/>
      <c r="AD113" s="909"/>
      <c r="AE113" s="910"/>
      <c r="AF113" s="911">
        <v>1127161</v>
      </c>
      <c r="AG113" s="909"/>
      <c r="AH113" s="909"/>
      <c r="AI113" s="909"/>
      <c r="AJ113" s="910"/>
      <c r="AK113" s="911">
        <v>1116658</v>
      </c>
      <c r="AL113" s="909"/>
      <c r="AM113" s="909"/>
      <c r="AN113" s="909"/>
      <c r="AO113" s="910"/>
      <c r="AP113" s="912">
        <v>7.4</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504536</v>
      </c>
      <c r="BR113" s="771"/>
      <c r="BS113" s="771"/>
      <c r="BT113" s="771"/>
      <c r="BU113" s="771"/>
      <c r="BV113" s="771">
        <v>1078121</v>
      </c>
      <c r="BW113" s="771"/>
      <c r="BX113" s="771"/>
      <c r="BY113" s="771"/>
      <c r="BZ113" s="771"/>
      <c r="CA113" s="771">
        <v>1328205</v>
      </c>
      <c r="CB113" s="771"/>
      <c r="CC113" s="771"/>
      <c r="CD113" s="771"/>
      <c r="CE113" s="771"/>
      <c r="CF113" s="848">
        <v>8.8000000000000007</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14273</v>
      </c>
      <c r="AB114" s="784"/>
      <c r="AC114" s="784"/>
      <c r="AD114" s="784"/>
      <c r="AE114" s="785"/>
      <c r="AF114" s="786">
        <v>16103</v>
      </c>
      <c r="AG114" s="784"/>
      <c r="AH114" s="784"/>
      <c r="AI114" s="784"/>
      <c r="AJ114" s="785"/>
      <c r="AK114" s="786">
        <v>25621</v>
      </c>
      <c r="AL114" s="784"/>
      <c r="AM114" s="784"/>
      <c r="AN114" s="784"/>
      <c r="AO114" s="785"/>
      <c r="AP114" s="754">
        <v>0.2</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4686955</v>
      </c>
      <c r="BR114" s="771"/>
      <c r="BS114" s="771"/>
      <c r="BT114" s="771"/>
      <c r="BU114" s="771"/>
      <c r="BV114" s="771">
        <v>4449181</v>
      </c>
      <c r="BW114" s="771"/>
      <c r="BX114" s="771"/>
      <c r="BY114" s="771"/>
      <c r="BZ114" s="771"/>
      <c r="CA114" s="771">
        <v>4072843</v>
      </c>
      <c r="CB114" s="771"/>
      <c r="CC114" s="771"/>
      <c r="CD114" s="771"/>
      <c r="CE114" s="771"/>
      <c r="CF114" s="848">
        <v>26.9</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19530</v>
      </c>
      <c r="AB115" s="909"/>
      <c r="AC115" s="909"/>
      <c r="AD115" s="909"/>
      <c r="AE115" s="910"/>
      <c r="AF115" s="911">
        <v>19530</v>
      </c>
      <c r="AG115" s="909"/>
      <c r="AH115" s="909"/>
      <c r="AI115" s="909"/>
      <c r="AJ115" s="910"/>
      <c r="AK115" s="911">
        <v>20088</v>
      </c>
      <c r="AL115" s="909"/>
      <c r="AM115" s="909"/>
      <c r="AN115" s="909"/>
      <c r="AO115" s="910"/>
      <c r="AP115" s="912">
        <v>0.1</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v>125000</v>
      </c>
      <c r="BR115" s="771"/>
      <c r="BS115" s="771"/>
      <c r="BT115" s="771"/>
      <c r="BU115" s="771"/>
      <c r="BV115" s="771">
        <v>95000</v>
      </c>
      <c r="BW115" s="771"/>
      <c r="BX115" s="771"/>
      <c r="BY115" s="771"/>
      <c r="BZ115" s="771"/>
      <c r="CA115" s="771">
        <v>16000</v>
      </c>
      <c r="CB115" s="771"/>
      <c r="CC115" s="771"/>
      <c r="CD115" s="771"/>
      <c r="CE115" s="771"/>
      <c r="CF115" s="848">
        <v>0.1</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335106</v>
      </c>
      <c r="DH115" s="784"/>
      <c r="DI115" s="784"/>
      <c r="DJ115" s="784"/>
      <c r="DK115" s="785"/>
      <c r="DL115" s="786">
        <v>335146</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3711600</v>
      </c>
      <c r="AB117" s="895"/>
      <c r="AC117" s="895"/>
      <c r="AD117" s="895"/>
      <c r="AE117" s="896"/>
      <c r="AF117" s="898">
        <v>3683101</v>
      </c>
      <c r="AG117" s="895"/>
      <c r="AH117" s="895"/>
      <c r="AI117" s="895"/>
      <c r="AJ117" s="896"/>
      <c r="AK117" s="898">
        <v>3504776</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284</v>
      </c>
      <c r="AG118" s="888"/>
      <c r="AH118" s="888"/>
      <c r="AI118" s="888"/>
      <c r="AJ118" s="889"/>
      <c r="AK118" s="890" t="s">
        <v>283</v>
      </c>
      <c r="AL118" s="888"/>
      <c r="AM118" s="888"/>
      <c r="AN118" s="888"/>
      <c r="AO118" s="889"/>
      <c r="AP118" s="891" t="s">
        <v>401</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429</v>
      </c>
      <c r="BP118" s="838"/>
      <c r="BQ118" s="857">
        <v>44490417</v>
      </c>
      <c r="BR118" s="858"/>
      <c r="BS118" s="858"/>
      <c r="BT118" s="858"/>
      <c r="BU118" s="858"/>
      <c r="BV118" s="858">
        <v>44862629</v>
      </c>
      <c r="BW118" s="858"/>
      <c r="BX118" s="858"/>
      <c r="BY118" s="858"/>
      <c r="BZ118" s="858"/>
      <c r="CA118" s="858">
        <v>44226022</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9733907</v>
      </c>
      <c r="BR119" s="800"/>
      <c r="BS119" s="800"/>
      <c r="BT119" s="800"/>
      <c r="BU119" s="800"/>
      <c r="BV119" s="800">
        <v>9878183</v>
      </c>
      <c r="BW119" s="800"/>
      <c r="BX119" s="800"/>
      <c r="BY119" s="800"/>
      <c r="BZ119" s="800"/>
      <c r="CA119" s="800">
        <v>9951241</v>
      </c>
      <c r="CB119" s="800"/>
      <c r="CC119" s="800"/>
      <c r="CD119" s="800"/>
      <c r="CE119" s="800"/>
      <c r="CF119" s="861">
        <v>65.7</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247380</v>
      </c>
      <c r="DH119" s="717"/>
      <c r="DI119" s="717"/>
      <c r="DJ119" s="717"/>
      <c r="DK119" s="718"/>
      <c r="DL119" s="719">
        <v>241056</v>
      </c>
      <c r="DM119" s="717"/>
      <c r="DN119" s="717"/>
      <c r="DO119" s="717"/>
      <c r="DP119" s="718"/>
      <c r="DQ119" s="719">
        <v>220968</v>
      </c>
      <c r="DR119" s="717"/>
      <c r="DS119" s="717"/>
      <c r="DT119" s="717"/>
      <c r="DU119" s="718"/>
      <c r="DV119" s="807">
        <v>1.5</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4832422</v>
      </c>
      <c r="BR120" s="771"/>
      <c r="BS120" s="771"/>
      <c r="BT120" s="771"/>
      <c r="BU120" s="771"/>
      <c r="BV120" s="771">
        <v>4793346</v>
      </c>
      <c r="BW120" s="771"/>
      <c r="BX120" s="771"/>
      <c r="BY120" s="771"/>
      <c r="BZ120" s="771"/>
      <c r="CA120" s="771">
        <v>5200566</v>
      </c>
      <c r="CB120" s="771"/>
      <c r="CC120" s="771"/>
      <c r="CD120" s="771"/>
      <c r="CE120" s="771"/>
      <c r="CF120" s="848">
        <v>34.299999999999997</v>
      </c>
      <c r="CG120" s="849"/>
      <c r="CH120" s="849"/>
      <c r="CI120" s="849"/>
      <c r="CJ120" s="849"/>
      <c r="CK120" s="850" t="s">
        <v>435</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9305073</v>
      </c>
      <c r="DH120" s="800"/>
      <c r="DI120" s="800"/>
      <c r="DJ120" s="800"/>
      <c r="DK120" s="800"/>
      <c r="DL120" s="800">
        <v>9272311</v>
      </c>
      <c r="DM120" s="800"/>
      <c r="DN120" s="800"/>
      <c r="DO120" s="800"/>
      <c r="DP120" s="800"/>
      <c r="DQ120" s="800">
        <v>9047622</v>
      </c>
      <c r="DR120" s="800"/>
      <c r="DS120" s="800"/>
      <c r="DT120" s="800"/>
      <c r="DU120" s="800"/>
      <c r="DV120" s="801">
        <v>59.7</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28012788</v>
      </c>
      <c r="BR121" s="858"/>
      <c r="BS121" s="858"/>
      <c r="BT121" s="858"/>
      <c r="BU121" s="858"/>
      <c r="BV121" s="858">
        <v>28608631</v>
      </c>
      <c r="BW121" s="858"/>
      <c r="BX121" s="858"/>
      <c r="BY121" s="858"/>
      <c r="BZ121" s="858"/>
      <c r="CA121" s="858">
        <v>28536264</v>
      </c>
      <c r="CB121" s="858"/>
      <c r="CC121" s="858"/>
      <c r="CD121" s="858"/>
      <c r="CE121" s="858"/>
      <c r="CF121" s="859">
        <v>188.4</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3691446</v>
      </c>
      <c r="DH121" s="771"/>
      <c r="DI121" s="771"/>
      <c r="DJ121" s="771"/>
      <c r="DK121" s="771"/>
      <c r="DL121" s="771">
        <v>3491778</v>
      </c>
      <c r="DM121" s="771"/>
      <c r="DN121" s="771"/>
      <c r="DO121" s="771"/>
      <c r="DP121" s="771"/>
      <c r="DQ121" s="771">
        <v>3285845</v>
      </c>
      <c r="DR121" s="771"/>
      <c r="DS121" s="771"/>
      <c r="DT121" s="771"/>
      <c r="DU121" s="771"/>
      <c r="DV121" s="823">
        <v>21.7</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438</v>
      </c>
      <c r="BP122" s="838"/>
      <c r="BQ122" s="839">
        <v>42579117</v>
      </c>
      <c r="BR122" s="840"/>
      <c r="BS122" s="840"/>
      <c r="BT122" s="840"/>
      <c r="BU122" s="840"/>
      <c r="BV122" s="840">
        <v>43280160</v>
      </c>
      <c r="BW122" s="840"/>
      <c r="BX122" s="840"/>
      <c r="BY122" s="840"/>
      <c r="BZ122" s="840"/>
      <c r="CA122" s="840">
        <v>43688071</v>
      </c>
      <c r="CB122" s="840"/>
      <c r="CC122" s="840"/>
      <c r="CD122" s="840"/>
      <c r="CE122" s="840"/>
      <c r="CF122" s="743"/>
      <c r="CG122" s="744"/>
      <c r="CH122" s="744"/>
      <c r="CI122" s="744"/>
      <c r="CJ122" s="841"/>
      <c r="CK122" s="851"/>
      <c r="CL122" s="812"/>
      <c r="CM122" s="812"/>
      <c r="CN122" s="812"/>
      <c r="CO122" s="813"/>
      <c r="CP122" s="828" t="s">
        <v>380</v>
      </c>
      <c r="CQ122" s="829"/>
      <c r="CR122" s="829"/>
      <c r="CS122" s="829"/>
      <c r="CT122" s="829"/>
      <c r="CU122" s="829"/>
      <c r="CV122" s="829"/>
      <c r="CW122" s="829"/>
      <c r="CX122" s="829"/>
      <c r="CY122" s="829"/>
      <c r="CZ122" s="829"/>
      <c r="DA122" s="829"/>
      <c r="DB122" s="829"/>
      <c r="DC122" s="829"/>
      <c r="DD122" s="829"/>
      <c r="DE122" s="829"/>
      <c r="DF122" s="830"/>
      <c r="DG122" s="770">
        <v>1605608</v>
      </c>
      <c r="DH122" s="771"/>
      <c r="DI122" s="771"/>
      <c r="DJ122" s="771"/>
      <c r="DK122" s="771"/>
      <c r="DL122" s="771">
        <v>1558741</v>
      </c>
      <c r="DM122" s="771"/>
      <c r="DN122" s="771"/>
      <c r="DO122" s="771"/>
      <c r="DP122" s="771"/>
      <c r="DQ122" s="771">
        <v>1572719</v>
      </c>
      <c r="DR122" s="771"/>
      <c r="DS122" s="771"/>
      <c r="DT122" s="771"/>
      <c r="DU122" s="771"/>
      <c r="DV122" s="823">
        <v>10.4</v>
      </c>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12.4</v>
      </c>
      <c r="BR123" s="832"/>
      <c r="BS123" s="832"/>
      <c r="BT123" s="832"/>
      <c r="BU123" s="832"/>
      <c r="BV123" s="832">
        <v>10.1</v>
      </c>
      <c r="BW123" s="832"/>
      <c r="BX123" s="832"/>
      <c r="BY123" s="832"/>
      <c r="BZ123" s="832"/>
      <c r="CA123" s="832">
        <v>3.5</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t="s">
        <v>110</v>
      </c>
      <c r="DH123" s="784"/>
      <c r="DI123" s="784"/>
      <c r="DJ123" s="784"/>
      <c r="DK123" s="785"/>
      <c r="DL123" s="786" t="s">
        <v>110</v>
      </c>
      <c r="DM123" s="784"/>
      <c r="DN123" s="784"/>
      <c r="DO123" s="784"/>
      <c r="DP123" s="785"/>
      <c r="DQ123" s="786" t="s">
        <v>110</v>
      </c>
      <c r="DR123" s="784"/>
      <c r="DS123" s="784"/>
      <c r="DT123" s="784"/>
      <c r="DU123" s="785"/>
      <c r="DV123" s="754" t="s">
        <v>110</v>
      </c>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v>247768</v>
      </c>
      <c r="DH124" s="717"/>
      <c r="DI124" s="717"/>
      <c r="DJ124" s="717"/>
      <c r="DK124" s="718"/>
      <c r="DL124" s="719">
        <v>212295</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19530</v>
      </c>
      <c r="AB126" s="784"/>
      <c r="AC126" s="784"/>
      <c r="AD126" s="784"/>
      <c r="AE126" s="785"/>
      <c r="AF126" s="786">
        <v>19530</v>
      </c>
      <c r="AG126" s="784"/>
      <c r="AH126" s="784"/>
      <c r="AI126" s="784"/>
      <c r="AJ126" s="785"/>
      <c r="AK126" s="786">
        <v>20088</v>
      </c>
      <c r="AL126" s="784"/>
      <c r="AM126" s="784"/>
      <c r="AN126" s="784"/>
      <c r="AO126" s="785"/>
      <c r="AP126" s="754">
        <v>0.1</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449</v>
      </c>
      <c r="AY127" s="758"/>
      <c r="AZ127" s="758"/>
      <c r="BA127" s="758"/>
      <c r="BB127" s="758"/>
      <c r="BC127" s="758"/>
      <c r="BD127" s="758"/>
      <c r="BE127" s="759"/>
      <c r="BF127" s="760" t="s">
        <v>110</v>
      </c>
      <c r="BG127" s="761"/>
      <c r="BH127" s="761"/>
      <c r="BI127" s="761"/>
      <c r="BJ127" s="761"/>
      <c r="BK127" s="761"/>
      <c r="BL127" s="762"/>
      <c r="BM127" s="760">
        <v>12.62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v>125000</v>
      </c>
      <c r="DH127" s="820"/>
      <c r="DI127" s="820"/>
      <c r="DJ127" s="820"/>
      <c r="DK127" s="820"/>
      <c r="DL127" s="820">
        <v>95000</v>
      </c>
      <c r="DM127" s="820"/>
      <c r="DN127" s="820"/>
      <c r="DO127" s="820"/>
      <c r="DP127" s="820"/>
      <c r="DQ127" s="820">
        <v>16000</v>
      </c>
      <c r="DR127" s="820"/>
      <c r="DS127" s="820"/>
      <c r="DT127" s="820"/>
      <c r="DU127" s="820"/>
      <c r="DV127" s="821">
        <v>0.1</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443417</v>
      </c>
      <c r="AB128" s="724"/>
      <c r="AC128" s="724"/>
      <c r="AD128" s="724"/>
      <c r="AE128" s="725"/>
      <c r="AF128" s="726">
        <v>433232</v>
      </c>
      <c r="AG128" s="724"/>
      <c r="AH128" s="724"/>
      <c r="AI128" s="724"/>
      <c r="AJ128" s="725"/>
      <c r="AK128" s="726">
        <v>463342</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110</v>
      </c>
      <c r="BG128" s="791"/>
      <c r="BH128" s="791"/>
      <c r="BI128" s="791"/>
      <c r="BJ128" s="791"/>
      <c r="BK128" s="791"/>
      <c r="BL128" s="792"/>
      <c r="BM128" s="790">
        <v>17.62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17561269</v>
      </c>
      <c r="AB129" s="784"/>
      <c r="AC129" s="784"/>
      <c r="AD129" s="784"/>
      <c r="AE129" s="785"/>
      <c r="AF129" s="786">
        <v>17812973</v>
      </c>
      <c r="AG129" s="784"/>
      <c r="AH129" s="784"/>
      <c r="AI129" s="784"/>
      <c r="AJ129" s="785"/>
      <c r="AK129" s="786">
        <v>17488731</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5.9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2199527</v>
      </c>
      <c r="AB130" s="784"/>
      <c r="AC130" s="784"/>
      <c r="AD130" s="784"/>
      <c r="AE130" s="785"/>
      <c r="AF130" s="786">
        <v>2248970</v>
      </c>
      <c r="AG130" s="784"/>
      <c r="AH130" s="784"/>
      <c r="AI130" s="784"/>
      <c r="AJ130" s="785"/>
      <c r="AK130" s="786">
        <v>2346052</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3.5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15361742</v>
      </c>
      <c r="AB131" s="717"/>
      <c r="AC131" s="717"/>
      <c r="AD131" s="717"/>
      <c r="AE131" s="718"/>
      <c r="AF131" s="719">
        <v>15564003</v>
      </c>
      <c r="AG131" s="717"/>
      <c r="AH131" s="717"/>
      <c r="AI131" s="717"/>
      <c r="AJ131" s="718"/>
      <c r="AK131" s="719">
        <v>15142679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6.9566068740000002</v>
      </c>
      <c r="AB132" s="740"/>
      <c r="AC132" s="740"/>
      <c r="AD132" s="740"/>
      <c r="AE132" s="741"/>
      <c r="AF132" s="742">
        <v>6.4308584370000004</v>
      </c>
      <c r="AG132" s="740"/>
      <c r="AH132" s="740"/>
      <c r="AI132" s="740"/>
      <c r="AJ132" s="741"/>
      <c r="AK132" s="742">
        <v>4.5921993060000004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7.8</v>
      </c>
      <c r="AB133" s="749"/>
      <c r="AC133" s="749"/>
      <c r="AD133" s="749"/>
      <c r="AE133" s="750"/>
      <c r="AF133" s="748">
        <v>7.1</v>
      </c>
      <c r="AG133" s="749"/>
      <c r="AH133" s="749"/>
      <c r="AI133" s="749"/>
      <c r="AJ133" s="750"/>
      <c r="AK133" s="748">
        <v>5.9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3937130</v>
      </c>
      <c r="L9" s="264">
        <v>48421</v>
      </c>
      <c r="M9" s="265">
        <v>66168</v>
      </c>
      <c r="N9" s="266">
        <v>-26.8</v>
      </c>
    </row>
    <row r="10" spans="1:16">
      <c r="A10" s="248"/>
      <c r="B10" s="244"/>
      <c r="C10" s="244"/>
      <c r="D10" s="244"/>
      <c r="E10" s="244"/>
      <c r="F10" s="244"/>
      <c r="G10" s="1133" t="s">
        <v>471</v>
      </c>
      <c r="H10" s="1134"/>
      <c r="I10" s="1134"/>
      <c r="J10" s="1135"/>
      <c r="K10" s="267">
        <v>389369</v>
      </c>
      <c r="L10" s="268">
        <v>4789</v>
      </c>
      <c r="M10" s="269">
        <v>6044</v>
      </c>
      <c r="N10" s="270">
        <v>-20.8</v>
      </c>
    </row>
    <row r="11" spans="1:16" ht="13.5" customHeight="1">
      <c r="A11" s="248"/>
      <c r="B11" s="244"/>
      <c r="C11" s="244"/>
      <c r="D11" s="244"/>
      <c r="E11" s="244"/>
      <c r="F11" s="244"/>
      <c r="G11" s="1133" t="s">
        <v>472</v>
      </c>
      <c r="H11" s="1134"/>
      <c r="I11" s="1134"/>
      <c r="J11" s="1135"/>
      <c r="K11" s="267">
        <v>604711</v>
      </c>
      <c r="L11" s="268">
        <v>7437</v>
      </c>
      <c r="M11" s="269">
        <v>8094</v>
      </c>
      <c r="N11" s="270">
        <v>-8.1</v>
      </c>
    </row>
    <row r="12" spans="1:16" ht="13.5" customHeight="1">
      <c r="A12" s="248"/>
      <c r="B12" s="244"/>
      <c r="C12" s="244"/>
      <c r="D12" s="244"/>
      <c r="E12" s="244"/>
      <c r="F12" s="244"/>
      <c r="G12" s="1133" t="s">
        <v>473</v>
      </c>
      <c r="H12" s="1134"/>
      <c r="I12" s="1134"/>
      <c r="J12" s="1135"/>
      <c r="K12" s="267" t="s">
        <v>474</v>
      </c>
      <c r="L12" s="268" t="s">
        <v>474</v>
      </c>
      <c r="M12" s="269">
        <v>834</v>
      </c>
      <c r="N12" s="270" t="s">
        <v>474</v>
      </c>
    </row>
    <row r="13" spans="1:16" ht="13.5" customHeight="1">
      <c r="A13" s="248"/>
      <c r="B13" s="244"/>
      <c r="C13" s="244"/>
      <c r="D13" s="244"/>
      <c r="E13" s="244"/>
      <c r="F13" s="244"/>
      <c r="G13" s="1133" t="s">
        <v>475</v>
      </c>
      <c r="H13" s="1134"/>
      <c r="I13" s="1134"/>
      <c r="J13" s="1135"/>
      <c r="K13" s="267" t="s">
        <v>474</v>
      </c>
      <c r="L13" s="268" t="s">
        <v>474</v>
      </c>
      <c r="M13" s="269" t="s">
        <v>474</v>
      </c>
      <c r="N13" s="270" t="s">
        <v>474</v>
      </c>
    </row>
    <row r="14" spans="1:16" ht="13.5" customHeight="1">
      <c r="A14" s="248"/>
      <c r="B14" s="244"/>
      <c r="C14" s="244"/>
      <c r="D14" s="244"/>
      <c r="E14" s="244"/>
      <c r="F14" s="244"/>
      <c r="G14" s="1133" t="s">
        <v>476</v>
      </c>
      <c r="H14" s="1134"/>
      <c r="I14" s="1134"/>
      <c r="J14" s="1135"/>
      <c r="K14" s="267">
        <v>203909</v>
      </c>
      <c r="L14" s="268">
        <v>2508</v>
      </c>
      <c r="M14" s="269">
        <v>2447</v>
      </c>
      <c r="N14" s="270">
        <v>2.5</v>
      </c>
    </row>
    <row r="15" spans="1:16" ht="13.5" customHeight="1">
      <c r="A15" s="248"/>
      <c r="B15" s="244"/>
      <c r="C15" s="244"/>
      <c r="D15" s="244"/>
      <c r="E15" s="244"/>
      <c r="F15" s="244"/>
      <c r="G15" s="1133" t="s">
        <v>477</v>
      </c>
      <c r="H15" s="1134"/>
      <c r="I15" s="1134"/>
      <c r="J15" s="1135"/>
      <c r="K15" s="267">
        <v>40954</v>
      </c>
      <c r="L15" s="268">
        <v>504</v>
      </c>
      <c r="M15" s="269">
        <v>1555</v>
      </c>
      <c r="N15" s="270">
        <v>-67.599999999999994</v>
      </c>
    </row>
    <row r="16" spans="1:16">
      <c r="A16" s="248"/>
      <c r="B16" s="244"/>
      <c r="C16" s="244"/>
      <c r="D16" s="244"/>
      <c r="E16" s="244"/>
      <c r="F16" s="244"/>
      <c r="G16" s="1136" t="s">
        <v>478</v>
      </c>
      <c r="H16" s="1137"/>
      <c r="I16" s="1137"/>
      <c r="J16" s="1138"/>
      <c r="K16" s="268">
        <v>-395458</v>
      </c>
      <c r="L16" s="268">
        <v>-4864</v>
      </c>
      <c r="M16" s="269">
        <v>-6706</v>
      </c>
      <c r="N16" s="270">
        <v>-27.5</v>
      </c>
    </row>
    <row r="17" spans="1:16">
      <c r="A17" s="248"/>
      <c r="B17" s="244"/>
      <c r="C17" s="244"/>
      <c r="D17" s="244"/>
      <c r="E17" s="244"/>
      <c r="F17" s="244"/>
      <c r="G17" s="1136" t="s">
        <v>168</v>
      </c>
      <c r="H17" s="1137"/>
      <c r="I17" s="1137"/>
      <c r="J17" s="1138"/>
      <c r="K17" s="268">
        <v>4780615</v>
      </c>
      <c r="L17" s="268">
        <v>58794</v>
      </c>
      <c r="M17" s="269">
        <v>78436</v>
      </c>
      <c r="N17" s="270">
        <v>-25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5.05</v>
      </c>
      <c r="L21" s="281">
        <v>7.54</v>
      </c>
      <c r="M21" s="282">
        <v>-2.4900000000000002</v>
      </c>
      <c r="N21" s="249"/>
      <c r="O21" s="283"/>
      <c r="P21" s="279"/>
    </row>
    <row r="22" spans="1:16" s="284" customFormat="1">
      <c r="A22" s="279"/>
      <c r="B22" s="249"/>
      <c r="C22" s="249"/>
      <c r="D22" s="249"/>
      <c r="E22" s="249"/>
      <c r="F22" s="249"/>
      <c r="G22" s="1130" t="s">
        <v>484</v>
      </c>
      <c r="H22" s="1131"/>
      <c r="I22" s="1131"/>
      <c r="J22" s="1132"/>
      <c r="K22" s="285">
        <v>99.1</v>
      </c>
      <c r="L22" s="286">
        <v>97.7</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487</v>
      </c>
      <c r="H32" s="1122"/>
      <c r="I32" s="1122"/>
      <c r="J32" s="1123"/>
      <c r="K32" s="294">
        <v>2292409</v>
      </c>
      <c r="L32" s="294">
        <v>28193</v>
      </c>
      <c r="M32" s="295">
        <v>44718</v>
      </c>
      <c r="N32" s="296">
        <v>-37</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v>50000</v>
      </c>
      <c r="L34" s="294">
        <v>615</v>
      </c>
      <c r="M34" s="295">
        <v>82</v>
      </c>
      <c r="N34" s="296">
        <v>650</v>
      </c>
    </row>
    <row r="35" spans="1:16" ht="27" customHeight="1">
      <c r="A35" s="248"/>
      <c r="B35" s="244"/>
      <c r="C35" s="244"/>
      <c r="D35" s="244"/>
      <c r="E35" s="244"/>
      <c r="F35" s="244"/>
      <c r="G35" s="1121" t="s">
        <v>490</v>
      </c>
      <c r="H35" s="1122"/>
      <c r="I35" s="1122"/>
      <c r="J35" s="1123"/>
      <c r="K35" s="294">
        <v>1116658</v>
      </c>
      <c r="L35" s="294">
        <v>13733</v>
      </c>
      <c r="M35" s="295">
        <v>14132</v>
      </c>
      <c r="N35" s="296">
        <v>-2.8</v>
      </c>
    </row>
    <row r="36" spans="1:16" ht="27" customHeight="1">
      <c r="A36" s="248"/>
      <c r="B36" s="244"/>
      <c r="C36" s="244"/>
      <c r="D36" s="244"/>
      <c r="E36" s="244"/>
      <c r="F36" s="244"/>
      <c r="G36" s="1121" t="s">
        <v>491</v>
      </c>
      <c r="H36" s="1122"/>
      <c r="I36" s="1122"/>
      <c r="J36" s="1123"/>
      <c r="K36" s="294">
        <v>25621</v>
      </c>
      <c r="L36" s="294">
        <v>315</v>
      </c>
      <c r="M36" s="295">
        <v>2847</v>
      </c>
      <c r="N36" s="296">
        <v>-88.9</v>
      </c>
    </row>
    <row r="37" spans="1:16" ht="13.5" customHeight="1">
      <c r="A37" s="248"/>
      <c r="B37" s="244"/>
      <c r="C37" s="244"/>
      <c r="D37" s="244"/>
      <c r="E37" s="244"/>
      <c r="F37" s="244"/>
      <c r="G37" s="1121" t="s">
        <v>492</v>
      </c>
      <c r="H37" s="1122"/>
      <c r="I37" s="1122"/>
      <c r="J37" s="1123"/>
      <c r="K37" s="294">
        <v>20088</v>
      </c>
      <c r="L37" s="294">
        <v>247</v>
      </c>
      <c r="M37" s="295">
        <v>1188</v>
      </c>
      <c r="N37" s="296">
        <v>-79.2</v>
      </c>
    </row>
    <row r="38" spans="1:16" ht="27" customHeight="1">
      <c r="A38" s="248"/>
      <c r="B38" s="244"/>
      <c r="C38" s="244"/>
      <c r="D38" s="244"/>
      <c r="E38" s="244"/>
      <c r="F38" s="244"/>
      <c r="G38" s="1124" t="s">
        <v>493</v>
      </c>
      <c r="H38" s="1125"/>
      <c r="I38" s="1125"/>
      <c r="J38" s="1126"/>
      <c r="K38" s="297" t="s">
        <v>474</v>
      </c>
      <c r="L38" s="297" t="s">
        <v>474</v>
      </c>
      <c r="M38" s="298">
        <v>2</v>
      </c>
      <c r="N38" s="299" t="s">
        <v>474</v>
      </c>
      <c r="O38" s="293"/>
    </row>
    <row r="39" spans="1:16">
      <c r="A39" s="248"/>
      <c r="B39" s="244"/>
      <c r="C39" s="244"/>
      <c r="D39" s="244"/>
      <c r="E39" s="244"/>
      <c r="F39" s="244"/>
      <c r="G39" s="1124" t="s">
        <v>494</v>
      </c>
      <c r="H39" s="1125"/>
      <c r="I39" s="1125"/>
      <c r="J39" s="1126"/>
      <c r="K39" s="300">
        <v>-463342</v>
      </c>
      <c r="L39" s="300">
        <v>-5698</v>
      </c>
      <c r="M39" s="301">
        <v>-4508</v>
      </c>
      <c r="N39" s="302">
        <v>26.4</v>
      </c>
      <c r="O39" s="293"/>
    </row>
    <row r="40" spans="1:16" ht="27" customHeight="1">
      <c r="A40" s="248"/>
      <c r="B40" s="244"/>
      <c r="C40" s="244"/>
      <c r="D40" s="244"/>
      <c r="E40" s="244"/>
      <c r="F40" s="244"/>
      <c r="G40" s="1121" t="s">
        <v>495</v>
      </c>
      <c r="H40" s="1122"/>
      <c r="I40" s="1122"/>
      <c r="J40" s="1123"/>
      <c r="K40" s="300">
        <v>-2346052</v>
      </c>
      <c r="L40" s="300">
        <v>-28853</v>
      </c>
      <c r="M40" s="301">
        <v>-41714</v>
      </c>
      <c r="N40" s="302">
        <v>-30.8</v>
      </c>
      <c r="O40" s="293"/>
    </row>
    <row r="41" spans="1:16">
      <c r="A41" s="248"/>
      <c r="B41" s="244"/>
      <c r="C41" s="244"/>
      <c r="D41" s="244"/>
      <c r="E41" s="244"/>
      <c r="F41" s="244"/>
      <c r="G41" s="1127" t="s">
        <v>278</v>
      </c>
      <c r="H41" s="1128"/>
      <c r="I41" s="1128"/>
      <c r="J41" s="1129"/>
      <c r="K41" s="294">
        <v>695382</v>
      </c>
      <c r="L41" s="300">
        <v>8552</v>
      </c>
      <c r="M41" s="301">
        <v>16746</v>
      </c>
      <c r="N41" s="302">
        <v>-48.9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465</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4248019</v>
      </c>
      <c r="J51" s="320">
        <v>53526</v>
      </c>
      <c r="K51" s="321">
        <v>14</v>
      </c>
      <c r="L51" s="322">
        <v>66876</v>
      </c>
      <c r="M51" s="323">
        <v>-5.5</v>
      </c>
      <c r="N51" s="324">
        <v>19.5</v>
      </c>
    </row>
    <row r="52" spans="1:14">
      <c r="A52" s="248"/>
      <c r="B52" s="244"/>
      <c r="C52" s="244"/>
      <c r="D52" s="244"/>
      <c r="E52" s="244"/>
      <c r="F52" s="244"/>
      <c r="G52" s="325"/>
      <c r="H52" s="326" t="s">
        <v>506</v>
      </c>
      <c r="I52" s="327">
        <v>2938326</v>
      </c>
      <c r="J52" s="328">
        <v>37023</v>
      </c>
      <c r="K52" s="329">
        <v>-2.6</v>
      </c>
      <c r="L52" s="330">
        <v>36310</v>
      </c>
      <c r="M52" s="331">
        <v>-11.2</v>
      </c>
      <c r="N52" s="332">
        <v>8.6</v>
      </c>
    </row>
    <row r="53" spans="1:14">
      <c r="A53" s="248"/>
      <c r="B53" s="244"/>
      <c r="C53" s="244"/>
      <c r="D53" s="244"/>
      <c r="E53" s="244"/>
      <c r="F53" s="244"/>
      <c r="G53" s="310" t="s">
        <v>507</v>
      </c>
      <c r="H53" s="311"/>
      <c r="I53" s="319">
        <v>4463362</v>
      </c>
      <c r="J53" s="320">
        <v>56585</v>
      </c>
      <c r="K53" s="321">
        <v>5.7</v>
      </c>
      <c r="L53" s="322">
        <v>51704</v>
      </c>
      <c r="M53" s="323">
        <v>-22.7</v>
      </c>
      <c r="N53" s="324">
        <v>28.4</v>
      </c>
    </row>
    <row r="54" spans="1:14">
      <c r="A54" s="248"/>
      <c r="B54" s="244"/>
      <c r="C54" s="244"/>
      <c r="D54" s="244"/>
      <c r="E54" s="244"/>
      <c r="F54" s="244"/>
      <c r="G54" s="325"/>
      <c r="H54" s="326" t="s">
        <v>506</v>
      </c>
      <c r="I54" s="327">
        <v>2804357</v>
      </c>
      <c r="J54" s="328">
        <v>35553</v>
      </c>
      <c r="K54" s="329">
        <v>-4</v>
      </c>
      <c r="L54" s="330">
        <v>26896</v>
      </c>
      <c r="M54" s="331">
        <v>-25.9</v>
      </c>
      <c r="N54" s="332">
        <v>21.9</v>
      </c>
    </row>
    <row r="55" spans="1:14">
      <c r="A55" s="248"/>
      <c r="B55" s="244"/>
      <c r="C55" s="244"/>
      <c r="D55" s="244"/>
      <c r="E55" s="244"/>
      <c r="F55" s="244"/>
      <c r="G55" s="310" t="s">
        <v>508</v>
      </c>
      <c r="H55" s="311"/>
      <c r="I55" s="319">
        <v>5373925</v>
      </c>
      <c r="J55" s="320">
        <v>65943</v>
      </c>
      <c r="K55" s="321">
        <v>16.5</v>
      </c>
      <c r="L55" s="322">
        <v>52678</v>
      </c>
      <c r="M55" s="323">
        <v>1.9</v>
      </c>
      <c r="N55" s="324">
        <v>14.6</v>
      </c>
    </row>
    <row r="56" spans="1:14">
      <c r="A56" s="248"/>
      <c r="B56" s="244"/>
      <c r="C56" s="244"/>
      <c r="D56" s="244"/>
      <c r="E56" s="244"/>
      <c r="F56" s="244"/>
      <c r="G56" s="325"/>
      <c r="H56" s="326" t="s">
        <v>506</v>
      </c>
      <c r="I56" s="327">
        <v>4092519</v>
      </c>
      <c r="J56" s="328">
        <v>50219</v>
      </c>
      <c r="K56" s="329">
        <v>41.3</v>
      </c>
      <c r="L56" s="330">
        <v>30185</v>
      </c>
      <c r="M56" s="331">
        <v>12.2</v>
      </c>
      <c r="N56" s="332">
        <v>29.1</v>
      </c>
    </row>
    <row r="57" spans="1:14">
      <c r="A57" s="248"/>
      <c r="B57" s="244"/>
      <c r="C57" s="244"/>
      <c r="D57" s="244"/>
      <c r="E57" s="244"/>
      <c r="F57" s="244"/>
      <c r="G57" s="310" t="s">
        <v>509</v>
      </c>
      <c r="H57" s="311"/>
      <c r="I57" s="319">
        <v>5461366</v>
      </c>
      <c r="J57" s="320">
        <v>67123</v>
      </c>
      <c r="K57" s="321">
        <v>1.8</v>
      </c>
      <c r="L57" s="322">
        <v>69560</v>
      </c>
      <c r="M57" s="323">
        <v>32</v>
      </c>
      <c r="N57" s="324">
        <v>-30.2</v>
      </c>
    </row>
    <row r="58" spans="1:14">
      <c r="A58" s="248"/>
      <c r="B58" s="244"/>
      <c r="C58" s="244"/>
      <c r="D58" s="244"/>
      <c r="E58" s="244"/>
      <c r="F58" s="244"/>
      <c r="G58" s="325"/>
      <c r="H58" s="326" t="s">
        <v>506</v>
      </c>
      <c r="I58" s="327">
        <v>3134018</v>
      </c>
      <c r="J58" s="328">
        <v>38518</v>
      </c>
      <c r="K58" s="329">
        <v>-23.3</v>
      </c>
      <c r="L58" s="330">
        <v>35305</v>
      </c>
      <c r="M58" s="331">
        <v>17</v>
      </c>
      <c r="N58" s="332">
        <v>-40.299999999999997</v>
      </c>
    </row>
    <row r="59" spans="1:14">
      <c r="A59" s="248"/>
      <c r="B59" s="244"/>
      <c r="C59" s="244"/>
      <c r="D59" s="244"/>
      <c r="E59" s="244"/>
      <c r="F59" s="244"/>
      <c r="G59" s="310" t="s">
        <v>510</v>
      </c>
      <c r="H59" s="311"/>
      <c r="I59" s="319">
        <v>5211494</v>
      </c>
      <c r="J59" s="320">
        <v>64093</v>
      </c>
      <c r="K59" s="321">
        <v>-4.5</v>
      </c>
      <c r="L59" s="322">
        <v>65988</v>
      </c>
      <c r="M59" s="323">
        <v>-5.0999999999999996</v>
      </c>
      <c r="N59" s="324">
        <v>0.6</v>
      </c>
    </row>
    <row r="60" spans="1:14">
      <c r="A60" s="248"/>
      <c r="B60" s="244"/>
      <c r="C60" s="244"/>
      <c r="D60" s="244"/>
      <c r="E60" s="244"/>
      <c r="F60" s="244"/>
      <c r="G60" s="325"/>
      <c r="H60" s="326" t="s">
        <v>506</v>
      </c>
      <c r="I60" s="333">
        <v>3297448</v>
      </c>
      <c r="J60" s="328">
        <v>40554</v>
      </c>
      <c r="K60" s="329">
        <v>5.3</v>
      </c>
      <c r="L60" s="330">
        <v>36473</v>
      </c>
      <c r="M60" s="331">
        <v>3.3</v>
      </c>
      <c r="N60" s="332">
        <v>2</v>
      </c>
    </row>
    <row r="61" spans="1:14">
      <c r="A61" s="248"/>
      <c r="B61" s="244"/>
      <c r="C61" s="244"/>
      <c r="D61" s="244"/>
      <c r="E61" s="244"/>
      <c r="F61" s="244"/>
      <c r="G61" s="310" t="s">
        <v>511</v>
      </c>
      <c r="H61" s="334"/>
      <c r="I61" s="335">
        <v>4951633</v>
      </c>
      <c r="J61" s="336">
        <v>61454</v>
      </c>
      <c r="K61" s="337">
        <v>6.7</v>
      </c>
      <c r="L61" s="338">
        <v>61361</v>
      </c>
      <c r="M61" s="339">
        <v>0.1</v>
      </c>
      <c r="N61" s="324">
        <v>6.6</v>
      </c>
    </row>
    <row r="62" spans="1:14">
      <c r="A62" s="248"/>
      <c r="B62" s="244"/>
      <c r="C62" s="244"/>
      <c r="D62" s="244"/>
      <c r="E62" s="244"/>
      <c r="F62" s="244"/>
      <c r="G62" s="325"/>
      <c r="H62" s="326" t="s">
        <v>506</v>
      </c>
      <c r="I62" s="327">
        <v>3253334</v>
      </c>
      <c r="J62" s="328">
        <v>40373</v>
      </c>
      <c r="K62" s="329">
        <v>3.3</v>
      </c>
      <c r="L62" s="330">
        <v>33034</v>
      </c>
      <c r="M62" s="331">
        <v>-0.9</v>
      </c>
      <c r="N62" s="332">
        <v>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13.43</v>
      </c>
      <c r="G47" s="12">
        <v>13.68</v>
      </c>
      <c r="H47" s="12">
        <v>14.67</v>
      </c>
      <c r="I47" s="12">
        <v>16.059999999999999</v>
      </c>
      <c r="J47" s="13">
        <v>16.940000000000001</v>
      </c>
    </row>
    <row r="48" spans="2:10" ht="57.75" customHeight="1">
      <c r="B48" s="14"/>
      <c r="C48" s="1141" t="s">
        <v>4</v>
      </c>
      <c r="D48" s="1141"/>
      <c r="E48" s="1142"/>
      <c r="F48" s="15">
        <v>7.95</v>
      </c>
      <c r="G48" s="16">
        <v>16.82</v>
      </c>
      <c r="H48" s="16">
        <v>12.24</v>
      </c>
      <c r="I48" s="16">
        <v>9.98</v>
      </c>
      <c r="J48" s="17">
        <v>10.119999999999999</v>
      </c>
    </row>
    <row r="49" spans="2:10" ht="57.75" customHeight="1" thickBot="1">
      <c r="B49" s="18"/>
      <c r="C49" s="1143" t="s">
        <v>5</v>
      </c>
      <c r="D49" s="1143"/>
      <c r="E49" s="1144"/>
      <c r="F49" s="19" t="s">
        <v>518</v>
      </c>
      <c r="G49" s="20">
        <v>8.73</v>
      </c>
      <c r="H49" s="20" t="s">
        <v>519</v>
      </c>
      <c r="I49" s="20" t="s">
        <v>520</v>
      </c>
      <c r="J49" s="21">
        <v>0.54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521</v>
      </c>
      <c r="D34" s="1151"/>
      <c r="E34" s="1152"/>
      <c r="F34" s="32">
        <v>19.2</v>
      </c>
      <c r="G34" s="33">
        <v>18.29</v>
      </c>
      <c r="H34" s="33">
        <v>19.690000000000001</v>
      </c>
      <c r="I34" s="33">
        <v>19.12</v>
      </c>
      <c r="J34" s="34">
        <v>20.47</v>
      </c>
      <c r="K34" s="22"/>
      <c r="L34" s="22"/>
      <c r="M34" s="22"/>
      <c r="N34" s="22"/>
      <c r="O34" s="22"/>
      <c r="P34" s="22"/>
    </row>
    <row r="35" spans="1:16" ht="39" customHeight="1">
      <c r="A35" s="22"/>
      <c r="B35" s="35"/>
      <c r="C35" s="1145" t="s">
        <v>522</v>
      </c>
      <c r="D35" s="1146"/>
      <c r="E35" s="1147"/>
      <c r="F35" s="36">
        <v>6.39</v>
      </c>
      <c r="G35" s="37">
        <v>8.14</v>
      </c>
      <c r="H35" s="37">
        <v>9.77</v>
      </c>
      <c r="I35" s="37">
        <v>11.57</v>
      </c>
      <c r="J35" s="38">
        <v>13.01</v>
      </c>
      <c r="K35" s="22"/>
      <c r="L35" s="22"/>
      <c r="M35" s="22"/>
      <c r="N35" s="22"/>
      <c r="O35" s="22"/>
      <c r="P35" s="22"/>
    </row>
    <row r="36" spans="1:16" ht="39" customHeight="1">
      <c r="A36" s="22"/>
      <c r="B36" s="35"/>
      <c r="C36" s="1145" t="s">
        <v>523</v>
      </c>
      <c r="D36" s="1146"/>
      <c r="E36" s="1147"/>
      <c r="F36" s="36">
        <v>7.95</v>
      </c>
      <c r="G36" s="37">
        <v>16.82</v>
      </c>
      <c r="H36" s="37">
        <v>12.24</v>
      </c>
      <c r="I36" s="37">
        <v>9.98</v>
      </c>
      <c r="J36" s="38">
        <v>10.119999999999999</v>
      </c>
      <c r="K36" s="22"/>
      <c r="L36" s="22"/>
      <c r="M36" s="22"/>
      <c r="N36" s="22"/>
      <c r="O36" s="22"/>
      <c r="P36" s="22"/>
    </row>
    <row r="37" spans="1:16" ht="39" customHeight="1">
      <c r="A37" s="22"/>
      <c r="B37" s="35"/>
      <c r="C37" s="1145" t="s">
        <v>524</v>
      </c>
      <c r="D37" s="1146"/>
      <c r="E37" s="1147"/>
      <c r="F37" s="36">
        <v>0.7</v>
      </c>
      <c r="G37" s="37">
        <v>0.38</v>
      </c>
      <c r="H37" s="37">
        <v>0.35</v>
      </c>
      <c r="I37" s="37">
        <v>1.01</v>
      </c>
      <c r="J37" s="38">
        <v>1.21</v>
      </c>
      <c r="K37" s="22"/>
      <c r="L37" s="22"/>
      <c r="M37" s="22"/>
      <c r="N37" s="22"/>
      <c r="O37" s="22"/>
      <c r="P37" s="22"/>
    </row>
    <row r="38" spans="1:16" ht="39" customHeight="1">
      <c r="A38" s="22"/>
      <c r="B38" s="35"/>
      <c r="C38" s="1145" t="s">
        <v>525</v>
      </c>
      <c r="D38" s="1146"/>
      <c r="E38" s="1147"/>
      <c r="F38" s="36">
        <v>2.57</v>
      </c>
      <c r="G38" s="37">
        <v>3.17</v>
      </c>
      <c r="H38" s="37">
        <v>3.67</v>
      </c>
      <c r="I38" s="37">
        <v>2.14</v>
      </c>
      <c r="J38" s="38">
        <v>1.1000000000000001</v>
      </c>
      <c r="K38" s="22"/>
      <c r="L38" s="22"/>
      <c r="M38" s="22"/>
      <c r="N38" s="22"/>
      <c r="O38" s="22"/>
      <c r="P38" s="22"/>
    </row>
    <row r="39" spans="1:16" ht="39" customHeight="1">
      <c r="A39" s="22"/>
      <c r="B39" s="35"/>
      <c r="C39" s="1145" t="s">
        <v>526</v>
      </c>
      <c r="D39" s="1146"/>
      <c r="E39" s="1147"/>
      <c r="F39" s="36">
        <v>0.25</v>
      </c>
      <c r="G39" s="37">
        <v>0.27</v>
      </c>
      <c r="H39" s="37">
        <v>0.34</v>
      </c>
      <c r="I39" s="37">
        <v>0.39</v>
      </c>
      <c r="J39" s="38">
        <v>0.43</v>
      </c>
      <c r="K39" s="22"/>
      <c r="L39" s="22"/>
      <c r="M39" s="22"/>
      <c r="N39" s="22"/>
      <c r="O39" s="22"/>
      <c r="P39" s="22"/>
    </row>
    <row r="40" spans="1:16" ht="39" customHeight="1">
      <c r="A40" s="22"/>
      <c r="B40" s="35"/>
      <c r="C40" s="1145" t="s">
        <v>527</v>
      </c>
      <c r="D40" s="1146"/>
      <c r="E40" s="1147"/>
      <c r="F40" s="36">
        <v>0.25</v>
      </c>
      <c r="G40" s="37">
        <v>0.4</v>
      </c>
      <c r="H40" s="37">
        <v>0.66</v>
      </c>
      <c r="I40" s="37">
        <v>0.86</v>
      </c>
      <c r="J40" s="38">
        <v>0.36</v>
      </c>
      <c r="K40" s="22"/>
      <c r="L40" s="22"/>
      <c r="M40" s="22"/>
      <c r="N40" s="22"/>
      <c r="O40" s="22"/>
      <c r="P40" s="22"/>
    </row>
    <row r="41" spans="1:16" ht="39" customHeight="1">
      <c r="A41" s="22"/>
      <c r="B41" s="35"/>
      <c r="C41" s="1145" t="s">
        <v>528</v>
      </c>
      <c r="D41" s="1146"/>
      <c r="E41" s="1147"/>
      <c r="F41" s="36">
        <v>0.52</v>
      </c>
      <c r="G41" s="37">
        <v>0.28000000000000003</v>
      </c>
      <c r="H41" s="37">
        <v>0.26</v>
      </c>
      <c r="I41" s="37">
        <v>0.19</v>
      </c>
      <c r="J41" s="38">
        <v>0.12</v>
      </c>
      <c r="K41" s="22"/>
      <c r="L41" s="22"/>
      <c r="M41" s="22"/>
      <c r="N41" s="22"/>
      <c r="O41" s="22"/>
      <c r="P41" s="22"/>
    </row>
    <row r="42" spans="1:16" ht="39" customHeight="1">
      <c r="A42" s="22"/>
      <c r="B42" s="39"/>
      <c r="C42" s="1145" t="s">
        <v>529</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530</v>
      </c>
      <c r="D43" s="1149"/>
      <c r="E43" s="1150"/>
      <c r="F43" s="41">
        <v>0.08</v>
      </c>
      <c r="G43" s="42">
        <v>0.06</v>
      </c>
      <c r="H43" s="42">
        <v>0.09</v>
      </c>
      <c r="I43" s="42">
        <v>0.09</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2583</v>
      </c>
      <c r="L45" s="60">
        <v>2568</v>
      </c>
      <c r="M45" s="60">
        <v>2540</v>
      </c>
      <c r="N45" s="60">
        <v>2474</v>
      </c>
      <c r="O45" s="61">
        <v>2292</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v>40</v>
      </c>
      <c r="L47" s="64">
        <v>43</v>
      </c>
      <c r="M47" s="64">
        <v>42</v>
      </c>
      <c r="N47" s="64">
        <v>46</v>
      </c>
      <c r="O47" s="65">
        <v>50</v>
      </c>
      <c r="P47" s="48"/>
      <c r="Q47" s="48"/>
      <c r="R47" s="48"/>
      <c r="S47" s="48"/>
      <c r="T47" s="48"/>
      <c r="U47" s="48"/>
    </row>
    <row r="48" spans="1:21" ht="30.75" customHeight="1">
      <c r="A48" s="48"/>
      <c r="B48" s="1163"/>
      <c r="C48" s="1164"/>
      <c r="D48" s="62"/>
      <c r="E48" s="1155" t="s">
        <v>15</v>
      </c>
      <c r="F48" s="1155"/>
      <c r="G48" s="1155"/>
      <c r="H48" s="1155"/>
      <c r="I48" s="1155"/>
      <c r="J48" s="1156"/>
      <c r="K48" s="63">
        <v>1162</v>
      </c>
      <c r="L48" s="64">
        <v>1172</v>
      </c>
      <c r="M48" s="64">
        <v>1096</v>
      </c>
      <c r="N48" s="64">
        <v>1127</v>
      </c>
      <c r="O48" s="65">
        <v>1117</v>
      </c>
      <c r="P48" s="48"/>
      <c r="Q48" s="48"/>
      <c r="R48" s="48"/>
      <c r="S48" s="48"/>
      <c r="T48" s="48"/>
      <c r="U48" s="48"/>
    </row>
    <row r="49" spans="1:21" ht="30.75" customHeight="1">
      <c r="A49" s="48"/>
      <c r="B49" s="1163"/>
      <c r="C49" s="1164"/>
      <c r="D49" s="62"/>
      <c r="E49" s="1155" t="s">
        <v>16</v>
      </c>
      <c r="F49" s="1155"/>
      <c r="G49" s="1155"/>
      <c r="H49" s="1155"/>
      <c r="I49" s="1155"/>
      <c r="J49" s="1156"/>
      <c r="K49" s="63">
        <v>25</v>
      </c>
      <c r="L49" s="64">
        <v>18</v>
      </c>
      <c r="M49" s="64">
        <v>14</v>
      </c>
      <c r="N49" s="64">
        <v>16</v>
      </c>
      <c r="O49" s="65">
        <v>26</v>
      </c>
      <c r="P49" s="48"/>
      <c r="Q49" s="48"/>
      <c r="R49" s="48"/>
      <c r="S49" s="48"/>
      <c r="T49" s="48"/>
      <c r="U49" s="48"/>
    </row>
    <row r="50" spans="1:21" ht="30.75" customHeight="1">
      <c r="A50" s="48"/>
      <c r="B50" s="1163"/>
      <c r="C50" s="1164"/>
      <c r="D50" s="62"/>
      <c r="E50" s="1155" t="s">
        <v>17</v>
      </c>
      <c r="F50" s="1155"/>
      <c r="G50" s="1155"/>
      <c r="H50" s="1155"/>
      <c r="I50" s="1155"/>
      <c r="J50" s="1156"/>
      <c r="K50" s="63">
        <v>33</v>
      </c>
      <c r="L50" s="64">
        <v>46</v>
      </c>
      <c r="M50" s="64">
        <v>20</v>
      </c>
      <c r="N50" s="64">
        <v>20</v>
      </c>
      <c r="O50" s="65">
        <v>20</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2524</v>
      </c>
      <c r="L52" s="64">
        <v>2628</v>
      </c>
      <c r="M52" s="64">
        <v>2643</v>
      </c>
      <c r="N52" s="64">
        <v>2683</v>
      </c>
      <c r="O52" s="65">
        <v>2809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1319</v>
      </c>
      <c r="L53" s="69">
        <v>1219</v>
      </c>
      <c r="M53" s="69">
        <v>1069</v>
      </c>
      <c r="N53" s="69">
        <v>1000</v>
      </c>
      <c r="O53" s="70">
        <v>696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2016-04-20T06:30:28Z</cp:lastPrinted>
  <dcterms:created xsi:type="dcterms:W3CDTF">2016-02-15T00:52:39Z</dcterms:created>
  <dcterms:modified xsi:type="dcterms:W3CDTF">2016-05-06T00:29:21Z</dcterms:modified>
  <cp:category/>
</cp:coreProperties>
</file>