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c r="BE35" i="9" s="1"/>
  <c r="BE36" i="9" s="1"/>
</calcChain>
</file>

<file path=xl/sharedStrings.xml><?xml version="1.0" encoding="utf-8"?>
<sst xmlns="http://schemas.openxmlformats.org/spreadsheetml/2006/main" count="965" uniqueCount="544">
  <si>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</si>
  <si>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</si>
  <si>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</si>
  <si>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</si>
  <si>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</si>
  <si>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</si>
  <si>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</si>
  <si>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</si>
  <si>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</si>
  <si>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</si>
  <si>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</si>
  <si>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</si>
  <si>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</si>
  <si>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</si>
  <si>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</si>
  <si>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</si>
  <si>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</si>
  <si>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</si>
  <si>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</si>
  <si>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</si>
  <si>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</si>
  <si>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</si>
  <si>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</si>
  <si>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</si>
  <si>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</si>
  <si>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</si>
  <si>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</si>
  <si>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</si>
  <si>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</si>
  <si>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</si>
  <si>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</si>
  <si>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</si>
  <si>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</si>
  <si>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</si>
  <si>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</si>
  <si>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</si>
  <si>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</si>
  <si>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</si>
  <si>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</si>
  <si>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</si>
  <si>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</si>
  <si>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</si>
  <si>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</si>
  <si>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</si>
  <si>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</si>
  <si>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</si>
  <si>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</si>
  <si>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</si>
  <si>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</si>
  <si>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</si>
  <si>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</si>
  <si>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</si>
  <si>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</si>
  <si>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</si>
  <si>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</si>
  <si>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</si>
  <si>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</si>
  <si>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</si>
  <si>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</si>
  <si>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</si>
  <si>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</si>
  <si>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</si>
  <si>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</si>
  <si>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</si>
  <si>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</si>
  <si>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</si>
  <si>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</si>
  <si>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</si>
  <si>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</si>
  <si>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</si>
  <si>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</si>
  <si>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</si>
  <si>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</si>
  <si>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</si>
  <si>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</si>
  <si>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</si>
  <si>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</si>
  <si>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</si>
  <si>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</si>
  <si>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</si>
  <si>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</si>
  <si>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</si>
  <si>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さくら市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</si>
  <si>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</si>
  <si>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</si>
  <si>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</si>
  <si>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</si>
  <si>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</si>
  <si>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</si>
  <si>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</si>
  <si>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</si>
  <si>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</si>
  <si>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</si>
  <si>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</si>
  <si>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</si>
  <si>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</si>
  <si>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</si>
  <si>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</si>
  <si>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</si>
  <si>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</si>
  <si>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</si>
  <si>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</si>
  <si>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</si>
  <si>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</si>
  <si>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</si>
  <si>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</si>
  <si>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</si>
  <si>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</si>
  <si>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</si>
  <si>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</si>
  <si>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</si>
  <si>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</si>
  <si>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</si>
  <si>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</si>
  <si>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</si>
  <si>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</si>
  <si>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</si>
  <si>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</si>
  <si>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</si>
  <si>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</si>
  <si>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</si>
  <si>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</si>
  <si>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</si>
  <si>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</si>
  <si>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</si>
  <si>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</si>
  <si>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</si>
  <si>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</si>
  <si>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</si>
  <si>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</si>
  <si>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</si>
  <si>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</si>
  <si>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</si>
  <si>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</si>
  <si>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</si>
  <si>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</si>
  <si>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</si>
  <si>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</si>
  <si>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</si>
  <si>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</si>
  <si>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</si>
  <si>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</si>
  <si>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</si>
  <si>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</si>
  <si>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</si>
  <si>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</si>
  <si>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</si>
  <si>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</si>
  <si>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</si>
  <si>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</si>
  <si>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</si>
  <si>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</si>
  <si>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</si>
  <si>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</si>
  <si>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</si>
  <si>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</si>
  <si>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</si>
  <si>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</si>
  <si>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</si>
  <si>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</si>
  <si>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</si>
  <si>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</si>
  <si>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</si>
  <si>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</si>
  <si>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</si>
  <si>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</si>
  <si>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</si>
  <si>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</si>
  <si>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</si>
  <si>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</si>
  <si>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</si>
  <si>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</si>
  <si>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</si>
  <si>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</si>
  <si>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</si>
  <si>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</si>
  <si>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</si>
  <si>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</si>
  <si>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</si>
  <si>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</si>
  <si>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</si>
  <si>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</si>
  <si>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</si>
  <si>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</si>
  <si>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</si>
  <si>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</si>
  <si>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</si>
  <si>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</si>
  <si>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</si>
  <si>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</si>
  <si>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</si>
  <si>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</si>
  <si>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</si>
  <si>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</si>
  <si>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</si>
  <si>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栃木県さくら市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</si>
  <si>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</si>
  <si>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</si>
  <si>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</si>
  <si>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</si>
  <si>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</si>
  <si>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</si>
  <si>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</si>
  <si>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</si>
  <si>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</si>
  <si>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</si>
  <si>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</si>
  <si>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</si>
  <si>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</si>
  <si>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</si>
  <si>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</si>
  <si>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</si>
  <si>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</si>
  <si>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</si>
  <si>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</si>
  <si>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</si>
  <si>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</si>
  <si>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</si>
  <si>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</si>
  <si>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</si>
  <si>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</si>
  <si>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</si>
  <si>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</si>
  <si>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</si>
  <si>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</si>
  <si>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</si>
  <si>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</si>
  <si>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</si>
  <si>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</si>
  <si>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</si>
  <si>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</si>
  <si>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</si>
  <si>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</si>
  <si>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</si>
  <si>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</si>
  <si>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</si>
  <si>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</si>
  <si>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</si>
  <si>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</si>
  <si>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</si>
  <si>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</si>
  <si>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</si>
  <si>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</si>
  <si>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</si>
  <si>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</si>
  <si>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</si>
  <si>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</si>
  <si>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</si>
  <si>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</si>
  <si>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</si>
  <si>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</si>
  <si>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</si>
  <si>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</si>
  <si>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</si>
  <si>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</si>
  <si>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</si>
  <si>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</si>
  <si>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</si>
  <si>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</si>
  <si>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</si>
  <si>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</si>
  <si>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</si>
  <si>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</si>
  <si>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</si>
  <si>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</si>
  <si>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</si>
  <si>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</si>
  <si>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</si>
  <si>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</si>
  <si>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</si>
  <si>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</si>
  <si>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</si>
  <si>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</si>
  <si>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</si>
  <si>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</si>
  <si>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</si>
  <si>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</si>
  <si>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</si>
  <si>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</si>
  <si>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</si>
  <si>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</si>
  <si>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</si>
  <si>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</si>
  <si>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</si>
  <si>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</si>
  <si>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</si>
  <si>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</si>
  <si>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</si>
  <si>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</si>
  <si>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</si>
  <si>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</si>
  <si>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</si>
  <si>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</si>
  <si>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</si>
  <si>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</si>
  <si>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</si>
  <si>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</si>
  <si>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</si>
  <si>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</si>
  <si>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</si>
  <si>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</si>
  <si>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</si>
  <si>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</si>
  <si>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</si>
  <si>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</si>
  <si>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</si>
  <si>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</si>
  <si>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</si>
  <si>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</si>
  <si>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</si>
  <si>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</si>
  <si>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</si>
  <si>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</si>
  <si>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</si>
  <si>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</si>
  <si>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</si>
  <si>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</si>
  <si>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</si>
  <si>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</si>
  <si>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</si>
  <si>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</si>
  <si>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</si>
  <si>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</si>
  <si>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</si>
  <si>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</si>
  <si>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</si>
  <si>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</si>
  <si>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</si>
  <si>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</si>
  <si>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</si>
  <si>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</si>
  <si>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</si>
  <si>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</si>
  <si>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</si>
  <si>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</si>
  <si>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</si>
  <si>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</si>
  <si>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</si>
  <si>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</si>
  <si>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</si>
  <si>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</si>
  <si>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</si>
  <si>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</si>
  <si>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</si>
  <si>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栃木県さくら市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</si>
  <si>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</si>
  <si>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</si>
  <si>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</si>
  <si>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</si>
  <si>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</si>
  <si>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</si>
  <si>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</si>
  <si>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</si>
  <si>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</si>
  <si>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</si>
  <si>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</si>
  <si>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</si>
  <si>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</si>
  <si>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</si>
  <si>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</si>
  <si>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</si>
  <si>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</si>
  <si>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</si>
  <si>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</si>
  <si>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</si>
  <si>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氏家都市計画事業上阿久津台地土地区画整理事業特別会計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</si>
  <si>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</si>
  <si>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</si>
  <si>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</si>
  <si>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</si>
  <si>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</si>
  <si>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</si>
  <si>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</si>
  <si>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</si>
  <si>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</si>
  <si>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</si>
  <si>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</si>
  <si>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</si>
  <si>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</si>
  <si>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</si>
  <si>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</si>
  <si>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</si>
  <si>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</si>
  <si>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</si>
  <si>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</si>
  <si>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</si>
  <si>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</si>
  <si>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</si>
  <si>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</si>
  <si>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</si>
  <si>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</si>
  <si>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</si>
  <si>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</si>
  <si>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</si>
  <si>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</si>
  <si>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</si>
  <si>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</si>
  <si>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</si>
  <si>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</si>
  <si>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</si>
  <si>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</si>
  <si>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</si>
  <si>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</si>
  <si>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</si>
  <si>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</si>
  <si>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</si>
  <si>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</si>
  <si>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</si>
  <si>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</si>
  <si>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</si>
  <si>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</si>
  <si>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</si>
  <si>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</si>
  <si>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</si>
  <si>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</si>
  <si>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</si>
  <si>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</si>
  <si>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</si>
  <si>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</si>
  <si>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</si>
  <si>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</si>
  <si>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</si>
  <si>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</si>
  <si>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</si>
  <si>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</si>
  <si>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</si>
  <si>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</si>
  <si>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</si>
  <si>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</si>
  <si>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</si>
  <si>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</si>
  <si>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</si>
  <si>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</si>
  <si>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</si>
  <si>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</si>
  <si>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</si>
  <si>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</si>
  <si>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</si>
  <si>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</si>
  <si>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</si>
  <si>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</si>
  <si>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</si>
  <si>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</si>
  <si>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</si>
  <si>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</si>
  <si>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</si>
  <si>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</si>
  <si>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</si>
  <si>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</si>
  <si>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</si>
  <si>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</si>
  <si>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</si>
  <si>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</si>
  <si>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</si>
  <si>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</si>
  <si>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</si>
  <si>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</si>
  <si>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</si>
  <si>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</si>
  <si>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</si>
  <si>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</si>
  <si>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</si>
  <si>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</si>
  <si>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</si>
  <si>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</si>
  <si>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</si>
  <si>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</si>
  <si>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</si>
  <si>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</si>
  <si>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</si>
  <si>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</si>
  <si>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</si>
  <si>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</si>
  <si>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</si>
  <si>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</si>
  <si>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</si>
  <si>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</si>
  <si>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</si>
  <si>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</si>
  <si>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</si>
  <si>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</si>
  <si>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</si>
  <si>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</si>
  <si>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</si>
  <si>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</si>
  <si>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</si>
  <si>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</si>
  <si>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</si>
  <si>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</si>
  <si>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</si>
  <si>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</si>
  <si>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</si>
  <si>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</si>
  <si>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</si>
  <si>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</si>
  <si>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</si>
  <si>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</si>
  <si>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</si>
  <si>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</si>
  <si>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</si>
  <si>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</si>
  <si>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</si>
  <si>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</si>
  <si>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</si>
  <si>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</si>
  <si>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</si>
  <si>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</si>
  <si>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</si>
  <si>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</si>
  <si>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</si>
  <si>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</si>
  <si>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</si>
  <si>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</si>
  <si>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</si>
  <si>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</si>
  <si>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</si>
  <si>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</si>
  <si>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</si>
  <si>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</si>
  <si>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</si>
  <si>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</si>
  <si>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</si>
  <si>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</si>
  <si>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</si>
  <si>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</si>
  <si>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</si>
  <si>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</si>
  <si>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</si>
  <si>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</si>
  <si>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</si>
  <si>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</si>
  <si>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公共下水道事業特別会計</t>
  </si>
  <si>
    <t>氏家都市計画事業上阿久津台地土地区画整理事業特別会計</t>
  </si>
  <si>
    <t>簡易水道事業特別会計</t>
  </si>
  <si>
    <t>後期高齢者医療特別会計</t>
  </si>
  <si>
    <t>その他会計（赤字）</t>
  </si>
  <si>
    <t>その他会計（黒字）</t>
  </si>
  <si>
    <t>塩谷広域行政組合　一般会計</t>
    <rPh sb="0" eb="8">
      <t>シオヤコウイキギョウセイクミアイ</t>
    </rPh>
    <rPh sb="9" eb="13">
      <t>イッパンカイケイ</t>
    </rPh>
    <phoneticPr fontId="2"/>
  </si>
  <si>
    <t>塩谷広域行政組合　塩谷地方ふるさと市町村圏基金特別会計</t>
    <rPh sb="0" eb="8">
      <t>シオヤコウイキギョウセイクミアイ</t>
    </rPh>
    <rPh sb="9" eb="11">
      <t>シオタニ</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</si>
  <si>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12">
      <t>トチギケンシチョウソンソウゴウジムクミアイ</t>
    </rPh>
    <rPh sb="13" eb="17">
      <t>イッパンカイケイ</t>
    </rPh>
    <phoneticPr fontId="2"/>
  </si>
  <si>
    <t>栃木県市町村総合事務組合　特別会計</t>
    <rPh sb="0" eb="12">
      <t>トチギケンシチョウソンソウゴウジムクミアイ</t>
    </rPh>
    <rPh sb="13" eb="15">
      <t>トクベツ</t>
    </rPh>
    <rPh sb="15" eb="17">
      <t>カイケイ</t>
    </rPh>
    <phoneticPr fontId="2"/>
  </si>
  <si>
    <t>栃木県後期高齢者医療広域連合　一般会計</t>
    <rPh sb="0" eb="8">
      <t>トチギケンコウキコウレイシャ</t>
    </rPh>
    <rPh sb="8" eb="10">
      <t>イリョウ</t>
    </rPh>
    <rPh sb="10" eb="14">
      <t>コウイキレンゴウ</t>
    </rPh>
    <rPh sb="15" eb="19">
      <t>イッパンカイケイ</t>
    </rPh>
    <phoneticPr fontId="2"/>
  </si>
  <si>
    <t>栃木県後期高齢者医療広域連合　特別会計</t>
    <rPh sb="0" eb="8">
      <t>トチギケンコウキコウレイシャ</t>
    </rPh>
    <rPh sb="8" eb="14">
      <t>イリョウコウイキレンゴウ</t>
    </rPh>
    <rPh sb="15" eb="19">
      <t>トクベツカイケイ</t>
    </rPh>
    <phoneticPr fontId="2"/>
  </si>
  <si>
    <t>さくら市観光施設管理協会</t>
    <rPh sb="3" eb="4">
      <t>シ</t>
    </rPh>
    <rPh sb="4" eb="8">
      <t>カンコウシセツ</t>
    </rPh>
    <rPh sb="8" eb="12">
      <t>カンリキョウカイ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</si>
</sst>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57003</c:v>
                </c:pt>
                <c:pt idx="1">
                  <c:v>69007</c:v>
                </c:pt>
                <c:pt idx="2">
                  <c:v>43526</c:v>
                </c:pt>
                <c:pt idx="3">
                  <c:v>59329</c:v>
                </c:pt>
                <c:pt idx="4">
                  <c:v>71040</c:v>
                </c:pt>
              </c:numCache>
            </c:numRef>
          </c:val>
          <c:smooth val="0"/>
        </c:ser>
        <c:dLbls>
          <c:showLegendKey val="0"/>
          <c:showVal val="0"/>
          <c:showCatName val="0"/>
          <c:showSerName val="0"/>
          <c:showPercent val="0"/>
          <c:showBubbleSize val="0"/>
        </c:dLbls>
        <c:marker val="1"/>
        <c:smooth val="0"/>
        <c:axId val="140973560"/>
        <c:axId val="109684080"/>
      </c:lineChart>
      <c:catAx>
        <c:axId val="140973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84080"/>
        <c:crosses val="autoZero"/>
        <c:auto val="1"/>
        <c:lblAlgn val="ctr"/>
        <c:lblOffset val="100"/>
        <c:tickLblSkip val="1"/>
        <c:tickMarkSkip val="1"/>
        <c:noMultiLvlLbl val="0"/>
      </c:catAx>
      <c:valAx>
        <c:axId val="109684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73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15.72</c:v>
                </c:pt>
                <c:pt idx="1">
                  <c:v>17.010000000000002</c:v>
                </c:pt>
                <c:pt idx="2">
                  <c:v>15.69</c:v>
                </c:pt>
                <c:pt idx="3">
                  <c:v>14.25</c:v>
                </c:pt>
                <c:pt idx="4">
                  <c:v>12.31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17.61</c:v>
                </c:pt>
                <c:pt idx="1">
                  <c:v>19.79</c:v>
                </c:pt>
                <c:pt idx="2">
                  <c:v>22.47</c:v>
                </c:pt>
                <c:pt idx="3">
                  <c:v>23.74</c:v>
                </c:pt>
                <c:pt idx="4">
                  <c:v>24.04</c:v>
                </c:pt>
              </c:numCache>
            </c:numRef>
          </c:val>
        </c:ser>
        <c:dLbls>
          <c:showLegendKey val="0"/>
          <c:showVal val="0"/>
          <c:showCatName val="0"/>
          <c:showSerName val="0"/>
          <c:showPercent val="0"/>
          <c:showBubbleSize val="0"/>
        </c:dLbls>
        <c:gapWidth val="250"/>
        <c:overlap val="100"/>
        <c:axId val="217656072"/>
        <c:axId val="220524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5.86</c:v>
                </c:pt>
                <c:pt idx="1">
                  <c:v>5.18</c:v>
                </c:pt>
                <c:pt idx="2">
                  <c:v>2.69</c:v>
                </c:pt>
                <c:pt idx="3">
                  <c:v>0.69</c:v>
                </c:pt>
                <c:pt idx="4">
                  <c:v>0.59</c:v>
                </c:pt>
              </c:numCache>
            </c:numRef>
          </c:val>
          <c:smooth val="0"/>
        </c:ser>
        <c:dLbls>
          <c:showLegendKey val="0"/>
          <c:showVal val="0"/>
          <c:showCatName val="0"/>
          <c:showSerName val="0"/>
          <c:showPercent val="0"/>
          <c:showBubbleSize val="0"/>
        </c:dLbls>
        <c:marker val="1"/>
        <c:smooth val="0"/>
        <c:axId val="217656072"/>
        <c:axId val="220524024"/>
      </c:lineChart>
      <c:catAx>
        <c:axId val="21765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524024"/>
        <c:crosses val="autoZero"/>
        <c:auto val="1"/>
        <c:lblAlgn val="ctr"/>
        <c:lblOffset val="100"/>
        <c:tickLblSkip val="1"/>
        <c:tickMarkSkip val="1"/>
        <c:noMultiLvlLbl val="0"/>
      </c:catAx>
      <c:valAx>
        <c:axId val="22052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56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0.04</c:v>
                </c:pt>
                <c:pt idx="4">
                  <c:v>#N/A</c:v>
                </c:pt>
                <c:pt idx="5">
                  <c:v>0.02</c:v>
                </c:pt>
                <c:pt idx="6">
                  <c:v>#N/A</c:v>
                </c:pt>
                <c:pt idx="7">
                  <c:v>0.03</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0.09</c:v>
                </c:pt>
                <c:pt idx="6">
                  <c:v>#N/A</c:v>
                </c:pt>
                <c:pt idx="7">
                  <c:v>0.04</c:v>
                </c:pt>
                <c:pt idx="8">
                  <c:v>#N/A</c:v>
                </c:pt>
                <c:pt idx="9">
                  <c:v>7.0000000000000007E-2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0.25</c:v>
                </c:pt>
                <c:pt idx="4">
                  <c:v>#N/A</c:v>
                </c:pt>
                <c:pt idx="5">
                  <c:v>0.15</c:v>
                </c:pt>
                <c:pt idx="6">
                  <c:v>#N/A</c:v>
                </c:pt>
                <c:pt idx="7">
                  <c:v>0.13</c:v>
                </c:pt>
                <c:pt idx="8">
                  <c:v>#N/A</c:v>
                </c:pt>
                <c:pt idx="9">
                  <c:v>0.33</c:v>
                </c:pt>
              </c:numCache>
            </c:numRef>
          </c:val>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1.27</c:v>
                </c:pt>
                <c:pt idx="2">
                  <c:v>#N/A</c:v>
                </c:pt>
                <c:pt idx="3">
                  <c:v>0.5</c:v>
                </c:pt>
                <c:pt idx="4">
                  <c:v>#N/A</c:v>
                </c:pt>
                <c:pt idx="5">
                  <c:v>0.81</c:v>
                </c:pt>
                <c:pt idx="6">
                  <c:v>#N/A</c:v>
                </c:pt>
                <c:pt idx="7">
                  <c:v>0.25</c:v>
                </c:pt>
                <c:pt idx="8">
                  <c:v>#N/A</c:v>
                </c:pt>
                <c:pt idx="9">
                  <c:v>0.96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0.44</c:v>
                </c:pt>
                <c:pt idx="2">
                  <c:v>#N/A</c:v>
                </c:pt>
                <c:pt idx="3">
                  <c:v>0.52</c:v>
                </c:pt>
                <c:pt idx="4">
                  <c:v>#N/A</c:v>
                </c:pt>
                <c:pt idx="5">
                  <c:v>0.99</c:v>
                </c:pt>
                <c:pt idx="6">
                  <c:v>#N/A</c:v>
                </c:pt>
                <c:pt idx="7">
                  <c:v>0.98</c:v>
                </c:pt>
                <c:pt idx="8">
                  <c:v>#N/A</c:v>
                </c:pt>
                <c:pt idx="9">
                  <c:v>1.05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0.37</c:v>
                </c:pt>
                <c:pt idx="4">
                  <c:v>#N/A</c:v>
                </c:pt>
                <c:pt idx="5">
                  <c:v>1.01</c:v>
                </c:pt>
                <c:pt idx="6">
                  <c:v>#N/A</c:v>
                </c:pt>
                <c:pt idx="7">
                  <c:v>1.26</c:v>
                </c:pt>
                <c:pt idx="8">
                  <c:v>#N/A</c:v>
                </c:pt>
                <c:pt idx="9">
                  <c:v>1.29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2.99</c:v>
                </c:pt>
                <c:pt idx="2">
                  <c:v>#N/A</c:v>
                </c:pt>
                <c:pt idx="3">
                  <c:v>3.75</c:v>
                </c:pt>
                <c:pt idx="4">
                  <c:v>#N/A</c:v>
                </c:pt>
                <c:pt idx="5">
                  <c:v>4.0999999999999996</c:v>
                </c:pt>
                <c:pt idx="6">
                  <c:v>#N/A</c:v>
                </c:pt>
                <c:pt idx="7">
                  <c:v>1.24</c:v>
                </c:pt>
                <c:pt idx="8">
                  <c:v>#N/A</c:v>
                </c:pt>
                <c:pt idx="9">
                  <c:v>2.21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14.45</c:v>
                </c:pt>
                <c:pt idx="2">
                  <c:v>#N/A</c:v>
                </c:pt>
                <c:pt idx="3">
                  <c:v>16.5</c:v>
                </c:pt>
                <c:pt idx="4">
                  <c:v>#N/A</c:v>
                </c:pt>
                <c:pt idx="5">
                  <c:v>14.87</c:v>
                </c:pt>
                <c:pt idx="6">
                  <c:v>#N/A</c:v>
                </c:pt>
                <c:pt idx="7">
                  <c:v>13.99</c:v>
                </c:pt>
                <c:pt idx="8">
                  <c:v>#N/A</c:v>
                </c:pt>
                <c:pt idx="9">
                  <c:v>11.34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13.83</c:v>
                </c:pt>
                <c:pt idx="2">
                  <c:v>#N/A</c:v>
                </c:pt>
                <c:pt idx="3">
                  <c:v>14.27</c:v>
                </c:pt>
                <c:pt idx="4">
                  <c:v>#N/A</c:v>
                </c:pt>
                <c:pt idx="5">
                  <c:v>14.44</c:v>
                </c:pt>
                <c:pt idx="6">
                  <c:v>#N/A</c:v>
                </c:pt>
                <c:pt idx="7">
                  <c:v>13.43</c:v>
                </c:pt>
                <c:pt idx="8">
                  <c:v>#N/A</c:v>
                </c:pt>
                <c:pt idx="9">
                  <c:v>13.6</c:v>
                </c:pt>
              </c:numCache>
            </c:numRef>
          </c:val>
        </c:ser>
        <c:dLbls>
          <c:showLegendKey val="0"/>
          <c:showVal val="0"/>
          <c:showCatName val="0"/>
          <c:showSerName val="0"/>
          <c:showPercent val="0"/>
          <c:showBubbleSize val="0"/>
        </c:dLbls>
        <c:gapWidth val="150"/>
        <c:overlap val="100"/>
        <c:axId val="217451712"/>
        <c:axId val="221691064"/>
      </c:barChart>
      <c:catAx>
        <c:axId val="21745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691064"/>
        <c:crosses val="autoZero"/>
        <c:auto val="1"/>
        <c:lblAlgn val="ctr"/>
        <c:lblOffset val="100"/>
        <c:tickLblSkip val="1"/>
        <c:tickMarkSkip val="1"/>
        <c:noMultiLvlLbl val="0"/>
      </c:catAx>
      <c:valAx>
        <c:axId val="221691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45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1315</c:v>
                </c:pt>
                <c:pt idx="5">
                  <c:v>1257</c:v>
                </c:pt>
                <c:pt idx="8">
                  <c:v>1304</c:v>
                </c:pt>
                <c:pt idx="11">
                  <c:v>1477</c:v>
                </c:pt>
                <c:pt idx="14">
                  <c:v>1598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44</c:v>
                </c:pt>
                <c:pt idx="3">
                  <c:v>35</c:v>
                </c:pt>
                <c:pt idx="6">
                  <c:v>27</c:v>
                </c:pt>
                <c:pt idx="9">
                  <c:v>21</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130</c:v>
                </c:pt>
                <c:pt idx="3">
                  <c:v>128</c:v>
                </c:pt>
                <c:pt idx="6">
                  <c:v>118</c:v>
                </c:pt>
                <c:pt idx="9">
                  <c:v>48</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399</c:v>
                </c:pt>
                <c:pt idx="3">
                  <c:v>381</c:v>
                </c:pt>
                <c:pt idx="6">
                  <c:v>416</c:v>
                </c:pt>
                <c:pt idx="9">
                  <c:v>431</c:v>
                </c:pt>
                <c:pt idx="12">
                  <c:v>448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1572</c:v>
                </c:pt>
                <c:pt idx="3">
                  <c:v>1549</c:v>
                </c:pt>
                <c:pt idx="6">
                  <c:v>1778</c:v>
                </c:pt>
                <c:pt idx="9">
                  <c:v>1835</c:v>
                </c:pt>
                <c:pt idx="12">
                  <c:v>1748</c:v>
                </c:pt>
              </c:numCache>
            </c:numRef>
          </c:val>
        </c:ser>
        <c:dLbls>
          <c:showLegendKey val="0"/>
          <c:showVal val="0"/>
          <c:showCatName val="0"/>
          <c:showSerName val="0"/>
          <c:showPercent val="0"/>
          <c:showBubbleSize val="0"/>
        </c:dLbls>
        <c:gapWidth val="100"/>
        <c:overlap val="100"/>
        <c:axId val="142539672"/>
        <c:axId val="222920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830</c:v>
                </c:pt>
                <c:pt idx="2">
                  <c:v>#N/A</c:v>
                </c:pt>
                <c:pt idx="3">
                  <c:v>#N/A</c:v>
                </c:pt>
                <c:pt idx="4">
                  <c:v>836</c:v>
                </c:pt>
                <c:pt idx="5">
                  <c:v>#N/A</c:v>
                </c:pt>
                <c:pt idx="6">
                  <c:v>#N/A</c:v>
                </c:pt>
                <c:pt idx="7">
                  <c:v>1035</c:v>
                </c:pt>
                <c:pt idx="8">
                  <c:v>#N/A</c:v>
                </c:pt>
                <c:pt idx="9">
                  <c:v>#N/A</c:v>
                </c:pt>
                <c:pt idx="10">
                  <c:v>858</c:v>
                </c:pt>
                <c:pt idx="11">
                  <c:v>#N/A</c:v>
                </c:pt>
                <c:pt idx="12">
                  <c:v>#N/A</c:v>
                </c:pt>
                <c:pt idx="13">
                  <c:v>662</c:v>
                </c:pt>
                <c:pt idx="14">
                  <c:v>#N/A</c:v>
                </c:pt>
              </c:numCache>
            </c:numRef>
          </c:val>
          <c:smooth val="0"/>
        </c:ser>
        <c:dLbls>
          <c:showLegendKey val="0"/>
          <c:showVal val="0"/>
          <c:showCatName val="0"/>
          <c:showSerName val="0"/>
          <c:showPercent val="0"/>
          <c:showBubbleSize val="0"/>
        </c:dLbls>
        <c:marker val="1"/>
        <c:smooth val="0"/>
        <c:axId val="142539672"/>
        <c:axId val="222920152"/>
      </c:lineChart>
      <c:catAx>
        <c:axId val="14253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920152"/>
        <c:crosses val="autoZero"/>
        <c:auto val="1"/>
        <c:lblAlgn val="ctr"/>
        <c:lblOffset val="100"/>
        <c:tickLblSkip val="1"/>
        <c:tickMarkSkip val="1"/>
        <c:noMultiLvlLbl val="0"/>
      </c:catAx>
      <c:valAx>
        <c:axId val="22292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3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15509</c:v>
                </c:pt>
                <c:pt idx="5">
                  <c:v>16277</c:v>
                </c:pt>
                <c:pt idx="8">
                  <c:v>16687</c:v>
                </c:pt>
                <c:pt idx="11">
                  <c:v>17007</c:v>
                </c:pt>
                <c:pt idx="14">
                  <c:v>17512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2305</c:v>
                </c:pt>
                <c:pt idx="5">
                  <c:v>2318</c:v>
                </c:pt>
                <c:pt idx="8">
                  <c:v>2182</c:v>
                </c:pt>
                <c:pt idx="11">
                  <c:v>1933</c:v>
                </c:pt>
                <c:pt idx="14">
                  <c:v>1895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4693</c:v>
                </c:pt>
                <c:pt idx="5">
                  <c:v>5138</c:v>
                </c:pt>
                <c:pt idx="8">
                  <c:v>5857</c:v>
                </c:pt>
                <c:pt idx="11">
                  <c:v>6475</c:v>
                </c:pt>
                <c:pt idx="14">
                  <c:v>6563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2802</c:v>
                </c:pt>
                <c:pt idx="3">
                  <c:v>2703</c:v>
                </c:pt>
                <c:pt idx="6">
                  <c:v>2597</c:v>
                </c:pt>
                <c:pt idx="9">
                  <c:v>2646</c:v>
                </c:pt>
                <c:pt idx="12">
                  <c:v>2438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557</c:v>
                </c:pt>
                <c:pt idx="3">
                  <c:v>478</c:v>
                </c:pt>
                <c:pt idx="6">
                  <c:v>388</c:v>
                </c:pt>
                <c:pt idx="9">
                  <c:v>355</c:v>
                </c:pt>
                <c:pt idx="12">
                  <c:v>360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6415</c:v>
                </c:pt>
                <c:pt idx="3">
                  <c:v>6157</c:v>
                </c:pt>
                <c:pt idx="6">
                  <c:v>6159</c:v>
                </c:pt>
                <c:pt idx="9">
                  <c:v>6141</c:v>
                </c:pt>
                <c:pt idx="12">
                  <c:v>6256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105</c:v>
                </c:pt>
                <c:pt idx="3">
                  <c:v>88</c:v>
                </c:pt>
                <c:pt idx="6">
                  <c:v>62</c:v>
                </c:pt>
                <c:pt idx="9">
                  <c:v>41</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16860</c:v>
                </c:pt>
                <c:pt idx="3">
                  <c:v>17262</c:v>
                </c:pt>
                <c:pt idx="6">
                  <c:v>17003</c:v>
                </c:pt>
                <c:pt idx="9">
                  <c:v>16799</c:v>
                </c:pt>
                <c:pt idx="12">
                  <c:v>16872</c:v>
                </c:pt>
              </c:numCache>
            </c:numRef>
          </c:val>
        </c:ser>
        <c:dLbls>
          <c:showLegendKey val="0"/>
          <c:showVal val="0"/>
          <c:showCatName val="0"/>
          <c:showSerName val="0"/>
          <c:showPercent val="0"/>
          <c:showBubbleSize val="0"/>
        </c:dLbls>
        <c:gapWidth val="100"/>
        <c:overlap val="100"/>
        <c:axId val="219687760"/>
        <c:axId val="22128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4231</c:v>
                </c:pt>
                <c:pt idx="2">
                  <c:v>#N/A</c:v>
                </c:pt>
                <c:pt idx="3">
                  <c:v>#N/A</c:v>
                </c:pt>
                <c:pt idx="4">
                  <c:v>2955</c:v>
                </c:pt>
                <c:pt idx="5">
                  <c:v>#N/A</c:v>
                </c:pt>
                <c:pt idx="6">
                  <c:v>#N/A</c:v>
                </c:pt>
                <c:pt idx="7">
                  <c:v>1483</c:v>
                </c:pt>
                <c:pt idx="8">
                  <c:v>#N/A</c:v>
                </c:pt>
                <c:pt idx="9">
                  <c:v>#N/A</c:v>
                </c:pt>
                <c:pt idx="10">
                  <c:v>566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9687760"/>
        <c:axId val="221280784"/>
      </c:lineChart>
      <c:catAx>
        <c:axId val="21968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280784"/>
        <c:crosses val="autoZero"/>
        <c:auto val="1"/>
        <c:lblAlgn val="ctr"/>
        <c:lblOffset val="100"/>
        <c:tickLblSkip val="1"/>
        <c:tickMarkSkip val="1"/>
        <c:noMultiLvlLbl val="0"/>
      </c:catAx>
      <c:valAx>
        <c:axId val="22128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8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44,362
44,086
125.63
18,895,813
17,484,916
1,282,892
10,423,007
16,871,505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ここ数年間はおおむね横ばいで推移しており、平成</a:t>
          </a:r>
          <a:r>
            <a:rPr kumimoji="1" lang="en-US" altLang="ja-JP" sz="1300">
              <a:latin typeface="ＭＳ Ｐゴシック"/>
            </a:rPr>
            <a:t>26</a:t>
          </a:r>
          <a:r>
            <a:rPr kumimoji="1" lang="ja-JP" altLang="en-US" sz="1300">
              <a:latin typeface="ＭＳ Ｐゴシック"/>
            </a:rPr>
            <a:t>年度は前年度と同率で推移している。</a:t>
          </a:r>
          <a:endParaRPr kumimoji="1" lang="en-US" altLang="ja-JP" sz="1300">
            <a:latin typeface="ＭＳ Ｐゴシック"/>
          </a:endParaRPr>
        </a:p>
        <a:p>
          <a:r>
            <a:rPr kumimoji="1" lang="ja-JP" altLang="en-US" sz="1300">
              <a:latin typeface="ＭＳ Ｐゴシック"/>
            </a:rPr>
            <a:t>　今後、滞納整理含む市税の徴収強化（毎年度</a:t>
          </a:r>
          <a:r>
            <a:rPr kumimoji="1" lang="en-US" altLang="ja-JP" sz="1300">
              <a:latin typeface="ＭＳ Ｐゴシック"/>
            </a:rPr>
            <a:t>0.5</a:t>
          </a:r>
          <a:r>
            <a:rPr kumimoji="1" lang="ja-JP" altLang="en-US" sz="1300">
              <a:latin typeface="ＭＳ Ｐゴシック"/>
            </a:rPr>
            <a:t>％増）等の取組みを通じて財源の基盤強化に努める。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38</xdr:row>
      <xdr:rowOff>168275</xdr:rowOff>
    </xdr:to>
    <xdr:cxnSp macro="">
      <xdr:nvCxnSpPr>
        <xdr:cNvPr id="67" name="直線コネクタ 66"/>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0" name="直線コネクタ 69"/>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16933</xdr:rowOff>
    </xdr:to>
    <xdr:cxnSp macro="">
      <xdr:nvCxnSpPr>
        <xdr:cNvPr id="73" name="直線コネクタ 72"/>
        <xdr:cNvCxnSpPr/>
      </xdr:nvCxnSpPr>
      <xdr:spPr>
        <a:xfrm>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168275</xdr:rowOff>
    </xdr:to>
    <xdr:cxnSp macro="">
      <xdr:nvCxnSpPr>
        <xdr:cNvPr id="76" name="直線コネクタ 75"/>
        <xdr:cNvCxnSpPr/>
      </xdr:nvCxnSpPr>
      <xdr:spPr>
        <a:xfrm>
          <a:off x="1447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6" name="円/楕円 85"/>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7"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8" name="円/楕円 87"/>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89" name="テキスト ボックス 88"/>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0" name="円/楕円 89"/>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1" name="テキスト ボックス 90"/>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2" name="円/楕円 91"/>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3" name="テキスト ボックス 92"/>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4" name="円/楕円 93"/>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5" name="テキスト ボックス 94"/>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職員数の減に伴う人件費の抑制等により、類似団体平均を</a:t>
          </a:r>
          <a:r>
            <a:rPr kumimoji="1" lang="en-US" altLang="ja-JP" sz="1300">
              <a:latin typeface="ＭＳ Ｐゴシック"/>
            </a:rPr>
            <a:t>4.2</a:t>
          </a:r>
          <a:r>
            <a:rPr kumimoji="1" lang="ja-JP" altLang="en-US" sz="1300">
              <a:latin typeface="ＭＳ Ｐゴシック"/>
            </a:rPr>
            <a:t>％下回っている。今後も事務事業の見直しを行い、優先度や効果の低い事業については、廃止や縮小を求めることで経常経費の削減を図っていく。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161472</xdr:rowOff>
    </xdr:from>
    <xdr:to>
      <xdr:col>7</xdr:col>
      <xdr:colOff>152400</xdr:colOff>
      <xdr:row>59</xdr:row>
      <xdr:rowOff>21046</xdr:rowOff>
    </xdr:to>
    <xdr:cxnSp macro="">
      <xdr:nvCxnSpPr>
        <xdr:cNvPr id="132" name="直線コネクタ 131"/>
        <xdr:cNvCxnSpPr/>
      </xdr:nvCxnSpPr>
      <xdr:spPr>
        <a:xfrm>
          <a:off x="4114800" y="101055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161472</xdr:rowOff>
    </xdr:from>
    <xdr:to>
      <xdr:col>6</xdr:col>
      <xdr:colOff>0</xdr:colOff>
      <xdr:row>59</xdr:row>
      <xdr:rowOff>21046</xdr:rowOff>
    </xdr:to>
    <xdr:cxnSp macro="">
      <xdr:nvCxnSpPr>
        <xdr:cNvPr id="135" name="直線コネクタ 134"/>
        <xdr:cNvCxnSpPr/>
      </xdr:nvCxnSpPr>
      <xdr:spPr>
        <a:xfrm flipV="1">
          <a:off x="3225800" y="101055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99423</xdr:rowOff>
    </xdr:from>
    <xdr:to>
      <xdr:col>4</xdr:col>
      <xdr:colOff>482600</xdr:colOff>
      <xdr:row>59</xdr:row>
      <xdr:rowOff>21046</xdr:rowOff>
    </xdr:to>
    <xdr:cxnSp macro="">
      <xdr:nvCxnSpPr>
        <xdr:cNvPr id="138" name="直線コネクタ 137"/>
        <xdr:cNvCxnSpPr/>
      </xdr:nvCxnSpPr>
      <xdr:spPr>
        <a:xfrm>
          <a:off x="2336800" y="1004352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99423</xdr:rowOff>
    </xdr:from>
    <xdr:to>
      <xdr:col>3</xdr:col>
      <xdr:colOff>279400</xdr:colOff>
      <xdr:row>58</xdr:row>
      <xdr:rowOff>147683</xdr:rowOff>
    </xdr:to>
    <xdr:cxnSp macro="">
      <xdr:nvCxnSpPr>
        <xdr:cNvPr id="141" name="直線コネクタ 140"/>
        <xdr:cNvCxnSpPr/>
      </xdr:nvCxnSpPr>
      <xdr:spPr>
        <a:xfrm flipV="1">
          <a:off x="1447800" y="10043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141696</xdr:rowOff>
    </xdr:from>
    <xdr:to>
      <xdr:col>7</xdr:col>
      <xdr:colOff>203200</xdr:colOff>
      <xdr:row>59</xdr:row>
      <xdr:rowOff>71846</xdr:rowOff>
    </xdr:to>
    <xdr:sp macro="" textlink="">
      <xdr:nvSpPr>
        <xdr:cNvPr id="151" name="円/楕円 150"/>
        <xdr:cNvSpPr/>
      </xdr:nvSpPr>
      <xdr:spPr>
        <a:xfrm>
          <a:off x="4902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158223</xdr:rowOff>
    </xdr:from>
    <xdr:ext cx="762000" cy="259045"/>
    <xdr:sp macro="" textlink="">
      <xdr:nvSpPr>
        <xdr:cNvPr id="152" name="財政構造の弾力性該当値テキスト"/>
        <xdr:cNvSpPr txBox="1"/>
      </xdr:nvSpPr>
      <xdr:spPr>
        <a:xfrm>
          <a:off x="5041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110672</xdr:rowOff>
    </xdr:from>
    <xdr:to>
      <xdr:col>6</xdr:col>
      <xdr:colOff>50800</xdr:colOff>
      <xdr:row>59</xdr:row>
      <xdr:rowOff>40822</xdr:rowOff>
    </xdr:to>
    <xdr:sp macro="" textlink="">
      <xdr:nvSpPr>
        <xdr:cNvPr id="153" name="円/楕円 152"/>
        <xdr:cNvSpPr/>
      </xdr:nvSpPr>
      <xdr:spPr>
        <a:xfrm>
          <a:off x="4064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50999</xdr:rowOff>
    </xdr:from>
    <xdr:ext cx="736600" cy="259045"/>
    <xdr:sp macro="" textlink="">
      <xdr:nvSpPr>
        <xdr:cNvPr id="154" name="テキスト ボックス 153"/>
        <xdr:cNvSpPr txBox="1"/>
      </xdr:nvSpPr>
      <xdr:spPr>
        <a:xfrm>
          <a:off x="3733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141696</xdr:rowOff>
    </xdr:from>
    <xdr:to>
      <xdr:col>4</xdr:col>
      <xdr:colOff>533400</xdr:colOff>
      <xdr:row>59</xdr:row>
      <xdr:rowOff>71846</xdr:rowOff>
    </xdr:to>
    <xdr:sp macro="" textlink="">
      <xdr:nvSpPr>
        <xdr:cNvPr id="155" name="円/楕円 154"/>
        <xdr:cNvSpPr/>
      </xdr:nvSpPr>
      <xdr:spPr>
        <a:xfrm>
          <a:off x="3175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82023</xdr:rowOff>
    </xdr:from>
    <xdr:ext cx="762000" cy="259045"/>
    <xdr:sp macro="" textlink="">
      <xdr:nvSpPr>
        <xdr:cNvPr id="156" name="テキスト ボックス 155"/>
        <xdr:cNvSpPr txBox="1"/>
      </xdr:nvSpPr>
      <xdr:spPr>
        <a:xfrm>
          <a:off x="2844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48623</xdr:rowOff>
    </xdr:from>
    <xdr:to>
      <xdr:col>3</xdr:col>
      <xdr:colOff>330200</xdr:colOff>
      <xdr:row>58</xdr:row>
      <xdr:rowOff>150223</xdr:rowOff>
    </xdr:to>
    <xdr:sp macro="" textlink="">
      <xdr:nvSpPr>
        <xdr:cNvPr id="157" name="円/楕円 156"/>
        <xdr:cNvSpPr/>
      </xdr:nvSpPr>
      <xdr:spPr>
        <a:xfrm>
          <a:off x="2286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160400</xdr:rowOff>
    </xdr:from>
    <xdr:ext cx="762000" cy="259045"/>
    <xdr:sp macro="" textlink="">
      <xdr:nvSpPr>
        <xdr:cNvPr id="158" name="テキスト ボックス 157"/>
        <xdr:cNvSpPr txBox="1"/>
      </xdr:nvSpPr>
      <xdr:spPr>
        <a:xfrm>
          <a:off x="1955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96883</xdr:rowOff>
    </xdr:from>
    <xdr:to>
      <xdr:col>2</xdr:col>
      <xdr:colOff>127000</xdr:colOff>
      <xdr:row>59</xdr:row>
      <xdr:rowOff>27033</xdr:rowOff>
    </xdr:to>
    <xdr:sp macro="" textlink="">
      <xdr:nvSpPr>
        <xdr:cNvPr id="159" name="円/楕円 158"/>
        <xdr:cNvSpPr/>
      </xdr:nvSpPr>
      <xdr:spPr>
        <a:xfrm>
          <a:off x="1397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37210</xdr:rowOff>
    </xdr:from>
    <xdr:ext cx="762000" cy="259045"/>
    <xdr:sp macro="" textlink="">
      <xdr:nvSpPr>
        <xdr:cNvPr id="160" name="テキスト ボックス 159"/>
        <xdr:cNvSpPr txBox="1"/>
      </xdr:nvSpPr>
      <xdr:spPr>
        <a:xfrm>
          <a:off x="1066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人件費の削減に努めているが、例年に比べて投資的事業が集中したことなどにより、前年度比</a:t>
          </a:r>
          <a:r>
            <a:rPr kumimoji="1" lang="en-US" altLang="ja-JP" sz="1300">
              <a:latin typeface="ＭＳ Ｐゴシック"/>
            </a:rPr>
            <a:t>4,088</a:t>
          </a:r>
          <a:r>
            <a:rPr kumimoji="1" lang="ja-JP" altLang="en-US" sz="1300">
              <a:latin typeface="ＭＳ Ｐゴシック"/>
            </a:rPr>
            <a:t>円増加した。今後、行政評価を進めて実施可能な部分については廃止や削減の検討を重ね、更なるコスト削減を図っていく。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77970</xdr:rowOff>
    </xdr:from>
    <xdr:to>
      <xdr:col>7</xdr:col>
      <xdr:colOff>152400</xdr:colOff>
      <xdr:row>82</xdr:row>
      <xdr:rowOff>87835</xdr:rowOff>
    </xdr:to>
    <xdr:cxnSp macro="">
      <xdr:nvCxnSpPr>
        <xdr:cNvPr id="192" name="直線コネクタ 191"/>
        <xdr:cNvCxnSpPr/>
      </xdr:nvCxnSpPr>
      <xdr:spPr>
        <a:xfrm>
          <a:off x="4114800" y="14136870"/>
          <a:ext cx="838200" cy="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77970</xdr:rowOff>
    </xdr:from>
    <xdr:to>
      <xdr:col>6</xdr:col>
      <xdr:colOff>0</xdr:colOff>
      <xdr:row>82</xdr:row>
      <xdr:rowOff>85286</xdr:rowOff>
    </xdr:to>
    <xdr:cxnSp macro="">
      <xdr:nvCxnSpPr>
        <xdr:cNvPr id="195" name="直線コネクタ 194"/>
        <xdr:cNvCxnSpPr/>
      </xdr:nvCxnSpPr>
      <xdr:spPr>
        <a:xfrm flipV="1">
          <a:off x="3225800" y="14136870"/>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85286</xdr:rowOff>
    </xdr:from>
    <xdr:to>
      <xdr:col>4</xdr:col>
      <xdr:colOff>482600</xdr:colOff>
      <xdr:row>82</xdr:row>
      <xdr:rowOff>89657</xdr:rowOff>
    </xdr:to>
    <xdr:cxnSp macro="">
      <xdr:nvCxnSpPr>
        <xdr:cNvPr id="198" name="直線コネクタ 197"/>
        <xdr:cNvCxnSpPr/>
      </xdr:nvCxnSpPr>
      <xdr:spPr>
        <a:xfrm flipV="1">
          <a:off x="2336800" y="14144186"/>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85320</xdr:rowOff>
    </xdr:from>
    <xdr:to>
      <xdr:col>3</xdr:col>
      <xdr:colOff>279400</xdr:colOff>
      <xdr:row>82</xdr:row>
      <xdr:rowOff>89657</xdr:rowOff>
    </xdr:to>
    <xdr:cxnSp macro="">
      <xdr:nvCxnSpPr>
        <xdr:cNvPr id="201" name="直線コネクタ 200"/>
        <xdr:cNvCxnSpPr/>
      </xdr:nvCxnSpPr>
      <xdr:spPr>
        <a:xfrm>
          <a:off x="1447800" y="14144220"/>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37035</xdr:rowOff>
    </xdr:from>
    <xdr:to>
      <xdr:col>7</xdr:col>
      <xdr:colOff>203200</xdr:colOff>
      <xdr:row>82</xdr:row>
      <xdr:rowOff>138635</xdr:rowOff>
    </xdr:to>
    <xdr:sp macro="" textlink="">
      <xdr:nvSpPr>
        <xdr:cNvPr id="211" name="円/楕円 210"/>
        <xdr:cNvSpPr/>
      </xdr:nvSpPr>
      <xdr:spPr>
        <a:xfrm>
          <a:off x="4902200" y="140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129762</xdr:rowOff>
    </xdr:from>
    <xdr:ext cx="762000" cy="259045"/>
    <xdr:sp macro="" textlink="">
      <xdr:nvSpPr>
        <xdr:cNvPr id="212" name="人件費・物件費等の状況該当値テキスト"/>
        <xdr:cNvSpPr txBox="1"/>
      </xdr:nvSpPr>
      <xdr:spPr>
        <a:xfrm>
          <a:off x="5041900" y="1401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27170</xdr:rowOff>
    </xdr:from>
    <xdr:to>
      <xdr:col>6</xdr:col>
      <xdr:colOff>50800</xdr:colOff>
      <xdr:row>82</xdr:row>
      <xdr:rowOff>128770</xdr:rowOff>
    </xdr:to>
    <xdr:sp macro="" textlink="">
      <xdr:nvSpPr>
        <xdr:cNvPr id="213" name="円/楕円 212"/>
        <xdr:cNvSpPr/>
      </xdr:nvSpPr>
      <xdr:spPr>
        <a:xfrm>
          <a:off x="4064000" y="140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138947</xdr:rowOff>
    </xdr:from>
    <xdr:ext cx="736600" cy="259045"/>
    <xdr:sp macro="" textlink="">
      <xdr:nvSpPr>
        <xdr:cNvPr id="214" name="テキスト ボックス 213"/>
        <xdr:cNvSpPr txBox="1"/>
      </xdr:nvSpPr>
      <xdr:spPr>
        <a:xfrm>
          <a:off x="3733800" y="138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34486</xdr:rowOff>
    </xdr:from>
    <xdr:to>
      <xdr:col>4</xdr:col>
      <xdr:colOff>533400</xdr:colOff>
      <xdr:row>82</xdr:row>
      <xdr:rowOff>136086</xdr:rowOff>
    </xdr:to>
    <xdr:sp macro="" textlink="">
      <xdr:nvSpPr>
        <xdr:cNvPr id="215" name="円/楕円 214"/>
        <xdr:cNvSpPr/>
      </xdr:nvSpPr>
      <xdr:spPr>
        <a:xfrm>
          <a:off x="3175000" y="140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146263</xdr:rowOff>
    </xdr:from>
    <xdr:ext cx="762000" cy="259045"/>
    <xdr:sp macro="" textlink="">
      <xdr:nvSpPr>
        <xdr:cNvPr id="216" name="テキスト ボックス 215"/>
        <xdr:cNvSpPr txBox="1"/>
      </xdr:nvSpPr>
      <xdr:spPr>
        <a:xfrm>
          <a:off x="2844800" y="1386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38857</xdr:rowOff>
    </xdr:from>
    <xdr:to>
      <xdr:col>3</xdr:col>
      <xdr:colOff>330200</xdr:colOff>
      <xdr:row>82</xdr:row>
      <xdr:rowOff>140457</xdr:rowOff>
    </xdr:to>
    <xdr:sp macro="" textlink="">
      <xdr:nvSpPr>
        <xdr:cNvPr id="217" name="円/楕円 216"/>
        <xdr:cNvSpPr/>
      </xdr:nvSpPr>
      <xdr:spPr>
        <a:xfrm>
          <a:off x="2286000" y="140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150634</xdr:rowOff>
    </xdr:from>
    <xdr:ext cx="762000" cy="259045"/>
    <xdr:sp macro="" textlink="">
      <xdr:nvSpPr>
        <xdr:cNvPr id="218" name="テキスト ボックス 217"/>
        <xdr:cNvSpPr txBox="1"/>
      </xdr:nvSpPr>
      <xdr:spPr>
        <a:xfrm>
          <a:off x="1955800" y="138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34520</xdr:rowOff>
    </xdr:from>
    <xdr:to>
      <xdr:col>2</xdr:col>
      <xdr:colOff>127000</xdr:colOff>
      <xdr:row>82</xdr:row>
      <xdr:rowOff>136120</xdr:rowOff>
    </xdr:to>
    <xdr:sp macro="" textlink="">
      <xdr:nvSpPr>
        <xdr:cNvPr id="219" name="円/楕円 218"/>
        <xdr:cNvSpPr/>
      </xdr:nvSpPr>
      <xdr:spPr>
        <a:xfrm>
          <a:off x="1397000" y="140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146297</xdr:rowOff>
    </xdr:from>
    <xdr:ext cx="762000" cy="259045"/>
    <xdr:sp macro="" textlink="">
      <xdr:nvSpPr>
        <xdr:cNvPr id="220" name="テキスト ボックス 219"/>
        <xdr:cNvSpPr txBox="1"/>
      </xdr:nvSpPr>
      <xdr:spPr>
        <a:xfrm>
          <a:off x="1066800" y="138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したが、</a:t>
          </a:r>
          <a:r>
            <a:rPr kumimoji="1" lang="ja-JP" altLang="en-US" sz="1300">
              <a:solidFill>
                <a:schemeClr val="dk1"/>
              </a:solidFill>
              <a:effectLst/>
              <a:latin typeface="+mn-lt"/>
              <a:ea typeface="+mn-ea"/>
              <a:cs typeface="+mn-cs"/>
            </a:rPr>
            <a:t>全国市平均は下回っている。</a:t>
          </a:r>
          <a:r>
            <a:rPr kumimoji="1" lang="ja-JP" altLang="ja-JP" sz="1300">
              <a:solidFill>
                <a:schemeClr val="dk1"/>
              </a:solidFill>
              <a:effectLst/>
              <a:latin typeface="+mn-lt"/>
              <a:ea typeface="+mn-ea"/>
              <a:cs typeface="+mn-cs"/>
            </a:rPr>
            <a:t>今後も給与構造の改革とともに職員の定数管理・給与の適正化に努め、給与水準のバランスをとっていく。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24385</xdr:rowOff>
    </xdr:to>
    <xdr:cxnSp macro="">
      <xdr:nvCxnSpPr>
        <xdr:cNvPr id="252" name="直線コネクタ 251"/>
        <xdr:cNvCxnSpPr/>
      </xdr:nvCxnSpPr>
      <xdr:spPr>
        <a:xfrm>
          <a:off x="16179800" y="14711172"/>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87</xdr:row>
      <xdr:rowOff>108713</xdr:rowOff>
    </xdr:to>
    <xdr:cxnSp macro="">
      <xdr:nvCxnSpPr>
        <xdr:cNvPr id="255" name="直線コネクタ 254"/>
        <xdr:cNvCxnSpPr/>
      </xdr:nvCxnSpPr>
      <xdr:spPr>
        <a:xfrm flipV="1">
          <a:off x="15290800" y="14711172"/>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108713</xdr:rowOff>
    </xdr:from>
    <xdr:to>
      <xdr:col>22</xdr:col>
      <xdr:colOff>203200</xdr:colOff>
      <xdr:row>87</xdr:row>
      <xdr:rowOff>147320</xdr:rowOff>
    </xdr:to>
    <xdr:cxnSp macro="">
      <xdr:nvCxnSpPr>
        <xdr:cNvPr id="258" name="直線コネクタ 257"/>
        <xdr:cNvCxnSpPr/>
      </xdr:nvCxnSpPr>
      <xdr:spPr>
        <a:xfrm flipV="1">
          <a:off x="14401800" y="1502486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87</xdr:row>
      <xdr:rowOff>147320</xdr:rowOff>
    </xdr:to>
    <xdr:cxnSp macro="">
      <xdr:nvCxnSpPr>
        <xdr:cNvPr id="261" name="直線コネクタ 260"/>
        <xdr:cNvCxnSpPr/>
      </xdr:nvCxnSpPr>
      <xdr:spPr>
        <a:xfrm>
          <a:off x="13512800" y="1469186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1" name="円/楕円 270"/>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2"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3" name="円/楕円 272"/>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4" name="テキスト ボックス 273"/>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57913</xdr:rowOff>
    </xdr:from>
    <xdr:to>
      <xdr:col>22</xdr:col>
      <xdr:colOff>254000</xdr:colOff>
      <xdr:row>87</xdr:row>
      <xdr:rowOff>159513</xdr:rowOff>
    </xdr:to>
    <xdr:sp macro="" textlink="">
      <xdr:nvSpPr>
        <xdr:cNvPr id="275" name="円/楕円 274"/>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169690</xdr:rowOff>
    </xdr:from>
    <xdr:ext cx="762000" cy="259045"/>
    <xdr:sp macro="" textlink="">
      <xdr:nvSpPr>
        <xdr:cNvPr id="276" name="テキスト ボックス 275"/>
        <xdr:cNvSpPr txBox="1"/>
      </xdr:nvSpPr>
      <xdr:spPr>
        <a:xfrm>
          <a:off x="14909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7" name="円/楕円 276"/>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78" name="テキスト ボックス 277"/>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67818</xdr:rowOff>
    </xdr:from>
    <xdr:to>
      <xdr:col>19</xdr:col>
      <xdr:colOff>533400</xdr:colOff>
      <xdr:row>85</xdr:row>
      <xdr:rowOff>169418</xdr:rowOff>
    </xdr:to>
    <xdr:sp macro="" textlink="">
      <xdr:nvSpPr>
        <xdr:cNvPr id="279" name="円/楕円 278"/>
        <xdr:cNvSpPr/>
      </xdr:nvSpPr>
      <xdr:spPr>
        <a:xfrm>
          <a:off x="13462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154195</xdr:rowOff>
    </xdr:from>
    <xdr:ext cx="762000" cy="259045"/>
    <xdr:sp macro="" textlink="">
      <xdr:nvSpPr>
        <xdr:cNvPr id="280" name="テキスト ボックス 279"/>
        <xdr:cNvSpPr txBox="1"/>
      </xdr:nvSpPr>
      <xdr:spPr>
        <a:xfrm>
          <a:off x="13131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新規採用の抑制（技能労務職については退職者の不補充）に努めてきたため、前年度比とほぼ横ばいであり、類似団体平均・全国平均・県平均を下回っている。</a:t>
          </a:r>
          <a:endParaRPr lang="ja-JP" altLang="ja-JP" sz="1300">
            <a:effectLst/>
          </a:endParaRPr>
        </a:p>
        <a:p>
          <a:r>
            <a:rPr kumimoji="1" lang="ja-JP" altLang="ja-JP" sz="1300">
              <a:solidFill>
                <a:schemeClr val="dk1"/>
              </a:solidFill>
              <a:effectLst/>
              <a:latin typeface="+mn-lt"/>
              <a:ea typeface="+mn-ea"/>
              <a:cs typeface="+mn-cs"/>
            </a:rPr>
            <a:t>　今後も引き続き職員の定数管理に努め、適正な定員を維持していく。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59872</xdr:rowOff>
    </xdr:from>
    <xdr:to>
      <xdr:col>24</xdr:col>
      <xdr:colOff>558800</xdr:colOff>
      <xdr:row>60</xdr:row>
      <xdr:rowOff>63319</xdr:rowOff>
    </xdr:to>
    <xdr:cxnSp macro="">
      <xdr:nvCxnSpPr>
        <xdr:cNvPr id="317" name="直線コネクタ 316"/>
        <xdr:cNvCxnSpPr/>
      </xdr:nvCxnSpPr>
      <xdr:spPr>
        <a:xfrm>
          <a:off x="16179800" y="1034687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57573</xdr:rowOff>
    </xdr:from>
    <xdr:to>
      <xdr:col>23</xdr:col>
      <xdr:colOff>406400</xdr:colOff>
      <xdr:row>60</xdr:row>
      <xdr:rowOff>59872</xdr:rowOff>
    </xdr:to>
    <xdr:cxnSp macro="">
      <xdr:nvCxnSpPr>
        <xdr:cNvPr id="320" name="直線コネクタ 319"/>
        <xdr:cNvCxnSpPr/>
      </xdr:nvCxnSpPr>
      <xdr:spPr>
        <a:xfrm>
          <a:off x="15290800" y="1034457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57573</xdr:rowOff>
    </xdr:from>
    <xdr:to>
      <xdr:col>22</xdr:col>
      <xdr:colOff>203200</xdr:colOff>
      <xdr:row>60</xdr:row>
      <xdr:rowOff>69064</xdr:rowOff>
    </xdr:to>
    <xdr:cxnSp macro="">
      <xdr:nvCxnSpPr>
        <xdr:cNvPr id="323" name="直線コネクタ 322"/>
        <xdr:cNvCxnSpPr/>
      </xdr:nvCxnSpPr>
      <xdr:spPr>
        <a:xfrm flipV="1">
          <a:off x="14401800" y="1034457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69064</xdr:rowOff>
    </xdr:from>
    <xdr:to>
      <xdr:col>21</xdr:col>
      <xdr:colOff>0</xdr:colOff>
      <xdr:row>60</xdr:row>
      <xdr:rowOff>92045</xdr:rowOff>
    </xdr:to>
    <xdr:cxnSp macro="">
      <xdr:nvCxnSpPr>
        <xdr:cNvPr id="326" name="直線コネクタ 325"/>
        <xdr:cNvCxnSpPr/>
      </xdr:nvCxnSpPr>
      <xdr:spPr>
        <a:xfrm flipV="1">
          <a:off x="13512800" y="1035606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36" name="円/楕円 335"/>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29046</xdr:rowOff>
    </xdr:from>
    <xdr:ext cx="762000" cy="259045"/>
    <xdr:sp macro="" textlink="">
      <xdr:nvSpPr>
        <xdr:cNvPr id="337" name="定員管理の状況該当値テキスト"/>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9072</xdr:rowOff>
    </xdr:from>
    <xdr:to>
      <xdr:col>23</xdr:col>
      <xdr:colOff>457200</xdr:colOff>
      <xdr:row>60</xdr:row>
      <xdr:rowOff>110672</xdr:rowOff>
    </xdr:to>
    <xdr:sp macro="" textlink="">
      <xdr:nvSpPr>
        <xdr:cNvPr id="338" name="円/楕円 337"/>
        <xdr:cNvSpPr/>
      </xdr:nvSpPr>
      <xdr:spPr>
        <a:xfrm>
          <a:off x="16129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120849</xdr:rowOff>
    </xdr:from>
    <xdr:ext cx="736600" cy="259045"/>
    <xdr:sp macro="" textlink="">
      <xdr:nvSpPr>
        <xdr:cNvPr id="339" name="テキスト ボックス 338"/>
        <xdr:cNvSpPr txBox="1"/>
      </xdr:nvSpPr>
      <xdr:spPr>
        <a:xfrm>
          <a:off x="15798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6773</xdr:rowOff>
    </xdr:from>
    <xdr:to>
      <xdr:col>22</xdr:col>
      <xdr:colOff>254000</xdr:colOff>
      <xdr:row>60</xdr:row>
      <xdr:rowOff>108373</xdr:rowOff>
    </xdr:to>
    <xdr:sp macro="" textlink="">
      <xdr:nvSpPr>
        <xdr:cNvPr id="340" name="円/楕円 339"/>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118550</xdr:rowOff>
    </xdr:from>
    <xdr:ext cx="762000" cy="259045"/>
    <xdr:sp macro="" textlink="">
      <xdr:nvSpPr>
        <xdr:cNvPr id="341" name="テキスト ボックス 340"/>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18264</xdr:rowOff>
    </xdr:from>
    <xdr:to>
      <xdr:col>21</xdr:col>
      <xdr:colOff>50800</xdr:colOff>
      <xdr:row>60</xdr:row>
      <xdr:rowOff>119864</xdr:rowOff>
    </xdr:to>
    <xdr:sp macro="" textlink="">
      <xdr:nvSpPr>
        <xdr:cNvPr id="342" name="円/楕円 341"/>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130041</xdr:rowOff>
    </xdr:from>
    <xdr:ext cx="762000" cy="259045"/>
    <xdr:sp macro="" textlink="">
      <xdr:nvSpPr>
        <xdr:cNvPr id="343" name="テキスト ボックス 342"/>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41245</xdr:rowOff>
    </xdr:from>
    <xdr:to>
      <xdr:col>19</xdr:col>
      <xdr:colOff>533400</xdr:colOff>
      <xdr:row>60</xdr:row>
      <xdr:rowOff>142845</xdr:rowOff>
    </xdr:to>
    <xdr:sp macro="" textlink="">
      <xdr:nvSpPr>
        <xdr:cNvPr id="344" name="円/楕円 343"/>
        <xdr:cNvSpPr/>
      </xdr:nvSpPr>
      <xdr:spPr>
        <a:xfrm>
          <a:off x="13462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153022</xdr:rowOff>
    </xdr:from>
    <xdr:ext cx="762000" cy="259045"/>
    <xdr:sp macro="" textlink="">
      <xdr:nvSpPr>
        <xdr:cNvPr id="345" name="テキスト ボックス 344"/>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前年度の</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％と比較すると</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ポイント減少した</a:t>
          </a:r>
          <a:r>
            <a:rPr kumimoji="1" lang="ja-JP" altLang="ja-JP" sz="1300">
              <a:solidFill>
                <a:schemeClr val="dk1"/>
              </a:solidFill>
              <a:effectLst/>
              <a:latin typeface="+mn-lt"/>
              <a:ea typeface="+mn-ea"/>
              <a:cs typeface="+mn-cs"/>
            </a:rPr>
            <a:t>。類似団体平均を下回っているものの、依然として県平均を上回っている状態である。</a:t>
          </a:r>
          <a:endParaRPr lang="ja-JP" altLang="ja-JP" sz="1300">
            <a:effectLst/>
          </a:endParaRPr>
        </a:p>
        <a:p>
          <a:r>
            <a:rPr kumimoji="1" lang="ja-JP" altLang="ja-JP" sz="1300">
              <a:solidFill>
                <a:schemeClr val="dk1"/>
              </a:solidFill>
              <a:effectLst/>
              <a:latin typeface="+mn-lt"/>
              <a:ea typeface="+mn-ea"/>
              <a:cs typeface="+mn-cs"/>
            </a:rPr>
            <a:t>　今後は、予定されている新規の投資的事業についても取捨選択を行い、</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債発行を抑制することにより比率の低下を図っていく。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144272</xdr:rowOff>
    </xdr:from>
    <xdr:to>
      <xdr:col>24</xdr:col>
      <xdr:colOff>558800</xdr:colOff>
      <xdr:row>37</xdr:row>
      <xdr:rowOff>158750</xdr:rowOff>
    </xdr:to>
    <xdr:cxnSp macro="">
      <xdr:nvCxnSpPr>
        <xdr:cNvPr id="377" name="直線コネクタ 376"/>
        <xdr:cNvCxnSpPr/>
      </xdr:nvCxnSpPr>
      <xdr:spPr>
        <a:xfrm flipV="1">
          <a:off x="16179800" y="64879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37</xdr:row>
      <xdr:rowOff>158750</xdr:rowOff>
    </xdr:to>
    <xdr:cxnSp macro="">
      <xdr:nvCxnSpPr>
        <xdr:cNvPr id="380" name="直線コネクタ 379"/>
        <xdr:cNvCxnSpPr/>
      </xdr:nvCxnSpPr>
      <xdr:spPr>
        <a:xfrm>
          <a:off x="15290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153924</xdr:rowOff>
    </xdr:from>
    <xdr:to>
      <xdr:col>22</xdr:col>
      <xdr:colOff>203200</xdr:colOff>
      <xdr:row>37</xdr:row>
      <xdr:rowOff>158750</xdr:rowOff>
    </xdr:to>
    <xdr:cxnSp macro="">
      <xdr:nvCxnSpPr>
        <xdr:cNvPr id="383" name="直線コネクタ 382"/>
        <xdr:cNvCxnSpPr/>
      </xdr:nvCxnSpPr>
      <xdr:spPr>
        <a:xfrm>
          <a:off x="14401800" y="64975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153924</xdr:rowOff>
    </xdr:from>
    <xdr:to>
      <xdr:col>21</xdr:col>
      <xdr:colOff>0</xdr:colOff>
      <xdr:row>38</xdr:row>
      <xdr:rowOff>6604</xdr:rowOff>
    </xdr:to>
    <xdr:cxnSp macro="">
      <xdr:nvCxnSpPr>
        <xdr:cNvPr id="386" name="直線コネクタ 385"/>
        <xdr:cNvCxnSpPr/>
      </xdr:nvCxnSpPr>
      <xdr:spPr>
        <a:xfrm flipV="1">
          <a:off x="13512800" y="64975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93472</xdr:rowOff>
    </xdr:from>
    <xdr:to>
      <xdr:col>24</xdr:col>
      <xdr:colOff>609600</xdr:colOff>
      <xdr:row>38</xdr:row>
      <xdr:rowOff>23622</xdr:rowOff>
    </xdr:to>
    <xdr:sp macro="" textlink="">
      <xdr:nvSpPr>
        <xdr:cNvPr id="396" name="円/楕円 395"/>
        <xdr:cNvSpPr/>
      </xdr:nvSpPr>
      <xdr:spPr>
        <a:xfrm>
          <a:off x="169672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109999</xdr:rowOff>
    </xdr:from>
    <xdr:ext cx="762000" cy="259045"/>
    <xdr:sp macro="" textlink="">
      <xdr:nvSpPr>
        <xdr:cNvPr id="397" name="公債費負担の状況該当値テキスト"/>
        <xdr:cNvSpPr txBox="1"/>
      </xdr:nvSpPr>
      <xdr:spPr>
        <a:xfrm>
          <a:off x="17106900" y="628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8" name="円/楕円 397"/>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9" name="テキスト ボックス 398"/>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0" name="円/楕円 399"/>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1" name="テキスト ボックス 400"/>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103124</xdr:rowOff>
    </xdr:from>
    <xdr:to>
      <xdr:col>21</xdr:col>
      <xdr:colOff>50800</xdr:colOff>
      <xdr:row>38</xdr:row>
      <xdr:rowOff>33274</xdr:rowOff>
    </xdr:to>
    <xdr:sp macro="" textlink="">
      <xdr:nvSpPr>
        <xdr:cNvPr id="402" name="円/楕円 401"/>
        <xdr:cNvSpPr/>
      </xdr:nvSpPr>
      <xdr:spPr>
        <a:xfrm>
          <a:off x="14351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43451</xdr:rowOff>
    </xdr:from>
    <xdr:ext cx="762000" cy="259045"/>
    <xdr:sp macro="" textlink="">
      <xdr:nvSpPr>
        <xdr:cNvPr id="403" name="テキスト ボックス 402"/>
        <xdr:cNvSpPr txBox="1"/>
      </xdr:nvSpPr>
      <xdr:spPr>
        <a:xfrm>
          <a:off x="14020800" y="62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127254</xdr:rowOff>
    </xdr:from>
    <xdr:to>
      <xdr:col>19</xdr:col>
      <xdr:colOff>533400</xdr:colOff>
      <xdr:row>38</xdr:row>
      <xdr:rowOff>57404</xdr:rowOff>
    </xdr:to>
    <xdr:sp macro="" textlink="">
      <xdr:nvSpPr>
        <xdr:cNvPr id="404" name="円/楕円 403"/>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67581</xdr:rowOff>
    </xdr:from>
    <xdr:ext cx="762000" cy="259045"/>
    <xdr:sp macro="" textlink="">
      <xdr:nvSpPr>
        <xdr:cNvPr id="405" name="テキスト ボックス 404"/>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6.2</a:t>
          </a:r>
          <a:r>
            <a:rPr kumimoji="1" lang="ja-JP" altLang="en-US" sz="1300">
              <a:latin typeface="ＭＳ Ｐゴシック"/>
            </a:rPr>
            <a:t>ポイント改善し</a:t>
          </a:r>
          <a:r>
            <a:rPr kumimoji="1" lang="ja-JP" altLang="ja-JP" sz="1200">
              <a:solidFill>
                <a:schemeClr val="dk1"/>
              </a:solidFill>
              <a:effectLst/>
              <a:latin typeface="+mn-lt"/>
              <a:ea typeface="+mn-ea"/>
              <a:cs typeface="+mn-cs"/>
            </a:rPr>
            <a:t>ており、全国平均や類似団体平均を下回っている。主な要因としては、地方債の繰上償還による地方債残高の減及び、市税の増額に伴う標準財政規模の増、財政調整基金及び市有施設基金の積立による充当可能基金の増額があげられる。今後も公債費等義務的経費の削減を中心とする行財政改革を進め、財政の健全化に努める。 </a:t>
          </a:r>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154284</xdr:rowOff>
    </xdr:from>
    <xdr:to>
      <xdr:col>23</xdr:col>
      <xdr:colOff>406400</xdr:colOff>
      <xdr:row>14</xdr:row>
      <xdr:rowOff>3344</xdr:rowOff>
    </xdr:to>
    <xdr:cxnSp macro="">
      <xdr:nvCxnSpPr>
        <xdr:cNvPr id="439" name="直線コネクタ 438"/>
        <xdr:cNvCxnSpPr/>
      </xdr:nvCxnSpPr>
      <xdr:spPr>
        <a:xfrm flipV="1">
          <a:off x="15290800" y="238313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3344</xdr:rowOff>
    </xdr:from>
    <xdr:to>
      <xdr:col>22</xdr:col>
      <xdr:colOff>203200</xdr:colOff>
      <xdr:row>14</xdr:row>
      <xdr:rowOff>35920</xdr:rowOff>
    </xdr:to>
    <xdr:cxnSp macro="">
      <xdr:nvCxnSpPr>
        <xdr:cNvPr id="442" name="直線コネクタ 441"/>
        <xdr:cNvCxnSpPr/>
      </xdr:nvCxnSpPr>
      <xdr:spPr>
        <a:xfrm flipV="1">
          <a:off x="14401800" y="240364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35920</xdr:rowOff>
    </xdr:from>
    <xdr:to>
      <xdr:col>21</xdr:col>
      <xdr:colOff>0</xdr:colOff>
      <xdr:row>14</xdr:row>
      <xdr:rowOff>65680</xdr:rowOff>
    </xdr:to>
    <xdr:cxnSp macro="">
      <xdr:nvCxnSpPr>
        <xdr:cNvPr id="445" name="直線コネクタ 444"/>
        <xdr:cNvCxnSpPr/>
      </xdr:nvCxnSpPr>
      <xdr:spPr>
        <a:xfrm flipV="1">
          <a:off x="13512800" y="2436220"/>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8" name="フローチャート : 判断 447"/>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9" name="テキスト ボックス 448"/>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0" name="フローチャート : 判断 449"/>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1" name="テキスト ボックス 450"/>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103484</xdr:rowOff>
    </xdr:from>
    <xdr:to>
      <xdr:col>23</xdr:col>
      <xdr:colOff>457200</xdr:colOff>
      <xdr:row>14</xdr:row>
      <xdr:rowOff>33634</xdr:rowOff>
    </xdr:to>
    <xdr:sp macro="" textlink="">
      <xdr:nvSpPr>
        <xdr:cNvPr id="457" name="円/楕円 456"/>
        <xdr:cNvSpPr/>
      </xdr:nvSpPr>
      <xdr:spPr>
        <a:xfrm>
          <a:off x="16129000" y="23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43811</xdr:rowOff>
    </xdr:from>
    <xdr:ext cx="736600" cy="259045"/>
    <xdr:sp macro="" textlink="">
      <xdr:nvSpPr>
        <xdr:cNvPr id="458" name="テキスト ボックス 457"/>
        <xdr:cNvSpPr txBox="1"/>
      </xdr:nvSpPr>
      <xdr:spPr>
        <a:xfrm>
          <a:off x="15798800" y="210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123994</xdr:rowOff>
    </xdr:from>
    <xdr:to>
      <xdr:col>22</xdr:col>
      <xdr:colOff>254000</xdr:colOff>
      <xdr:row>14</xdr:row>
      <xdr:rowOff>54144</xdr:rowOff>
    </xdr:to>
    <xdr:sp macro="" textlink="">
      <xdr:nvSpPr>
        <xdr:cNvPr id="459" name="円/楕円 458"/>
        <xdr:cNvSpPr/>
      </xdr:nvSpPr>
      <xdr:spPr>
        <a:xfrm>
          <a:off x="15240000" y="2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64321</xdr:rowOff>
    </xdr:from>
    <xdr:ext cx="762000" cy="259045"/>
    <xdr:sp macro="" textlink="">
      <xdr:nvSpPr>
        <xdr:cNvPr id="460" name="テキスト ボックス 459"/>
        <xdr:cNvSpPr txBox="1"/>
      </xdr:nvSpPr>
      <xdr:spPr>
        <a:xfrm>
          <a:off x="14909800" y="212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156570</xdr:rowOff>
    </xdr:from>
    <xdr:to>
      <xdr:col>21</xdr:col>
      <xdr:colOff>50800</xdr:colOff>
      <xdr:row>14</xdr:row>
      <xdr:rowOff>86720</xdr:rowOff>
    </xdr:to>
    <xdr:sp macro="" textlink="">
      <xdr:nvSpPr>
        <xdr:cNvPr id="461" name="円/楕円 460"/>
        <xdr:cNvSpPr/>
      </xdr:nvSpPr>
      <xdr:spPr>
        <a:xfrm>
          <a:off x="14351000" y="2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96897</xdr:rowOff>
    </xdr:from>
    <xdr:ext cx="762000" cy="259045"/>
    <xdr:sp macro="" textlink="">
      <xdr:nvSpPr>
        <xdr:cNvPr id="462" name="テキスト ボックス 461"/>
        <xdr:cNvSpPr txBox="1"/>
      </xdr:nvSpPr>
      <xdr:spPr>
        <a:xfrm>
          <a:off x="14020800" y="21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14880</xdr:rowOff>
    </xdr:from>
    <xdr:to>
      <xdr:col>19</xdr:col>
      <xdr:colOff>533400</xdr:colOff>
      <xdr:row>14</xdr:row>
      <xdr:rowOff>116480</xdr:rowOff>
    </xdr:to>
    <xdr:sp macro="" textlink="">
      <xdr:nvSpPr>
        <xdr:cNvPr id="463" name="円/楕円 462"/>
        <xdr:cNvSpPr/>
      </xdr:nvSpPr>
      <xdr:spPr>
        <a:xfrm>
          <a:off x="13462000" y="24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126657</xdr:rowOff>
    </xdr:from>
    <xdr:ext cx="762000" cy="259045"/>
    <xdr:sp macro="" textlink="">
      <xdr:nvSpPr>
        <xdr:cNvPr id="464" name="テキスト ボックス 463"/>
        <xdr:cNvSpPr txBox="1"/>
      </xdr:nvSpPr>
      <xdr:spPr>
        <a:xfrm>
          <a:off x="13131800" y="218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44,362
44,086
125.63
18,895,813
17,484,916
1,282,892
10,423,007
16,871,505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新規採用の抑制による人件費削減の継続により、前年度</a:t>
          </a:r>
          <a:r>
            <a:rPr kumimoji="1" lang="ja-JP" altLang="en-US" sz="1300">
              <a:solidFill>
                <a:schemeClr val="dk1"/>
              </a:solidFill>
              <a:effectLst/>
              <a:latin typeface="+mn-lt"/>
              <a:ea typeface="+mn-ea"/>
              <a:cs typeface="+mn-cs"/>
            </a:rPr>
            <a:t>と同率で推移しており</a:t>
          </a:r>
          <a:r>
            <a:rPr kumimoji="1" lang="ja-JP" altLang="ja-JP" sz="1300">
              <a:solidFill>
                <a:schemeClr val="dk1"/>
              </a:solidFill>
              <a:effectLst/>
              <a:latin typeface="+mn-lt"/>
              <a:ea typeface="+mn-ea"/>
              <a:cs typeface="+mn-cs"/>
            </a:rPr>
            <a:t>、類似団体平均・全国平均も下回っている。</a:t>
          </a:r>
          <a:endParaRPr lang="ja-JP" altLang="ja-JP" sz="1300">
            <a:effectLst/>
          </a:endParaRPr>
        </a:p>
        <a:p>
          <a:r>
            <a:rPr kumimoji="1" lang="ja-JP" altLang="ja-JP" sz="1300">
              <a:solidFill>
                <a:schemeClr val="dk1"/>
              </a:solidFill>
              <a:effectLst/>
              <a:latin typeface="+mn-lt"/>
              <a:ea typeface="+mn-ea"/>
              <a:cs typeface="+mn-cs"/>
            </a:rPr>
            <a:t>　今後も引き続き定員管理・給与の適正化等の取組みを通じて人件費の削減に努める。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92710</xdr:rowOff>
    </xdr:to>
    <xdr:cxnSp macro="">
      <xdr:nvCxnSpPr>
        <xdr:cNvPr id="64" name="直線コネクタ 63"/>
        <xdr:cNvCxnSpPr/>
      </xdr:nvCxnSpPr>
      <xdr:spPr>
        <a:xfrm>
          <a:off x="3987800" y="609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168910</xdr:rowOff>
    </xdr:to>
    <xdr:cxnSp macro="">
      <xdr:nvCxnSpPr>
        <xdr:cNvPr id="67" name="直線コネクタ 66"/>
        <xdr:cNvCxnSpPr/>
      </xdr:nvCxnSpPr>
      <xdr:spPr>
        <a:xfrm flipV="1">
          <a:off x="3098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81280</xdr:rowOff>
    </xdr:to>
    <xdr:cxnSp macro="">
      <xdr:nvCxnSpPr>
        <xdr:cNvPr id="70" name="直線コネクタ 69"/>
        <xdr:cNvCxnSpPr/>
      </xdr:nvCxnSpPr>
      <xdr:spPr>
        <a:xfrm flipV="1">
          <a:off x="2209800" y="616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88900</xdr:rowOff>
    </xdr:to>
    <xdr:cxnSp macro="">
      <xdr:nvCxnSpPr>
        <xdr:cNvPr id="73" name="直線コネクタ 72"/>
        <xdr:cNvCxnSpPr/>
      </xdr:nvCxnSpPr>
      <xdr:spPr>
        <a:xfrm flipV="1">
          <a:off x="1320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4"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5" name="円/楕円 84"/>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6" name="テキスト ボックス 85"/>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7" name="円/楕円 86"/>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88" name="テキスト ボックス 87"/>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1" name="円/楕円 90"/>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2" name="テキスト ボックス 91"/>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前年度の</a:t>
          </a:r>
          <a:r>
            <a:rPr kumimoji="1" lang="en-US" altLang="ja-JP" sz="1300">
              <a:solidFill>
                <a:schemeClr val="dk1"/>
              </a:solidFill>
              <a:effectLst/>
              <a:latin typeface="+mn-lt"/>
              <a:ea typeface="+mn-ea"/>
              <a:cs typeface="+mn-cs"/>
            </a:rPr>
            <a:t>15.8</a:t>
          </a:r>
          <a:r>
            <a:rPr kumimoji="1" lang="ja-JP" altLang="ja-JP" sz="1300">
              <a:solidFill>
                <a:schemeClr val="dk1"/>
              </a:solidFill>
              <a:effectLst/>
              <a:latin typeface="+mn-lt"/>
              <a:ea typeface="+mn-ea"/>
              <a:cs typeface="+mn-cs"/>
            </a:rPr>
            <a:t>％と比較すると</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ポイント増加し、類似団体平均・全国平均を大きく上回っている。原因としては、指定管理者制度により、職員人件費等から委託料</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物件費</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へのシフトが起きていること等の業務委託増加のため、物件費の増加が起きているためである。</a:t>
          </a:r>
          <a:endParaRPr lang="ja-JP" altLang="ja-JP" sz="1300">
            <a:effectLst/>
          </a:endParaRPr>
        </a:p>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今後も可能なものは順次民間委託を進めていく予定であるが、必要性について精査し、安易な業務委託を増やさないように努める。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19</xdr:row>
      <xdr:rowOff>20864</xdr:rowOff>
    </xdr:to>
    <xdr:cxnSp macro="">
      <xdr:nvCxnSpPr>
        <xdr:cNvPr id="127" name="直線コネクタ 126"/>
        <xdr:cNvCxnSpPr/>
      </xdr:nvCxnSpPr>
      <xdr:spPr>
        <a:xfrm>
          <a:off x="15671800" y="3234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83457</xdr:rowOff>
    </xdr:from>
    <xdr:to>
      <xdr:col>22</xdr:col>
      <xdr:colOff>565150</xdr:colOff>
      <xdr:row>18</xdr:row>
      <xdr:rowOff>148771</xdr:rowOff>
    </xdr:to>
    <xdr:cxnSp macro="">
      <xdr:nvCxnSpPr>
        <xdr:cNvPr id="130" name="直線コネクタ 129"/>
        <xdr:cNvCxnSpPr/>
      </xdr:nvCxnSpPr>
      <xdr:spPr>
        <a:xfrm>
          <a:off x="14782800" y="316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39914</xdr:rowOff>
    </xdr:from>
    <xdr:to>
      <xdr:col>21</xdr:col>
      <xdr:colOff>361950</xdr:colOff>
      <xdr:row>18</xdr:row>
      <xdr:rowOff>83457</xdr:rowOff>
    </xdr:to>
    <xdr:cxnSp macro="">
      <xdr:nvCxnSpPr>
        <xdr:cNvPr id="133" name="直線コネクタ 132"/>
        <xdr:cNvCxnSpPr/>
      </xdr:nvCxnSpPr>
      <xdr:spPr>
        <a:xfrm>
          <a:off x="13893800" y="3126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39914</xdr:rowOff>
    </xdr:from>
    <xdr:to>
      <xdr:col>20</xdr:col>
      <xdr:colOff>158750</xdr:colOff>
      <xdr:row>18</xdr:row>
      <xdr:rowOff>83457</xdr:rowOff>
    </xdr:to>
    <xdr:cxnSp macro="">
      <xdr:nvCxnSpPr>
        <xdr:cNvPr id="136" name="直線コネクタ 135"/>
        <xdr:cNvCxnSpPr/>
      </xdr:nvCxnSpPr>
      <xdr:spPr>
        <a:xfrm flipV="1">
          <a:off x="13004800" y="3126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6" name="円/楕円 145"/>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47"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48" name="円/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0" name="円/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160564</xdr:rowOff>
    </xdr:from>
    <xdr:to>
      <xdr:col>20</xdr:col>
      <xdr:colOff>209550</xdr:colOff>
      <xdr:row>18</xdr:row>
      <xdr:rowOff>90714</xdr:rowOff>
    </xdr:to>
    <xdr:sp macro="" textlink="">
      <xdr:nvSpPr>
        <xdr:cNvPr id="152" name="円/楕円 151"/>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75491</xdr:rowOff>
    </xdr:from>
    <xdr:ext cx="762000" cy="259045"/>
    <xdr:sp macro="" textlink="">
      <xdr:nvSpPr>
        <xdr:cNvPr id="153" name="テキスト ボックス 152"/>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32657</xdr:rowOff>
    </xdr:from>
    <xdr:to>
      <xdr:col>19</xdr:col>
      <xdr:colOff>6350</xdr:colOff>
      <xdr:row>18</xdr:row>
      <xdr:rowOff>134257</xdr:rowOff>
    </xdr:to>
    <xdr:sp macro="" textlink="">
      <xdr:nvSpPr>
        <xdr:cNvPr id="154" name="円/楕円 153"/>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119034</xdr:rowOff>
    </xdr:from>
    <xdr:ext cx="762000" cy="259045"/>
    <xdr:sp macro="" textlink="">
      <xdr:nvSpPr>
        <xdr:cNvPr id="155" name="テキスト ボックス 154"/>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ポイント増加</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類似団体平均・全国平均を下回っているが、ここ数年間で見ると増加傾向になっている。原因としては、生活保護費の増加等が挙げられる。</a:t>
          </a:r>
          <a:endParaRPr lang="ja-JP" altLang="ja-JP" sz="1300">
            <a:effectLst/>
          </a:endParaRPr>
        </a:p>
        <a:p>
          <a:r>
            <a:rPr kumimoji="1" lang="ja-JP" altLang="ja-JP" sz="1300">
              <a:solidFill>
                <a:schemeClr val="dk1"/>
              </a:solidFill>
              <a:effectLst/>
              <a:latin typeface="+mn-lt"/>
              <a:ea typeface="+mn-ea"/>
              <a:cs typeface="+mn-cs"/>
            </a:rPr>
            <a:t>　今後も施策の現状分析を続け、コストの削減に努める。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107950</xdr:rowOff>
    </xdr:to>
    <xdr:cxnSp macro="">
      <xdr:nvCxnSpPr>
        <xdr:cNvPr id="190" name="直線コネクタ 189"/>
        <xdr:cNvCxnSpPr/>
      </xdr:nvCxnSpPr>
      <xdr:spPr>
        <a:xfrm>
          <a:off x="3987800" y="9494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55</xdr:row>
      <xdr:rowOff>64407</xdr:rowOff>
    </xdr:to>
    <xdr:cxnSp macro="">
      <xdr:nvCxnSpPr>
        <xdr:cNvPr id="193" name="直線コネクタ 192"/>
        <xdr:cNvCxnSpPr/>
      </xdr:nvCxnSpPr>
      <xdr:spPr>
        <a:xfrm>
          <a:off x="3098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42635</xdr:rowOff>
    </xdr:to>
    <xdr:cxnSp macro="">
      <xdr:nvCxnSpPr>
        <xdr:cNvPr id="196" name="直線コネクタ 195"/>
        <xdr:cNvCxnSpPr/>
      </xdr:nvCxnSpPr>
      <xdr:spPr>
        <a:xfrm>
          <a:off x="2209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148772</xdr:rowOff>
    </xdr:to>
    <xdr:cxnSp macro="">
      <xdr:nvCxnSpPr>
        <xdr:cNvPr id="199" name="直線コネクタ 198"/>
        <xdr:cNvCxnSpPr/>
      </xdr:nvCxnSpPr>
      <xdr:spPr>
        <a:xfrm>
          <a:off x="1320800" y="940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11" name="円/楕円 210"/>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2" name="テキスト ボックス 211"/>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214" name="テキスト ボックス 213"/>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5" name="円/楕円 214"/>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6" name="テキスト ボックス 215"/>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18" name="テキスト ボックス 217"/>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ポイント増加した</a:t>
          </a:r>
          <a:r>
            <a:rPr kumimoji="1" lang="ja-JP" altLang="ja-JP" sz="1300">
              <a:solidFill>
                <a:schemeClr val="dk1"/>
              </a:solidFill>
              <a:effectLst/>
              <a:latin typeface="+mn-lt"/>
              <a:ea typeface="+mn-ea"/>
              <a:cs typeface="+mn-cs"/>
            </a:rPr>
            <a:t>が、栃木県平均・類似団体平均を下回っている。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今後も下水道事業等への基準外繰出の削減を図ることなどにより、できる限り普通会計の負担を減らすように努める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73660</xdr:rowOff>
    </xdr:to>
    <xdr:cxnSp macro="">
      <xdr:nvCxnSpPr>
        <xdr:cNvPr id="251" name="直線コネクタ 250"/>
        <xdr:cNvCxnSpPr/>
      </xdr:nvCxnSpPr>
      <xdr:spPr>
        <a:xfrm>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58420</xdr:rowOff>
    </xdr:to>
    <xdr:cxnSp macro="">
      <xdr:nvCxnSpPr>
        <xdr:cNvPr id="254" name="直線コネクタ 253"/>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56</xdr:row>
      <xdr:rowOff>58420</xdr:rowOff>
    </xdr:to>
    <xdr:cxnSp macro="">
      <xdr:nvCxnSpPr>
        <xdr:cNvPr id="257" name="直線コネクタ 256"/>
        <xdr:cNvCxnSpPr/>
      </xdr:nvCxnSpPr>
      <xdr:spPr>
        <a:xfrm>
          <a:off x="13893800" y="9560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161290</xdr:rowOff>
    </xdr:to>
    <xdr:cxnSp macro="">
      <xdr:nvCxnSpPr>
        <xdr:cNvPr id="260" name="直線コネクタ 259"/>
        <xdr:cNvCxnSpPr/>
      </xdr:nvCxnSpPr>
      <xdr:spPr>
        <a:xfrm flipV="1">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2" name="円/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4" name="円/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6" name="円/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前年度の</a:t>
          </a:r>
          <a:r>
            <a:rPr kumimoji="1" lang="en-US" altLang="ja-JP" sz="1300">
              <a:solidFill>
                <a:schemeClr val="dk1"/>
              </a:solidFill>
              <a:effectLst/>
              <a:latin typeface="+mn-lt"/>
              <a:ea typeface="+mn-ea"/>
              <a:cs typeface="+mn-cs"/>
            </a:rPr>
            <a:t>10.9 </a:t>
          </a:r>
          <a:r>
            <a:rPr kumimoji="1" lang="ja-JP" altLang="ja-JP" sz="1300">
              <a:solidFill>
                <a:schemeClr val="dk1"/>
              </a:solidFill>
              <a:effectLst/>
              <a:latin typeface="+mn-lt"/>
              <a:ea typeface="+mn-ea"/>
              <a:cs typeface="+mn-cs"/>
            </a:rPr>
            <a:t>％と比較すると</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ポイントと</a:t>
          </a:r>
          <a:r>
            <a:rPr kumimoji="1" lang="ja-JP" altLang="en-US" sz="1300">
              <a:solidFill>
                <a:schemeClr val="dk1"/>
              </a:solidFill>
              <a:effectLst/>
              <a:latin typeface="+mn-lt"/>
              <a:ea typeface="+mn-ea"/>
              <a:cs typeface="+mn-cs"/>
            </a:rPr>
            <a:t>増加した。</a:t>
          </a:r>
          <a:r>
            <a:rPr kumimoji="1" lang="ja-JP" altLang="ja-JP" sz="1300">
              <a:solidFill>
                <a:schemeClr val="dk1"/>
              </a:solidFill>
              <a:effectLst/>
              <a:latin typeface="+mn-lt"/>
              <a:ea typeface="+mn-ea"/>
              <a:cs typeface="+mn-cs"/>
            </a:rPr>
            <a:t>全国平均・類似団体平均を上回っており、依然として高い水準にある。要因としては一部事務組合に対する負担金が多額になっていることが挙げられ、特に消防費・清掃費に係る負担金が大部分を占めている。</a:t>
          </a:r>
          <a:endParaRPr lang="ja-JP" altLang="ja-JP" sz="1300">
            <a:effectLst/>
          </a:endParaRPr>
        </a:p>
        <a:p>
          <a:r>
            <a:rPr kumimoji="1" lang="ja-JP" altLang="ja-JP" sz="1300">
              <a:solidFill>
                <a:schemeClr val="dk1"/>
              </a:solidFill>
              <a:effectLst/>
              <a:latin typeface="+mn-lt"/>
              <a:ea typeface="+mn-ea"/>
              <a:cs typeface="+mn-cs"/>
            </a:rPr>
            <a:t>　現在、</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度補助金審議会を実施しており、適正な補助金支出へ向けて段階的削減や廃止も含め検討を進めていく。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66040</xdr:rowOff>
    </xdr:from>
    <xdr:to>
      <xdr:col>24</xdr:col>
      <xdr:colOff>31750</xdr:colOff>
      <xdr:row>35</xdr:row>
      <xdr:rowOff>100330</xdr:rowOff>
    </xdr:to>
    <xdr:cxnSp macro="">
      <xdr:nvCxnSpPr>
        <xdr:cNvPr id="311" name="直線コネクタ 310"/>
        <xdr:cNvCxnSpPr/>
      </xdr:nvCxnSpPr>
      <xdr:spPr>
        <a:xfrm>
          <a:off x="15671800" y="60667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66040</xdr:rowOff>
    </xdr:from>
    <xdr:to>
      <xdr:col>22</xdr:col>
      <xdr:colOff>565150</xdr:colOff>
      <xdr:row>35</xdr:row>
      <xdr:rowOff>107950</xdr:rowOff>
    </xdr:to>
    <xdr:cxnSp macro="">
      <xdr:nvCxnSpPr>
        <xdr:cNvPr id="314" name="直線コネクタ 313"/>
        <xdr:cNvCxnSpPr/>
      </xdr:nvCxnSpPr>
      <xdr:spPr>
        <a:xfrm flipV="1">
          <a:off x="14782800" y="6066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142240</xdr:rowOff>
    </xdr:to>
    <xdr:cxnSp macro="">
      <xdr:nvCxnSpPr>
        <xdr:cNvPr id="317" name="直線コネクタ 316"/>
        <xdr:cNvCxnSpPr/>
      </xdr:nvCxnSpPr>
      <xdr:spPr>
        <a:xfrm flipV="1">
          <a:off x="13893800" y="6108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142240</xdr:rowOff>
    </xdr:from>
    <xdr:to>
      <xdr:col>20</xdr:col>
      <xdr:colOff>158750</xdr:colOff>
      <xdr:row>35</xdr:row>
      <xdr:rowOff>165100</xdr:rowOff>
    </xdr:to>
    <xdr:cxnSp macro="">
      <xdr:nvCxnSpPr>
        <xdr:cNvPr id="320" name="直線コネクタ 319"/>
        <xdr:cNvCxnSpPr/>
      </xdr:nvCxnSpPr>
      <xdr:spPr>
        <a:xfrm flipV="1">
          <a:off x="13004800" y="6142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30" name="円/楕円 329"/>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21607</xdr:rowOff>
    </xdr:from>
    <xdr:ext cx="762000" cy="259045"/>
    <xdr:sp macro="" textlink="">
      <xdr:nvSpPr>
        <xdr:cNvPr id="331" name="補助費等該当値テキスト"/>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xdr:rowOff>
    </xdr:from>
    <xdr:to>
      <xdr:col>22</xdr:col>
      <xdr:colOff>615950</xdr:colOff>
      <xdr:row>35</xdr:row>
      <xdr:rowOff>116840</xdr:rowOff>
    </xdr:to>
    <xdr:sp macro="" textlink="">
      <xdr:nvSpPr>
        <xdr:cNvPr id="332" name="円/楕円 331"/>
        <xdr:cNvSpPr/>
      </xdr:nvSpPr>
      <xdr:spPr>
        <a:xfrm>
          <a:off x="15621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101617</xdr:rowOff>
    </xdr:from>
    <xdr:ext cx="736600" cy="259045"/>
    <xdr:sp macro="" textlink="">
      <xdr:nvSpPr>
        <xdr:cNvPr id="333" name="テキスト ボックス 332"/>
        <xdr:cNvSpPr txBox="1"/>
      </xdr:nvSpPr>
      <xdr:spPr>
        <a:xfrm>
          <a:off x="15290800" y="610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4" name="円/楕円 333"/>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143527</xdr:rowOff>
    </xdr:from>
    <xdr:ext cx="762000" cy="259045"/>
    <xdr:sp macro="" textlink="">
      <xdr:nvSpPr>
        <xdr:cNvPr id="335" name="テキスト ボックス 334"/>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91440</xdr:rowOff>
    </xdr:from>
    <xdr:to>
      <xdr:col>20</xdr:col>
      <xdr:colOff>209550</xdr:colOff>
      <xdr:row>36</xdr:row>
      <xdr:rowOff>21590</xdr:rowOff>
    </xdr:to>
    <xdr:sp macro="" textlink="">
      <xdr:nvSpPr>
        <xdr:cNvPr id="336" name="円/楕円 335"/>
        <xdr:cNvSpPr/>
      </xdr:nvSpPr>
      <xdr:spPr>
        <a:xfrm>
          <a:off x="13843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6367</xdr:rowOff>
    </xdr:from>
    <xdr:ext cx="762000" cy="259045"/>
    <xdr:sp macro="" textlink="">
      <xdr:nvSpPr>
        <xdr:cNvPr id="337" name="テキスト ボックス 336"/>
        <xdr:cNvSpPr txBox="1"/>
      </xdr:nvSpPr>
      <xdr:spPr>
        <a:xfrm>
          <a:off x="13512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114300</xdr:rowOff>
    </xdr:from>
    <xdr:to>
      <xdr:col>19</xdr:col>
      <xdr:colOff>6350</xdr:colOff>
      <xdr:row>36</xdr:row>
      <xdr:rowOff>44450</xdr:rowOff>
    </xdr:to>
    <xdr:sp macro="" textlink="">
      <xdr:nvSpPr>
        <xdr:cNvPr id="338" name="円/楕円 337"/>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29227</xdr:rowOff>
    </xdr:from>
    <xdr:ext cx="762000" cy="259045"/>
    <xdr:sp macro="" textlink="">
      <xdr:nvSpPr>
        <xdr:cNvPr id="339" name="テキスト ボックス 33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類似団体平均や全国平均を下回って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している。原因は、合併特例債や臨時財政対策債に係る元金償還額の増加している</a:t>
          </a:r>
          <a:r>
            <a:rPr kumimoji="1" lang="ja-JP" altLang="en-US" sz="1300">
              <a:solidFill>
                <a:schemeClr val="dk1"/>
              </a:solidFill>
              <a:effectLst/>
              <a:latin typeface="+mn-lt"/>
              <a:ea typeface="+mn-ea"/>
              <a:cs typeface="+mn-cs"/>
            </a:rPr>
            <a:t>ものの、繰上償還を行うなど、公債費の抑制に努めていることによる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年度に合併特例債を中心に元金償還のピークが見込まれているため、それまでは厳しい財政運営になることが予想される。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138430</xdr:rowOff>
    </xdr:from>
    <xdr:to>
      <xdr:col>7</xdr:col>
      <xdr:colOff>15875</xdr:colOff>
      <xdr:row>74</xdr:row>
      <xdr:rowOff>157480</xdr:rowOff>
    </xdr:to>
    <xdr:cxnSp macro="">
      <xdr:nvCxnSpPr>
        <xdr:cNvPr id="371" name="直線コネクタ 370"/>
        <xdr:cNvCxnSpPr/>
      </xdr:nvCxnSpPr>
      <xdr:spPr>
        <a:xfrm flipV="1">
          <a:off x="3987800" y="12825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157480</xdr:rowOff>
    </xdr:to>
    <xdr:cxnSp macro="">
      <xdr:nvCxnSpPr>
        <xdr:cNvPr id="374" name="直線コネクタ 373"/>
        <xdr:cNvCxnSpPr/>
      </xdr:nvCxnSpPr>
      <xdr:spPr>
        <a:xfrm>
          <a:off x="3098800" y="1283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149860</xdr:rowOff>
    </xdr:to>
    <xdr:cxnSp macro="">
      <xdr:nvCxnSpPr>
        <xdr:cNvPr id="377" name="直線コネクタ 376"/>
        <xdr:cNvCxnSpPr/>
      </xdr:nvCxnSpPr>
      <xdr:spPr>
        <a:xfrm>
          <a:off x="2209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102235</xdr:rowOff>
    </xdr:from>
    <xdr:to>
      <xdr:col>3</xdr:col>
      <xdr:colOff>142875</xdr:colOff>
      <xdr:row>74</xdr:row>
      <xdr:rowOff>104140</xdr:rowOff>
    </xdr:to>
    <xdr:cxnSp macro="">
      <xdr:nvCxnSpPr>
        <xdr:cNvPr id="380" name="直線コネクタ 379"/>
        <xdr:cNvCxnSpPr/>
      </xdr:nvCxnSpPr>
      <xdr:spPr>
        <a:xfrm>
          <a:off x="1320800" y="127895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87630</xdr:rowOff>
    </xdr:from>
    <xdr:to>
      <xdr:col>7</xdr:col>
      <xdr:colOff>66675</xdr:colOff>
      <xdr:row>75</xdr:row>
      <xdr:rowOff>17780</xdr:rowOff>
    </xdr:to>
    <xdr:sp macro="" textlink="">
      <xdr:nvSpPr>
        <xdr:cNvPr id="390" name="円/楕円 389"/>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104157</xdr:rowOff>
    </xdr:from>
    <xdr:ext cx="762000" cy="259045"/>
    <xdr:sp macro="" textlink="">
      <xdr:nvSpPr>
        <xdr:cNvPr id="391" name="公債費該当値テキスト"/>
        <xdr:cNvSpPr txBox="1"/>
      </xdr:nvSpPr>
      <xdr:spPr>
        <a:xfrm>
          <a:off x="4914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92" name="円/楕円 391"/>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93" name="テキスト ボックス 392"/>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4" name="円/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96" name="円/楕円 395"/>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97" name="テキスト ボックス 396"/>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51435</xdr:rowOff>
    </xdr:from>
    <xdr:to>
      <xdr:col>1</xdr:col>
      <xdr:colOff>676275</xdr:colOff>
      <xdr:row>74</xdr:row>
      <xdr:rowOff>153035</xdr:rowOff>
    </xdr:to>
    <xdr:sp macro="" textlink="">
      <xdr:nvSpPr>
        <xdr:cNvPr id="398" name="円/楕円 397"/>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163212</xdr:rowOff>
    </xdr:from>
    <xdr:ext cx="762000" cy="259045"/>
    <xdr:sp macro="" textlink="">
      <xdr:nvSpPr>
        <xdr:cNvPr id="399" name="テキスト ボックス 398"/>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増加したが</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下まわっている。今後も引き続き施策の現状分析を続け、コストの削減に努める。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43180</xdr:rowOff>
    </xdr:to>
    <xdr:cxnSp macro="">
      <xdr:nvCxnSpPr>
        <xdr:cNvPr id="432" name="直線コネクタ 431"/>
        <xdr:cNvCxnSpPr/>
      </xdr:nvCxnSpPr>
      <xdr:spPr>
        <a:xfrm>
          <a:off x="15671800" y="131724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20320</xdr:rowOff>
    </xdr:to>
    <xdr:cxnSp macro="">
      <xdr:nvCxnSpPr>
        <xdr:cNvPr id="435" name="直線コネクタ 434"/>
        <xdr:cNvCxnSpPr/>
      </xdr:nvCxnSpPr>
      <xdr:spPr>
        <a:xfrm flipV="1">
          <a:off x="14782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20320</xdr:rowOff>
    </xdr:to>
    <xdr:cxnSp macro="">
      <xdr:nvCxnSpPr>
        <xdr:cNvPr id="438" name="直線コネクタ 437"/>
        <xdr:cNvCxnSpPr/>
      </xdr:nvCxnSpPr>
      <xdr:spPr>
        <a:xfrm>
          <a:off x="13893800" y="13210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66039</xdr:rowOff>
    </xdr:to>
    <xdr:cxnSp macro="">
      <xdr:nvCxnSpPr>
        <xdr:cNvPr id="441" name="直線コネクタ 440"/>
        <xdr:cNvCxnSpPr/>
      </xdr:nvCxnSpPr>
      <xdr:spPr>
        <a:xfrm flipV="1">
          <a:off x="13004800" y="13210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51" name="円/楕円 450"/>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8907</xdr:rowOff>
    </xdr:from>
    <xdr:ext cx="762000" cy="259045"/>
    <xdr:sp macro="" textlink="">
      <xdr:nvSpPr>
        <xdr:cNvPr id="452" name="公債費以外該当値テキスト"/>
        <xdr:cNvSpPr txBox="1"/>
      </xdr:nvSpPr>
      <xdr:spPr>
        <a:xfrm>
          <a:off x="165989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53" name="円/楕円 452"/>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54" name="テキスト ボックス 453"/>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5" name="円/楕円 454"/>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56" name="テキスト ボックス 455"/>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7" name="円/楕円 456"/>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58" name="テキスト ボックス 457"/>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9" name="円/楕円 458"/>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60" name="テキスト ボックス 459"/>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栃木県さくら市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96736</xdr:rowOff>
    </xdr:from>
    <xdr:to>
      <xdr:col>4</xdr:col>
      <xdr:colOff>1117600</xdr:colOff>
      <xdr:row>19</xdr:row>
      <xdr:rowOff>124714</xdr:rowOff>
    </xdr:to>
    <xdr:cxnSp macro="">
      <xdr:nvCxnSpPr>
        <xdr:cNvPr id="50" name="直線コネクタ 49"/>
        <xdr:cNvCxnSpPr/>
      </xdr:nvCxnSpPr>
      <xdr:spPr bwMode="auto">
        <a:xfrm flipV="1">
          <a:off x="5003800" y="3401911"/>
          <a:ext cx="647700" cy="2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76911</xdr:rowOff>
    </xdr:from>
    <xdr:to>
      <xdr:col>4</xdr:col>
      <xdr:colOff>469900</xdr:colOff>
      <xdr:row>19</xdr:row>
      <xdr:rowOff>124714</xdr:rowOff>
    </xdr:to>
    <xdr:cxnSp macro="">
      <xdr:nvCxnSpPr>
        <xdr:cNvPr id="53" name="直線コネクタ 52"/>
        <xdr:cNvCxnSpPr/>
      </xdr:nvCxnSpPr>
      <xdr:spPr bwMode="auto">
        <a:xfrm>
          <a:off x="4305300" y="3382086"/>
          <a:ext cx="698500" cy="4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41249</xdr:rowOff>
    </xdr:from>
    <xdr:to>
      <xdr:col>3</xdr:col>
      <xdr:colOff>904875</xdr:colOff>
      <xdr:row>19</xdr:row>
      <xdr:rowOff>76911</xdr:rowOff>
    </xdr:to>
    <xdr:cxnSp macro="">
      <xdr:nvCxnSpPr>
        <xdr:cNvPr id="56" name="直線コネクタ 55"/>
        <xdr:cNvCxnSpPr/>
      </xdr:nvCxnSpPr>
      <xdr:spPr bwMode="auto">
        <a:xfrm>
          <a:off x="3606800" y="3346424"/>
          <a:ext cx="6985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41249</xdr:rowOff>
    </xdr:from>
    <xdr:to>
      <xdr:col>3</xdr:col>
      <xdr:colOff>206375</xdr:colOff>
      <xdr:row>19</xdr:row>
      <xdr:rowOff>45619</xdr:rowOff>
    </xdr:to>
    <xdr:cxnSp macro="">
      <xdr:nvCxnSpPr>
        <xdr:cNvPr id="59" name="直線コネクタ 58"/>
        <xdr:cNvCxnSpPr/>
      </xdr:nvCxnSpPr>
      <xdr:spPr bwMode="auto">
        <a:xfrm flipV="1">
          <a:off x="2908300" y="3346424"/>
          <a:ext cx="698500" cy="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45936</xdr:rowOff>
    </xdr:from>
    <xdr:to>
      <xdr:col>5</xdr:col>
      <xdr:colOff>34925</xdr:colOff>
      <xdr:row>19</xdr:row>
      <xdr:rowOff>147536</xdr:rowOff>
    </xdr:to>
    <xdr:sp macro="" textlink="">
      <xdr:nvSpPr>
        <xdr:cNvPr id="69" name="円/楕円 68"/>
        <xdr:cNvSpPr/>
      </xdr:nvSpPr>
      <xdr:spPr bwMode="auto">
        <a:xfrm>
          <a:off x="5600700" y="335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18013</xdr:rowOff>
    </xdr:from>
    <xdr:ext cx="762000" cy="259045"/>
    <xdr:sp macro="" textlink="">
      <xdr:nvSpPr>
        <xdr:cNvPr id="70" name="人口1人当たり決算額の推移該当値テキスト130"/>
        <xdr:cNvSpPr txBox="1"/>
      </xdr:nvSpPr>
      <xdr:spPr>
        <a:xfrm>
          <a:off x="5740400" y="332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72,133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73914</xdr:rowOff>
    </xdr:from>
    <xdr:to>
      <xdr:col>4</xdr:col>
      <xdr:colOff>520700</xdr:colOff>
      <xdr:row>20</xdr:row>
      <xdr:rowOff>4064</xdr:rowOff>
    </xdr:to>
    <xdr:sp macro="" textlink="">
      <xdr:nvSpPr>
        <xdr:cNvPr id="71" name="円/楕円 70"/>
        <xdr:cNvSpPr/>
      </xdr:nvSpPr>
      <xdr:spPr bwMode="auto">
        <a:xfrm>
          <a:off x="4953000" y="337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160291</xdr:rowOff>
    </xdr:from>
    <xdr:ext cx="736600" cy="259045"/>
    <xdr:sp macro="" textlink="">
      <xdr:nvSpPr>
        <xdr:cNvPr id="72" name="テキスト ボックス 71"/>
        <xdr:cNvSpPr txBox="1"/>
      </xdr:nvSpPr>
      <xdr:spPr>
        <a:xfrm>
          <a:off x="4622800" y="346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26111</xdr:rowOff>
    </xdr:from>
    <xdr:to>
      <xdr:col>3</xdr:col>
      <xdr:colOff>955675</xdr:colOff>
      <xdr:row>19</xdr:row>
      <xdr:rowOff>127711</xdr:rowOff>
    </xdr:to>
    <xdr:sp macro="" textlink="">
      <xdr:nvSpPr>
        <xdr:cNvPr id="73" name="円/楕円 72"/>
        <xdr:cNvSpPr/>
      </xdr:nvSpPr>
      <xdr:spPr bwMode="auto">
        <a:xfrm>
          <a:off x="4254500" y="333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112488</xdr:rowOff>
    </xdr:from>
    <xdr:ext cx="762000" cy="259045"/>
    <xdr:sp macro="" textlink="">
      <xdr:nvSpPr>
        <xdr:cNvPr id="74" name="テキスト ボックス 73"/>
        <xdr:cNvSpPr txBox="1"/>
      </xdr:nvSpPr>
      <xdr:spPr>
        <a:xfrm>
          <a:off x="3924300" y="341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73,694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161899</xdr:rowOff>
    </xdr:from>
    <xdr:to>
      <xdr:col>3</xdr:col>
      <xdr:colOff>257175</xdr:colOff>
      <xdr:row>19</xdr:row>
      <xdr:rowOff>92049</xdr:rowOff>
    </xdr:to>
    <xdr:sp macro="" textlink="">
      <xdr:nvSpPr>
        <xdr:cNvPr id="75" name="円/楕円 74"/>
        <xdr:cNvSpPr/>
      </xdr:nvSpPr>
      <xdr:spPr bwMode="auto">
        <a:xfrm>
          <a:off x="3556000" y="329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76826</xdr:rowOff>
    </xdr:from>
    <xdr:ext cx="762000" cy="259045"/>
    <xdr:sp macro="" textlink="">
      <xdr:nvSpPr>
        <xdr:cNvPr id="76" name="テキスト ボックス 75"/>
        <xdr:cNvSpPr txBox="1"/>
      </xdr:nvSpPr>
      <xdr:spPr>
        <a:xfrm>
          <a:off x="3225800" y="338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166269</xdr:rowOff>
    </xdr:from>
    <xdr:to>
      <xdr:col>2</xdr:col>
      <xdr:colOff>692150</xdr:colOff>
      <xdr:row>19</xdr:row>
      <xdr:rowOff>96419</xdr:rowOff>
    </xdr:to>
    <xdr:sp macro="" textlink="">
      <xdr:nvSpPr>
        <xdr:cNvPr id="77" name="円/楕円 76"/>
        <xdr:cNvSpPr/>
      </xdr:nvSpPr>
      <xdr:spPr bwMode="auto">
        <a:xfrm>
          <a:off x="2857500" y="329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81196</xdr:rowOff>
    </xdr:from>
    <xdr:ext cx="762000" cy="259045"/>
    <xdr:sp macro="" textlink="">
      <xdr:nvSpPr>
        <xdr:cNvPr id="78" name="テキスト ボックス 77"/>
        <xdr:cNvSpPr txBox="1"/>
      </xdr:nvSpPr>
      <xdr:spPr>
        <a:xfrm>
          <a:off x="2527300" y="338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15195</xdr:rowOff>
    </xdr:from>
    <xdr:to>
      <xdr:col>4</xdr:col>
      <xdr:colOff>1117600</xdr:colOff>
      <xdr:row>38</xdr:row>
      <xdr:rowOff>32120</xdr:rowOff>
    </xdr:to>
    <xdr:cxnSp macro="">
      <xdr:nvCxnSpPr>
        <xdr:cNvPr id="112" name="直線コネクタ 111"/>
        <xdr:cNvCxnSpPr/>
      </xdr:nvCxnSpPr>
      <xdr:spPr bwMode="auto">
        <a:xfrm>
          <a:off x="5003800" y="7482795"/>
          <a:ext cx="647700" cy="16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342536</xdr:rowOff>
    </xdr:from>
    <xdr:to>
      <xdr:col>4</xdr:col>
      <xdr:colOff>469900</xdr:colOff>
      <xdr:row>38</xdr:row>
      <xdr:rowOff>15195</xdr:rowOff>
    </xdr:to>
    <xdr:cxnSp macro="">
      <xdr:nvCxnSpPr>
        <xdr:cNvPr id="115" name="直線コネクタ 114"/>
        <xdr:cNvCxnSpPr/>
      </xdr:nvCxnSpPr>
      <xdr:spPr bwMode="auto">
        <a:xfrm>
          <a:off x="4305300" y="7467236"/>
          <a:ext cx="698500" cy="15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342536</xdr:rowOff>
    </xdr:from>
    <xdr:to>
      <xdr:col>3</xdr:col>
      <xdr:colOff>904875</xdr:colOff>
      <xdr:row>38</xdr:row>
      <xdr:rowOff>16452</xdr:rowOff>
    </xdr:to>
    <xdr:cxnSp macro="">
      <xdr:nvCxnSpPr>
        <xdr:cNvPr id="118" name="直線コネクタ 117"/>
        <xdr:cNvCxnSpPr/>
      </xdr:nvCxnSpPr>
      <xdr:spPr bwMode="auto">
        <a:xfrm flipV="1">
          <a:off x="3606800" y="7467236"/>
          <a:ext cx="698500" cy="16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16452</xdr:rowOff>
    </xdr:from>
    <xdr:to>
      <xdr:col>3</xdr:col>
      <xdr:colOff>206375</xdr:colOff>
      <xdr:row>38</xdr:row>
      <xdr:rowOff>16959</xdr:rowOff>
    </xdr:to>
    <xdr:cxnSp macro="">
      <xdr:nvCxnSpPr>
        <xdr:cNvPr id="121" name="直線コネクタ 120"/>
        <xdr:cNvCxnSpPr/>
      </xdr:nvCxnSpPr>
      <xdr:spPr bwMode="auto">
        <a:xfrm flipV="1">
          <a:off x="2908300" y="7484052"/>
          <a:ext cx="698500" cy="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324220</xdr:rowOff>
    </xdr:from>
    <xdr:to>
      <xdr:col>5</xdr:col>
      <xdr:colOff>34925</xdr:colOff>
      <xdr:row>38</xdr:row>
      <xdr:rowOff>82920</xdr:rowOff>
    </xdr:to>
    <xdr:sp macro="" textlink="">
      <xdr:nvSpPr>
        <xdr:cNvPr id="131" name="円/楕円 130"/>
        <xdr:cNvSpPr/>
      </xdr:nvSpPr>
      <xdr:spPr bwMode="auto">
        <a:xfrm>
          <a:off x="5600700" y="744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307295</xdr:rowOff>
    </xdr:from>
    <xdr:to>
      <xdr:col>4</xdr:col>
      <xdr:colOff>520700</xdr:colOff>
      <xdr:row>38</xdr:row>
      <xdr:rowOff>65995</xdr:rowOff>
    </xdr:to>
    <xdr:sp macro="" textlink="">
      <xdr:nvSpPr>
        <xdr:cNvPr id="133" name="円/楕円 132"/>
        <xdr:cNvSpPr/>
      </xdr:nvSpPr>
      <xdr:spPr bwMode="auto">
        <a:xfrm>
          <a:off x="4953000" y="743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50772</xdr:rowOff>
    </xdr:from>
    <xdr:ext cx="736600" cy="259045"/>
    <xdr:sp macro="" textlink="">
      <xdr:nvSpPr>
        <xdr:cNvPr id="134" name="テキスト ボックス 133"/>
        <xdr:cNvSpPr txBox="1"/>
      </xdr:nvSpPr>
      <xdr:spPr>
        <a:xfrm>
          <a:off x="4622800" y="751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291736</xdr:rowOff>
    </xdr:from>
    <xdr:to>
      <xdr:col>3</xdr:col>
      <xdr:colOff>955675</xdr:colOff>
      <xdr:row>38</xdr:row>
      <xdr:rowOff>50436</xdr:rowOff>
    </xdr:to>
    <xdr:sp macro="" textlink="">
      <xdr:nvSpPr>
        <xdr:cNvPr id="135" name="円/楕円 134"/>
        <xdr:cNvSpPr/>
      </xdr:nvSpPr>
      <xdr:spPr bwMode="auto">
        <a:xfrm>
          <a:off x="4254500" y="7416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35213</xdr:rowOff>
    </xdr:from>
    <xdr:ext cx="762000" cy="259045"/>
    <xdr:sp macro="" textlink="">
      <xdr:nvSpPr>
        <xdr:cNvPr id="136" name="テキスト ボックス 135"/>
        <xdr:cNvSpPr txBox="1"/>
      </xdr:nvSpPr>
      <xdr:spPr>
        <a:xfrm>
          <a:off x="3924300" y="75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23,429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308552</xdr:rowOff>
    </xdr:from>
    <xdr:to>
      <xdr:col>3</xdr:col>
      <xdr:colOff>257175</xdr:colOff>
      <xdr:row>38</xdr:row>
      <xdr:rowOff>67252</xdr:rowOff>
    </xdr:to>
    <xdr:sp macro="" textlink="">
      <xdr:nvSpPr>
        <xdr:cNvPr id="137" name="円/楕円 136"/>
        <xdr:cNvSpPr/>
      </xdr:nvSpPr>
      <xdr:spPr bwMode="auto">
        <a:xfrm>
          <a:off x="3556000" y="743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52029</xdr:rowOff>
    </xdr:from>
    <xdr:ext cx="762000" cy="259045"/>
    <xdr:sp macro="" textlink="">
      <xdr:nvSpPr>
        <xdr:cNvPr id="138" name="テキスト ボックス 137"/>
        <xdr:cNvSpPr txBox="1"/>
      </xdr:nvSpPr>
      <xdr:spPr>
        <a:xfrm>
          <a:off x="3225800" y="751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309059</xdr:rowOff>
    </xdr:from>
    <xdr:to>
      <xdr:col>2</xdr:col>
      <xdr:colOff>692150</xdr:colOff>
      <xdr:row>38</xdr:row>
      <xdr:rowOff>67759</xdr:rowOff>
    </xdr:to>
    <xdr:sp macro="" textlink="">
      <xdr:nvSpPr>
        <xdr:cNvPr id="139" name="円/楕円 138"/>
        <xdr:cNvSpPr/>
      </xdr:nvSpPr>
      <xdr:spPr bwMode="auto">
        <a:xfrm>
          <a:off x="2857500" y="743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52536</xdr:rowOff>
    </xdr:from>
    <xdr:ext cx="762000" cy="259045"/>
    <xdr:sp macro="" textlink="">
      <xdr:nvSpPr>
        <xdr:cNvPr id="140" name="テキスト ボックス 139"/>
        <xdr:cNvSpPr txBox="1"/>
      </xdr:nvSpPr>
      <xdr:spPr>
        <a:xfrm>
          <a:off x="2527300" y="75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財政調整基金については、市税等の増加に伴い、その余剰金を積み増しをすることができたため、平成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年度末では標準財政規模比で</a:t>
          </a:r>
          <a:r>
            <a:rPr kumimoji="1" lang="en-US" altLang="ja-JP" sz="1300">
              <a:solidFill>
                <a:schemeClr val="dk1"/>
              </a:solidFill>
              <a:effectLst/>
              <a:latin typeface="+mn-lt"/>
              <a:ea typeface="+mn-ea"/>
              <a:cs typeface="+mn-cs"/>
            </a:rPr>
            <a:t>24.04</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の増加となった。</a:t>
          </a:r>
          <a:endParaRPr lang="ja-JP" altLang="ja-JP" sz="1300">
            <a:effectLst/>
          </a:endParaRPr>
        </a:p>
        <a:p>
          <a:r>
            <a:rPr kumimoji="1" lang="ja-JP" altLang="ja-JP" sz="1300">
              <a:solidFill>
                <a:schemeClr val="dk1"/>
              </a:solidFill>
              <a:effectLst/>
              <a:latin typeface="+mn-lt"/>
              <a:ea typeface="+mn-ea"/>
              <a:cs typeface="+mn-cs"/>
            </a:rPr>
            <a:t>　実質単年度収支については、市税が伸びた一方、繰上償還に伴う公債費の減額などの減により、対前年度比</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ポイントの減少</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年度より普通交付税の合併算定替の縮減期間に移行するため、厳しい財政運営が予想されることから、今後も基金への計画的な積み増しを検討していく。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すべての会計において黒字化している。</a:t>
          </a:r>
          <a:endParaRPr lang="ja-JP" altLang="ja-JP" sz="1400">
            <a:effectLst/>
          </a:endParaRPr>
        </a:p>
        <a:p>
          <a:r>
            <a:rPr kumimoji="1" lang="ja-JP" altLang="ja-JP" sz="1400">
              <a:solidFill>
                <a:schemeClr val="dk1"/>
              </a:solidFill>
              <a:effectLst/>
              <a:latin typeface="+mn-lt"/>
              <a:ea typeface="+mn-ea"/>
              <a:cs typeface="+mn-cs"/>
            </a:rPr>
            <a:t>　今後も市税や各種保険料・使用料等の歳入確保と、全ての事務事業の精査を引き続き行うことにより徹底的な歳出削減を行い、赤字化しないように健全な財政運営に努める。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実質公債費比率の分子は前年度比</a:t>
          </a:r>
          <a:r>
            <a:rPr kumimoji="1" lang="en-US" altLang="ja-JP" sz="1400">
              <a:solidFill>
                <a:schemeClr val="dk1"/>
              </a:solidFill>
              <a:effectLst/>
              <a:latin typeface="+mn-lt"/>
              <a:ea typeface="+mn-ea"/>
              <a:cs typeface="+mn-cs"/>
            </a:rPr>
            <a:t>196</a:t>
          </a:r>
          <a:r>
            <a:rPr kumimoji="1" lang="ja-JP" altLang="ja-JP" sz="1400">
              <a:solidFill>
                <a:schemeClr val="dk1"/>
              </a:solidFill>
              <a:effectLst/>
              <a:latin typeface="+mn-lt"/>
              <a:ea typeface="+mn-ea"/>
              <a:cs typeface="+mn-cs"/>
            </a:rPr>
            <a:t>百万円の減となっている。</a:t>
          </a:r>
          <a:endParaRPr lang="ja-JP" altLang="ja-JP" sz="1400">
            <a:effectLst/>
          </a:endParaRPr>
        </a:p>
        <a:p>
          <a:r>
            <a:rPr kumimoji="1" lang="ja-JP" altLang="ja-JP" sz="1400">
              <a:solidFill>
                <a:schemeClr val="dk1"/>
              </a:solidFill>
              <a:effectLst/>
              <a:latin typeface="+mn-lt"/>
              <a:ea typeface="+mn-ea"/>
              <a:cs typeface="+mn-cs"/>
            </a:rPr>
            <a:t>　元利償還金は昨年度に比べ</a:t>
          </a:r>
          <a:r>
            <a:rPr kumimoji="1" lang="en-US" altLang="ja-JP" sz="1400">
              <a:solidFill>
                <a:schemeClr val="dk1"/>
              </a:solidFill>
              <a:effectLst/>
              <a:latin typeface="+mn-lt"/>
              <a:ea typeface="+mn-ea"/>
              <a:cs typeface="+mn-cs"/>
            </a:rPr>
            <a:t>87</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した。また、債務負担行為に基づく支出額も減少している。</a:t>
          </a:r>
          <a:endParaRPr lang="ja-JP" altLang="ja-JP" sz="1400">
            <a:effectLst/>
          </a:endParaRPr>
        </a:p>
        <a:p>
          <a:r>
            <a:rPr kumimoji="1" lang="ja-JP" altLang="ja-JP" sz="1400">
              <a:solidFill>
                <a:schemeClr val="dk1"/>
              </a:solidFill>
              <a:effectLst/>
              <a:latin typeface="+mn-lt"/>
              <a:ea typeface="+mn-ea"/>
              <a:cs typeface="+mn-cs"/>
            </a:rPr>
            <a:t>　今後は予定されている新規の投資的事業についても取捨選択を行い、</a:t>
          </a:r>
          <a:r>
            <a:rPr kumimoji="1" lang="ja-JP" altLang="en-US" sz="1400">
              <a:solidFill>
                <a:schemeClr val="dk1"/>
              </a:solidFill>
              <a:effectLst/>
              <a:latin typeface="+mn-lt"/>
              <a:ea typeface="+mn-ea"/>
              <a:cs typeface="+mn-cs"/>
            </a:rPr>
            <a:t>地方</a:t>
          </a:r>
          <a:r>
            <a:rPr kumimoji="1" lang="ja-JP" altLang="ja-JP" sz="1400">
              <a:solidFill>
                <a:schemeClr val="dk1"/>
              </a:solidFill>
              <a:effectLst/>
              <a:latin typeface="+mn-lt"/>
              <a:ea typeface="+mn-ea"/>
              <a:cs typeface="+mn-cs"/>
            </a:rPr>
            <a:t>債発行を抑制することにより比率の低下を図っていく。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将来負担比率の分子は、前年度比</a:t>
          </a:r>
          <a:r>
            <a:rPr kumimoji="1" lang="en-US" altLang="ja-JP" sz="1400">
              <a:solidFill>
                <a:schemeClr val="dk1"/>
              </a:solidFill>
              <a:effectLst/>
              <a:latin typeface="+mn-lt"/>
              <a:ea typeface="+mn-ea"/>
              <a:cs typeface="+mn-cs"/>
            </a:rPr>
            <a:t>584</a:t>
          </a:r>
          <a:r>
            <a:rPr kumimoji="1" lang="ja-JP" altLang="ja-JP" sz="1400">
              <a:solidFill>
                <a:schemeClr val="dk1"/>
              </a:solidFill>
              <a:effectLst/>
              <a:latin typeface="+mn-lt"/>
              <a:ea typeface="+mn-ea"/>
              <a:cs typeface="+mn-cs"/>
            </a:rPr>
            <a:t>百万円の減となっている。</a:t>
          </a:r>
          <a:endParaRPr lang="ja-JP" altLang="ja-JP" sz="1400">
            <a:effectLst/>
          </a:endParaRPr>
        </a:p>
        <a:p>
          <a:r>
            <a:rPr kumimoji="1" lang="ja-JP" altLang="ja-JP" sz="1400">
              <a:solidFill>
                <a:schemeClr val="dk1"/>
              </a:solidFill>
              <a:effectLst/>
              <a:latin typeface="+mn-lt"/>
              <a:ea typeface="+mn-ea"/>
              <a:cs typeface="+mn-cs"/>
            </a:rPr>
            <a:t>　地方債残高は、</a:t>
          </a:r>
          <a:r>
            <a:rPr kumimoji="1" lang="ja-JP" altLang="en-US" sz="1400">
              <a:solidFill>
                <a:schemeClr val="dk1"/>
              </a:solidFill>
              <a:effectLst/>
              <a:latin typeface="+mn-lt"/>
              <a:ea typeface="+mn-ea"/>
              <a:cs typeface="+mn-cs"/>
            </a:rPr>
            <a:t>投資的事業の集中</a:t>
          </a:r>
          <a:r>
            <a:rPr kumimoji="1" lang="ja-JP" altLang="ja-JP" sz="1400">
              <a:solidFill>
                <a:schemeClr val="dk1"/>
              </a:solidFill>
              <a:effectLst/>
              <a:latin typeface="+mn-lt"/>
              <a:ea typeface="+mn-ea"/>
              <a:cs typeface="+mn-cs"/>
            </a:rPr>
            <a:t>により前年度比</a:t>
          </a:r>
          <a:r>
            <a:rPr kumimoji="1" lang="en-US" altLang="ja-JP" sz="1400">
              <a:solidFill>
                <a:schemeClr val="dk1"/>
              </a:solidFill>
              <a:effectLst/>
              <a:latin typeface="+mn-lt"/>
              <a:ea typeface="+mn-ea"/>
              <a:cs typeface="+mn-cs"/>
            </a:rPr>
            <a:t>73</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たが</a:t>
          </a:r>
          <a:r>
            <a:rPr kumimoji="1" lang="ja-JP" altLang="ja-JP" sz="1400">
              <a:solidFill>
                <a:schemeClr val="dk1"/>
              </a:solidFill>
              <a:effectLst/>
              <a:latin typeface="+mn-lt"/>
              <a:ea typeface="+mn-ea"/>
              <a:cs typeface="+mn-cs"/>
            </a:rPr>
            <a:t>、充当可能基金・基準財政需要額算入見込額の増額により将来負担額全体としては減少している。</a:t>
          </a:r>
          <a:endParaRPr lang="ja-JP" altLang="ja-JP" sz="1400">
            <a:effectLst/>
          </a:endParaRPr>
        </a:p>
        <a:p>
          <a:r>
            <a:rPr kumimoji="1" lang="ja-JP" altLang="ja-JP" sz="1400">
              <a:solidFill>
                <a:schemeClr val="dk1"/>
              </a:solidFill>
              <a:effectLst/>
              <a:latin typeface="+mn-lt"/>
              <a:ea typeface="+mn-ea"/>
              <a:cs typeface="+mn-cs"/>
            </a:rPr>
            <a:t>　今後の投資的事業の実施にあたっては、合併特例債など交付税措置の有利な地方債を活用していくとともに、財政調整基金など基金の計画的な積立に努めていく。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18895813</v>
      </c>
      <c r="BO4" s="379"/>
      <c r="BP4" s="379"/>
      <c r="BQ4" s="379"/>
      <c r="BR4" s="379"/>
      <c r="BS4" s="379"/>
      <c r="BT4" s="379"/>
      <c r="BU4" s="380"/>
      <c r="BV4" s="378">
        <v>18020298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12.3</v>
      </c>
      <c r="CU4" s="556"/>
      <c r="CV4" s="556"/>
      <c r="CW4" s="556"/>
      <c r="CX4" s="556"/>
      <c r="CY4" s="556"/>
      <c r="CZ4" s="556"/>
      <c r="DA4" s="557"/>
      <c r="DB4" s="555">
        <v>14.2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17484916</v>
      </c>
      <c r="BO5" s="384"/>
      <c r="BP5" s="384"/>
      <c r="BQ5" s="384"/>
      <c r="BR5" s="384"/>
      <c r="BS5" s="384"/>
      <c r="BT5" s="384"/>
      <c r="BU5" s="385"/>
      <c r="BV5" s="383">
        <v>16296967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1410897</v>
      </c>
      <c r="BO6" s="384"/>
      <c r="BP6" s="384"/>
      <c r="BQ6" s="384"/>
      <c r="BR6" s="384"/>
      <c r="BS6" s="384"/>
      <c r="BT6" s="384"/>
      <c r="BU6" s="385"/>
      <c r="BV6" s="383">
        <v>1723331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91.2</v>
      </c>
      <c r="CU6" s="530"/>
      <c r="CV6" s="530"/>
      <c r="CW6" s="530"/>
      <c r="CX6" s="530"/>
      <c r="CY6" s="530"/>
      <c r="CZ6" s="530"/>
      <c r="DA6" s="531"/>
      <c r="DB6" s="529">
        <v>90.3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128005</v>
      </c>
      <c r="BO7" s="384"/>
      <c r="BP7" s="384"/>
      <c r="BQ7" s="384"/>
      <c r="BR7" s="384"/>
      <c r="BS7" s="384"/>
      <c r="BT7" s="384"/>
      <c r="BU7" s="385"/>
      <c r="BV7" s="383">
        <v>239423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10423007</v>
      </c>
      <c r="CU7" s="384"/>
      <c r="CV7" s="384"/>
      <c r="CW7" s="384"/>
      <c r="CX7" s="384"/>
      <c r="CY7" s="384"/>
      <c r="CZ7" s="384"/>
      <c r="DA7" s="385"/>
      <c r="DB7" s="383">
        <v>10414790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1282892</v>
      </c>
      <c r="BO8" s="384"/>
      <c r="BP8" s="384"/>
      <c r="BQ8" s="384"/>
      <c r="BR8" s="384"/>
      <c r="BS8" s="384"/>
      <c r="BT8" s="384"/>
      <c r="BU8" s="385"/>
      <c r="BV8" s="383">
        <v>1483908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0.75</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44768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-201016</v>
      </c>
      <c r="BO9" s="384"/>
      <c r="BP9" s="384"/>
      <c r="BQ9" s="384"/>
      <c r="BR9" s="384"/>
      <c r="BS9" s="384"/>
      <c r="BT9" s="384"/>
      <c r="BU9" s="385"/>
      <c r="BV9" s="383">
        <v>-117454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41383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32956</v>
      </c>
      <c r="BO10" s="384"/>
      <c r="BP10" s="384"/>
      <c r="BQ10" s="384"/>
      <c r="BR10" s="384"/>
      <c r="BS10" s="384"/>
      <c r="BT10" s="384"/>
      <c r="BU10" s="385"/>
      <c r="BV10" s="383">
        <v>178889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229992</v>
      </c>
      <c r="BO11" s="384"/>
      <c r="BP11" s="384"/>
      <c r="BQ11" s="384"/>
      <c r="BR11" s="384"/>
      <c r="BS11" s="384"/>
      <c r="BT11" s="384"/>
      <c r="BU11" s="385"/>
      <c r="BV11" s="383">
        <v>10556</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44362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44086</v>
      </c>
      <c r="S13" s="485"/>
      <c r="T13" s="485"/>
      <c r="U13" s="485"/>
      <c r="V13" s="486"/>
      <c r="W13" s="472" t="s">
        <v>123</v>
      </c>
      <c r="X13" s="396"/>
      <c r="Y13" s="396"/>
      <c r="Z13" s="396"/>
      <c r="AA13" s="396"/>
      <c r="AB13" s="397"/>
      <c r="AC13" s="359">
        <v>1940</v>
      </c>
      <c r="AD13" s="360"/>
      <c r="AE13" s="360"/>
      <c r="AF13" s="360"/>
      <c r="AG13" s="361"/>
      <c r="AH13" s="359">
        <v>2222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61932</v>
      </c>
      <c r="BO13" s="384"/>
      <c r="BP13" s="384"/>
      <c r="BQ13" s="384"/>
      <c r="BR13" s="384"/>
      <c r="BS13" s="384"/>
      <c r="BT13" s="384"/>
      <c r="BU13" s="385"/>
      <c r="BV13" s="383">
        <v>71991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9.4</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44369</v>
      </c>
      <c r="S14" s="485"/>
      <c r="T14" s="485"/>
      <c r="U14" s="485"/>
      <c r="V14" s="486"/>
      <c r="W14" s="487"/>
      <c r="X14" s="399"/>
      <c r="Y14" s="399"/>
      <c r="Z14" s="399"/>
      <c r="AA14" s="399"/>
      <c r="AB14" s="400"/>
      <c r="AC14" s="477">
        <v>9.4</v>
      </c>
      <c r="AD14" s="478"/>
      <c r="AE14" s="478"/>
      <c r="AF14" s="478"/>
      <c r="AG14" s="479"/>
      <c r="AH14" s="477">
        <v>10.6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v>6.2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44118</v>
      </c>
      <c r="S15" s="485"/>
      <c r="T15" s="485"/>
      <c r="U15" s="485"/>
      <c r="V15" s="486"/>
      <c r="W15" s="472" t="s">
        <v>130</v>
      </c>
      <c r="X15" s="396"/>
      <c r="Y15" s="396"/>
      <c r="Z15" s="396"/>
      <c r="AA15" s="396"/>
      <c r="AB15" s="397"/>
      <c r="AC15" s="359">
        <v>6317</v>
      </c>
      <c r="AD15" s="360"/>
      <c r="AE15" s="360"/>
      <c r="AF15" s="360"/>
      <c r="AG15" s="361"/>
      <c r="AH15" s="359">
        <v>6439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5538247</v>
      </c>
      <c r="BO15" s="379"/>
      <c r="BP15" s="379"/>
      <c r="BQ15" s="379"/>
      <c r="BR15" s="379"/>
      <c r="BS15" s="379"/>
      <c r="BT15" s="379"/>
      <c r="BU15" s="380"/>
      <c r="BV15" s="378">
        <v>5434202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30.7</v>
      </c>
      <c r="AD16" s="478"/>
      <c r="AE16" s="478"/>
      <c r="AF16" s="478"/>
      <c r="AG16" s="479"/>
      <c r="AH16" s="477">
        <v>30.8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7293474</v>
      </c>
      <c r="BO16" s="384"/>
      <c r="BP16" s="384"/>
      <c r="BQ16" s="384"/>
      <c r="BR16" s="384"/>
      <c r="BS16" s="384"/>
      <c r="BT16" s="384"/>
      <c r="BU16" s="385"/>
      <c r="BV16" s="383">
        <v>7202426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12328</v>
      </c>
      <c r="AD17" s="360"/>
      <c r="AE17" s="360"/>
      <c r="AF17" s="360"/>
      <c r="AG17" s="361"/>
      <c r="AH17" s="359">
        <v>12046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7128935</v>
      </c>
      <c r="BO17" s="384"/>
      <c r="BP17" s="384"/>
      <c r="BQ17" s="384"/>
      <c r="BR17" s="384"/>
      <c r="BS17" s="384"/>
      <c r="BT17" s="384"/>
      <c r="BU17" s="385"/>
      <c r="BV17" s="383">
        <v>7017256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125.63</v>
      </c>
      <c r="M18" s="448"/>
      <c r="N18" s="448"/>
      <c r="O18" s="448"/>
      <c r="P18" s="448"/>
      <c r="Q18" s="448"/>
      <c r="R18" s="449"/>
      <c r="S18" s="449"/>
      <c r="T18" s="449"/>
      <c r="U18" s="449"/>
      <c r="V18" s="450"/>
      <c r="W18" s="464"/>
      <c r="X18" s="465"/>
      <c r="Y18" s="465"/>
      <c r="Z18" s="465"/>
      <c r="AA18" s="465"/>
      <c r="AB18" s="473"/>
      <c r="AC18" s="347">
        <v>59.9</v>
      </c>
      <c r="AD18" s="348"/>
      <c r="AE18" s="348"/>
      <c r="AF18" s="348"/>
      <c r="AG18" s="451"/>
      <c r="AH18" s="347">
        <v>57.7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8867168</v>
      </c>
      <c r="BO18" s="384"/>
      <c r="BP18" s="384"/>
      <c r="BQ18" s="384"/>
      <c r="BR18" s="384"/>
      <c r="BS18" s="384"/>
      <c r="BT18" s="384"/>
      <c r="BU18" s="385"/>
      <c r="BV18" s="383">
        <v>8741918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12613798</v>
      </c>
      <c r="BO19" s="384"/>
      <c r="BP19" s="384"/>
      <c r="BQ19" s="384"/>
      <c r="BR19" s="384"/>
      <c r="BS19" s="384"/>
      <c r="BT19" s="384"/>
      <c r="BU19" s="385"/>
      <c r="BV19" s="383">
        <v>12712658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14917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16871505</v>
      </c>
      <c r="BO23" s="384"/>
      <c r="BP23" s="384"/>
      <c r="BQ23" s="384"/>
      <c r="BR23" s="384"/>
      <c r="BS23" s="384"/>
      <c r="BT23" s="384"/>
      <c r="BU23" s="385"/>
      <c r="BV23" s="383">
        <v>16798537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9000</v>
      </c>
      <c r="R24" s="360"/>
      <c r="S24" s="360"/>
      <c r="T24" s="360"/>
      <c r="U24" s="360"/>
      <c r="V24" s="361"/>
      <c r="W24" s="425"/>
      <c r="X24" s="416"/>
      <c r="Y24" s="417"/>
      <c r="Z24" s="356" t="s">
        <v>154</v>
      </c>
      <c r="AA24" s="357"/>
      <c r="AB24" s="357"/>
      <c r="AC24" s="357"/>
      <c r="AD24" s="357"/>
      <c r="AE24" s="357"/>
      <c r="AF24" s="357"/>
      <c r="AG24" s="358"/>
      <c r="AH24" s="359">
        <v>291</v>
      </c>
      <c r="AI24" s="360"/>
      <c r="AJ24" s="360"/>
      <c r="AK24" s="360"/>
      <c r="AL24" s="361"/>
      <c r="AM24" s="359">
        <v>887259</v>
      </c>
      <c r="AN24" s="360"/>
      <c r="AO24" s="360"/>
      <c r="AP24" s="360"/>
      <c r="AQ24" s="360"/>
      <c r="AR24" s="361"/>
      <c r="AS24" s="359">
        <v>3049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3558145</v>
      </c>
      <c r="BO24" s="384"/>
      <c r="BP24" s="384"/>
      <c r="BQ24" s="384"/>
      <c r="BR24" s="384"/>
      <c r="BS24" s="384"/>
      <c r="BT24" s="384"/>
      <c r="BU24" s="385"/>
      <c r="BV24" s="383">
        <v>3869461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7150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2692346</v>
      </c>
      <c r="BO25" s="379"/>
      <c r="BP25" s="379"/>
      <c r="BQ25" s="379"/>
      <c r="BR25" s="379"/>
      <c r="BS25" s="379"/>
      <c r="BT25" s="379"/>
      <c r="BU25" s="380"/>
      <c r="BV25" s="378">
        <v>2127932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6500</v>
      </c>
      <c r="R26" s="360"/>
      <c r="S26" s="360"/>
      <c r="T26" s="360"/>
      <c r="U26" s="360"/>
      <c r="V26" s="361"/>
      <c r="W26" s="425"/>
      <c r="X26" s="416"/>
      <c r="Y26" s="417"/>
      <c r="Z26" s="356" t="s">
        <v>160</v>
      </c>
      <c r="AA26" s="438"/>
      <c r="AB26" s="438"/>
      <c r="AC26" s="438"/>
      <c r="AD26" s="438"/>
      <c r="AE26" s="438"/>
      <c r="AF26" s="438"/>
      <c r="AG26" s="439"/>
      <c r="AH26" s="359">
        <v>15</v>
      </c>
      <c r="AI26" s="360"/>
      <c r="AJ26" s="360"/>
      <c r="AK26" s="360"/>
      <c r="AL26" s="361"/>
      <c r="AM26" s="359">
        <v>41490</v>
      </c>
      <c r="AN26" s="360"/>
      <c r="AO26" s="360"/>
      <c r="AP26" s="360"/>
      <c r="AQ26" s="360"/>
      <c r="AR26" s="361"/>
      <c r="AS26" s="359">
        <v>2766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4500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11565</v>
      </c>
      <c r="AN27" s="360"/>
      <c r="AO27" s="360"/>
      <c r="AP27" s="360"/>
      <c r="AQ27" s="360"/>
      <c r="AR27" s="361"/>
      <c r="AS27" s="359">
        <v>3855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507527</v>
      </c>
      <c r="BO27" s="387"/>
      <c r="BP27" s="387"/>
      <c r="BQ27" s="387"/>
      <c r="BR27" s="387"/>
      <c r="BS27" s="387"/>
      <c r="BT27" s="387"/>
      <c r="BU27" s="388"/>
      <c r="BV27" s="386">
        <v>507516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2505381</v>
      </c>
      <c r="BO28" s="379"/>
      <c r="BP28" s="379"/>
      <c r="BQ28" s="379"/>
      <c r="BR28" s="379"/>
      <c r="BS28" s="379"/>
      <c r="BT28" s="379"/>
      <c r="BU28" s="380"/>
      <c r="BV28" s="378">
        <v>2472425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3350</v>
      </c>
      <c r="R29" s="360"/>
      <c r="S29" s="360"/>
      <c r="T29" s="360"/>
      <c r="U29" s="360"/>
      <c r="V29" s="361"/>
      <c r="W29" s="426"/>
      <c r="X29" s="427"/>
      <c r="Y29" s="428"/>
      <c r="Z29" s="356" t="s">
        <v>170</v>
      </c>
      <c r="AA29" s="357"/>
      <c r="AB29" s="357"/>
      <c r="AC29" s="357"/>
      <c r="AD29" s="357"/>
      <c r="AE29" s="357"/>
      <c r="AF29" s="357"/>
      <c r="AG29" s="358"/>
      <c r="AH29" s="359">
        <v>294</v>
      </c>
      <c r="AI29" s="360"/>
      <c r="AJ29" s="360"/>
      <c r="AK29" s="360"/>
      <c r="AL29" s="361"/>
      <c r="AM29" s="359">
        <v>898824</v>
      </c>
      <c r="AN29" s="360"/>
      <c r="AO29" s="360"/>
      <c r="AP29" s="360"/>
      <c r="AQ29" s="360"/>
      <c r="AR29" s="361"/>
      <c r="AS29" s="359">
        <v>3057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1237234</v>
      </c>
      <c r="BO29" s="384"/>
      <c r="BP29" s="384"/>
      <c r="BQ29" s="384"/>
      <c r="BR29" s="384"/>
      <c r="BS29" s="384"/>
      <c r="BT29" s="384"/>
      <c r="BU29" s="385"/>
      <c r="BV29" s="383">
        <v>1237159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3633461</v>
      </c>
      <c r="BO30" s="387"/>
      <c r="BP30" s="387"/>
      <c r="BQ30" s="387"/>
      <c r="BR30" s="387"/>
      <c r="BS30" s="387"/>
      <c r="BT30" s="387"/>
      <c r="BU30" s="388"/>
      <c r="BV30" s="386">
        <v>3500375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塩谷広域行政組合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さくら市観光施設管理協会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氏家都市計画事業上阿久津台地土地区画整理事業特別会計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塩谷広域行政組合　塩谷地方ふるさと市町村圏基金特別会計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栃木県市町村総合事務組合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栃木県市町村総合事務組合　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栃木県後期高齢者医療広域連合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栃木県後期高齢者医療広域連合　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16860</v>
      </c>
      <c r="J41" s="83">
        <v>17262</v>
      </c>
      <c r="K41" s="83">
        <v>17003</v>
      </c>
      <c r="L41" s="83">
        <v>16799</v>
      </c>
      <c r="M41" s="84">
        <v>16872</v>
      </c>
    </row>
    <row r="42" spans="2:13" ht="27.75" customHeight="1">
      <c r="B42" s="1171"/>
      <c r="C42" s="1172"/>
      <c r="D42" s="85"/>
      <c r="E42" s="1175" t="s">
        <v>26</v>
      </c>
      <c r="F42" s="1175"/>
      <c r="G42" s="1175"/>
      <c r="H42" s="1176"/>
      <c r="I42" s="86">
        <v>105</v>
      </c>
      <c r="J42" s="87">
        <v>88</v>
      </c>
      <c r="K42" s="87">
        <v>62</v>
      </c>
      <c r="L42" s="87">
        <v>41</v>
      </c>
      <c r="M42" s="88">
        <v>27</v>
      </c>
    </row>
    <row r="43" spans="2:13" ht="27.75" customHeight="1">
      <c r="B43" s="1171"/>
      <c r="C43" s="1172"/>
      <c r="D43" s="85"/>
      <c r="E43" s="1175" t="s">
        <v>27</v>
      </c>
      <c r="F43" s="1175"/>
      <c r="G43" s="1175"/>
      <c r="H43" s="1176"/>
      <c r="I43" s="86">
        <v>6415</v>
      </c>
      <c r="J43" s="87">
        <v>6157</v>
      </c>
      <c r="K43" s="87">
        <v>6159</v>
      </c>
      <c r="L43" s="87">
        <v>6141</v>
      </c>
      <c r="M43" s="88">
        <v>6256</v>
      </c>
    </row>
    <row r="44" spans="2:13" ht="27.75" customHeight="1">
      <c r="B44" s="1171"/>
      <c r="C44" s="1172"/>
      <c r="D44" s="85"/>
      <c r="E44" s="1175" t="s">
        <v>28</v>
      </c>
      <c r="F44" s="1175"/>
      <c r="G44" s="1175"/>
      <c r="H44" s="1176"/>
      <c r="I44" s="86">
        <v>557</v>
      </c>
      <c r="J44" s="87">
        <v>478</v>
      </c>
      <c r="K44" s="87">
        <v>388</v>
      </c>
      <c r="L44" s="87">
        <v>355</v>
      </c>
      <c r="M44" s="88">
        <v>360</v>
      </c>
    </row>
    <row r="45" spans="2:13" ht="27.75" customHeight="1">
      <c r="B45" s="1171"/>
      <c r="C45" s="1172"/>
      <c r="D45" s="85"/>
      <c r="E45" s="1175" t="s">
        <v>29</v>
      </c>
      <c r="F45" s="1175"/>
      <c r="G45" s="1175"/>
      <c r="H45" s="1176"/>
      <c r="I45" s="86">
        <v>2802</v>
      </c>
      <c r="J45" s="87">
        <v>2703</v>
      </c>
      <c r="K45" s="87">
        <v>2597</v>
      </c>
      <c r="L45" s="87">
        <v>2646</v>
      </c>
      <c r="M45" s="88">
        <v>2438</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4693</v>
      </c>
      <c r="J49" s="87">
        <v>5138</v>
      </c>
      <c r="K49" s="87">
        <v>5857</v>
      </c>
      <c r="L49" s="87">
        <v>6475</v>
      </c>
      <c r="M49" s="88">
        <v>6563</v>
      </c>
    </row>
    <row r="50" spans="2:13" ht="27.75" customHeight="1">
      <c r="B50" s="1171"/>
      <c r="C50" s="1172"/>
      <c r="D50" s="85"/>
      <c r="E50" s="1175" t="s">
        <v>35</v>
      </c>
      <c r="F50" s="1175"/>
      <c r="G50" s="1175"/>
      <c r="H50" s="1176"/>
      <c r="I50" s="86">
        <v>2305</v>
      </c>
      <c r="J50" s="87">
        <v>2318</v>
      </c>
      <c r="K50" s="87">
        <v>2182</v>
      </c>
      <c r="L50" s="87">
        <v>1933</v>
      </c>
      <c r="M50" s="88">
        <v>1895</v>
      </c>
    </row>
    <row r="51" spans="2:13" ht="27.75" customHeight="1">
      <c r="B51" s="1173"/>
      <c r="C51" s="1174"/>
      <c r="D51" s="85"/>
      <c r="E51" s="1175" t="s">
        <v>36</v>
      </c>
      <c r="F51" s="1175"/>
      <c r="G51" s="1175"/>
      <c r="H51" s="1176"/>
      <c r="I51" s="86">
        <v>15509</v>
      </c>
      <c r="J51" s="87">
        <v>16277</v>
      </c>
      <c r="K51" s="87">
        <v>16687</v>
      </c>
      <c r="L51" s="87">
        <v>17007</v>
      </c>
      <c r="M51" s="88">
        <v>17512</v>
      </c>
    </row>
    <row r="52" spans="2:13" ht="27.75" customHeight="1" thickBot="1">
      <c r="B52" s="1177" t="s">
        <v>37</v>
      </c>
      <c r="C52" s="1178"/>
      <c r="D52" s="90"/>
      <c r="E52" s="1179" t="s">
        <v>38</v>
      </c>
      <c r="F52" s="1179"/>
      <c r="G52" s="1179"/>
      <c r="H52" s="1180"/>
      <c r="I52" s="91">
        <v>4231</v>
      </c>
      <c r="J52" s="92">
        <v>2955</v>
      </c>
      <c r="K52" s="92">
        <v>1483</v>
      </c>
      <c r="L52" s="92">
        <v>566</v>
      </c>
      <c r="M52" s="93">
        <v>-18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57003</v>
      </c>
      <c r="E3" s="116"/>
      <c r="F3" s="117">
        <v>78670</v>
      </c>
      <c r="G3" s="118"/>
      <c r="H3" s="119"/>
    </row>
    <row r="4" spans="1:8">
      <c r="A4" s="120"/>
      <c r="B4" s="121"/>
      <c r="C4" s="122"/>
      <c r="D4" s="123">
        <v>22195</v>
      </c>
      <c r="E4" s="124"/>
      <c r="F4" s="125">
        <v>38094</v>
      </c>
      <c r="G4" s="126"/>
      <c r="H4" s="127"/>
    </row>
    <row r="5" spans="1:8">
      <c r="A5" s="108" t="s">
        <v>516</v>
      </c>
      <c r="B5" s="113"/>
      <c r="C5" s="114"/>
      <c r="D5" s="115">
        <v>69007</v>
      </c>
      <c r="E5" s="116"/>
      <c r="F5" s="117">
        <v>67201</v>
      </c>
      <c r="G5" s="118"/>
      <c r="H5" s="119"/>
    </row>
    <row r="6" spans="1:8">
      <c r="A6" s="120"/>
      <c r="B6" s="121"/>
      <c r="C6" s="122"/>
      <c r="D6" s="123">
        <v>27237</v>
      </c>
      <c r="E6" s="124"/>
      <c r="F6" s="125">
        <v>35210</v>
      </c>
      <c r="G6" s="126"/>
      <c r="H6" s="127"/>
    </row>
    <row r="7" spans="1:8">
      <c r="A7" s="108" t="s">
        <v>517</v>
      </c>
      <c r="B7" s="113"/>
      <c r="C7" s="114"/>
      <c r="D7" s="115">
        <v>43526</v>
      </c>
      <c r="E7" s="116"/>
      <c r="F7" s="117">
        <v>75709</v>
      </c>
      <c r="G7" s="118"/>
      <c r="H7" s="119"/>
    </row>
    <row r="8" spans="1:8">
      <c r="A8" s="120"/>
      <c r="B8" s="121"/>
      <c r="C8" s="122"/>
      <c r="D8" s="123">
        <v>30085</v>
      </c>
      <c r="E8" s="124"/>
      <c r="F8" s="125">
        <v>35212</v>
      </c>
      <c r="G8" s="126"/>
      <c r="H8" s="127"/>
    </row>
    <row r="9" spans="1:8">
      <c r="A9" s="108" t="s">
        <v>518</v>
      </c>
      <c r="B9" s="113"/>
      <c r="C9" s="114"/>
      <c r="D9" s="115">
        <v>59329</v>
      </c>
      <c r="E9" s="116"/>
      <c r="F9" s="117">
        <v>90961</v>
      </c>
      <c r="G9" s="118"/>
      <c r="H9" s="119"/>
    </row>
    <row r="10" spans="1:8">
      <c r="A10" s="120"/>
      <c r="B10" s="121"/>
      <c r="C10" s="122"/>
      <c r="D10" s="123">
        <v>36244</v>
      </c>
      <c r="E10" s="124"/>
      <c r="F10" s="125">
        <v>37720</v>
      </c>
      <c r="G10" s="126"/>
      <c r="H10" s="127"/>
    </row>
    <row r="11" spans="1:8">
      <c r="A11" s="108" t="s">
        <v>519</v>
      </c>
      <c r="B11" s="113"/>
      <c r="C11" s="114"/>
      <c r="D11" s="115">
        <v>71040</v>
      </c>
      <c r="E11" s="116"/>
      <c r="F11" s="117">
        <v>106614</v>
      </c>
      <c r="G11" s="118"/>
      <c r="H11" s="119"/>
    </row>
    <row r="12" spans="1:8">
      <c r="A12" s="120"/>
      <c r="B12" s="121"/>
      <c r="C12" s="128"/>
      <c r="D12" s="123">
        <v>29901</v>
      </c>
      <c r="E12" s="124"/>
      <c r="F12" s="125">
        <v>45545</v>
      </c>
      <c r="G12" s="126"/>
      <c r="H12" s="127"/>
    </row>
    <row r="13" spans="1:8">
      <c r="A13" s="108"/>
      <c r="B13" s="113"/>
      <c r="C13" s="129"/>
      <c r="D13" s="130">
        <v>59981</v>
      </c>
      <c r="E13" s="131"/>
      <c r="F13" s="132">
        <v>83831</v>
      </c>
      <c r="G13" s="133"/>
      <c r="H13" s="119"/>
    </row>
    <row r="14" spans="1:8">
      <c r="A14" s="120"/>
      <c r="B14" s="121"/>
      <c r="C14" s="122"/>
      <c r="D14" s="123">
        <v>29132</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15.72</v>
      </c>
      <c r="C19" s="134">
        <f>ROUND(VALUE(SUBSTITUTE(実質収支比率等に係る経年分析!G$48,"▲","-")),2)</f>
        <v>17.010000000000002</v>
      </c>
      <c r="D19" s="134">
        <f>ROUND(VALUE(SUBSTITUTE(実質収支比率等に係る経年分析!H$48,"▲","-")),2)</f>
        <v>15.69</v>
      </c>
      <c r="E19" s="134">
        <f>ROUND(VALUE(SUBSTITUTE(実質収支比率等に係る経年分析!I$48,"▲","-")),2)</f>
        <v>14.25</v>
      </c>
      <c r="F19" s="134">
        <f>ROUND(VALUE(SUBSTITUTE(実質収支比率等に係る経年分析!J$48,"▲","-")),2)</f>
        <v>12.31</v>
      </c>
    </row>
    <row r="20" spans="1:11">
      <c r="A20" s="134" t="s">
        <v>43</v>
      </c>
      <c r="B20" s="134">
        <f>ROUND(VALUE(SUBSTITUTE(実質収支比率等に係る経年分析!F$47,"▲","-")),2)</f>
        <v>17.61</v>
      </c>
      <c r="C20" s="134">
        <f>ROUND(VALUE(SUBSTITUTE(実質収支比率等に係る経年分析!G$47,"▲","-")),2)</f>
        <v>19.79</v>
      </c>
      <c r="D20" s="134">
        <f>ROUND(VALUE(SUBSTITUTE(実質収支比率等に係る経年分析!H$47,"▲","-")),2)</f>
        <v>22.47</v>
      </c>
      <c r="E20" s="134">
        <f>ROUND(VALUE(SUBSTITUTE(実質収支比率等に係る経年分析!I$47,"▲","-")),2)</f>
        <v>23.74</v>
      </c>
      <c r="F20" s="134">
        <f>ROUND(VALUE(SUBSTITUTE(実質収支比率等に係る経年分析!J$47,"▲","-")),2)</f>
        <v>24.04</v>
      </c>
    </row>
    <row r="21" spans="1:11">
      <c r="A21" s="134" t="s">
        <v>44</v>
      </c>
      <c r="B21" s="134">
        <f>IF(ISNUMBER(VALUE(SUBSTITUTE(実質収支比率等に係る経年分析!F$49,"▲","-"))),ROUND(VALUE(SUBSTITUTE(実質収支比率等に係る経年分析!F$49,"▲","-")),2),NA())</f>
        <v>5.86</v>
      </c>
      <c r="C21" s="134">
        <f>IF(ISNUMBER(VALUE(SUBSTITUTE(実質収支比率等に係る経年分析!G$49,"▲","-"))),ROUND(VALUE(SUBSTITUTE(実質収支比率等に係る経年分析!G$49,"▲","-")),2),NA())</f>
        <v>5.18</v>
      </c>
      <c r="D21" s="134">
        <f>IF(ISNUMBER(VALUE(SUBSTITUTE(実質収支比率等に係る経年分析!H$49,"▲","-"))),ROUND(VALUE(SUBSTITUTE(実質収支比率等に係る経年分析!H$49,"▲","-")),2),NA())</f>
        <v>2.69</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0.59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氏家都市計画事業上阿久津台地土地区画整理事業特別会計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0.96</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1315</v>
      </c>
      <c r="E42" s="136"/>
      <c r="F42" s="136"/>
      <c r="G42" s="136">
        <f>'実質公債費比率（分子）の構造'!L$52</f>
        <v>1257</v>
      </c>
      <c r="H42" s="136"/>
      <c r="I42" s="136"/>
      <c r="J42" s="136">
        <f>'実質公債費比率（分子）の構造'!M$52</f>
        <v>1304</v>
      </c>
      <c r="K42" s="136"/>
      <c r="L42" s="136"/>
      <c r="M42" s="136">
        <f>'実質公債費比率（分子）の構造'!N$52</f>
        <v>1477</v>
      </c>
      <c r="N42" s="136"/>
      <c r="O42" s="136"/>
      <c r="P42" s="136">
        <f>'実質公債費比率（分子）の構造'!O$52</f>
        <v>1598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44</v>
      </c>
      <c r="C44" s="136"/>
      <c r="D44" s="136"/>
      <c r="E44" s="136">
        <f>'実質公債費比率（分子）の構造'!L$50</f>
        <v>35</v>
      </c>
      <c r="F44" s="136"/>
      <c r="G44" s="136"/>
      <c r="H44" s="136">
        <f>'実質公債費比率（分子）の構造'!M$50</f>
        <v>27</v>
      </c>
      <c r="I44" s="136"/>
      <c r="J44" s="136"/>
      <c r="K44" s="136">
        <f>'実質公債費比率（分子）の構造'!N$50</f>
        <v>21</v>
      </c>
      <c r="L44" s="136"/>
      <c r="M44" s="136"/>
      <c r="N44" s="136">
        <f>'実質公債費比率（分子）の構造'!O$50</f>
        <v>14</v>
      </c>
      <c r="O44" s="136"/>
      <c r="P44" s="136"/>
    </row>
    <row r="45" spans="1:16">
      <c r="A45" s="136" t="s">
        <v>54</v>
      </c>
      <c r="B45" s="136">
        <f>'実質公債費比率（分子）の構造'!K$49</f>
        <v>130</v>
      </c>
      <c r="C45" s="136"/>
      <c r="D45" s="136"/>
      <c r="E45" s="136">
        <f>'実質公債費比率（分子）の構造'!L$49</f>
        <v>128</v>
      </c>
      <c r="F45" s="136"/>
      <c r="G45" s="136"/>
      <c r="H45" s="136">
        <f>'実質公債費比率（分子）の構造'!M$49</f>
        <v>118</v>
      </c>
      <c r="I45" s="136"/>
      <c r="J45" s="136"/>
      <c r="K45" s="136">
        <f>'実質公債費比率（分子）の構造'!N$49</f>
        <v>48</v>
      </c>
      <c r="L45" s="136"/>
      <c r="M45" s="136"/>
      <c r="N45" s="136">
        <f>'実質公債費比率（分子）の構造'!O$49</f>
        <v>50</v>
      </c>
      <c r="O45" s="136"/>
      <c r="P45" s="136"/>
    </row>
    <row r="46" spans="1:16">
      <c r="A46" s="136" t="s">
        <v>55</v>
      </c>
      <c r="B46" s="136">
        <f>'実質公債費比率（分子）の構造'!K$48</f>
        <v>399</v>
      </c>
      <c r="C46" s="136"/>
      <c r="D46" s="136"/>
      <c r="E46" s="136">
        <f>'実質公債費比率（分子）の構造'!L$48</f>
        <v>381</v>
      </c>
      <c r="F46" s="136"/>
      <c r="G46" s="136"/>
      <c r="H46" s="136">
        <f>'実質公債費比率（分子）の構造'!M$48</f>
        <v>416</v>
      </c>
      <c r="I46" s="136"/>
      <c r="J46" s="136"/>
      <c r="K46" s="136">
        <f>'実質公債費比率（分子）の構造'!N$48</f>
        <v>431</v>
      </c>
      <c r="L46" s="136"/>
      <c r="M46" s="136"/>
      <c r="N46" s="136">
        <f>'実質公債費比率（分子）の構造'!O$48</f>
        <v>448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1572</v>
      </c>
      <c r="C49" s="136"/>
      <c r="D49" s="136"/>
      <c r="E49" s="136">
        <f>'実質公債費比率（分子）の構造'!L$45</f>
        <v>1549</v>
      </c>
      <c r="F49" s="136"/>
      <c r="G49" s="136"/>
      <c r="H49" s="136">
        <f>'実質公債費比率（分子）の構造'!M$45</f>
        <v>1778</v>
      </c>
      <c r="I49" s="136"/>
      <c r="J49" s="136"/>
      <c r="K49" s="136">
        <f>'実質公債費比率（分子）の構造'!N$45</f>
        <v>1835</v>
      </c>
      <c r="L49" s="136"/>
      <c r="M49" s="136"/>
      <c r="N49" s="136">
        <f>'実質公債費比率（分子）の構造'!O$45</f>
        <v>1748</v>
      </c>
      <c r="O49" s="136"/>
      <c r="P49" s="136"/>
    </row>
    <row r="50" spans="1:16">
      <c r="A50" s="136" t="s">
        <v>59</v>
      </c>
      <c r="B50" s="136" t="e">
        <f>NA()</f>
        <v>#N/A</v>
      </c>
      <c r="C50" s="136">
        <f>IF(ISNUMBER('実質公債費比率（分子）の構造'!K$53),'実質公債費比率（分子）の構造'!K$53,NA())</f>
        <v>830</v>
      </c>
      <c r="D50" s="136" t="e">
        <f>NA()</f>
        <v>#N/A</v>
      </c>
      <c r="E50" s="136" t="e">
        <f>NA()</f>
        <v>#N/A</v>
      </c>
      <c r="F50" s="136">
        <f>IF(ISNUMBER('実質公債費比率（分子）の構造'!L$53),'実質公債費比率（分子）の構造'!L$53,NA())</f>
        <v>836</v>
      </c>
      <c r="G50" s="136" t="e">
        <f>NA()</f>
        <v>#N/A</v>
      </c>
      <c r="H50" s="136" t="e">
        <f>NA()</f>
        <v>#N/A</v>
      </c>
      <c r="I50" s="136">
        <f>IF(ISNUMBER('実質公債費比率（分子）の構造'!M$53),'実質公債費比率（分子）の構造'!M$53,NA())</f>
        <v>1035</v>
      </c>
      <c r="J50" s="136" t="e">
        <f>NA()</f>
        <v>#N/A</v>
      </c>
      <c r="K50" s="136" t="e">
        <f>NA()</f>
        <v>#N/A</v>
      </c>
      <c r="L50" s="136">
        <f>IF(ISNUMBER('実質公債費比率（分子）の構造'!N$53),'実質公債費比率（分子）の構造'!N$53,NA())</f>
        <v>858</v>
      </c>
      <c r="M50" s="136" t="e">
        <f>NA()</f>
        <v>#N/A</v>
      </c>
      <c r="N50" s="136" t="e">
        <f>NA()</f>
        <v>#N/A</v>
      </c>
      <c r="O50" s="136">
        <f>IF(ISNUMBER('実質公債費比率（分子）の構造'!O$53),'実質公債費比率（分子）の構造'!O$53,NA())</f>
        <v>662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15509</v>
      </c>
      <c r="E56" s="135"/>
      <c r="F56" s="135"/>
      <c r="G56" s="135">
        <f>'将来負担比率（分子）の構造'!J$51</f>
        <v>16277</v>
      </c>
      <c r="H56" s="135"/>
      <c r="I56" s="135"/>
      <c r="J56" s="135">
        <f>'将来負担比率（分子）の構造'!K$51</f>
        <v>16687</v>
      </c>
      <c r="K56" s="135"/>
      <c r="L56" s="135"/>
      <c r="M56" s="135">
        <f>'将来負担比率（分子）の構造'!L$51</f>
        <v>17007</v>
      </c>
      <c r="N56" s="135"/>
      <c r="O56" s="135"/>
      <c r="P56" s="135">
        <f>'将来負担比率（分子）の構造'!M$51</f>
        <v>17512</v>
      </c>
    </row>
    <row r="57" spans="1:16">
      <c r="A57" s="135" t="s">
        <v>35</v>
      </c>
      <c r="B57" s="135"/>
      <c r="C57" s="135"/>
      <c r="D57" s="135">
        <f>'将来負担比率（分子）の構造'!I$50</f>
        <v>2305</v>
      </c>
      <c r="E57" s="135"/>
      <c r="F57" s="135"/>
      <c r="G57" s="135">
        <f>'将来負担比率（分子）の構造'!J$50</f>
        <v>2318</v>
      </c>
      <c r="H57" s="135"/>
      <c r="I57" s="135"/>
      <c r="J57" s="135">
        <f>'将来負担比率（分子）の構造'!K$50</f>
        <v>2182</v>
      </c>
      <c r="K57" s="135"/>
      <c r="L57" s="135"/>
      <c r="M57" s="135">
        <f>'将来負担比率（分子）の構造'!L$50</f>
        <v>1933</v>
      </c>
      <c r="N57" s="135"/>
      <c r="O57" s="135"/>
      <c r="P57" s="135">
        <f>'将来負担比率（分子）の構造'!M$50</f>
        <v>1895</v>
      </c>
    </row>
    <row r="58" spans="1:16">
      <c r="A58" s="135" t="s">
        <v>34</v>
      </c>
      <c r="B58" s="135"/>
      <c r="C58" s="135"/>
      <c r="D58" s="135">
        <f>'将来負担比率（分子）の構造'!I$49</f>
        <v>4693</v>
      </c>
      <c r="E58" s="135"/>
      <c r="F58" s="135"/>
      <c r="G58" s="135">
        <f>'将来負担比率（分子）の構造'!J$49</f>
        <v>5138</v>
      </c>
      <c r="H58" s="135"/>
      <c r="I58" s="135"/>
      <c r="J58" s="135">
        <f>'将来負担比率（分子）の構造'!K$49</f>
        <v>5857</v>
      </c>
      <c r="K58" s="135"/>
      <c r="L58" s="135"/>
      <c r="M58" s="135">
        <f>'将来負担比率（分子）の構造'!L$49</f>
        <v>6475</v>
      </c>
      <c r="N58" s="135"/>
      <c r="O58" s="135"/>
      <c r="P58" s="135">
        <f>'将来負担比率（分子）の構造'!M$49</f>
        <v>6563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2802</v>
      </c>
      <c r="C62" s="135"/>
      <c r="D62" s="135"/>
      <c r="E62" s="135">
        <f>'将来負担比率（分子）の構造'!J$45</f>
        <v>2703</v>
      </c>
      <c r="F62" s="135"/>
      <c r="G62" s="135"/>
      <c r="H62" s="135">
        <f>'将来負担比率（分子）の構造'!K$45</f>
        <v>2597</v>
      </c>
      <c r="I62" s="135"/>
      <c r="J62" s="135"/>
      <c r="K62" s="135">
        <f>'将来負担比率（分子）の構造'!L$45</f>
        <v>2646</v>
      </c>
      <c r="L62" s="135"/>
      <c r="M62" s="135"/>
      <c r="N62" s="135">
        <f>'将来負担比率（分子）の構造'!M$45</f>
        <v>2438</v>
      </c>
      <c r="O62" s="135"/>
      <c r="P62" s="135"/>
    </row>
    <row r="63" spans="1:16">
      <c r="A63" s="135" t="s">
        <v>28</v>
      </c>
      <c r="B63" s="135">
        <f>'将来負担比率（分子）の構造'!I$44</f>
        <v>557</v>
      </c>
      <c r="C63" s="135"/>
      <c r="D63" s="135"/>
      <c r="E63" s="135">
        <f>'将来負担比率（分子）の構造'!J$44</f>
        <v>478</v>
      </c>
      <c r="F63" s="135"/>
      <c r="G63" s="135"/>
      <c r="H63" s="135">
        <f>'将来負担比率（分子）の構造'!K$44</f>
        <v>388</v>
      </c>
      <c r="I63" s="135"/>
      <c r="J63" s="135"/>
      <c r="K63" s="135">
        <f>'将来負担比率（分子）の構造'!L$44</f>
        <v>355</v>
      </c>
      <c r="L63" s="135"/>
      <c r="M63" s="135"/>
      <c r="N63" s="135">
        <f>'将来負担比率（分子）の構造'!M$44</f>
        <v>360</v>
      </c>
      <c r="O63" s="135"/>
      <c r="P63" s="135"/>
    </row>
    <row r="64" spans="1:16">
      <c r="A64" s="135" t="s">
        <v>27</v>
      </c>
      <c r="B64" s="135">
        <f>'将来負担比率（分子）の構造'!I$43</f>
        <v>6415</v>
      </c>
      <c r="C64" s="135"/>
      <c r="D64" s="135"/>
      <c r="E64" s="135">
        <f>'将来負担比率（分子）の構造'!J$43</f>
        <v>6157</v>
      </c>
      <c r="F64" s="135"/>
      <c r="G64" s="135"/>
      <c r="H64" s="135">
        <f>'将来負担比率（分子）の構造'!K$43</f>
        <v>6159</v>
      </c>
      <c r="I64" s="135"/>
      <c r="J64" s="135"/>
      <c r="K64" s="135">
        <f>'将来負担比率（分子）の構造'!L$43</f>
        <v>6141</v>
      </c>
      <c r="L64" s="135"/>
      <c r="M64" s="135"/>
      <c r="N64" s="135">
        <f>'将来負担比率（分子）の構造'!M$43</f>
        <v>6256</v>
      </c>
      <c r="O64" s="135"/>
      <c r="P64" s="135"/>
    </row>
    <row r="65" spans="1:16">
      <c r="A65" s="135" t="s">
        <v>26</v>
      </c>
      <c r="B65" s="135">
        <f>'将来負担比率（分子）の構造'!I$42</f>
        <v>105</v>
      </c>
      <c r="C65" s="135"/>
      <c r="D65" s="135"/>
      <c r="E65" s="135">
        <f>'将来負担比率（分子）の構造'!J$42</f>
        <v>88</v>
      </c>
      <c r="F65" s="135"/>
      <c r="G65" s="135"/>
      <c r="H65" s="135">
        <f>'将来負担比率（分子）の構造'!K$42</f>
        <v>62</v>
      </c>
      <c r="I65" s="135"/>
      <c r="J65" s="135"/>
      <c r="K65" s="135">
        <f>'将来負担比率（分子）の構造'!L$42</f>
        <v>41</v>
      </c>
      <c r="L65" s="135"/>
      <c r="M65" s="135"/>
      <c r="N65" s="135">
        <f>'将来負担比率（分子）の構造'!M$42</f>
        <v>27</v>
      </c>
      <c r="O65" s="135"/>
      <c r="P65" s="135"/>
    </row>
    <row r="66" spans="1:16">
      <c r="A66" s="135" t="s">
        <v>25</v>
      </c>
      <c r="B66" s="135">
        <f>'将来負担比率（分子）の構造'!I$41</f>
        <v>16860</v>
      </c>
      <c r="C66" s="135"/>
      <c r="D66" s="135"/>
      <c r="E66" s="135">
        <f>'将来負担比率（分子）の構造'!J$41</f>
        <v>17262</v>
      </c>
      <c r="F66" s="135"/>
      <c r="G66" s="135"/>
      <c r="H66" s="135">
        <f>'将来負担比率（分子）の構造'!K$41</f>
        <v>17003</v>
      </c>
      <c r="I66" s="135"/>
      <c r="J66" s="135"/>
      <c r="K66" s="135">
        <f>'将来負担比率（分子）の構造'!L$41</f>
        <v>16799</v>
      </c>
      <c r="L66" s="135"/>
      <c r="M66" s="135"/>
      <c r="N66" s="135">
        <f>'将来負担比率（分子）の構造'!M$41</f>
        <v>16872</v>
      </c>
      <c r="O66" s="135"/>
      <c r="P66" s="135"/>
    </row>
    <row r="67" spans="1:16">
      <c r="A67" s="135" t="s">
        <v>63</v>
      </c>
      <c r="B67" s="135" t="e">
        <f>NA()</f>
        <v>#N/A</v>
      </c>
      <c r="C67" s="135">
        <f>IF(ISNUMBER('将来負担比率（分子）の構造'!I$52), IF('将来負担比率（分子）の構造'!I$52 &lt; 0, 0, '将来負担比率（分子）の構造'!I$52), NA())</f>
        <v>4231</v>
      </c>
      <c r="D67" s="135" t="e">
        <f>NA()</f>
        <v>#N/A</v>
      </c>
      <c r="E67" s="135" t="e">
        <f>NA()</f>
        <v>#N/A</v>
      </c>
      <c r="F67" s="135">
        <f>IF(ISNUMBER('将来負担比率（分子）の構造'!J$52), IF('将来負担比率（分子）の構造'!J$52 &lt; 0, 0, '将来負担比率（分子）の構造'!J$52), NA())</f>
        <v>2955</v>
      </c>
      <c r="G67" s="135" t="e">
        <f>NA()</f>
        <v>#N/A</v>
      </c>
      <c r="H67" s="135" t="e">
        <f>NA()</f>
        <v>#N/A</v>
      </c>
      <c r="I67" s="135">
        <f>IF(ISNUMBER('将来負担比率（分子）の構造'!K$52), IF('将来負担比率（分子）の構造'!K$52 &lt; 0, 0, '将来負担比率（分子）の構造'!K$52), NA())</f>
        <v>1483</v>
      </c>
      <c r="J67" s="135" t="e">
        <f>NA()</f>
        <v>#N/A</v>
      </c>
      <c r="K67" s="135" t="e">
        <f>NA()</f>
        <v>#N/A</v>
      </c>
      <c r="L67" s="135">
        <f>IF(ISNUMBER('将来負担比率（分子）の構造'!L$52), IF('将来負担比率（分子）の構造'!L$52 &lt; 0, 0, '将来負担比率（分子）の構造'!L$52), NA())</f>
        <v>566</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6500182</v>
      </c>
      <c r="S5" s="639"/>
      <c r="T5" s="639"/>
      <c r="U5" s="639"/>
      <c r="V5" s="639"/>
      <c r="W5" s="639"/>
      <c r="X5" s="639"/>
      <c r="Y5" s="686"/>
      <c r="Z5" s="699">
        <v>34.4</v>
      </c>
      <c r="AA5" s="699"/>
      <c r="AB5" s="699"/>
      <c r="AC5" s="699"/>
      <c r="AD5" s="700">
        <v>6344313</v>
      </c>
      <c r="AE5" s="700"/>
      <c r="AF5" s="700"/>
      <c r="AG5" s="700"/>
      <c r="AH5" s="700"/>
      <c r="AI5" s="700"/>
      <c r="AJ5" s="700"/>
      <c r="AK5" s="700"/>
      <c r="AL5" s="687">
        <v>65.2</v>
      </c>
      <c r="AM5" s="656"/>
      <c r="AN5" s="656"/>
      <c r="AO5" s="688"/>
      <c r="AP5" s="675" t="s">
        <v>208</v>
      </c>
      <c r="AQ5" s="676"/>
      <c r="AR5" s="676"/>
      <c r="AS5" s="676"/>
      <c r="AT5" s="676"/>
      <c r="AU5" s="676"/>
      <c r="AV5" s="676"/>
      <c r="AW5" s="676"/>
      <c r="AX5" s="676"/>
      <c r="AY5" s="676"/>
      <c r="AZ5" s="676"/>
      <c r="BA5" s="676"/>
      <c r="BB5" s="676"/>
      <c r="BC5" s="676"/>
      <c r="BD5" s="676"/>
      <c r="BE5" s="676"/>
      <c r="BF5" s="677"/>
      <c r="BG5" s="588">
        <v>6311866</v>
      </c>
      <c r="BH5" s="589"/>
      <c r="BI5" s="589"/>
      <c r="BJ5" s="589"/>
      <c r="BK5" s="589"/>
      <c r="BL5" s="589"/>
      <c r="BM5" s="589"/>
      <c r="BN5" s="590"/>
      <c r="BO5" s="641">
        <v>97.1</v>
      </c>
      <c r="BP5" s="641"/>
      <c r="BQ5" s="641"/>
      <c r="BR5" s="641"/>
      <c r="BS5" s="642">
        <v>85203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198786</v>
      </c>
      <c r="S6" s="589"/>
      <c r="T6" s="589"/>
      <c r="U6" s="589"/>
      <c r="V6" s="589"/>
      <c r="W6" s="589"/>
      <c r="X6" s="589"/>
      <c r="Y6" s="590"/>
      <c r="Z6" s="641">
        <v>1.1000000000000001</v>
      </c>
      <c r="AA6" s="641"/>
      <c r="AB6" s="641"/>
      <c r="AC6" s="641"/>
      <c r="AD6" s="642">
        <v>198786</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6311866</v>
      </c>
      <c r="BH6" s="589"/>
      <c r="BI6" s="589"/>
      <c r="BJ6" s="589"/>
      <c r="BK6" s="589"/>
      <c r="BL6" s="589"/>
      <c r="BM6" s="589"/>
      <c r="BN6" s="590"/>
      <c r="BO6" s="641">
        <v>97.1</v>
      </c>
      <c r="BP6" s="641"/>
      <c r="BQ6" s="641"/>
      <c r="BR6" s="641"/>
      <c r="BS6" s="642">
        <v>85203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193831</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193831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9170</v>
      </c>
      <c r="S7" s="589"/>
      <c r="T7" s="589"/>
      <c r="U7" s="589"/>
      <c r="V7" s="589"/>
      <c r="W7" s="589"/>
      <c r="X7" s="589"/>
      <c r="Y7" s="590"/>
      <c r="Z7" s="641">
        <v>0</v>
      </c>
      <c r="AA7" s="641"/>
      <c r="AB7" s="641"/>
      <c r="AC7" s="641"/>
      <c r="AD7" s="642">
        <v>9170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2617277</v>
      </c>
      <c r="BH7" s="589"/>
      <c r="BI7" s="589"/>
      <c r="BJ7" s="589"/>
      <c r="BK7" s="589"/>
      <c r="BL7" s="589"/>
      <c r="BM7" s="589"/>
      <c r="BN7" s="590"/>
      <c r="BO7" s="641">
        <v>40.299999999999997</v>
      </c>
      <c r="BP7" s="641"/>
      <c r="BQ7" s="641"/>
      <c r="BR7" s="641"/>
      <c r="BS7" s="642">
        <v>85203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1887193</v>
      </c>
      <c r="CS7" s="589"/>
      <c r="CT7" s="589"/>
      <c r="CU7" s="589"/>
      <c r="CV7" s="589"/>
      <c r="CW7" s="589"/>
      <c r="CX7" s="589"/>
      <c r="CY7" s="590"/>
      <c r="CZ7" s="641">
        <v>10.8</v>
      </c>
      <c r="DA7" s="641"/>
      <c r="DB7" s="641"/>
      <c r="DC7" s="641"/>
      <c r="DD7" s="594">
        <v>99327</v>
      </c>
      <c r="DE7" s="589"/>
      <c r="DF7" s="589"/>
      <c r="DG7" s="589"/>
      <c r="DH7" s="589"/>
      <c r="DI7" s="589"/>
      <c r="DJ7" s="589"/>
      <c r="DK7" s="589"/>
      <c r="DL7" s="589"/>
      <c r="DM7" s="589"/>
      <c r="DN7" s="589"/>
      <c r="DO7" s="589"/>
      <c r="DP7" s="590"/>
      <c r="DQ7" s="594">
        <v>1700505</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38394</v>
      </c>
      <c r="S8" s="589"/>
      <c r="T8" s="589"/>
      <c r="U8" s="589"/>
      <c r="V8" s="589"/>
      <c r="W8" s="589"/>
      <c r="X8" s="589"/>
      <c r="Y8" s="590"/>
      <c r="Z8" s="641">
        <v>0.2</v>
      </c>
      <c r="AA8" s="641"/>
      <c r="AB8" s="641"/>
      <c r="AC8" s="641"/>
      <c r="AD8" s="642">
        <v>38394</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76042</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5014619</v>
      </c>
      <c r="CS8" s="589"/>
      <c r="CT8" s="589"/>
      <c r="CU8" s="589"/>
      <c r="CV8" s="589"/>
      <c r="CW8" s="589"/>
      <c r="CX8" s="589"/>
      <c r="CY8" s="590"/>
      <c r="CZ8" s="641">
        <v>28.7</v>
      </c>
      <c r="DA8" s="641"/>
      <c r="DB8" s="641"/>
      <c r="DC8" s="641"/>
      <c r="DD8" s="594">
        <v>1329</v>
      </c>
      <c r="DE8" s="589"/>
      <c r="DF8" s="589"/>
      <c r="DG8" s="589"/>
      <c r="DH8" s="589"/>
      <c r="DI8" s="589"/>
      <c r="DJ8" s="589"/>
      <c r="DK8" s="589"/>
      <c r="DL8" s="589"/>
      <c r="DM8" s="589"/>
      <c r="DN8" s="589"/>
      <c r="DO8" s="589"/>
      <c r="DP8" s="590"/>
      <c r="DQ8" s="594">
        <v>2488071</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21002</v>
      </c>
      <c r="S9" s="589"/>
      <c r="T9" s="589"/>
      <c r="U9" s="589"/>
      <c r="V9" s="589"/>
      <c r="W9" s="589"/>
      <c r="X9" s="589"/>
      <c r="Y9" s="590"/>
      <c r="Z9" s="641">
        <v>0.1</v>
      </c>
      <c r="AA9" s="641"/>
      <c r="AB9" s="641"/>
      <c r="AC9" s="641"/>
      <c r="AD9" s="642">
        <v>21002</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2024566</v>
      </c>
      <c r="BH9" s="589"/>
      <c r="BI9" s="589"/>
      <c r="BJ9" s="589"/>
      <c r="BK9" s="589"/>
      <c r="BL9" s="589"/>
      <c r="BM9" s="589"/>
      <c r="BN9" s="590"/>
      <c r="BO9" s="641">
        <v>31.1</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1086102</v>
      </c>
      <c r="CS9" s="589"/>
      <c r="CT9" s="589"/>
      <c r="CU9" s="589"/>
      <c r="CV9" s="589"/>
      <c r="CW9" s="589"/>
      <c r="CX9" s="589"/>
      <c r="CY9" s="590"/>
      <c r="CZ9" s="641">
        <v>6.2</v>
      </c>
      <c r="DA9" s="641"/>
      <c r="DB9" s="641"/>
      <c r="DC9" s="641"/>
      <c r="DD9" s="594">
        <v>38108</v>
      </c>
      <c r="DE9" s="589"/>
      <c r="DF9" s="589"/>
      <c r="DG9" s="589"/>
      <c r="DH9" s="589"/>
      <c r="DI9" s="589"/>
      <c r="DJ9" s="589"/>
      <c r="DK9" s="589"/>
      <c r="DL9" s="589"/>
      <c r="DM9" s="589"/>
      <c r="DN9" s="589"/>
      <c r="DO9" s="589"/>
      <c r="DP9" s="590"/>
      <c r="DQ9" s="594">
        <v>970015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497685</v>
      </c>
      <c r="S10" s="589"/>
      <c r="T10" s="589"/>
      <c r="U10" s="589"/>
      <c r="V10" s="589"/>
      <c r="W10" s="589"/>
      <c r="X10" s="589"/>
      <c r="Y10" s="590"/>
      <c r="Z10" s="641">
        <v>2.6</v>
      </c>
      <c r="AA10" s="641"/>
      <c r="AB10" s="641"/>
      <c r="AC10" s="641"/>
      <c r="AD10" s="642">
        <v>497685</v>
      </c>
      <c r="AE10" s="642"/>
      <c r="AF10" s="642"/>
      <c r="AG10" s="642"/>
      <c r="AH10" s="642"/>
      <c r="AI10" s="642"/>
      <c r="AJ10" s="642"/>
      <c r="AK10" s="642"/>
      <c r="AL10" s="611">
        <v>5.0999999999999996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156624</v>
      </c>
      <c r="BH10" s="589"/>
      <c r="BI10" s="589"/>
      <c r="BJ10" s="589"/>
      <c r="BK10" s="589"/>
      <c r="BL10" s="589"/>
      <c r="BM10" s="589"/>
      <c r="BN10" s="590"/>
      <c r="BO10" s="641">
        <v>2.4</v>
      </c>
      <c r="BP10" s="641"/>
      <c r="BQ10" s="641"/>
      <c r="BR10" s="641"/>
      <c r="BS10" s="594">
        <v>26015</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39088</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1229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97671</v>
      </c>
      <c r="S11" s="589"/>
      <c r="T11" s="589"/>
      <c r="U11" s="589"/>
      <c r="V11" s="589"/>
      <c r="W11" s="589"/>
      <c r="X11" s="589"/>
      <c r="Y11" s="590"/>
      <c r="Z11" s="641">
        <v>0.5</v>
      </c>
      <c r="AA11" s="641"/>
      <c r="AB11" s="641"/>
      <c r="AC11" s="641"/>
      <c r="AD11" s="642">
        <v>97671</v>
      </c>
      <c r="AE11" s="642"/>
      <c r="AF11" s="642"/>
      <c r="AG11" s="642"/>
      <c r="AH11" s="642"/>
      <c r="AI11" s="642"/>
      <c r="AJ11" s="642"/>
      <c r="AK11" s="642"/>
      <c r="AL11" s="611">
        <v>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360045</v>
      </c>
      <c r="BH11" s="589"/>
      <c r="BI11" s="589"/>
      <c r="BJ11" s="589"/>
      <c r="BK11" s="589"/>
      <c r="BL11" s="589"/>
      <c r="BM11" s="589"/>
      <c r="BN11" s="590"/>
      <c r="BO11" s="641">
        <v>5.5</v>
      </c>
      <c r="BP11" s="641"/>
      <c r="BQ11" s="641"/>
      <c r="BR11" s="641"/>
      <c r="BS11" s="594">
        <v>59188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486692</v>
      </c>
      <c r="CS11" s="589"/>
      <c r="CT11" s="589"/>
      <c r="CU11" s="589"/>
      <c r="CV11" s="589"/>
      <c r="CW11" s="589"/>
      <c r="CX11" s="589"/>
      <c r="CY11" s="590"/>
      <c r="CZ11" s="641">
        <v>2.8</v>
      </c>
      <c r="DA11" s="641"/>
      <c r="DB11" s="641"/>
      <c r="DC11" s="641"/>
      <c r="DD11" s="594">
        <v>96394</v>
      </c>
      <c r="DE11" s="589"/>
      <c r="DF11" s="589"/>
      <c r="DG11" s="589"/>
      <c r="DH11" s="589"/>
      <c r="DI11" s="589"/>
      <c r="DJ11" s="589"/>
      <c r="DK11" s="589"/>
      <c r="DL11" s="589"/>
      <c r="DM11" s="589"/>
      <c r="DN11" s="589"/>
      <c r="DO11" s="589"/>
      <c r="DP11" s="590"/>
      <c r="DQ11" s="594">
        <v>312643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3253217</v>
      </c>
      <c r="BH12" s="589"/>
      <c r="BI12" s="589"/>
      <c r="BJ12" s="589"/>
      <c r="BK12" s="589"/>
      <c r="BL12" s="589"/>
      <c r="BM12" s="589"/>
      <c r="BN12" s="590"/>
      <c r="BO12" s="641">
        <v>50</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1143761</v>
      </c>
      <c r="CS12" s="589"/>
      <c r="CT12" s="589"/>
      <c r="CU12" s="589"/>
      <c r="CV12" s="589"/>
      <c r="CW12" s="589"/>
      <c r="CX12" s="589"/>
      <c r="CY12" s="590"/>
      <c r="CZ12" s="641">
        <v>6.5</v>
      </c>
      <c r="DA12" s="641"/>
      <c r="DB12" s="641"/>
      <c r="DC12" s="641"/>
      <c r="DD12" s="594">
        <v>55235</v>
      </c>
      <c r="DE12" s="589"/>
      <c r="DF12" s="589"/>
      <c r="DG12" s="589"/>
      <c r="DH12" s="589"/>
      <c r="DI12" s="589"/>
      <c r="DJ12" s="589"/>
      <c r="DK12" s="589"/>
      <c r="DL12" s="589"/>
      <c r="DM12" s="589"/>
      <c r="DN12" s="589"/>
      <c r="DO12" s="589"/>
      <c r="DP12" s="590"/>
      <c r="DQ12" s="594">
        <v>290896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30615</v>
      </c>
      <c r="S13" s="589"/>
      <c r="T13" s="589"/>
      <c r="U13" s="589"/>
      <c r="V13" s="589"/>
      <c r="W13" s="589"/>
      <c r="X13" s="589"/>
      <c r="Y13" s="590"/>
      <c r="Z13" s="641">
        <v>0.2</v>
      </c>
      <c r="AA13" s="641"/>
      <c r="AB13" s="641"/>
      <c r="AC13" s="641"/>
      <c r="AD13" s="642">
        <v>30615</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3243563</v>
      </c>
      <c r="BH13" s="589"/>
      <c r="BI13" s="589"/>
      <c r="BJ13" s="589"/>
      <c r="BK13" s="589"/>
      <c r="BL13" s="589"/>
      <c r="BM13" s="589"/>
      <c r="BN13" s="590"/>
      <c r="BO13" s="641">
        <v>49.9</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1904156</v>
      </c>
      <c r="CS13" s="589"/>
      <c r="CT13" s="589"/>
      <c r="CU13" s="589"/>
      <c r="CV13" s="589"/>
      <c r="CW13" s="589"/>
      <c r="CX13" s="589"/>
      <c r="CY13" s="590"/>
      <c r="CZ13" s="641">
        <v>10.9</v>
      </c>
      <c r="DA13" s="641"/>
      <c r="DB13" s="641"/>
      <c r="DC13" s="641"/>
      <c r="DD13" s="594">
        <v>1045973</v>
      </c>
      <c r="DE13" s="589"/>
      <c r="DF13" s="589"/>
      <c r="DG13" s="589"/>
      <c r="DH13" s="589"/>
      <c r="DI13" s="589"/>
      <c r="DJ13" s="589"/>
      <c r="DK13" s="589"/>
      <c r="DL13" s="589"/>
      <c r="DM13" s="589"/>
      <c r="DN13" s="589"/>
      <c r="DO13" s="589"/>
      <c r="DP13" s="590"/>
      <c r="DQ13" s="594">
        <v>1196622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89495</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683940</v>
      </c>
      <c r="CS14" s="589"/>
      <c r="CT14" s="589"/>
      <c r="CU14" s="589"/>
      <c r="CV14" s="589"/>
      <c r="CW14" s="589"/>
      <c r="CX14" s="589"/>
      <c r="CY14" s="590"/>
      <c r="CZ14" s="641">
        <v>3.9</v>
      </c>
      <c r="DA14" s="641"/>
      <c r="DB14" s="641"/>
      <c r="DC14" s="641"/>
      <c r="DD14" s="594">
        <v>77801</v>
      </c>
      <c r="DE14" s="589"/>
      <c r="DF14" s="589"/>
      <c r="DG14" s="589"/>
      <c r="DH14" s="589"/>
      <c r="DI14" s="589"/>
      <c r="DJ14" s="589"/>
      <c r="DK14" s="589"/>
      <c r="DL14" s="589"/>
      <c r="DM14" s="589"/>
      <c r="DN14" s="589"/>
      <c r="DO14" s="589"/>
      <c r="DP14" s="590"/>
      <c r="DQ14" s="594">
        <v>617250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30328</v>
      </c>
      <c r="S15" s="589"/>
      <c r="T15" s="589"/>
      <c r="U15" s="589"/>
      <c r="V15" s="589"/>
      <c r="W15" s="589"/>
      <c r="X15" s="589"/>
      <c r="Y15" s="590"/>
      <c r="Z15" s="641">
        <v>0.2</v>
      </c>
      <c r="AA15" s="641"/>
      <c r="AB15" s="641"/>
      <c r="AC15" s="641"/>
      <c r="AD15" s="642">
        <v>30328</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351877</v>
      </c>
      <c r="BH15" s="589"/>
      <c r="BI15" s="589"/>
      <c r="BJ15" s="589"/>
      <c r="BK15" s="589"/>
      <c r="BL15" s="589"/>
      <c r="BM15" s="589"/>
      <c r="BN15" s="590"/>
      <c r="BO15" s="641">
        <v>5.4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3067335</v>
      </c>
      <c r="CS15" s="589"/>
      <c r="CT15" s="589"/>
      <c r="CU15" s="589"/>
      <c r="CV15" s="589"/>
      <c r="CW15" s="589"/>
      <c r="CX15" s="589"/>
      <c r="CY15" s="590"/>
      <c r="CZ15" s="641">
        <v>17.5</v>
      </c>
      <c r="DA15" s="641"/>
      <c r="DB15" s="641"/>
      <c r="DC15" s="641"/>
      <c r="DD15" s="594">
        <v>1737296</v>
      </c>
      <c r="DE15" s="589"/>
      <c r="DF15" s="589"/>
      <c r="DG15" s="589"/>
      <c r="DH15" s="589"/>
      <c r="DI15" s="589"/>
      <c r="DJ15" s="589"/>
      <c r="DK15" s="589"/>
      <c r="DL15" s="589"/>
      <c r="DM15" s="589"/>
      <c r="DN15" s="589"/>
      <c r="DO15" s="589"/>
      <c r="DP15" s="590"/>
      <c r="DQ15" s="594">
        <v>1488254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2847888</v>
      </c>
      <c r="S16" s="589"/>
      <c r="T16" s="589"/>
      <c r="U16" s="589"/>
      <c r="V16" s="589"/>
      <c r="W16" s="589"/>
      <c r="X16" s="589"/>
      <c r="Y16" s="590"/>
      <c r="Z16" s="641">
        <v>15.1</v>
      </c>
      <c r="AA16" s="641"/>
      <c r="AB16" s="641"/>
      <c r="AC16" s="641"/>
      <c r="AD16" s="642">
        <v>2390780</v>
      </c>
      <c r="AE16" s="642"/>
      <c r="AF16" s="642"/>
      <c r="AG16" s="642"/>
      <c r="AH16" s="642"/>
      <c r="AI16" s="642"/>
      <c r="AJ16" s="642"/>
      <c r="AK16" s="642"/>
      <c r="AL16" s="611">
        <v>24.6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2390780</v>
      </c>
      <c r="S17" s="589"/>
      <c r="T17" s="589"/>
      <c r="U17" s="589"/>
      <c r="V17" s="589"/>
      <c r="W17" s="589"/>
      <c r="X17" s="589"/>
      <c r="Y17" s="590"/>
      <c r="Z17" s="641">
        <v>12.7</v>
      </c>
      <c r="AA17" s="641"/>
      <c r="AB17" s="641"/>
      <c r="AC17" s="641"/>
      <c r="AD17" s="642">
        <v>2390780</v>
      </c>
      <c r="AE17" s="642"/>
      <c r="AF17" s="642"/>
      <c r="AG17" s="642"/>
      <c r="AH17" s="642"/>
      <c r="AI17" s="642"/>
      <c r="AJ17" s="642"/>
      <c r="AK17" s="642"/>
      <c r="AL17" s="611">
        <v>24.6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1978199</v>
      </c>
      <c r="CS17" s="589"/>
      <c r="CT17" s="589"/>
      <c r="CU17" s="589"/>
      <c r="CV17" s="589"/>
      <c r="CW17" s="589"/>
      <c r="CX17" s="589"/>
      <c r="CY17" s="590"/>
      <c r="CZ17" s="641">
        <v>11.3</v>
      </c>
      <c r="DA17" s="641"/>
      <c r="DB17" s="641"/>
      <c r="DC17" s="641"/>
      <c r="DD17" s="594" t="s">
        <v>112</v>
      </c>
      <c r="DE17" s="589"/>
      <c r="DF17" s="589"/>
      <c r="DG17" s="589"/>
      <c r="DH17" s="589"/>
      <c r="DI17" s="589"/>
      <c r="DJ17" s="589"/>
      <c r="DK17" s="589"/>
      <c r="DL17" s="589"/>
      <c r="DM17" s="589"/>
      <c r="DN17" s="589"/>
      <c r="DO17" s="589"/>
      <c r="DP17" s="590"/>
      <c r="DQ17" s="594">
        <v>1943585</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435087</v>
      </c>
      <c r="S18" s="589"/>
      <c r="T18" s="589"/>
      <c r="U18" s="589"/>
      <c r="V18" s="589"/>
      <c r="W18" s="589"/>
      <c r="X18" s="589"/>
      <c r="Y18" s="590"/>
      <c r="Z18" s="641">
        <v>2.2999999999999998</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22021</v>
      </c>
      <c r="S19" s="589"/>
      <c r="T19" s="589"/>
      <c r="U19" s="589"/>
      <c r="V19" s="589"/>
      <c r="W19" s="589"/>
      <c r="X19" s="589"/>
      <c r="Y19" s="590"/>
      <c r="Z19" s="641">
        <v>0.1</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188316</v>
      </c>
      <c r="BH19" s="589"/>
      <c r="BI19" s="589"/>
      <c r="BJ19" s="589"/>
      <c r="BK19" s="589"/>
      <c r="BL19" s="589"/>
      <c r="BM19" s="589"/>
      <c r="BN19" s="590"/>
      <c r="BO19" s="641">
        <v>2.9</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10271721</v>
      </c>
      <c r="S20" s="589"/>
      <c r="T20" s="589"/>
      <c r="U20" s="589"/>
      <c r="V20" s="589"/>
      <c r="W20" s="589"/>
      <c r="X20" s="589"/>
      <c r="Y20" s="590"/>
      <c r="Z20" s="641">
        <v>54.4</v>
      </c>
      <c r="AA20" s="641"/>
      <c r="AB20" s="641"/>
      <c r="AC20" s="641"/>
      <c r="AD20" s="642">
        <v>9658744</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188316</v>
      </c>
      <c r="BH20" s="589"/>
      <c r="BI20" s="589"/>
      <c r="BJ20" s="589"/>
      <c r="BK20" s="589"/>
      <c r="BL20" s="589"/>
      <c r="BM20" s="589"/>
      <c r="BN20" s="590"/>
      <c r="BO20" s="641">
        <v>2.9</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17484916</v>
      </c>
      <c r="CS20" s="589"/>
      <c r="CT20" s="589"/>
      <c r="CU20" s="589"/>
      <c r="CV20" s="589"/>
      <c r="CW20" s="589"/>
      <c r="CX20" s="589"/>
      <c r="CY20" s="590"/>
      <c r="CZ20" s="641">
        <v>100</v>
      </c>
      <c r="DA20" s="641"/>
      <c r="DB20" s="641"/>
      <c r="DC20" s="641"/>
      <c r="DD20" s="594">
        <v>3151463</v>
      </c>
      <c r="DE20" s="589"/>
      <c r="DF20" s="589"/>
      <c r="DG20" s="589"/>
      <c r="DH20" s="589"/>
      <c r="DI20" s="589"/>
      <c r="DJ20" s="589"/>
      <c r="DK20" s="589"/>
      <c r="DL20" s="589"/>
      <c r="DM20" s="589"/>
      <c r="DN20" s="589"/>
      <c r="DO20" s="589"/>
      <c r="DP20" s="590"/>
      <c r="DQ20" s="594">
        <v>11202901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5429</v>
      </c>
      <c r="S21" s="589"/>
      <c r="T21" s="589"/>
      <c r="U21" s="589"/>
      <c r="V21" s="589"/>
      <c r="W21" s="589"/>
      <c r="X21" s="589"/>
      <c r="Y21" s="590"/>
      <c r="Z21" s="641">
        <v>0</v>
      </c>
      <c r="AA21" s="641"/>
      <c r="AB21" s="641"/>
      <c r="AC21" s="641"/>
      <c r="AD21" s="642">
        <v>5429</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32447</v>
      </c>
      <c r="BH21" s="589"/>
      <c r="BI21" s="589"/>
      <c r="BJ21" s="589"/>
      <c r="BK21" s="589"/>
      <c r="BL21" s="589"/>
      <c r="BM21" s="589"/>
      <c r="BN21" s="590"/>
      <c r="BO21" s="641">
        <v>0.5</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132934</v>
      </c>
      <c r="S22" s="589"/>
      <c r="T22" s="589"/>
      <c r="U22" s="589"/>
      <c r="V22" s="589"/>
      <c r="W22" s="589"/>
      <c r="X22" s="589"/>
      <c r="Y22" s="590"/>
      <c r="Z22" s="641">
        <v>0.7</v>
      </c>
      <c r="AA22" s="641"/>
      <c r="AB22" s="641"/>
      <c r="AC22" s="641"/>
      <c r="AD22" s="642">
        <v>18498</v>
      </c>
      <c r="AE22" s="642"/>
      <c r="AF22" s="642"/>
      <c r="AG22" s="642"/>
      <c r="AH22" s="642"/>
      <c r="AI22" s="642"/>
      <c r="AJ22" s="642"/>
      <c r="AK22" s="642"/>
      <c r="AL22" s="611">
        <v>0.2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437023</v>
      </c>
      <c r="S23" s="589"/>
      <c r="T23" s="589"/>
      <c r="U23" s="589"/>
      <c r="V23" s="589"/>
      <c r="W23" s="589"/>
      <c r="X23" s="589"/>
      <c r="Y23" s="590"/>
      <c r="Z23" s="641">
        <v>2.2999999999999998</v>
      </c>
      <c r="AA23" s="641"/>
      <c r="AB23" s="641"/>
      <c r="AC23" s="641"/>
      <c r="AD23" s="642">
        <v>17230</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155869</v>
      </c>
      <c r="BH23" s="589"/>
      <c r="BI23" s="589"/>
      <c r="BJ23" s="589"/>
      <c r="BK23" s="589"/>
      <c r="BL23" s="589"/>
      <c r="BM23" s="589"/>
      <c r="BN23" s="590"/>
      <c r="BO23" s="641">
        <v>2.4</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88089</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7262232</v>
      </c>
      <c r="CS24" s="639"/>
      <c r="CT24" s="639"/>
      <c r="CU24" s="639"/>
      <c r="CV24" s="639"/>
      <c r="CW24" s="639"/>
      <c r="CX24" s="639"/>
      <c r="CY24" s="686"/>
      <c r="CZ24" s="690">
        <v>41.5</v>
      </c>
      <c r="DA24" s="691"/>
      <c r="DB24" s="691"/>
      <c r="DC24" s="692"/>
      <c r="DD24" s="685">
        <v>4918885</v>
      </c>
      <c r="DE24" s="639"/>
      <c r="DF24" s="639"/>
      <c r="DG24" s="639"/>
      <c r="DH24" s="639"/>
      <c r="DI24" s="639"/>
      <c r="DJ24" s="639"/>
      <c r="DK24" s="686"/>
      <c r="DL24" s="685">
        <v>4658774</v>
      </c>
      <c r="DM24" s="639"/>
      <c r="DN24" s="639"/>
      <c r="DO24" s="639"/>
      <c r="DP24" s="639"/>
      <c r="DQ24" s="639"/>
      <c r="DR24" s="639"/>
      <c r="DS24" s="639"/>
      <c r="DT24" s="639"/>
      <c r="DU24" s="639"/>
      <c r="DV24" s="686"/>
      <c r="DW24" s="687">
        <v>45.1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2374779</v>
      </c>
      <c r="S25" s="589"/>
      <c r="T25" s="589"/>
      <c r="U25" s="589"/>
      <c r="V25" s="589"/>
      <c r="W25" s="589"/>
      <c r="X25" s="589"/>
      <c r="Y25" s="590"/>
      <c r="Z25" s="641">
        <v>12.6</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2488027</v>
      </c>
      <c r="CS25" s="607"/>
      <c r="CT25" s="607"/>
      <c r="CU25" s="607"/>
      <c r="CV25" s="607"/>
      <c r="CW25" s="607"/>
      <c r="CX25" s="607"/>
      <c r="CY25" s="608"/>
      <c r="CZ25" s="591">
        <v>14.2</v>
      </c>
      <c r="DA25" s="609"/>
      <c r="DB25" s="609"/>
      <c r="DC25" s="610"/>
      <c r="DD25" s="594">
        <v>2177266</v>
      </c>
      <c r="DE25" s="607"/>
      <c r="DF25" s="607"/>
      <c r="DG25" s="607"/>
      <c r="DH25" s="607"/>
      <c r="DI25" s="607"/>
      <c r="DJ25" s="607"/>
      <c r="DK25" s="608"/>
      <c r="DL25" s="594">
        <v>2147266</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1594745</v>
      </c>
      <c r="CS26" s="589"/>
      <c r="CT26" s="589"/>
      <c r="CU26" s="589"/>
      <c r="CV26" s="589"/>
      <c r="CW26" s="589"/>
      <c r="CX26" s="589"/>
      <c r="CY26" s="590"/>
      <c r="CZ26" s="591">
        <v>9.1</v>
      </c>
      <c r="DA26" s="609"/>
      <c r="DB26" s="609"/>
      <c r="DC26" s="610"/>
      <c r="DD26" s="594">
        <v>1303861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1056735</v>
      </c>
      <c r="S27" s="589"/>
      <c r="T27" s="589"/>
      <c r="U27" s="589"/>
      <c r="V27" s="589"/>
      <c r="W27" s="589"/>
      <c r="X27" s="589"/>
      <c r="Y27" s="590"/>
      <c r="Z27" s="641">
        <v>5.6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6500182</v>
      </c>
      <c r="BH27" s="589"/>
      <c r="BI27" s="589"/>
      <c r="BJ27" s="589"/>
      <c r="BK27" s="589"/>
      <c r="BL27" s="589"/>
      <c r="BM27" s="589"/>
      <c r="BN27" s="590"/>
      <c r="BO27" s="641">
        <v>100</v>
      </c>
      <c r="BP27" s="641"/>
      <c r="BQ27" s="641"/>
      <c r="BR27" s="641"/>
      <c r="BS27" s="594">
        <v>85203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2796006</v>
      </c>
      <c r="CS27" s="607"/>
      <c r="CT27" s="607"/>
      <c r="CU27" s="607"/>
      <c r="CV27" s="607"/>
      <c r="CW27" s="607"/>
      <c r="CX27" s="607"/>
      <c r="CY27" s="608"/>
      <c r="CZ27" s="591">
        <v>16</v>
      </c>
      <c r="DA27" s="609"/>
      <c r="DB27" s="609"/>
      <c r="DC27" s="610"/>
      <c r="DD27" s="594">
        <v>798034</v>
      </c>
      <c r="DE27" s="607"/>
      <c r="DF27" s="607"/>
      <c r="DG27" s="607"/>
      <c r="DH27" s="607"/>
      <c r="DI27" s="607"/>
      <c r="DJ27" s="607"/>
      <c r="DK27" s="608"/>
      <c r="DL27" s="594">
        <v>797915</v>
      </c>
      <c r="DM27" s="607"/>
      <c r="DN27" s="607"/>
      <c r="DO27" s="607"/>
      <c r="DP27" s="607"/>
      <c r="DQ27" s="607"/>
      <c r="DR27" s="607"/>
      <c r="DS27" s="607"/>
      <c r="DT27" s="607"/>
      <c r="DU27" s="607"/>
      <c r="DV27" s="608"/>
      <c r="DW27" s="611">
        <v>7.7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126084</v>
      </c>
      <c r="S28" s="589"/>
      <c r="T28" s="589"/>
      <c r="U28" s="589"/>
      <c r="V28" s="589"/>
      <c r="W28" s="589"/>
      <c r="X28" s="589"/>
      <c r="Y28" s="590"/>
      <c r="Z28" s="641">
        <v>0.7</v>
      </c>
      <c r="AA28" s="641"/>
      <c r="AB28" s="641"/>
      <c r="AC28" s="641"/>
      <c r="AD28" s="642">
        <v>22520</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1978199</v>
      </c>
      <c r="CS28" s="589"/>
      <c r="CT28" s="589"/>
      <c r="CU28" s="589"/>
      <c r="CV28" s="589"/>
      <c r="CW28" s="589"/>
      <c r="CX28" s="589"/>
      <c r="CY28" s="590"/>
      <c r="CZ28" s="591">
        <v>11.3</v>
      </c>
      <c r="DA28" s="609"/>
      <c r="DB28" s="609"/>
      <c r="DC28" s="610"/>
      <c r="DD28" s="594">
        <v>1943585</v>
      </c>
      <c r="DE28" s="589"/>
      <c r="DF28" s="589"/>
      <c r="DG28" s="589"/>
      <c r="DH28" s="589"/>
      <c r="DI28" s="589"/>
      <c r="DJ28" s="589"/>
      <c r="DK28" s="590"/>
      <c r="DL28" s="594">
        <v>1713593</v>
      </c>
      <c r="DM28" s="589"/>
      <c r="DN28" s="589"/>
      <c r="DO28" s="589"/>
      <c r="DP28" s="589"/>
      <c r="DQ28" s="589"/>
      <c r="DR28" s="589"/>
      <c r="DS28" s="589"/>
      <c r="DT28" s="589"/>
      <c r="DU28" s="589"/>
      <c r="DV28" s="590"/>
      <c r="DW28" s="611">
        <v>16.600000000000001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2510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1978199</v>
      </c>
      <c r="CS29" s="607"/>
      <c r="CT29" s="607"/>
      <c r="CU29" s="607"/>
      <c r="CV29" s="607"/>
      <c r="CW29" s="607"/>
      <c r="CX29" s="607"/>
      <c r="CY29" s="608"/>
      <c r="CZ29" s="591">
        <v>11.3</v>
      </c>
      <c r="DA29" s="609"/>
      <c r="DB29" s="609"/>
      <c r="DC29" s="610"/>
      <c r="DD29" s="594">
        <v>1943585</v>
      </c>
      <c r="DE29" s="607"/>
      <c r="DF29" s="607"/>
      <c r="DG29" s="607"/>
      <c r="DH29" s="607"/>
      <c r="DI29" s="607"/>
      <c r="DJ29" s="607"/>
      <c r="DK29" s="608"/>
      <c r="DL29" s="594">
        <v>1713593</v>
      </c>
      <c r="DM29" s="607"/>
      <c r="DN29" s="607"/>
      <c r="DO29" s="607"/>
      <c r="DP29" s="607"/>
      <c r="DQ29" s="607"/>
      <c r="DR29" s="607"/>
      <c r="DS29" s="607"/>
      <c r="DT29" s="607"/>
      <c r="DU29" s="607"/>
      <c r="DV29" s="608"/>
      <c r="DW29" s="611">
        <v>16.600000000000001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40865</v>
      </c>
      <c r="S30" s="589"/>
      <c r="T30" s="589"/>
      <c r="U30" s="589"/>
      <c r="V30" s="589"/>
      <c r="W30" s="589"/>
      <c r="X30" s="589"/>
      <c r="Y30" s="590"/>
      <c r="Z30" s="641">
        <v>0.2</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98.1</v>
      </c>
      <c r="BH30" s="655"/>
      <c r="BI30" s="655"/>
      <c r="BJ30" s="655"/>
      <c r="BK30" s="655"/>
      <c r="BL30" s="655"/>
      <c r="BM30" s="656">
        <v>92.3</v>
      </c>
      <c r="BN30" s="655"/>
      <c r="BO30" s="655"/>
      <c r="BP30" s="655"/>
      <c r="BQ30" s="657"/>
      <c r="BR30" s="654">
        <v>98.1</v>
      </c>
      <c r="BS30" s="655"/>
      <c r="BT30" s="655"/>
      <c r="BU30" s="655"/>
      <c r="BV30" s="655"/>
      <c r="BW30" s="655"/>
      <c r="BX30" s="656">
        <v>91.8</v>
      </c>
      <c r="BY30" s="655"/>
      <c r="BZ30" s="655"/>
      <c r="CA30" s="655"/>
      <c r="CB30" s="657"/>
      <c r="CD30" s="660"/>
      <c r="CE30" s="661"/>
      <c r="CF30" s="625" t="s">
        <v>291</v>
      </c>
      <c r="CG30" s="622"/>
      <c r="CH30" s="622"/>
      <c r="CI30" s="622"/>
      <c r="CJ30" s="622"/>
      <c r="CK30" s="622"/>
      <c r="CL30" s="622"/>
      <c r="CM30" s="622"/>
      <c r="CN30" s="622"/>
      <c r="CO30" s="622"/>
      <c r="CP30" s="622"/>
      <c r="CQ30" s="623"/>
      <c r="CR30" s="588">
        <v>1786032</v>
      </c>
      <c r="CS30" s="589"/>
      <c r="CT30" s="589"/>
      <c r="CU30" s="589"/>
      <c r="CV30" s="589"/>
      <c r="CW30" s="589"/>
      <c r="CX30" s="589"/>
      <c r="CY30" s="590"/>
      <c r="CZ30" s="591">
        <v>10.199999999999999</v>
      </c>
      <c r="DA30" s="609"/>
      <c r="DB30" s="609"/>
      <c r="DC30" s="610"/>
      <c r="DD30" s="594">
        <v>1751418</v>
      </c>
      <c r="DE30" s="589"/>
      <c r="DF30" s="589"/>
      <c r="DG30" s="589"/>
      <c r="DH30" s="589"/>
      <c r="DI30" s="589"/>
      <c r="DJ30" s="589"/>
      <c r="DK30" s="590"/>
      <c r="DL30" s="594">
        <v>1521426</v>
      </c>
      <c r="DM30" s="589"/>
      <c r="DN30" s="589"/>
      <c r="DO30" s="589"/>
      <c r="DP30" s="589"/>
      <c r="DQ30" s="589"/>
      <c r="DR30" s="589"/>
      <c r="DS30" s="589"/>
      <c r="DT30" s="589"/>
      <c r="DU30" s="589"/>
      <c r="DV30" s="590"/>
      <c r="DW30" s="611">
        <v>14.7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1723331</v>
      </c>
      <c r="S31" s="589"/>
      <c r="T31" s="589"/>
      <c r="U31" s="589"/>
      <c r="V31" s="589"/>
      <c r="W31" s="589"/>
      <c r="X31" s="589"/>
      <c r="Y31" s="590"/>
      <c r="Z31" s="641">
        <v>9.1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98.1</v>
      </c>
      <c r="BH31" s="607"/>
      <c r="BI31" s="607"/>
      <c r="BJ31" s="607"/>
      <c r="BK31" s="607"/>
      <c r="BL31" s="607"/>
      <c r="BM31" s="643">
        <v>94.1</v>
      </c>
      <c r="BN31" s="653"/>
      <c r="BO31" s="653"/>
      <c r="BP31" s="653"/>
      <c r="BQ31" s="617"/>
      <c r="BR31" s="652">
        <v>98.4</v>
      </c>
      <c r="BS31" s="607"/>
      <c r="BT31" s="607"/>
      <c r="BU31" s="607"/>
      <c r="BV31" s="607"/>
      <c r="BW31" s="607"/>
      <c r="BX31" s="643">
        <v>94</v>
      </c>
      <c r="BY31" s="653"/>
      <c r="BZ31" s="653"/>
      <c r="CA31" s="653"/>
      <c r="CB31" s="617"/>
      <c r="CD31" s="660"/>
      <c r="CE31" s="661"/>
      <c r="CF31" s="625" t="s">
        <v>295</v>
      </c>
      <c r="CG31" s="622"/>
      <c r="CH31" s="622"/>
      <c r="CI31" s="622"/>
      <c r="CJ31" s="622"/>
      <c r="CK31" s="622"/>
      <c r="CL31" s="622"/>
      <c r="CM31" s="622"/>
      <c r="CN31" s="622"/>
      <c r="CO31" s="622"/>
      <c r="CP31" s="622"/>
      <c r="CQ31" s="623"/>
      <c r="CR31" s="588">
        <v>192167</v>
      </c>
      <c r="CS31" s="607"/>
      <c r="CT31" s="607"/>
      <c r="CU31" s="607"/>
      <c r="CV31" s="607"/>
      <c r="CW31" s="607"/>
      <c r="CX31" s="607"/>
      <c r="CY31" s="608"/>
      <c r="CZ31" s="591">
        <v>1.1000000000000001</v>
      </c>
      <c r="DA31" s="609"/>
      <c r="DB31" s="609"/>
      <c r="DC31" s="610"/>
      <c r="DD31" s="594">
        <v>192167</v>
      </c>
      <c r="DE31" s="607"/>
      <c r="DF31" s="607"/>
      <c r="DG31" s="607"/>
      <c r="DH31" s="607"/>
      <c r="DI31" s="607"/>
      <c r="DJ31" s="607"/>
      <c r="DK31" s="608"/>
      <c r="DL31" s="594">
        <v>192167</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777313</v>
      </c>
      <c r="S32" s="589"/>
      <c r="T32" s="589"/>
      <c r="U32" s="589"/>
      <c r="V32" s="589"/>
      <c r="W32" s="589"/>
      <c r="X32" s="589"/>
      <c r="Y32" s="590"/>
      <c r="Z32" s="641">
        <v>4.0999999999999996</v>
      </c>
      <c r="AA32" s="641"/>
      <c r="AB32" s="641"/>
      <c r="AC32" s="641"/>
      <c r="AD32" s="642">
        <v>3278</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v>
      </c>
      <c r="BH32" s="573"/>
      <c r="BI32" s="573"/>
      <c r="BJ32" s="573"/>
      <c r="BK32" s="573"/>
      <c r="BL32" s="573"/>
      <c r="BM32" s="636">
        <v>90.1</v>
      </c>
      <c r="BN32" s="573"/>
      <c r="BO32" s="573"/>
      <c r="BP32" s="573"/>
      <c r="BQ32" s="630"/>
      <c r="BR32" s="651">
        <v>97.7</v>
      </c>
      <c r="BS32" s="573"/>
      <c r="BT32" s="573"/>
      <c r="BU32" s="573"/>
      <c r="BV32" s="573"/>
      <c r="BW32" s="573"/>
      <c r="BX32" s="636">
        <v>89.1</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1859000</v>
      </c>
      <c r="S33" s="589"/>
      <c r="T33" s="589"/>
      <c r="U33" s="589"/>
      <c r="V33" s="589"/>
      <c r="W33" s="589"/>
      <c r="X33" s="589"/>
      <c r="Y33" s="590"/>
      <c r="Z33" s="641">
        <v>9.8000000000000007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7071221</v>
      </c>
      <c r="CS33" s="607"/>
      <c r="CT33" s="607"/>
      <c r="CU33" s="607"/>
      <c r="CV33" s="607"/>
      <c r="CW33" s="607"/>
      <c r="CX33" s="607"/>
      <c r="CY33" s="608"/>
      <c r="CZ33" s="591">
        <v>40.4</v>
      </c>
      <c r="DA33" s="609"/>
      <c r="DB33" s="609"/>
      <c r="DC33" s="610"/>
      <c r="DD33" s="594">
        <v>5405982</v>
      </c>
      <c r="DE33" s="607"/>
      <c r="DF33" s="607"/>
      <c r="DG33" s="607"/>
      <c r="DH33" s="607"/>
      <c r="DI33" s="607"/>
      <c r="DJ33" s="607"/>
      <c r="DK33" s="608"/>
      <c r="DL33" s="594">
        <v>4208394</v>
      </c>
      <c r="DM33" s="607"/>
      <c r="DN33" s="607"/>
      <c r="DO33" s="607"/>
      <c r="DP33" s="607"/>
      <c r="DQ33" s="607"/>
      <c r="DR33" s="607"/>
      <c r="DS33" s="607"/>
      <c r="DT33" s="607"/>
      <c r="DU33" s="607"/>
      <c r="DV33" s="608"/>
      <c r="DW33" s="611">
        <v>40.799999999999997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2536911</v>
      </c>
      <c r="CS34" s="589"/>
      <c r="CT34" s="589"/>
      <c r="CU34" s="589"/>
      <c r="CV34" s="589"/>
      <c r="CW34" s="589"/>
      <c r="CX34" s="589"/>
      <c r="CY34" s="590"/>
      <c r="CZ34" s="591">
        <v>14.5</v>
      </c>
      <c r="DA34" s="609"/>
      <c r="DB34" s="609"/>
      <c r="DC34" s="610"/>
      <c r="DD34" s="594">
        <v>2049240</v>
      </c>
      <c r="DE34" s="589"/>
      <c r="DF34" s="589"/>
      <c r="DG34" s="589"/>
      <c r="DH34" s="589"/>
      <c r="DI34" s="589"/>
      <c r="DJ34" s="589"/>
      <c r="DK34" s="590"/>
      <c r="DL34" s="594">
        <v>1675349</v>
      </c>
      <c r="DM34" s="589"/>
      <c r="DN34" s="589"/>
      <c r="DO34" s="589"/>
      <c r="DP34" s="589"/>
      <c r="DQ34" s="589"/>
      <c r="DR34" s="589"/>
      <c r="DS34" s="589"/>
      <c r="DT34" s="589"/>
      <c r="DU34" s="589"/>
      <c r="DV34" s="590"/>
      <c r="DW34" s="611">
        <v>16.2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600000</v>
      </c>
      <c r="S35" s="589"/>
      <c r="T35" s="589"/>
      <c r="U35" s="589"/>
      <c r="V35" s="589"/>
      <c r="W35" s="589"/>
      <c r="X35" s="589"/>
      <c r="Y35" s="590"/>
      <c r="Z35" s="641">
        <v>3.2</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1736800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230853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75667</v>
      </c>
      <c r="CS35" s="607"/>
      <c r="CT35" s="607"/>
      <c r="CU35" s="607"/>
      <c r="CV35" s="607"/>
      <c r="CW35" s="607"/>
      <c r="CX35" s="607"/>
      <c r="CY35" s="608"/>
      <c r="CZ35" s="591">
        <v>0.4</v>
      </c>
      <c r="DA35" s="609"/>
      <c r="DB35" s="609"/>
      <c r="DC35" s="610"/>
      <c r="DD35" s="594">
        <v>66888</v>
      </c>
      <c r="DE35" s="607"/>
      <c r="DF35" s="607"/>
      <c r="DG35" s="607"/>
      <c r="DH35" s="607"/>
      <c r="DI35" s="607"/>
      <c r="DJ35" s="607"/>
      <c r="DK35" s="608"/>
      <c r="DL35" s="594">
        <v>66888</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18895813</v>
      </c>
      <c r="S36" s="629"/>
      <c r="T36" s="629"/>
      <c r="U36" s="629"/>
      <c r="V36" s="629"/>
      <c r="W36" s="629"/>
      <c r="X36" s="629"/>
      <c r="Y36" s="632"/>
      <c r="Z36" s="633">
        <v>100</v>
      </c>
      <c r="AA36" s="633"/>
      <c r="AB36" s="633"/>
      <c r="AC36" s="633"/>
      <c r="AD36" s="634">
        <v>9725699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532811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198793</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1877863</v>
      </c>
      <c r="CS36" s="589"/>
      <c r="CT36" s="589"/>
      <c r="CU36" s="589"/>
      <c r="CV36" s="589"/>
      <c r="CW36" s="589"/>
      <c r="CX36" s="589"/>
      <c r="CY36" s="590"/>
      <c r="CZ36" s="591">
        <v>10.7</v>
      </c>
      <c r="DA36" s="609"/>
      <c r="DB36" s="609"/>
      <c r="DC36" s="610"/>
      <c r="DD36" s="594">
        <v>1598554</v>
      </c>
      <c r="DE36" s="589"/>
      <c r="DF36" s="589"/>
      <c r="DG36" s="589"/>
      <c r="DH36" s="589"/>
      <c r="DI36" s="589"/>
      <c r="DJ36" s="589"/>
      <c r="DK36" s="590"/>
      <c r="DL36" s="594">
        <v>1215433</v>
      </c>
      <c r="DM36" s="589"/>
      <c r="DN36" s="589"/>
      <c r="DO36" s="589"/>
      <c r="DP36" s="589"/>
      <c r="DQ36" s="589"/>
      <c r="DR36" s="589"/>
      <c r="DS36" s="589"/>
      <c r="DT36" s="589"/>
      <c r="DU36" s="589"/>
      <c r="DV36" s="590"/>
      <c r="DW36" s="611">
        <v>11.8</v>
      </c>
      <c r="DX36" s="612"/>
      <c r="DY36" s="612"/>
      <c r="DZ36" s="612"/>
      <c r="EA36" s="612"/>
      <c r="EB36" s="612"/>
      <c r="EC36" s="613"/>
    </row>
    <row r="37" spans="2:133" ht="11.25" customHeight="1">
      <c r="AQ37" s="614" t="s">
        <v>313</v>
      </c>
      <c r="AR37" s="615"/>
      <c r="AS37" s="615"/>
      <c r="AT37" s="615"/>
      <c r="AU37" s="615"/>
      <c r="AV37" s="615"/>
      <c r="AW37" s="615"/>
      <c r="AX37" s="615"/>
      <c r="AY37" s="616"/>
      <c r="AZ37" s="588">
        <v>163817</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6120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950914</v>
      </c>
      <c r="CS37" s="607"/>
      <c r="CT37" s="607"/>
      <c r="CU37" s="607"/>
      <c r="CV37" s="607"/>
      <c r="CW37" s="607"/>
      <c r="CX37" s="607"/>
      <c r="CY37" s="608"/>
      <c r="CZ37" s="591">
        <v>5.4</v>
      </c>
      <c r="DA37" s="609"/>
      <c r="DB37" s="609"/>
      <c r="DC37" s="610"/>
      <c r="DD37" s="594">
        <v>950346</v>
      </c>
      <c r="DE37" s="607"/>
      <c r="DF37" s="607"/>
      <c r="DG37" s="607"/>
      <c r="DH37" s="607"/>
      <c r="DI37" s="607"/>
      <c r="DJ37" s="607"/>
      <c r="DK37" s="608"/>
      <c r="DL37" s="594">
        <v>791094</v>
      </c>
      <c r="DM37" s="607"/>
      <c r="DN37" s="607"/>
      <c r="DO37" s="607"/>
      <c r="DP37" s="607"/>
      <c r="DQ37" s="607"/>
      <c r="DR37" s="607"/>
      <c r="DS37" s="607"/>
      <c r="DT37" s="607"/>
      <c r="DU37" s="607"/>
      <c r="DV37" s="608"/>
      <c r="DW37" s="611">
        <v>7.7</v>
      </c>
      <c r="DX37" s="612"/>
      <c r="DY37" s="612"/>
      <c r="DZ37" s="612"/>
      <c r="EA37" s="612"/>
      <c r="EB37" s="612"/>
      <c r="EC37" s="613"/>
    </row>
    <row r="38" spans="2:133" ht="11.25" customHeight="1">
      <c r="AQ38" s="614" t="s">
        <v>316</v>
      </c>
      <c r="AR38" s="615"/>
      <c r="AS38" s="615"/>
      <c r="AT38" s="615"/>
      <c r="AU38" s="615"/>
      <c r="AV38" s="615"/>
      <c r="AW38" s="615"/>
      <c r="AX38" s="615"/>
      <c r="AY38" s="616"/>
      <c r="AZ38" s="588">
        <v>1668</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11322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1572983</v>
      </c>
      <c r="CS38" s="589"/>
      <c r="CT38" s="589"/>
      <c r="CU38" s="589"/>
      <c r="CV38" s="589"/>
      <c r="CW38" s="589"/>
      <c r="CX38" s="589"/>
      <c r="CY38" s="590"/>
      <c r="CZ38" s="591">
        <v>9</v>
      </c>
      <c r="DA38" s="609"/>
      <c r="DB38" s="609"/>
      <c r="DC38" s="610"/>
      <c r="DD38" s="594">
        <v>1393074</v>
      </c>
      <c r="DE38" s="589"/>
      <c r="DF38" s="589"/>
      <c r="DG38" s="589"/>
      <c r="DH38" s="589"/>
      <c r="DI38" s="589"/>
      <c r="DJ38" s="589"/>
      <c r="DK38" s="590"/>
      <c r="DL38" s="594">
        <v>1250724</v>
      </c>
      <c r="DM38" s="589"/>
      <c r="DN38" s="589"/>
      <c r="DO38" s="589"/>
      <c r="DP38" s="589"/>
      <c r="DQ38" s="589"/>
      <c r="DR38" s="589"/>
      <c r="DS38" s="589"/>
      <c r="DT38" s="589"/>
      <c r="DU38" s="589"/>
      <c r="DV38" s="590"/>
      <c r="DW38" s="611">
        <v>12.1</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186806</v>
      </c>
      <c r="CS39" s="607"/>
      <c r="CT39" s="607"/>
      <c r="CU39" s="607"/>
      <c r="CV39" s="607"/>
      <c r="CW39" s="607"/>
      <c r="CX39" s="607"/>
      <c r="CY39" s="608"/>
      <c r="CZ39" s="591">
        <v>1.1000000000000001</v>
      </c>
      <c r="DA39" s="609"/>
      <c r="DB39" s="609"/>
      <c r="DC39" s="610"/>
      <c r="DD39" s="594">
        <v>186435</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222894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820991</v>
      </c>
      <c r="CS40" s="589"/>
      <c r="CT40" s="589"/>
      <c r="CU40" s="589"/>
      <c r="CV40" s="589"/>
      <c r="CW40" s="589"/>
      <c r="CX40" s="589"/>
      <c r="CY40" s="590"/>
      <c r="CZ40" s="591">
        <v>4.7</v>
      </c>
      <c r="DA40" s="609"/>
      <c r="DB40" s="609"/>
      <c r="DC40" s="610"/>
      <c r="DD40" s="594">
        <v>111791</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815610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258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3151463</v>
      </c>
      <c r="CS42" s="589"/>
      <c r="CT42" s="589"/>
      <c r="CU42" s="589"/>
      <c r="CV42" s="589"/>
      <c r="CW42" s="589"/>
      <c r="CX42" s="589"/>
      <c r="CY42" s="590"/>
      <c r="CZ42" s="591">
        <v>18</v>
      </c>
      <c r="DA42" s="592"/>
      <c r="DB42" s="592"/>
      <c r="DC42" s="593"/>
      <c r="DD42" s="594">
        <v>878034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24028</v>
      </c>
      <c r="CS43" s="607"/>
      <c r="CT43" s="607"/>
      <c r="CU43" s="607"/>
      <c r="CV43" s="607"/>
      <c r="CW43" s="607"/>
      <c r="CX43" s="607"/>
      <c r="CY43" s="608"/>
      <c r="CZ43" s="591">
        <v>0.1</v>
      </c>
      <c r="DA43" s="609"/>
      <c r="DB43" s="609"/>
      <c r="DC43" s="610"/>
      <c r="DD43" s="594">
        <v>24028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3151463</v>
      </c>
      <c r="CS44" s="589"/>
      <c r="CT44" s="589"/>
      <c r="CU44" s="589"/>
      <c r="CV44" s="589"/>
      <c r="CW44" s="589"/>
      <c r="CX44" s="589"/>
      <c r="CY44" s="590"/>
      <c r="CZ44" s="591">
        <v>18</v>
      </c>
      <c r="DA44" s="592"/>
      <c r="DB44" s="592"/>
      <c r="DC44" s="593"/>
      <c r="DD44" s="594">
        <v>878034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1820954</v>
      </c>
      <c r="CS45" s="607"/>
      <c r="CT45" s="607"/>
      <c r="CU45" s="607"/>
      <c r="CV45" s="607"/>
      <c r="CW45" s="607"/>
      <c r="CX45" s="607"/>
      <c r="CY45" s="608"/>
      <c r="CZ45" s="591">
        <v>10.4</v>
      </c>
      <c r="DA45" s="609"/>
      <c r="DB45" s="609"/>
      <c r="DC45" s="610"/>
      <c r="DD45" s="594">
        <v>87343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1326470</v>
      </c>
      <c r="CS46" s="589"/>
      <c r="CT46" s="589"/>
      <c r="CU46" s="589"/>
      <c r="CV46" s="589"/>
      <c r="CW46" s="589"/>
      <c r="CX46" s="589"/>
      <c r="CY46" s="590"/>
      <c r="CZ46" s="591">
        <v>7.6</v>
      </c>
      <c r="DA46" s="592"/>
      <c r="DB46" s="592"/>
      <c r="DC46" s="593"/>
      <c r="DD46" s="594">
        <v>786652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17484916</v>
      </c>
      <c r="CS49" s="573"/>
      <c r="CT49" s="573"/>
      <c r="CU49" s="573"/>
      <c r="CV49" s="573"/>
      <c r="CW49" s="573"/>
      <c r="CX49" s="573"/>
      <c r="CY49" s="574"/>
      <c r="CZ49" s="575">
        <v>100</v>
      </c>
      <c r="DA49" s="576"/>
      <c r="DB49" s="576"/>
      <c r="DC49" s="577"/>
      <c r="DD49" s="578">
        <v>11202901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18709</v>
      </c>
      <c r="R7" s="1101"/>
      <c r="S7" s="1101"/>
      <c r="T7" s="1101"/>
      <c r="U7" s="1101"/>
      <c r="V7" s="1101">
        <v>17415</v>
      </c>
      <c r="W7" s="1101"/>
      <c r="X7" s="1101"/>
      <c r="Y7" s="1101"/>
      <c r="Z7" s="1101"/>
      <c r="AA7" s="1101">
        <v>1294</v>
      </c>
      <c r="AB7" s="1101"/>
      <c r="AC7" s="1101"/>
      <c r="AD7" s="1101"/>
      <c r="AE7" s="1102"/>
      <c r="AF7" s="1103">
        <v>1183</v>
      </c>
      <c r="AG7" s="1104"/>
      <c r="AH7" s="1104"/>
      <c r="AI7" s="1104"/>
      <c r="AJ7" s="1105"/>
      <c r="AK7" s="1087">
        <v>20</v>
      </c>
      <c r="AL7" s="1088"/>
      <c r="AM7" s="1088"/>
      <c r="AN7" s="1088"/>
      <c r="AO7" s="1088"/>
      <c r="AP7" s="1088">
        <v>14863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c r="CI7" s="1085"/>
      <c r="CJ7" s="1085"/>
      <c r="CK7" s="1085"/>
      <c r="CL7" s="1086"/>
      <c r="CM7" s="1084">
        <v>5</v>
      </c>
      <c r="CN7" s="1085"/>
      <c r="CO7" s="1085"/>
      <c r="CP7" s="1085"/>
      <c r="CQ7" s="1086"/>
      <c r="CR7" s="1084">
        <v>3</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547</v>
      </c>
      <c r="R8" s="1040"/>
      <c r="S8" s="1040"/>
      <c r="T8" s="1040"/>
      <c r="U8" s="1040"/>
      <c r="V8" s="1040">
        <v>430</v>
      </c>
      <c r="W8" s="1040"/>
      <c r="X8" s="1040"/>
      <c r="Y8" s="1040"/>
      <c r="Z8" s="1040"/>
      <c r="AA8" s="1040">
        <v>117</v>
      </c>
      <c r="AB8" s="1040"/>
      <c r="AC8" s="1040"/>
      <c r="AD8" s="1040"/>
      <c r="AE8" s="1041"/>
      <c r="AF8" s="1033">
        <v>100</v>
      </c>
      <c r="AG8" s="1034"/>
      <c r="AH8" s="1034"/>
      <c r="AI8" s="1034"/>
      <c r="AJ8" s="1035"/>
      <c r="AK8" s="1082">
        <v>225</v>
      </c>
      <c r="AL8" s="1083"/>
      <c r="AM8" s="1083"/>
      <c r="AN8" s="1083"/>
      <c r="AO8" s="1083"/>
      <c r="AP8" s="1083">
        <v>2008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19031</v>
      </c>
      <c r="R23" s="1065"/>
      <c r="S23" s="1065"/>
      <c r="T23" s="1065"/>
      <c r="U23" s="1065"/>
      <c r="V23" s="1065">
        <v>17620</v>
      </c>
      <c r="W23" s="1065"/>
      <c r="X23" s="1065"/>
      <c r="Y23" s="1065"/>
      <c r="Z23" s="1065"/>
      <c r="AA23" s="1065">
        <v>1411</v>
      </c>
      <c r="AB23" s="1065"/>
      <c r="AC23" s="1065"/>
      <c r="AD23" s="1065"/>
      <c r="AE23" s="1066"/>
      <c r="AF23" s="1067">
        <v>1283</v>
      </c>
      <c r="AG23" s="1065"/>
      <c r="AH23" s="1065"/>
      <c r="AI23" s="1065"/>
      <c r="AJ23" s="1068"/>
      <c r="AK23" s="1069"/>
      <c r="AL23" s="1070"/>
      <c r="AM23" s="1070"/>
      <c r="AN23" s="1070"/>
      <c r="AO23" s="1070"/>
      <c r="AP23" s="1065">
        <v>16872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4624</v>
      </c>
      <c r="R28" s="1050"/>
      <c r="S28" s="1050"/>
      <c r="T28" s="1050"/>
      <c r="U28" s="1050"/>
      <c r="V28" s="1050">
        <v>4393</v>
      </c>
      <c r="W28" s="1050"/>
      <c r="X28" s="1050"/>
      <c r="Y28" s="1050"/>
      <c r="Z28" s="1050"/>
      <c r="AA28" s="1050">
        <v>231</v>
      </c>
      <c r="AB28" s="1050"/>
      <c r="AC28" s="1050"/>
      <c r="AD28" s="1050"/>
      <c r="AE28" s="1051"/>
      <c r="AF28" s="1052">
        <v>231</v>
      </c>
      <c r="AG28" s="1050"/>
      <c r="AH28" s="1050"/>
      <c r="AI28" s="1050"/>
      <c r="AJ28" s="1053"/>
      <c r="AK28" s="1054">
        <v>193</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2572</v>
      </c>
      <c r="R29" s="1040"/>
      <c r="S29" s="1040"/>
      <c r="T29" s="1040"/>
      <c r="U29" s="1040"/>
      <c r="V29" s="1040">
        <v>2437</v>
      </c>
      <c r="W29" s="1040"/>
      <c r="X29" s="1040"/>
      <c r="Y29" s="1040"/>
      <c r="Z29" s="1040"/>
      <c r="AA29" s="1040">
        <v>135</v>
      </c>
      <c r="AB29" s="1040"/>
      <c r="AC29" s="1040"/>
      <c r="AD29" s="1040"/>
      <c r="AE29" s="1041"/>
      <c r="AF29" s="1033">
        <v>135</v>
      </c>
      <c r="AG29" s="1034"/>
      <c r="AH29" s="1034"/>
      <c r="AI29" s="1034"/>
      <c r="AJ29" s="1035"/>
      <c r="AK29" s="976">
        <v>370</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348</v>
      </c>
      <c r="R30" s="1040"/>
      <c r="S30" s="1040"/>
      <c r="T30" s="1040"/>
      <c r="U30" s="1040"/>
      <c r="V30" s="1040">
        <v>341</v>
      </c>
      <c r="W30" s="1040"/>
      <c r="X30" s="1040"/>
      <c r="Y30" s="1040"/>
      <c r="Z30" s="1040"/>
      <c r="AA30" s="1040">
        <v>7</v>
      </c>
      <c r="AB30" s="1040"/>
      <c r="AC30" s="1040"/>
      <c r="AD30" s="1040"/>
      <c r="AE30" s="1041"/>
      <c r="AF30" s="1033">
        <v>7</v>
      </c>
      <c r="AG30" s="1034"/>
      <c r="AH30" s="1034"/>
      <c r="AI30" s="1034"/>
      <c r="AJ30" s="1035"/>
      <c r="AK30" s="976">
        <v>91</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688</v>
      </c>
      <c r="R31" s="1040"/>
      <c r="S31" s="1040"/>
      <c r="T31" s="1040"/>
      <c r="U31" s="1040"/>
      <c r="V31" s="1040">
        <v>620</v>
      </c>
      <c r="W31" s="1040"/>
      <c r="X31" s="1040"/>
      <c r="Y31" s="1040"/>
      <c r="Z31" s="1040"/>
      <c r="AA31" s="1040">
        <v>68</v>
      </c>
      <c r="AB31" s="1040"/>
      <c r="AC31" s="1040"/>
      <c r="AD31" s="1040"/>
      <c r="AE31" s="1041"/>
      <c r="AF31" s="1033">
        <v>1418</v>
      </c>
      <c r="AG31" s="1034"/>
      <c r="AH31" s="1034"/>
      <c r="AI31" s="1034"/>
      <c r="AJ31" s="1035"/>
      <c r="AK31" s="976">
        <v>180</v>
      </c>
      <c r="AL31" s="967"/>
      <c r="AM31" s="967"/>
      <c r="AN31" s="967"/>
      <c r="AO31" s="967"/>
      <c r="AP31" s="967">
        <v>5422</v>
      </c>
      <c r="AQ31" s="967"/>
      <c r="AR31" s="967"/>
      <c r="AS31" s="967"/>
      <c r="AT31" s="967"/>
      <c r="AU31" s="967">
        <v>227</v>
      </c>
      <c r="AV31" s="967"/>
      <c r="AW31" s="967"/>
      <c r="AX31" s="967"/>
      <c r="AY31" s="967"/>
      <c r="AZ31" s="1038"/>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66</v>
      </c>
      <c r="R32" s="1040"/>
      <c r="S32" s="1040"/>
      <c r="T32" s="1040"/>
      <c r="U32" s="1040"/>
      <c r="V32" s="1040">
        <v>31</v>
      </c>
      <c r="W32" s="1040"/>
      <c r="X32" s="1040"/>
      <c r="Y32" s="1040"/>
      <c r="Z32" s="1040"/>
      <c r="AA32" s="1040">
        <v>35</v>
      </c>
      <c r="AB32" s="1040"/>
      <c r="AC32" s="1040"/>
      <c r="AD32" s="1040"/>
      <c r="AE32" s="1041"/>
      <c r="AF32" s="1033">
        <v>35</v>
      </c>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1219</v>
      </c>
      <c r="R33" s="1040"/>
      <c r="S33" s="1040"/>
      <c r="T33" s="1040"/>
      <c r="U33" s="1040"/>
      <c r="V33" s="1040">
        <v>1110</v>
      </c>
      <c r="W33" s="1040"/>
      <c r="X33" s="1040"/>
      <c r="Y33" s="1040"/>
      <c r="Z33" s="1040"/>
      <c r="AA33" s="1040">
        <v>109</v>
      </c>
      <c r="AB33" s="1040"/>
      <c r="AC33" s="1040"/>
      <c r="AD33" s="1040"/>
      <c r="AE33" s="1041"/>
      <c r="AF33" s="1033">
        <v>109</v>
      </c>
      <c r="AG33" s="1034"/>
      <c r="AH33" s="1034"/>
      <c r="AI33" s="1034"/>
      <c r="AJ33" s="1035"/>
      <c r="AK33" s="976">
        <v>502</v>
      </c>
      <c r="AL33" s="967"/>
      <c r="AM33" s="967"/>
      <c r="AN33" s="967"/>
      <c r="AO33" s="967"/>
      <c r="AP33" s="967">
        <v>6213</v>
      </c>
      <c r="AQ33" s="967"/>
      <c r="AR33" s="967"/>
      <c r="AS33" s="967"/>
      <c r="AT33" s="967"/>
      <c r="AU33" s="967">
        <v>5753</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48</v>
      </c>
      <c r="R34" s="1040"/>
      <c r="S34" s="1040"/>
      <c r="T34" s="1040"/>
      <c r="U34" s="1040"/>
      <c r="V34" s="1040">
        <v>41</v>
      </c>
      <c r="W34" s="1040"/>
      <c r="X34" s="1040"/>
      <c r="Y34" s="1040"/>
      <c r="Z34" s="1040"/>
      <c r="AA34" s="1040">
        <v>7</v>
      </c>
      <c r="AB34" s="1040"/>
      <c r="AC34" s="1040"/>
      <c r="AD34" s="1040"/>
      <c r="AE34" s="1041"/>
      <c r="AF34" s="1033">
        <v>7</v>
      </c>
      <c r="AG34" s="1034"/>
      <c r="AH34" s="1034"/>
      <c r="AI34" s="1034"/>
      <c r="AJ34" s="1035"/>
      <c r="AK34" s="976">
        <v>31</v>
      </c>
      <c r="AL34" s="967"/>
      <c r="AM34" s="967"/>
      <c r="AN34" s="967"/>
      <c r="AO34" s="967"/>
      <c r="AP34" s="967">
        <v>279</v>
      </c>
      <c r="AQ34" s="967"/>
      <c r="AR34" s="967"/>
      <c r="AS34" s="967"/>
      <c r="AT34" s="967"/>
      <c r="AU34" s="967">
        <v>275</v>
      </c>
      <c r="AV34" s="967"/>
      <c r="AW34" s="967"/>
      <c r="AX34" s="967"/>
      <c r="AY34" s="967"/>
      <c r="AZ34" s="1038"/>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1942</v>
      </c>
      <c r="AG63" s="955"/>
      <c r="AH63" s="955"/>
      <c r="AI63" s="955"/>
      <c r="AJ63" s="1020"/>
      <c r="AK63" s="1021"/>
      <c r="AL63" s="959"/>
      <c r="AM63" s="959"/>
      <c r="AN63" s="959"/>
      <c r="AO63" s="959"/>
      <c r="AP63" s="955">
        <v>11914</v>
      </c>
      <c r="AQ63" s="955"/>
      <c r="AR63" s="955"/>
      <c r="AS63" s="955"/>
      <c r="AT63" s="955"/>
      <c r="AU63" s="955">
        <v>6255</v>
      </c>
      <c r="AV63" s="955"/>
      <c r="AW63" s="955"/>
      <c r="AX63" s="955"/>
      <c r="AY63" s="955"/>
      <c r="AZ63" s="1015"/>
      <c r="BA63" s="1015"/>
      <c r="BB63" s="1015"/>
      <c r="BC63" s="1015"/>
      <c r="BD63" s="1015"/>
      <c r="BE63" s="956"/>
      <c r="BF63" s="956"/>
      <c r="BG63" s="956"/>
      <c r="BH63" s="956"/>
      <c r="BI63" s="957"/>
      <c r="BJ63" s="1016" t="s">
        <v>390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3091</v>
      </c>
      <c r="R68" s="978"/>
      <c r="S68" s="978"/>
      <c r="T68" s="978"/>
      <c r="U68" s="978"/>
      <c r="V68" s="978">
        <v>2934</v>
      </c>
      <c r="W68" s="978"/>
      <c r="X68" s="978"/>
      <c r="Y68" s="978"/>
      <c r="Z68" s="978"/>
      <c r="AA68" s="978">
        <v>157</v>
      </c>
      <c r="AB68" s="978"/>
      <c r="AC68" s="978"/>
      <c r="AD68" s="978"/>
      <c r="AE68" s="978"/>
      <c r="AF68" s="978">
        <v>140</v>
      </c>
      <c r="AG68" s="978"/>
      <c r="AH68" s="978"/>
      <c r="AI68" s="978"/>
      <c r="AJ68" s="978"/>
      <c r="AK68" s="978"/>
      <c r="AL68" s="978"/>
      <c r="AM68" s="978"/>
      <c r="AN68" s="978"/>
      <c r="AO68" s="978"/>
      <c r="AP68" s="978">
        <v>1023</v>
      </c>
      <c r="AQ68" s="978"/>
      <c r="AR68" s="978"/>
      <c r="AS68" s="978"/>
      <c r="AT68" s="978"/>
      <c r="AU68" s="978">
        <v>360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10</v>
      </c>
      <c r="R69" s="967"/>
      <c r="S69" s="967"/>
      <c r="T69" s="967"/>
      <c r="U69" s="967"/>
      <c r="V69" s="967">
        <v>8</v>
      </c>
      <c r="W69" s="967"/>
      <c r="X69" s="967"/>
      <c r="Y69" s="967"/>
      <c r="Z69" s="967"/>
      <c r="AA69" s="967">
        <v>2</v>
      </c>
      <c r="AB69" s="967"/>
      <c r="AC69" s="967"/>
      <c r="AD69" s="967"/>
      <c r="AE69" s="967"/>
      <c r="AF69" s="967">
        <v>2</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13280</v>
      </c>
      <c r="R70" s="967"/>
      <c r="S70" s="967"/>
      <c r="T70" s="967"/>
      <c r="U70" s="967"/>
      <c r="V70" s="967">
        <v>12837</v>
      </c>
      <c r="W70" s="967"/>
      <c r="X70" s="967"/>
      <c r="Y70" s="967"/>
      <c r="Z70" s="967"/>
      <c r="AA70" s="967">
        <v>443</v>
      </c>
      <c r="AB70" s="967"/>
      <c r="AC70" s="967"/>
      <c r="AD70" s="967"/>
      <c r="AE70" s="967"/>
      <c r="AF70" s="967">
        <v>443</v>
      </c>
      <c r="AG70" s="967"/>
      <c r="AH70" s="967"/>
      <c r="AI70" s="967"/>
      <c r="AJ70" s="967"/>
      <c r="AK70" s="967">
        <v>6</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178</v>
      </c>
      <c r="R71" s="967"/>
      <c r="S71" s="967"/>
      <c r="T71" s="967"/>
      <c r="U71" s="967"/>
      <c r="V71" s="967">
        <v>176</v>
      </c>
      <c r="W71" s="967"/>
      <c r="X71" s="967"/>
      <c r="Y71" s="967"/>
      <c r="Z71" s="967"/>
      <c r="AA71" s="967">
        <v>2</v>
      </c>
      <c r="AB71" s="967"/>
      <c r="AC71" s="967"/>
      <c r="AD71" s="967"/>
      <c r="AE71" s="967"/>
      <c r="AF71" s="967">
        <v>2</v>
      </c>
      <c r="AG71" s="967"/>
      <c r="AH71" s="967"/>
      <c r="AI71" s="967"/>
      <c r="AJ71" s="967"/>
      <c r="AK71" s="967">
        <v>2</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126</v>
      </c>
      <c r="R72" s="967"/>
      <c r="S72" s="967"/>
      <c r="T72" s="967"/>
      <c r="U72" s="967"/>
      <c r="V72" s="967">
        <v>115</v>
      </c>
      <c r="W72" s="967"/>
      <c r="X72" s="967"/>
      <c r="Y72" s="967"/>
      <c r="Z72" s="967"/>
      <c r="AA72" s="967">
        <v>11</v>
      </c>
      <c r="AB72" s="967"/>
      <c r="AC72" s="967"/>
      <c r="AD72" s="967"/>
      <c r="AE72" s="967"/>
      <c r="AF72" s="967">
        <v>11</v>
      </c>
      <c r="AG72" s="967"/>
      <c r="AH72" s="967"/>
      <c r="AI72" s="967"/>
      <c r="AJ72" s="967"/>
      <c r="AK72" s="967">
        <v>2</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196871</v>
      </c>
      <c r="R73" s="967"/>
      <c r="S73" s="967"/>
      <c r="T73" s="967"/>
      <c r="U73" s="967"/>
      <c r="V73" s="967">
        <v>186523</v>
      </c>
      <c r="W73" s="967"/>
      <c r="X73" s="967"/>
      <c r="Y73" s="967"/>
      <c r="Z73" s="967"/>
      <c r="AA73" s="967">
        <v>10348</v>
      </c>
      <c r="AB73" s="967"/>
      <c r="AC73" s="967"/>
      <c r="AD73" s="967"/>
      <c r="AE73" s="967"/>
      <c r="AF73" s="967">
        <v>10348</v>
      </c>
      <c r="AG73" s="967"/>
      <c r="AH73" s="967"/>
      <c r="AI73" s="967"/>
      <c r="AJ73" s="967"/>
      <c r="AK73" s="967">
        <v>1375</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10946</v>
      </c>
      <c r="AG88" s="955"/>
      <c r="AH88" s="955"/>
      <c r="AI88" s="955"/>
      <c r="AJ88" s="955"/>
      <c r="AK88" s="959"/>
      <c r="AL88" s="959"/>
      <c r="AM88" s="959"/>
      <c r="AN88" s="959"/>
      <c r="AO88" s="959"/>
      <c r="AP88" s="955">
        <v>1023</v>
      </c>
      <c r="AQ88" s="955"/>
      <c r="AR88" s="955"/>
      <c r="AS88" s="955"/>
      <c r="AT88" s="955"/>
      <c r="AU88" s="955">
        <v>360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286</v>
      </c>
      <c r="AG109" s="888"/>
      <c r="AH109" s="888"/>
      <c r="AI109" s="888"/>
      <c r="AJ109" s="889"/>
      <c r="AK109" s="890" t="s">
        <v>285</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286</v>
      </c>
      <c r="BW109" s="888"/>
      <c r="BX109" s="888"/>
      <c r="BY109" s="888"/>
      <c r="BZ109" s="889"/>
      <c r="CA109" s="890" t="s">
        <v>285</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286</v>
      </c>
      <c r="DM109" s="888"/>
      <c r="DN109" s="888"/>
      <c r="DO109" s="888"/>
      <c r="DP109" s="889"/>
      <c r="DQ109" s="890" t="s">
        <v>285</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1777852</v>
      </c>
      <c r="AB110" s="873"/>
      <c r="AC110" s="873"/>
      <c r="AD110" s="873"/>
      <c r="AE110" s="874"/>
      <c r="AF110" s="875">
        <v>1835175</v>
      </c>
      <c r="AG110" s="873"/>
      <c r="AH110" s="873"/>
      <c r="AI110" s="873"/>
      <c r="AJ110" s="874"/>
      <c r="AK110" s="875">
        <v>1748207</v>
      </c>
      <c r="AL110" s="873"/>
      <c r="AM110" s="873"/>
      <c r="AN110" s="873"/>
      <c r="AO110" s="874"/>
      <c r="AP110" s="876">
        <v>19.5</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17003108</v>
      </c>
      <c r="BR110" s="800"/>
      <c r="BS110" s="800"/>
      <c r="BT110" s="800"/>
      <c r="BU110" s="800"/>
      <c r="BV110" s="800">
        <v>16798537</v>
      </c>
      <c r="BW110" s="800"/>
      <c r="BX110" s="800"/>
      <c r="BY110" s="800"/>
      <c r="BZ110" s="800"/>
      <c r="CA110" s="800">
        <v>16871505</v>
      </c>
      <c r="CB110" s="800"/>
      <c r="CC110" s="800"/>
      <c r="CD110" s="800"/>
      <c r="CE110" s="800"/>
      <c r="CF110" s="861">
        <v>187.8</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61647</v>
      </c>
      <c r="BR111" s="771"/>
      <c r="BS111" s="771"/>
      <c r="BT111" s="771"/>
      <c r="BU111" s="771"/>
      <c r="BV111" s="771">
        <v>40677</v>
      </c>
      <c r="BW111" s="771"/>
      <c r="BX111" s="771"/>
      <c r="BY111" s="771"/>
      <c r="BZ111" s="771"/>
      <c r="CA111" s="771">
        <v>27431</v>
      </c>
      <c r="CB111" s="771"/>
      <c r="CC111" s="771"/>
      <c r="CD111" s="771"/>
      <c r="CE111" s="771"/>
      <c r="CF111" s="848">
        <v>0.3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6158736</v>
      </c>
      <c r="BR112" s="771"/>
      <c r="BS112" s="771"/>
      <c r="BT112" s="771"/>
      <c r="BU112" s="771"/>
      <c r="BV112" s="771">
        <v>6140782</v>
      </c>
      <c r="BW112" s="771"/>
      <c r="BX112" s="771"/>
      <c r="BY112" s="771"/>
      <c r="BZ112" s="771"/>
      <c r="CA112" s="771">
        <v>6255965</v>
      </c>
      <c r="CB112" s="771"/>
      <c r="CC112" s="771"/>
      <c r="CD112" s="771"/>
      <c r="CE112" s="771"/>
      <c r="CF112" s="848">
        <v>69.7</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416337</v>
      </c>
      <c r="AB113" s="909"/>
      <c r="AC113" s="909"/>
      <c r="AD113" s="909"/>
      <c r="AE113" s="910"/>
      <c r="AF113" s="911">
        <v>431084</v>
      </c>
      <c r="AG113" s="909"/>
      <c r="AH113" s="909"/>
      <c r="AI113" s="909"/>
      <c r="AJ113" s="910"/>
      <c r="AK113" s="911">
        <v>447787</v>
      </c>
      <c r="AL113" s="909"/>
      <c r="AM113" s="909"/>
      <c r="AN113" s="909"/>
      <c r="AO113" s="910"/>
      <c r="AP113" s="912">
        <v>5</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388184</v>
      </c>
      <c r="BR113" s="771"/>
      <c r="BS113" s="771"/>
      <c r="BT113" s="771"/>
      <c r="BU113" s="771"/>
      <c r="BV113" s="771">
        <v>355292</v>
      </c>
      <c r="BW113" s="771"/>
      <c r="BX113" s="771"/>
      <c r="BY113" s="771"/>
      <c r="BZ113" s="771"/>
      <c r="CA113" s="771">
        <v>359531</v>
      </c>
      <c r="CB113" s="771"/>
      <c r="CC113" s="771"/>
      <c r="CD113" s="771"/>
      <c r="CE113" s="771"/>
      <c r="CF113" s="848">
        <v>4</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118392</v>
      </c>
      <c r="AB114" s="784"/>
      <c r="AC114" s="784"/>
      <c r="AD114" s="784"/>
      <c r="AE114" s="785"/>
      <c r="AF114" s="786">
        <v>48464</v>
      </c>
      <c r="AG114" s="784"/>
      <c r="AH114" s="784"/>
      <c r="AI114" s="784"/>
      <c r="AJ114" s="785"/>
      <c r="AK114" s="786">
        <v>50349</v>
      </c>
      <c r="AL114" s="784"/>
      <c r="AM114" s="784"/>
      <c r="AN114" s="784"/>
      <c r="AO114" s="785"/>
      <c r="AP114" s="754">
        <v>0.6</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2597143</v>
      </c>
      <c r="BR114" s="771"/>
      <c r="BS114" s="771"/>
      <c r="BT114" s="771"/>
      <c r="BU114" s="771"/>
      <c r="BV114" s="771">
        <v>2646347</v>
      </c>
      <c r="BW114" s="771"/>
      <c r="BX114" s="771"/>
      <c r="BY114" s="771"/>
      <c r="BZ114" s="771"/>
      <c r="CA114" s="771">
        <v>2437592</v>
      </c>
      <c r="CB114" s="771"/>
      <c r="CC114" s="771"/>
      <c r="CD114" s="771"/>
      <c r="CE114" s="771"/>
      <c r="CF114" s="848">
        <v>27.1</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26515</v>
      </c>
      <c r="AB115" s="909"/>
      <c r="AC115" s="909"/>
      <c r="AD115" s="909"/>
      <c r="AE115" s="910"/>
      <c r="AF115" s="911">
        <v>21075</v>
      </c>
      <c r="AG115" s="909"/>
      <c r="AH115" s="909"/>
      <c r="AI115" s="909"/>
      <c r="AJ115" s="910"/>
      <c r="AK115" s="911">
        <v>13743</v>
      </c>
      <c r="AL115" s="909"/>
      <c r="AM115" s="909"/>
      <c r="AN115" s="909"/>
      <c r="AO115" s="910"/>
      <c r="AP115" s="912">
        <v>0.2</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2339096</v>
      </c>
      <c r="AB117" s="895"/>
      <c r="AC117" s="895"/>
      <c r="AD117" s="895"/>
      <c r="AE117" s="896"/>
      <c r="AF117" s="898">
        <v>2335798</v>
      </c>
      <c r="AG117" s="895"/>
      <c r="AH117" s="895"/>
      <c r="AI117" s="895"/>
      <c r="AJ117" s="896"/>
      <c r="AK117" s="898">
        <v>2260086</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286</v>
      </c>
      <c r="AG118" s="888"/>
      <c r="AH118" s="888"/>
      <c r="AI118" s="888"/>
      <c r="AJ118" s="889"/>
      <c r="AK118" s="890" t="s">
        <v>285</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26208818</v>
      </c>
      <c r="BR118" s="858"/>
      <c r="BS118" s="858"/>
      <c r="BT118" s="858"/>
      <c r="BU118" s="858"/>
      <c r="BV118" s="858">
        <v>25981635</v>
      </c>
      <c r="BW118" s="858"/>
      <c r="BX118" s="858"/>
      <c r="BY118" s="858"/>
      <c r="BZ118" s="858"/>
      <c r="CA118" s="858">
        <v>25952024</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5856593</v>
      </c>
      <c r="BR119" s="800"/>
      <c r="BS119" s="800"/>
      <c r="BT119" s="800"/>
      <c r="BU119" s="800"/>
      <c r="BV119" s="800">
        <v>6475265</v>
      </c>
      <c r="BW119" s="800"/>
      <c r="BX119" s="800"/>
      <c r="BY119" s="800"/>
      <c r="BZ119" s="800"/>
      <c r="CA119" s="800">
        <v>6562959</v>
      </c>
      <c r="CB119" s="800"/>
      <c r="CC119" s="800"/>
      <c r="CD119" s="800"/>
      <c r="CE119" s="800"/>
      <c r="CF119" s="861">
        <v>73.099999999999994</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61647</v>
      </c>
      <c r="DH119" s="717"/>
      <c r="DI119" s="717"/>
      <c r="DJ119" s="717"/>
      <c r="DK119" s="718"/>
      <c r="DL119" s="719">
        <v>40677</v>
      </c>
      <c r="DM119" s="717"/>
      <c r="DN119" s="717"/>
      <c r="DO119" s="717"/>
      <c r="DP119" s="718"/>
      <c r="DQ119" s="719">
        <v>27431</v>
      </c>
      <c r="DR119" s="717"/>
      <c r="DS119" s="717"/>
      <c r="DT119" s="717"/>
      <c r="DU119" s="718"/>
      <c r="DV119" s="807">
        <v>0.3</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2181989</v>
      </c>
      <c r="BR120" s="771"/>
      <c r="BS120" s="771"/>
      <c r="BT120" s="771"/>
      <c r="BU120" s="771"/>
      <c r="BV120" s="771">
        <v>1933052</v>
      </c>
      <c r="BW120" s="771"/>
      <c r="BX120" s="771"/>
      <c r="BY120" s="771"/>
      <c r="BZ120" s="771"/>
      <c r="CA120" s="771">
        <v>1895351</v>
      </c>
      <c r="CB120" s="771"/>
      <c r="CC120" s="771"/>
      <c r="CD120" s="771"/>
      <c r="CE120" s="771"/>
      <c r="CF120" s="848">
        <v>21.1</v>
      </c>
      <c r="CG120" s="849"/>
      <c r="CH120" s="849"/>
      <c r="CI120" s="849"/>
      <c r="CJ120" s="849"/>
      <c r="CK120" s="850" t="s">
        <v>444</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5639502</v>
      </c>
      <c r="DH120" s="800"/>
      <c r="DI120" s="800"/>
      <c r="DJ120" s="800"/>
      <c r="DK120" s="800"/>
      <c r="DL120" s="800">
        <v>5632906</v>
      </c>
      <c r="DM120" s="800"/>
      <c r="DN120" s="800"/>
      <c r="DO120" s="800"/>
      <c r="DP120" s="800"/>
      <c r="DQ120" s="800">
        <v>5752981</v>
      </c>
      <c r="DR120" s="800"/>
      <c r="DS120" s="800"/>
      <c r="DT120" s="800"/>
      <c r="DU120" s="800"/>
      <c r="DV120" s="801">
        <v>64.099999999999994</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16687406</v>
      </c>
      <c r="BR121" s="858"/>
      <c r="BS121" s="858"/>
      <c r="BT121" s="858"/>
      <c r="BU121" s="858"/>
      <c r="BV121" s="858">
        <v>17007060</v>
      </c>
      <c r="BW121" s="858"/>
      <c r="BX121" s="858"/>
      <c r="BY121" s="858"/>
      <c r="BZ121" s="858"/>
      <c r="CA121" s="858">
        <v>17511751</v>
      </c>
      <c r="CB121" s="858"/>
      <c r="CC121" s="858"/>
      <c r="CD121" s="858"/>
      <c r="CE121" s="858"/>
      <c r="CF121" s="859">
        <v>195</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310876</v>
      </c>
      <c r="DH121" s="771"/>
      <c r="DI121" s="771"/>
      <c r="DJ121" s="771"/>
      <c r="DK121" s="771"/>
      <c r="DL121" s="771">
        <v>293737</v>
      </c>
      <c r="DM121" s="771"/>
      <c r="DN121" s="771"/>
      <c r="DO121" s="771"/>
      <c r="DP121" s="771"/>
      <c r="DQ121" s="771">
        <v>275272</v>
      </c>
      <c r="DR121" s="771"/>
      <c r="DS121" s="771"/>
      <c r="DT121" s="771"/>
      <c r="DU121" s="771"/>
      <c r="DV121" s="823">
        <v>3.1</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447</v>
      </c>
      <c r="BP122" s="838"/>
      <c r="BQ122" s="839">
        <v>24725988</v>
      </c>
      <c r="BR122" s="840"/>
      <c r="BS122" s="840"/>
      <c r="BT122" s="840"/>
      <c r="BU122" s="840"/>
      <c r="BV122" s="840">
        <v>25415377</v>
      </c>
      <c r="BW122" s="840"/>
      <c r="BX122" s="840"/>
      <c r="BY122" s="840"/>
      <c r="BZ122" s="840"/>
      <c r="CA122" s="840">
        <v>25970061</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208358</v>
      </c>
      <c r="DH122" s="771"/>
      <c r="DI122" s="771"/>
      <c r="DJ122" s="771"/>
      <c r="DK122" s="771"/>
      <c r="DL122" s="771">
        <v>214139</v>
      </c>
      <c r="DM122" s="771"/>
      <c r="DN122" s="771"/>
      <c r="DO122" s="771"/>
      <c r="DP122" s="771"/>
      <c r="DQ122" s="771">
        <v>227712</v>
      </c>
      <c r="DR122" s="771"/>
      <c r="DS122" s="771"/>
      <c r="DT122" s="771"/>
      <c r="DU122" s="771"/>
      <c r="DV122" s="823">
        <v>2.5</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16.399999999999999</v>
      </c>
      <c r="BR123" s="832"/>
      <c r="BS123" s="832"/>
      <c r="BT123" s="832"/>
      <c r="BU123" s="832"/>
      <c r="BV123" s="832">
        <v>6.2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26515</v>
      </c>
      <c r="AB126" s="784"/>
      <c r="AC126" s="784"/>
      <c r="AD126" s="784"/>
      <c r="AE126" s="785"/>
      <c r="AF126" s="786">
        <v>21075</v>
      </c>
      <c r="AG126" s="784"/>
      <c r="AH126" s="784"/>
      <c r="AI126" s="784"/>
      <c r="AJ126" s="785"/>
      <c r="AK126" s="786">
        <v>13743</v>
      </c>
      <c r="AL126" s="784"/>
      <c r="AM126" s="784"/>
      <c r="AN126" s="784"/>
      <c r="AO126" s="785"/>
      <c r="AP126" s="754">
        <v>0.2</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458</v>
      </c>
      <c r="AY127" s="758"/>
      <c r="AZ127" s="758"/>
      <c r="BA127" s="758"/>
      <c r="BB127" s="758"/>
      <c r="BC127" s="758"/>
      <c r="BD127" s="758"/>
      <c r="BE127" s="759"/>
      <c r="BF127" s="760" t="s">
        <v>112</v>
      </c>
      <c r="BG127" s="761"/>
      <c r="BH127" s="761"/>
      <c r="BI127" s="761"/>
      <c r="BJ127" s="761"/>
      <c r="BK127" s="761"/>
      <c r="BL127" s="762"/>
      <c r="BM127" s="760">
        <v>13.27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320</v>
      </c>
      <c r="DM127" s="820"/>
      <c r="DN127" s="820"/>
      <c r="DO127" s="820"/>
      <c r="DP127" s="820"/>
      <c r="DQ127" s="820" t="s">
        <v>320</v>
      </c>
      <c r="DR127" s="820"/>
      <c r="DS127" s="820"/>
      <c r="DT127" s="820"/>
      <c r="DU127" s="820"/>
      <c r="DV127" s="821" t="s">
        <v>320</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115926</v>
      </c>
      <c r="AB128" s="724"/>
      <c r="AC128" s="724"/>
      <c r="AD128" s="724"/>
      <c r="AE128" s="725"/>
      <c r="AF128" s="726">
        <v>134255</v>
      </c>
      <c r="AG128" s="724"/>
      <c r="AH128" s="724"/>
      <c r="AI128" s="724"/>
      <c r="AJ128" s="725"/>
      <c r="AK128" s="726">
        <v>157494</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112</v>
      </c>
      <c r="BG128" s="791"/>
      <c r="BH128" s="791"/>
      <c r="BI128" s="791"/>
      <c r="BJ128" s="791"/>
      <c r="BK128" s="791"/>
      <c r="BL128" s="792"/>
      <c r="BM128" s="790">
        <v>18.27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10206607</v>
      </c>
      <c r="AB129" s="784"/>
      <c r="AC129" s="784"/>
      <c r="AD129" s="784"/>
      <c r="AE129" s="785"/>
      <c r="AF129" s="786">
        <v>10414790</v>
      </c>
      <c r="AG129" s="784"/>
      <c r="AH129" s="784"/>
      <c r="AI129" s="784"/>
      <c r="AJ129" s="785"/>
      <c r="AK129" s="786">
        <v>10423007</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9.4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1187769</v>
      </c>
      <c r="AB130" s="784"/>
      <c r="AC130" s="784"/>
      <c r="AD130" s="784"/>
      <c r="AE130" s="785"/>
      <c r="AF130" s="786">
        <v>1343238</v>
      </c>
      <c r="AG130" s="784"/>
      <c r="AH130" s="784"/>
      <c r="AI130" s="784"/>
      <c r="AJ130" s="785"/>
      <c r="AK130" s="786">
        <v>1441464</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9018838</v>
      </c>
      <c r="AB131" s="717"/>
      <c r="AC131" s="717"/>
      <c r="AD131" s="717"/>
      <c r="AE131" s="718"/>
      <c r="AF131" s="719">
        <v>9071552</v>
      </c>
      <c r="AG131" s="717"/>
      <c r="AH131" s="717"/>
      <c r="AI131" s="717"/>
      <c r="AJ131" s="718"/>
      <c r="AK131" s="719">
        <v>8981543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11.48042575</v>
      </c>
      <c r="AB132" s="740"/>
      <c r="AC132" s="740"/>
      <c r="AD132" s="740"/>
      <c r="AE132" s="741"/>
      <c r="AF132" s="742">
        <v>9.4615011849999995</v>
      </c>
      <c r="AG132" s="740"/>
      <c r="AH132" s="740"/>
      <c r="AI132" s="740"/>
      <c r="AJ132" s="741"/>
      <c r="AK132" s="742">
        <v>7.3609623649999998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10</v>
      </c>
      <c r="AB133" s="749"/>
      <c r="AC133" s="749"/>
      <c r="AD133" s="749"/>
      <c r="AE133" s="750"/>
      <c r="AF133" s="748">
        <v>10</v>
      </c>
      <c r="AG133" s="749"/>
      <c r="AH133" s="749"/>
      <c r="AI133" s="749"/>
      <c r="AJ133" s="750"/>
      <c r="AK133" s="748">
        <v>9.4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2488027</v>
      </c>
      <c r="L9" s="264">
        <v>56085</v>
      </c>
      <c r="M9" s="265">
        <v>84248</v>
      </c>
      <c r="N9" s="266">
        <v>-33.4</v>
      </c>
    </row>
    <row r="10" spans="1:16">
      <c r="A10" s="248"/>
      <c r="B10" s="244"/>
      <c r="C10" s="244"/>
      <c r="D10" s="244"/>
      <c r="E10" s="244"/>
      <c r="F10" s="244"/>
      <c r="G10" s="1133" t="s">
        <v>480</v>
      </c>
      <c r="H10" s="1134"/>
      <c r="I10" s="1134"/>
      <c r="J10" s="1135"/>
      <c r="K10" s="267">
        <v>417243</v>
      </c>
      <c r="L10" s="268">
        <v>9405</v>
      </c>
      <c r="M10" s="269">
        <v>7169</v>
      </c>
      <c r="N10" s="270">
        <v>31.2</v>
      </c>
    </row>
    <row r="11" spans="1:16" ht="13.5" customHeight="1">
      <c r="A11" s="248"/>
      <c r="B11" s="244"/>
      <c r="C11" s="244"/>
      <c r="D11" s="244"/>
      <c r="E11" s="244"/>
      <c r="F11" s="244"/>
      <c r="G11" s="1133" t="s">
        <v>481</v>
      </c>
      <c r="H11" s="1134"/>
      <c r="I11" s="1134"/>
      <c r="J11" s="1135"/>
      <c r="K11" s="267">
        <v>427037</v>
      </c>
      <c r="L11" s="268">
        <v>9626</v>
      </c>
      <c r="M11" s="269">
        <v>9152</v>
      </c>
      <c r="N11" s="270">
        <v>5.2</v>
      </c>
    </row>
    <row r="12" spans="1:16" ht="13.5" customHeight="1">
      <c r="A12" s="248"/>
      <c r="B12" s="244"/>
      <c r="C12" s="244"/>
      <c r="D12" s="244"/>
      <c r="E12" s="244"/>
      <c r="F12" s="244"/>
      <c r="G12" s="1133" t="s">
        <v>482</v>
      </c>
      <c r="H12" s="1134"/>
      <c r="I12" s="1134"/>
      <c r="J12" s="1135"/>
      <c r="K12" s="267" t="s">
        <v>483</v>
      </c>
      <c r="L12" s="268" t="s">
        <v>483</v>
      </c>
      <c r="M12" s="269">
        <v>893</v>
      </c>
      <c r="N12" s="270" t="s">
        <v>483</v>
      </c>
    </row>
    <row r="13" spans="1:16" ht="13.5" customHeight="1">
      <c r="A13" s="248"/>
      <c r="B13" s="244"/>
      <c r="C13" s="244"/>
      <c r="D13" s="244"/>
      <c r="E13" s="244"/>
      <c r="F13" s="244"/>
      <c r="G13" s="1133" t="s">
        <v>484</v>
      </c>
      <c r="H13" s="1134"/>
      <c r="I13" s="1134"/>
      <c r="J13" s="1135"/>
      <c r="K13" s="267" t="s">
        <v>483</v>
      </c>
      <c r="L13" s="268" t="s">
        <v>483</v>
      </c>
      <c r="M13" s="269">
        <v>3</v>
      </c>
      <c r="N13" s="270" t="s">
        <v>483</v>
      </c>
    </row>
    <row r="14" spans="1:16" ht="13.5" customHeight="1">
      <c r="A14" s="248"/>
      <c r="B14" s="244"/>
      <c r="C14" s="244"/>
      <c r="D14" s="244"/>
      <c r="E14" s="244"/>
      <c r="F14" s="244"/>
      <c r="G14" s="1133" t="s">
        <v>485</v>
      </c>
      <c r="H14" s="1134"/>
      <c r="I14" s="1134"/>
      <c r="J14" s="1135"/>
      <c r="K14" s="267">
        <v>84686</v>
      </c>
      <c r="L14" s="268">
        <v>1909</v>
      </c>
      <c r="M14" s="269">
        <v>3652</v>
      </c>
      <c r="N14" s="270">
        <v>-47.7</v>
      </c>
    </row>
    <row r="15" spans="1:16" ht="13.5" customHeight="1">
      <c r="A15" s="248"/>
      <c r="B15" s="244"/>
      <c r="C15" s="244"/>
      <c r="D15" s="244"/>
      <c r="E15" s="244"/>
      <c r="F15" s="244"/>
      <c r="G15" s="1133" t="s">
        <v>486</v>
      </c>
      <c r="H15" s="1134"/>
      <c r="I15" s="1134"/>
      <c r="J15" s="1135"/>
      <c r="K15" s="267">
        <v>24028</v>
      </c>
      <c r="L15" s="268">
        <v>542</v>
      </c>
      <c r="M15" s="269">
        <v>2134</v>
      </c>
      <c r="N15" s="270">
        <v>-74.599999999999994</v>
      </c>
    </row>
    <row r="16" spans="1:16">
      <c r="A16" s="248"/>
      <c r="B16" s="244"/>
      <c r="C16" s="244"/>
      <c r="D16" s="244"/>
      <c r="E16" s="244"/>
      <c r="F16" s="244"/>
      <c r="G16" s="1136" t="s">
        <v>487</v>
      </c>
      <c r="H16" s="1137"/>
      <c r="I16" s="1137"/>
      <c r="J16" s="1138"/>
      <c r="K16" s="268">
        <v>-241056</v>
      </c>
      <c r="L16" s="268">
        <v>-5434</v>
      </c>
      <c r="M16" s="269">
        <v>-9248</v>
      </c>
      <c r="N16" s="270">
        <v>-41.2</v>
      </c>
    </row>
    <row r="17" spans="1:16">
      <c r="A17" s="248"/>
      <c r="B17" s="244"/>
      <c r="C17" s="244"/>
      <c r="D17" s="244"/>
      <c r="E17" s="244"/>
      <c r="F17" s="244"/>
      <c r="G17" s="1136" t="s">
        <v>170</v>
      </c>
      <c r="H17" s="1137"/>
      <c r="I17" s="1137"/>
      <c r="J17" s="1138"/>
      <c r="K17" s="268">
        <v>3199965</v>
      </c>
      <c r="L17" s="268">
        <v>72133</v>
      </c>
      <c r="M17" s="269">
        <v>98003</v>
      </c>
      <c r="N17" s="270">
        <v>-26.4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0" t="s">
        <v>492</v>
      </c>
      <c r="H21" s="1131"/>
      <c r="I21" s="1131"/>
      <c r="J21" s="1132"/>
      <c r="K21" s="280">
        <v>6.63</v>
      </c>
      <c r="L21" s="281">
        <v>9.39</v>
      </c>
      <c r="M21" s="282">
        <v>-2.76</v>
      </c>
      <c r="N21" s="249"/>
      <c r="O21" s="283"/>
      <c r="P21" s="279"/>
    </row>
    <row r="22" spans="1:16" s="284" customFormat="1">
      <c r="A22" s="279"/>
      <c r="B22" s="249"/>
      <c r="C22" s="249"/>
      <c r="D22" s="249"/>
      <c r="E22" s="249"/>
      <c r="F22" s="249"/>
      <c r="G22" s="1130" t="s">
        <v>493</v>
      </c>
      <c r="H22" s="1131"/>
      <c r="I22" s="1131"/>
      <c r="J22" s="1132"/>
      <c r="K22" s="285">
        <v>98.4</v>
      </c>
      <c r="L22" s="286">
        <v>97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496</v>
      </c>
      <c r="H32" s="1122"/>
      <c r="I32" s="1122"/>
      <c r="J32" s="1123"/>
      <c r="K32" s="294">
        <v>1748207</v>
      </c>
      <c r="L32" s="294">
        <v>39408</v>
      </c>
      <c r="M32" s="295">
        <v>64926</v>
      </c>
      <c r="N32" s="296">
        <v>-39.299999999999997</v>
      </c>
    </row>
    <row r="33" spans="1:16" ht="13.5" customHeight="1">
      <c r="A33" s="248"/>
      <c r="B33" s="244"/>
      <c r="C33" s="244"/>
      <c r="D33" s="244"/>
      <c r="E33" s="244"/>
      <c r="F33" s="244"/>
      <c r="G33" s="1121" t="s">
        <v>497</v>
      </c>
      <c r="H33" s="1122"/>
      <c r="I33" s="1122"/>
      <c r="J33" s="1123"/>
      <c r="K33" s="294" t="s">
        <v>483</v>
      </c>
      <c r="L33" s="294" t="s">
        <v>483</v>
      </c>
      <c r="M33" s="295" t="s">
        <v>483</v>
      </c>
      <c r="N33" s="296" t="s">
        <v>483</v>
      </c>
    </row>
    <row r="34" spans="1:16" ht="27" customHeight="1">
      <c r="A34" s="248"/>
      <c r="B34" s="244"/>
      <c r="C34" s="244"/>
      <c r="D34" s="244"/>
      <c r="E34" s="244"/>
      <c r="F34" s="244"/>
      <c r="G34" s="1121" t="s">
        <v>498</v>
      </c>
      <c r="H34" s="1122"/>
      <c r="I34" s="1122"/>
      <c r="J34" s="1123"/>
      <c r="K34" s="294" t="s">
        <v>483</v>
      </c>
      <c r="L34" s="294" t="s">
        <v>483</v>
      </c>
      <c r="M34" s="295">
        <v>24</v>
      </c>
      <c r="N34" s="296" t="s">
        <v>483</v>
      </c>
    </row>
    <row r="35" spans="1:16" ht="27" customHeight="1">
      <c r="A35" s="248"/>
      <c r="B35" s="244"/>
      <c r="C35" s="244"/>
      <c r="D35" s="244"/>
      <c r="E35" s="244"/>
      <c r="F35" s="244"/>
      <c r="G35" s="1121" t="s">
        <v>499</v>
      </c>
      <c r="H35" s="1122"/>
      <c r="I35" s="1122"/>
      <c r="J35" s="1123"/>
      <c r="K35" s="294">
        <v>447787</v>
      </c>
      <c r="L35" s="294">
        <v>10094</v>
      </c>
      <c r="M35" s="295">
        <v>18007</v>
      </c>
      <c r="N35" s="296">
        <v>-43.9</v>
      </c>
    </row>
    <row r="36" spans="1:16" ht="27" customHeight="1">
      <c r="A36" s="248"/>
      <c r="B36" s="244"/>
      <c r="C36" s="244"/>
      <c r="D36" s="244"/>
      <c r="E36" s="244"/>
      <c r="F36" s="244"/>
      <c r="G36" s="1121" t="s">
        <v>500</v>
      </c>
      <c r="H36" s="1122"/>
      <c r="I36" s="1122"/>
      <c r="J36" s="1123"/>
      <c r="K36" s="294">
        <v>50349</v>
      </c>
      <c r="L36" s="294">
        <v>1135</v>
      </c>
      <c r="M36" s="295">
        <v>3275</v>
      </c>
      <c r="N36" s="296">
        <v>-65.3</v>
      </c>
    </row>
    <row r="37" spans="1:16" ht="13.5" customHeight="1">
      <c r="A37" s="248"/>
      <c r="B37" s="244"/>
      <c r="C37" s="244"/>
      <c r="D37" s="244"/>
      <c r="E37" s="244"/>
      <c r="F37" s="244"/>
      <c r="G37" s="1121" t="s">
        <v>501</v>
      </c>
      <c r="H37" s="1122"/>
      <c r="I37" s="1122"/>
      <c r="J37" s="1123"/>
      <c r="K37" s="294">
        <v>13743</v>
      </c>
      <c r="L37" s="294">
        <v>310</v>
      </c>
      <c r="M37" s="295">
        <v>1233</v>
      </c>
      <c r="N37" s="296">
        <v>-74.900000000000006</v>
      </c>
    </row>
    <row r="38" spans="1:16" ht="27" customHeight="1">
      <c r="A38" s="248"/>
      <c r="B38" s="244"/>
      <c r="C38" s="244"/>
      <c r="D38" s="244"/>
      <c r="E38" s="244"/>
      <c r="F38" s="244"/>
      <c r="G38" s="1124" t="s">
        <v>502</v>
      </c>
      <c r="H38" s="1125"/>
      <c r="I38" s="1125"/>
      <c r="J38" s="1126"/>
      <c r="K38" s="297" t="s">
        <v>483</v>
      </c>
      <c r="L38" s="297" t="s">
        <v>483</v>
      </c>
      <c r="M38" s="298">
        <v>9</v>
      </c>
      <c r="N38" s="299" t="s">
        <v>483</v>
      </c>
      <c r="O38" s="293"/>
    </row>
    <row r="39" spans="1:16">
      <c r="A39" s="248"/>
      <c r="B39" s="244"/>
      <c r="C39" s="244"/>
      <c r="D39" s="244"/>
      <c r="E39" s="244"/>
      <c r="F39" s="244"/>
      <c r="G39" s="1124" t="s">
        <v>503</v>
      </c>
      <c r="H39" s="1125"/>
      <c r="I39" s="1125"/>
      <c r="J39" s="1126"/>
      <c r="K39" s="300">
        <v>-157494</v>
      </c>
      <c r="L39" s="300">
        <v>-3550</v>
      </c>
      <c r="M39" s="301">
        <v>-4280</v>
      </c>
      <c r="N39" s="302">
        <v>-17.100000000000001</v>
      </c>
      <c r="O39" s="293"/>
    </row>
    <row r="40" spans="1:16" ht="27" customHeight="1">
      <c r="A40" s="248"/>
      <c r="B40" s="244"/>
      <c r="C40" s="244"/>
      <c r="D40" s="244"/>
      <c r="E40" s="244"/>
      <c r="F40" s="244"/>
      <c r="G40" s="1121" t="s">
        <v>504</v>
      </c>
      <c r="H40" s="1122"/>
      <c r="I40" s="1122"/>
      <c r="J40" s="1123"/>
      <c r="K40" s="300">
        <v>-1441464</v>
      </c>
      <c r="L40" s="300">
        <v>-32493</v>
      </c>
      <c r="M40" s="301">
        <v>-56807</v>
      </c>
      <c r="N40" s="302">
        <v>-42.8</v>
      </c>
      <c r="O40" s="293"/>
    </row>
    <row r="41" spans="1:16">
      <c r="A41" s="248"/>
      <c r="B41" s="244"/>
      <c r="C41" s="244"/>
      <c r="D41" s="244"/>
      <c r="E41" s="244"/>
      <c r="F41" s="244"/>
      <c r="G41" s="1127" t="s">
        <v>280</v>
      </c>
      <c r="H41" s="1128"/>
      <c r="I41" s="1128"/>
      <c r="J41" s="1129"/>
      <c r="K41" s="294">
        <v>661128</v>
      </c>
      <c r="L41" s="300">
        <v>14903</v>
      </c>
      <c r="M41" s="301">
        <v>26387</v>
      </c>
      <c r="N41" s="302">
        <v>-43.5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474</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2502386</v>
      </c>
      <c r="J51" s="320">
        <v>57003</v>
      </c>
      <c r="K51" s="321">
        <v>-48.6</v>
      </c>
      <c r="L51" s="322">
        <v>78670</v>
      </c>
      <c r="M51" s="323">
        <v>3.1</v>
      </c>
      <c r="N51" s="324">
        <v>-51.7</v>
      </c>
    </row>
    <row r="52" spans="1:14">
      <c r="A52" s="248"/>
      <c r="B52" s="244"/>
      <c r="C52" s="244"/>
      <c r="D52" s="244"/>
      <c r="E52" s="244"/>
      <c r="F52" s="244"/>
      <c r="G52" s="325"/>
      <c r="H52" s="326" t="s">
        <v>515</v>
      </c>
      <c r="I52" s="327">
        <v>974332</v>
      </c>
      <c r="J52" s="328">
        <v>22195</v>
      </c>
      <c r="K52" s="329">
        <v>-71.900000000000006</v>
      </c>
      <c r="L52" s="330">
        <v>38094</v>
      </c>
      <c r="M52" s="331">
        <v>-7.3</v>
      </c>
      <c r="N52" s="332">
        <v>-64.599999999999994</v>
      </c>
    </row>
    <row r="53" spans="1:14">
      <c r="A53" s="248"/>
      <c r="B53" s="244"/>
      <c r="C53" s="244"/>
      <c r="D53" s="244"/>
      <c r="E53" s="244"/>
      <c r="F53" s="244"/>
      <c r="G53" s="310" t="s">
        <v>516</v>
      </c>
      <c r="H53" s="311"/>
      <c r="I53" s="319">
        <v>3028184</v>
      </c>
      <c r="J53" s="320">
        <v>69007</v>
      </c>
      <c r="K53" s="321">
        <v>21.1</v>
      </c>
      <c r="L53" s="322">
        <v>67201</v>
      </c>
      <c r="M53" s="323">
        <v>-14.6</v>
      </c>
      <c r="N53" s="324">
        <v>35.700000000000003</v>
      </c>
    </row>
    <row r="54" spans="1:14">
      <c r="A54" s="248"/>
      <c r="B54" s="244"/>
      <c r="C54" s="244"/>
      <c r="D54" s="244"/>
      <c r="E54" s="244"/>
      <c r="F54" s="244"/>
      <c r="G54" s="325"/>
      <c r="H54" s="326" t="s">
        <v>515</v>
      </c>
      <c r="I54" s="327">
        <v>1195209</v>
      </c>
      <c r="J54" s="328">
        <v>27237</v>
      </c>
      <c r="K54" s="329">
        <v>22.7</v>
      </c>
      <c r="L54" s="330">
        <v>35210</v>
      </c>
      <c r="M54" s="331">
        <v>-7.6</v>
      </c>
      <c r="N54" s="332">
        <v>30.3</v>
      </c>
    </row>
    <row r="55" spans="1:14">
      <c r="A55" s="248"/>
      <c r="B55" s="244"/>
      <c r="C55" s="244"/>
      <c r="D55" s="244"/>
      <c r="E55" s="244"/>
      <c r="F55" s="244"/>
      <c r="G55" s="310" t="s">
        <v>517</v>
      </c>
      <c r="H55" s="311"/>
      <c r="I55" s="319">
        <v>1923576</v>
      </c>
      <c r="J55" s="320">
        <v>43526</v>
      </c>
      <c r="K55" s="321">
        <v>-36.9</v>
      </c>
      <c r="L55" s="322">
        <v>75709</v>
      </c>
      <c r="M55" s="323">
        <v>12.7</v>
      </c>
      <c r="N55" s="324">
        <v>-49.6</v>
      </c>
    </row>
    <row r="56" spans="1:14">
      <c r="A56" s="248"/>
      <c r="B56" s="244"/>
      <c r="C56" s="244"/>
      <c r="D56" s="244"/>
      <c r="E56" s="244"/>
      <c r="F56" s="244"/>
      <c r="G56" s="325"/>
      <c r="H56" s="326" t="s">
        <v>515</v>
      </c>
      <c r="I56" s="327">
        <v>1329590</v>
      </c>
      <c r="J56" s="328">
        <v>30085</v>
      </c>
      <c r="K56" s="329">
        <v>10.5</v>
      </c>
      <c r="L56" s="330">
        <v>35212</v>
      </c>
      <c r="M56" s="331">
        <v>0</v>
      </c>
      <c r="N56" s="332">
        <v>10.5</v>
      </c>
    </row>
    <row r="57" spans="1:14">
      <c r="A57" s="248"/>
      <c r="B57" s="244"/>
      <c r="C57" s="244"/>
      <c r="D57" s="244"/>
      <c r="E57" s="244"/>
      <c r="F57" s="244"/>
      <c r="G57" s="310" t="s">
        <v>518</v>
      </c>
      <c r="H57" s="311"/>
      <c r="I57" s="319">
        <v>2632389</v>
      </c>
      <c r="J57" s="320">
        <v>59329</v>
      </c>
      <c r="K57" s="321">
        <v>36.299999999999997</v>
      </c>
      <c r="L57" s="322">
        <v>90961</v>
      </c>
      <c r="M57" s="323">
        <v>20.100000000000001</v>
      </c>
      <c r="N57" s="324">
        <v>16.2</v>
      </c>
    </row>
    <row r="58" spans="1:14">
      <c r="A58" s="248"/>
      <c r="B58" s="244"/>
      <c r="C58" s="244"/>
      <c r="D58" s="244"/>
      <c r="E58" s="244"/>
      <c r="F58" s="244"/>
      <c r="G58" s="325"/>
      <c r="H58" s="326" t="s">
        <v>515</v>
      </c>
      <c r="I58" s="327">
        <v>1608119</v>
      </c>
      <c r="J58" s="328">
        <v>36244</v>
      </c>
      <c r="K58" s="329">
        <v>20.5</v>
      </c>
      <c r="L58" s="330">
        <v>37720</v>
      </c>
      <c r="M58" s="331">
        <v>7.1</v>
      </c>
      <c r="N58" s="332">
        <v>13.4</v>
      </c>
    </row>
    <row r="59" spans="1:14">
      <c r="A59" s="248"/>
      <c r="B59" s="244"/>
      <c r="C59" s="244"/>
      <c r="D59" s="244"/>
      <c r="E59" s="244"/>
      <c r="F59" s="244"/>
      <c r="G59" s="310" t="s">
        <v>519</v>
      </c>
      <c r="H59" s="311"/>
      <c r="I59" s="319">
        <v>3151463</v>
      </c>
      <c r="J59" s="320">
        <v>71040</v>
      </c>
      <c r="K59" s="321">
        <v>19.7</v>
      </c>
      <c r="L59" s="322">
        <v>106614</v>
      </c>
      <c r="M59" s="323">
        <v>17.2</v>
      </c>
      <c r="N59" s="324">
        <v>2.5</v>
      </c>
    </row>
    <row r="60" spans="1:14">
      <c r="A60" s="248"/>
      <c r="B60" s="244"/>
      <c r="C60" s="244"/>
      <c r="D60" s="244"/>
      <c r="E60" s="244"/>
      <c r="F60" s="244"/>
      <c r="G60" s="325"/>
      <c r="H60" s="326" t="s">
        <v>515</v>
      </c>
      <c r="I60" s="333">
        <v>1326470</v>
      </c>
      <c r="J60" s="328">
        <v>29901</v>
      </c>
      <c r="K60" s="329">
        <v>-17.5</v>
      </c>
      <c r="L60" s="330">
        <v>45545</v>
      </c>
      <c r="M60" s="331">
        <v>20.7</v>
      </c>
      <c r="N60" s="332">
        <v>-38.200000000000003</v>
      </c>
    </row>
    <row r="61" spans="1:14">
      <c r="A61" s="248"/>
      <c r="B61" s="244"/>
      <c r="C61" s="244"/>
      <c r="D61" s="244"/>
      <c r="E61" s="244"/>
      <c r="F61" s="244"/>
      <c r="G61" s="310" t="s">
        <v>520</v>
      </c>
      <c r="H61" s="334"/>
      <c r="I61" s="335">
        <v>2647600</v>
      </c>
      <c r="J61" s="336">
        <v>59981</v>
      </c>
      <c r="K61" s="337">
        <v>-1.7</v>
      </c>
      <c r="L61" s="338">
        <v>83831</v>
      </c>
      <c r="M61" s="339">
        <v>7.7</v>
      </c>
      <c r="N61" s="324">
        <v>-9.4</v>
      </c>
    </row>
    <row r="62" spans="1:14">
      <c r="A62" s="248"/>
      <c r="B62" s="244"/>
      <c r="C62" s="244"/>
      <c r="D62" s="244"/>
      <c r="E62" s="244"/>
      <c r="F62" s="244"/>
      <c r="G62" s="325"/>
      <c r="H62" s="326" t="s">
        <v>515</v>
      </c>
      <c r="I62" s="327">
        <v>1286744</v>
      </c>
      <c r="J62" s="328">
        <v>29132</v>
      </c>
      <c r="K62" s="329">
        <v>-7.1</v>
      </c>
      <c r="L62" s="330">
        <v>38356</v>
      </c>
      <c r="M62" s="331">
        <v>2.6</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17.61</v>
      </c>
      <c r="G47" s="12">
        <v>19.79</v>
      </c>
      <c r="H47" s="12">
        <v>22.47</v>
      </c>
      <c r="I47" s="12">
        <v>23.74</v>
      </c>
      <c r="J47" s="13">
        <v>24.04</v>
      </c>
    </row>
    <row r="48" spans="2:10" ht="57.75" customHeight="1">
      <c r="B48" s="14"/>
      <c r="C48" s="1141" t="s">
        <v>4</v>
      </c>
      <c r="D48" s="1141"/>
      <c r="E48" s="1142"/>
      <c r="F48" s="15">
        <v>15.72</v>
      </c>
      <c r="G48" s="16">
        <v>17.010000000000002</v>
      </c>
      <c r="H48" s="16">
        <v>15.69</v>
      </c>
      <c r="I48" s="16">
        <v>14.25</v>
      </c>
      <c r="J48" s="17">
        <v>12.31</v>
      </c>
    </row>
    <row r="49" spans="2:10" ht="57.75" customHeight="1" thickBot="1">
      <c r="B49" s="18"/>
      <c r="C49" s="1143" t="s">
        <v>5</v>
      </c>
      <c r="D49" s="1143"/>
      <c r="E49" s="1144"/>
      <c r="F49" s="19">
        <v>5.86</v>
      </c>
      <c r="G49" s="20">
        <v>5.18</v>
      </c>
      <c r="H49" s="20">
        <v>2.69</v>
      </c>
      <c r="I49" s="20">
        <v>0.69</v>
      </c>
      <c r="J49" s="21">
        <v>0.59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527</v>
      </c>
      <c r="D34" s="1151"/>
      <c r="E34" s="1152"/>
      <c r="F34" s="32">
        <v>13.83</v>
      </c>
      <c r="G34" s="33">
        <v>14.27</v>
      </c>
      <c r="H34" s="33">
        <v>14.44</v>
      </c>
      <c r="I34" s="33">
        <v>13.43</v>
      </c>
      <c r="J34" s="34">
        <v>13.6</v>
      </c>
      <c r="K34" s="22"/>
      <c r="L34" s="22"/>
      <c r="M34" s="22"/>
      <c r="N34" s="22"/>
      <c r="O34" s="22"/>
      <c r="P34" s="22"/>
    </row>
    <row r="35" spans="1:16" ht="39" customHeight="1">
      <c r="A35" s="22"/>
      <c r="B35" s="35"/>
      <c r="C35" s="1145" t="s">
        <v>528</v>
      </c>
      <c r="D35" s="1146"/>
      <c r="E35" s="1147"/>
      <c r="F35" s="36">
        <v>14.45</v>
      </c>
      <c r="G35" s="37">
        <v>16.5</v>
      </c>
      <c r="H35" s="37">
        <v>14.87</v>
      </c>
      <c r="I35" s="37">
        <v>13.99</v>
      </c>
      <c r="J35" s="38">
        <v>11.34</v>
      </c>
      <c r="K35" s="22"/>
      <c r="L35" s="22"/>
      <c r="M35" s="22"/>
      <c r="N35" s="22"/>
      <c r="O35" s="22"/>
      <c r="P35" s="22"/>
    </row>
    <row r="36" spans="1:16" ht="39" customHeight="1">
      <c r="A36" s="22"/>
      <c r="B36" s="35"/>
      <c r="C36" s="1145" t="s">
        <v>529</v>
      </c>
      <c r="D36" s="1146"/>
      <c r="E36" s="1147"/>
      <c r="F36" s="36">
        <v>2.99</v>
      </c>
      <c r="G36" s="37">
        <v>3.75</v>
      </c>
      <c r="H36" s="37">
        <v>4.0999999999999996</v>
      </c>
      <c r="I36" s="37">
        <v>1.24</v>
      </c>
      <c r="J36" s="38">
        <v>2.21</v>
      </c>
      <c r="K36" s="22"/>
      <c r="L36" s="22"/>
      <c r="M36" s="22"/>
      <c r="N36" s="22"/>
      <c r="O36" s="22"/>
      <c r="P36" s="22"/>
    </row>
    <row r="37" spans="1:16" ht="39" customHeight="1">
      <c r="A37" s="22"/>
      <c r="B37" s="35"/>
      <c r="C37" s="1145" t="s">
        <v>530</v>
      </c>
      <c r="D37" s="1146"/>
      <c r="E37" s="1147"/>
      <c r="F37" s="36">
        <v>0.41</v>
      </c>
      <c r="G37" s="37">
        <v>0.37</v>
      </c>
      <c r="H37" s="37">
        <v>1.01</v>
      </c>
      <c r="I37" s="37">
        <v>1.26</v>
      </c>
      <c r="J37" s="38">
        <v>1.29</v>
      </c>
      <c r="K37" s="22"/>
      <c r="L37" s="22"/>
      <c r="M37" s="22"/>
      <c r="N37" s="22"/>
      <c r="O37" s="22"/>
      <c r="P37" s="22"/>
    </row>
    <row r="38" spans="1:16" ht="39" customHeight="1">
      <c r="A38" s="22"/>
      <c r="B38" s="35"/>
      <c r="C38" s="1145" t="s">
        <v>531</v>
      </c>
      <c r="D38" s="1146"/>
      <c r="E38" s="1147"/>
      <c r="F38" s="36">
        <v>0.44</v>
      </c>
      <c r="G38" s="37">
        <v>0.52</v>
      </c>
      <c r="H38" s="37">
        <v>0.99</v>
      </c>
      <c r="I38" s="37">
        <v>0.98</v>
      </c>
      <c r="J38" s="38">
        <v>1.05</v>
      </c>
      <c r="K38" s="22"/>
      <c r="L38" s="22"/>
      <c r="M38" s="22"/>
      <c r="N38" s="22"/>
      <c r="O38" s="22"/>
      <c r="P38" s="22"/>
    </row>
    <row r="39" spans="1:16" ht="39" customHeight="1">
      <c r="A39" s="22"/>
      <c r="B39" s="35"/>
      <c r="C39" s="1145" t="s">
        <v>532</v>
      </c>
      <c r="D39" s="1146"/>
      <c r="E39" s="1147"/>
      <c r="F39" s="36">
        <v>1.27</v>
      </c>
      <c r="G39" s="37">
        <v>0.5</v>
      </c>
      <c r="H39" s="37">
        <v>0.81</v>
      </c>
      <c r="I39" s="37">
        <v>0.25</v>
      </c>
      <c r="J39" s="38">
        <v>0.96</v>
      </c>
      <c r="K39" s="22"/>
      <c r="L39" s="22"/>
      <c r="M39" s="22"/>
      <c r="N39" s="22"/>
      <c r="O39" s="22"/>
      <c r="P39" s="22"/>
    </row>
    <row r="40" spans="1:16" ht="39" customHeight="1">
      <c r="A40" s="22"/>
      <c r="B40" s="35"/>
      <c r="C40" s="1145" t="s">
        <v>533</v>
      </c>
      <c r="D40" s="1146"/>
      <c r="E40" s="1147"/>
      <c r="F40" s="36">
        <v>0.2</v>
      </c>
      <c r="G40" s="37">
        <v>0.25</v>
      </c>
      <c r="H40" s="37">
        <v>0.15</v>
      </c>
      <c r="I40" s="37">
        <v>0.13</v>
      </c>
      <c r="J40" s="38">
        <v>0.33</v>
      </c>
      <c r="K40" s="22"/>
      <c r="L40" s="22"/>
      <c r="M40" s="22"/>
      <c r="N40" s="22"/>
      <c r="O40" s="22"/>
      <c r="P40" s="22"/>
    </row>
    <row r="41" spans="1:16" ht="39" customHeight="1">
      <c r="A41" s="22"/>
      <c r="B41" s="35"/>
      <c r="C41" s="1145" t="s">
        <v>534</v>
      </c>
      <c r="D41" s="1146"/>
      <c r="E41" s="1147"/>
      <c r="F41" s="36">
        <v>0.04</v>
      </c>
      <c r="G41" s="37">
        <v>0.04</v>
      </c>
      <c r="H41" s="37">
        <v>0.09</v>
      </c>
      <c r="I41" s="37">
        <v>0.04</v>
      </c>
      <c r="J41" s="38">
        <v>7.0000000000000007E-2</v>
      </c>
      <c r="K41" s="22"/>
      <c r="L41" s="22"/>
      <c r="M41" s="22"/>
      <c r="N41" s="22"/>
      <c r="O41" s="22"/>
      <c r="P41" s="22"/>
    </row>
    <row r="42" spans="1:16" ht="39" customHeight="1">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536</v>
      </c>
      <c r="D43" s="1149"/>
      <c r="E43" s="1150"/>
      <c r="F43" s="41">
        <v>0.03</v>
      </c>
      <c r="G43" s="42">
        <v>0.04</v>
      </c>
      <c r="H43" s="42">
        <v>0.02</v>
      </c>
      <c r="I43" s="42">
        <v>0.03</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1572</v>
      </c>
      <c r="L45" s="60">
        <v>1549</v>
      </c>
      <c r="M45" s="60">
        <v>1778</v>
      </c>
      <c r="N45" s="60">
        <v>1835</v>
      </c>
      <c r="O45" s="61">
        <v>1748</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399</v>
      </c>
      <c r="L48" s="64">
        <v>381</v>
      </c>
      <c r="M48" s="64">
        <v>416</v>
      </c>
      <c r="N48" s="64">
        <v>431</v>
      </c>
      <c r="O48" s="65">
        <v>448</v>
      </c>
      <c r="P48" s="48"/>
      <c r="Q48" s="48"/>
      <c r="R48" s="48"/>
      <c r="S48" s="48"/>
      <c r="T48" s="48"/>
      <c r="U48" s="48"/>
    </row>
    <row r="49" spans="1:21" ht="30.75" customHeight="1">
      <c r="A49" s="48"/>
      <c r="B49" s="1163"/>
      <c r="C49" s="1164"/>
      <c r="D49" s="62"/>
      <c r="E49" s="1155" t="s">
        <v>16</v>
      </c>
      <c r="F49" s="1155"/>
      <c r="G49" s="1155"/>
      <c r="H49" s="1155"/>
      <c r="I49" s="1155"/>
      <c r="J49" s="1156"/>
      <c r="K49" s="63">
        <v>130</v>
      </c>
      <c r="L49" s="64">
        <v>128</v>
      </c>
      <c r="M49" s="64">
        <v>118</v>
      </c>
      <c r="N49" s="64">
        <v>48</v>
      </c>
      <c r="O49" s="65">
        <v>50</v>
      </c>
      <c r="P49" s="48"/>
      <c r="Q49" s="48"/>
      <c r="R49" s="48"/>
      <c r="S49" s="48"/>
      <c r="T49" s="48"/>
      <c r="U49" s="48"/>
    </row>
    <row r="50" spans="1:21" ht="30.75" customHeight="1">
      <c r="A50" s="48"/>
      <c r="B50" s="1163"/>
      <c r="C50" s="1164"/>
      <c r="D50" s="62"/>
      <c r="E50" s="1155" t="s">
        <v>17</v>
      </c>
      <c r="F50" s="1155"/>
      <c r="G50" s="1155"/>
      <c r="H50" s="1155"/>
      <c r="I50" s="1155"/>
      <c r="J50" s="1156"/>
      <c r="K50" s="63">
        <v>44</v>
      </c>
      <c r="L50" s="64">
        <v>35</v>
      </c>
      <c r="M50" s="64">
        <v>27</v>
      </c>
      <c r="N50" s="64">
        <v>21</v>
      </c>
      <c r="O50" s="65">
        <v>14</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1315</v>
      </c>
      <c r="L52" s="64">
        <v>1257</v>
      </c>
      <c r="M52" s="64">
        <v>1304</v>
      </c>
      <c r="N52" s="64">
        <v>1477</v>
      </c>
      <c r="O52" s="65">
        <v>1598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830</v>
      </c>
      <c r="L53" s="69">
        <v>836</v>
      </c>
      <c r="M53" s="69">
        <v>1035</v>
      </c>
      <c r="N53" s="69">
        <v>858</v>
      </c>
      <c r="O53" s="70">
        <v>662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2016-04-11T02:53:02Z</cp:lastPrinted>
  <dcterms:created xsi:type="dcterms:W3CDTF">2016-02-15T00:52:58Z</dcterms:created>
  <dcterms:modified xsi:type="dcterms:W3CDTF">2016-05-06T00:35:41Z</dcterms:modified>
  <cp:category/>
</cp:coreProperties>
</file>