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5" i="9"/>
  <c r="U34" i="9"/>
  <c r="U35" i="9" s="1"/>
  <c r="U36" i="9" s="1"/>
  <c r="C34" i="9"/>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 r="CO36" i="9" s="1"/>
</calcChain>
</file>

<file path=xl/sharedStrings.xml><?xml version="1.0" encoding="utf-8"?>
<sst xmlns="http://schemas.openxmlformats.org/spreadsheetml/2006/main" count="964" uniqueCount="542">
  <si>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</si>
  <si>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</si>
  <si>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</si>
  <si>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</si>
  <si>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</si>
  <si>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</si>
  <si>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</si>
  <si>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</si>
  <si>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</si>
  <si>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</si>
  <si>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</si>
  <si>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</si>
  <si>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</si>
  <si>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</si>
  <si>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</si>
  <si>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</si>
  <si>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</si>
  <si>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</si>
  <si>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</si>
  <si>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</si>
  <si>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</si>
  <si>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</si>
  <si>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</si>
  <si>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</si>
  <si>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</si>
  <si>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</si>
  <si>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</si>
  <si>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</si>
  <si>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</si>
  <si>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</si>
  <si>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</si>
  <si>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</si>
  <si>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</si>
  <si>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</si>
  <si>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</si>
  <si>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</si>
  <si>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</si>
  <si>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</si>
  <si>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</si>
  <si>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</si>
  <si>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</si>
  <si>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</si>
  <si>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</si>
  <si>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</si>
  <si>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</si>
  <si>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</si>
  <si>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</si>
  <si>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</si>
  <si>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</si>
  <si>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</si>
  <si>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</si>
  <si>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</si>
  <si>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</si>
  <si>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</si>
  <si>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</si>
  <si>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</si>
  <si>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</si>
  <si>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</si>
  <si>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</si>
  <si>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</si>
  <si>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</si>
  <si>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</si>
  <si>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</si>
  <si>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</si>
  <si>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</si>
  <si>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</si>
  <si>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</si>
  <si>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</si>
  <si>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</si>
  <si>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</si>
  <si>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</si>
  <si>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</si>
  <si>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</si>
  <si>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</si>
  <si>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</si>
  <si>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</si>
  <si>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</si>
  <si>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</si>
  <si>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</si>
  <si>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</si>
  <si>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</si>
  <si>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</si>
  <si>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</si>
  <si>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</si>
  <si>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</si>
  <si>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</si>
  <si>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</si>
  <si>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</si>
  <si>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</si>
  <si>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</si>
  <si>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</si>
  <si>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</si>
  <si>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</si>
  <si>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</si>
  <si>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</si>
  <si>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</si>
  <si>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</si>
  <si>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</si>
  <si>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</si>
  <si>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</si>
  <si>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</si>
  <si>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</si>
  <si>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</si>
  <si>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</si>
  <si>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</si>
  <si>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</si>
  <si>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</si>
  <si>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</si>
  <si>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</si>
  <si>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</si>
  <si>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</si>
  <si>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</si>
  <si>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</si>
  <si>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</si>
  <si>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</si>
  <si>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</si>
  <si>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</si>
  <si>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</si>
  <si>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</si>
  <si>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</si>
  <si>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</si>
  <si>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</si>
  <si>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</si>
  <si>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</si>
  <si>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</si>
  <si>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</si>
  <si>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</si>
  <si>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</si>
  <si>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</si>
  <si>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</si>
  <si>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</si>
  <si>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</si>
  <si>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</si>
  <si>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</si>
  <si>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</si>
  <si>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</si>
  <si>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</si>
  <si>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</si>
  <si>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</si>
  <si>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</si>
  <si>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</si>
  <si>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</si>
  <si>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</si>
  <si>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</si>
  <si>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</si>
  <si>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</si>
  <si>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</si>
  <si>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</si>
  <si>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</si>
  <si>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</si>
  <si>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</si>
  <si>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</si>
  <si>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</si>
  <si>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</si>
  <si>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</si>
  <si>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</si>
  <si>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</si>
  <si>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</si>
  <si>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</si>
  <si>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</si>
  <si>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</si>
  <si>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</si>
  <si>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</si>
  <si>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</si>
  <si>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</si>
  <si>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</si>
  <si>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</si>
  <si>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</si>
  <si>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</si>
  <si>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</si>
  <si>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</si>
  <si>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</si>
  <si>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</si>
  <si>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</si>
  <si>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</si>
  <si>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</si>
  <si>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</si>
  <si>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</si>
  <si>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</si>
  <si>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</si>
  <si>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</si>
  <si>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</si>
  <si>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</si>
  <si>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</si>
  <si>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</si>
  <si>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</si>
  <si>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</si>
  <si>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</si>
  <si>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</si>
  <si>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</si>
  <si>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</si>
  <si>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</si>
  <si>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</si>
  <si>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</si>
  <si>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</si>
  <si>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栃木県下野市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</si>
  <si>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</si>
  <si>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</si>
  <si>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</si>
  <si>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</si>
  <si>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</si>
  <si>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</si>
  <si>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</si>
  <si>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</si>
  <si>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</si>
  <si>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</si>
  <si>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</si>
  <si>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</si>
  <si>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</si>
  <si>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</si>
  <si>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</si>
  <si>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</si>
  <si>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</si>
  <si>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</si>
  <si>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</si>
  <si>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</si>
  <si>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</si>
  <si>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</si>
  <si>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</si>
  <si>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</si>
  <si>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</si>
  <si>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</si>
  <si>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</si>
  <si>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</si>
  <si>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</si>
  <si>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</si>
  <si>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</si>
  <si>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</si>
  <si>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</si>
  <si>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</si>
  <si>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</si>
  <si>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</si>
  <si>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</si>
  <si>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</si>
  <si>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</si>
  <si>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</si>
  <si>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</si>
  <si>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</si>
  <si>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</si>
  <si>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</si>
  <si>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</si>
  <si>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</si>
  <si>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</si>
  <si>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</si>
  <si>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</si>
  <si>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</si>
  <si>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</si>
  <si>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</si>
  <si>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</si>
  <si>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</si>
  <si>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</si>
  <si>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</si>
  <si>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</si>
  <si>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</si>
  <si>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</si>
  <si>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</si>
  <si>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</si>
  <si>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</si>
  <si>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</si>
  <si>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</si>
  <si>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</si>
  <si>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</si>
  <si>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</si>
  <si>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</si>
  <si>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</si>
  <si>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</si>
  <si>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</si>
  <si>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</si>
  <si>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</si>
  <si>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</si>
  <si>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</si>
  <si>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</si>
  <si>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</si>
  <si>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</si>
  <si>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</si>
  <si>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</si>
  <si>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</si>
  <si>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</si>
  <si>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</si>
  <si>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</si>
  <si>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</si>
  <si>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</si>
  <si>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</si>
  <si>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</si>
  <si>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</si>
  <si>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</si>
  <si>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</si>
  <si>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</si>
  <si>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</si>
  <si>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</si>
  <si>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</si>
  <si>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</si>
  <si>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</si>
  <si>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</si>
  <si>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</si>
  <si>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</si>
  <si>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</si>
  <si>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</si>
  <si>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</si>
  <si>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</si>
  <si>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</si>
  <si>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</si>
  <si>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</si>
  <si>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</si>
  <si>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</si>
  <si>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</si>
  <si>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</si>
  <si>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</si>
  <si>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</si>
  <si>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</si>
  <si>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</si>
  <si>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</si>
  <si>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</si>
  <si>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</si>
  <si>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</si>
  <si>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</si>
  <si>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</si>
  <si>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</si>
  <si>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</si>
  <si>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</si>
  <si>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</si>
  <si>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</si>
  <si>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</si>
  <si>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</si>
  <si>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</si>
  <si>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</si>
  <si>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</si>
  <si>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</si>
  <si>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</si>
  <si>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</si>
  <si>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</si>
  <si>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</si>
  <si>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</si>
  <si>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</si>
  <si>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</si>
  <si>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</si>
  <si>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</si>
  <si>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</si>
  <si>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</si>
  <si>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</si>
  <si>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</si>
  <si>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</si>
  <si>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</si>
  <si>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</si>
  <si>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</si>
  <si>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栃木県下野市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</si>
  <si>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</si>
  <si>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</si>
  <si>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</si>
  <si>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</si>
  <si>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</si>
  <si>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</si>
  <si>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</si>
  <si>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</si>
  <si>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</si>
  <si>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</si>
  <si>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</si>
  <si>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</si>
  <si>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</si>
  <si>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</si>
  <si>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</si>
  <si>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</si>
  <si>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</si>
  <si>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</si>
  <si>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</si>
  <si>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</si>
  <si>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</si>
  <si>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</si>
  <si>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</si>
  <si>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</si>
  <si>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</si>
  <si>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</si>
  <si>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</si>
  <si>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</si>
  <si>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</si>
  <si>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</si>
  <si>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</si>
  <si>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</si>
  <si>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</si>
  <si>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</si>
  <si>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</si>
  <si>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</si>
  <si>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</si>
  <si>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</si>
  <si>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</si>
  <si>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</si>
  <si>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</si>
  <si>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宇都宮都市計画事業石橋駅周辺土地区画整理事業特別会計</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</si>
  <si>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</si>
  <si>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</si>
  <si>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</si>
  <si>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</si>
  <si>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</si>
  <si>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</si>
  <si>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</si>
  <si>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</si>
  <si>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</si>
  <si>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</si>
  <si>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</si>
  <si>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</si>
  <si>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</si>
  <si>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</si>
  <si>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</si>
  <si>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</si>
  <si>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</si>
  <si>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</si>
  <si>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</si>
  <si>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</si>
  <si>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</si>
  <si>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</si>
  <si>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</si>
  <si>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</si>
  <si>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</si>
  <si>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</si>
  <si>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</si>
  <si>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</si>
  <si>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</si>
  <si>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</si>
  <si>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</si>
  <si>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</si>
  <si>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</si>
  <si>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</si>
  <si>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</si>
  <si>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</si>
  <si>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</si>
  <si>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</si>
  <si>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</si>
  <si>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</si>
  <si>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</si>
  <si>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</si>
  <si>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</si>
  <si>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</si>
  <si>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</si>
  <si>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</si>
  <si>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</si>
  <si>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</si>
  <si>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</si>
  <si>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</si>
  <si>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</si>
  <si>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</si>
  <si>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</si>
  <si>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</si>
  <si>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</si>
  <si>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</si>
  <si>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</si>
  <si>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</si>
  <si>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</si>
  <si>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</si>
  <si>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</si>
  <si>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</si>
  <si>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</si>
  <si>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</si>
  <si>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</si>
  <si>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</si>
  <si>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</si>
  <si>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</si>
  <si>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</si>
  <si>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</si>
  <si>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</si>
  <si>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</si>
  <si>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</si>
  <si>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</si>
  <si>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</si>
  <si>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</si>
  <si>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</si>
  <si>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</si>
  <si>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</si>
  <si>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</si>
  <si>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</si>
  <si>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</si>
  <si>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</si>
  <si>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</si>
  <si>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</si>
  <si>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</si>
  <si>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</si>
  <si>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</si>
  <si>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</si>
  <si>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</si>
  <si>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</si>
  <si>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</si>
  <si>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</si>
  <si>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</si>
  <si>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</si>
  <si>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</si>
  <si>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</si>
  <si>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</si>
  <si>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</si>
  <si>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</si>
  <si>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</si>
  <si>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</si>
  <si>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</si>
  <si>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</si>
  <si>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</si>
  <si>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</si>
  <si>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</si>
  <si>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</si>
  <si>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</si>
  <si>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</si>
  <si>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</si>
  <si>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</si>
  <si>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</si>
  <si>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</si>
  <si>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</si>
  <si>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</si>
  <si>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</si>
  <si>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</si>
  <si>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</si>
  <si>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</si>
  <si>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</si>
  <si>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</si>
  <si>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</si>
  <si>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</si>
  <si>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</si>
  <si>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</si>
  <si>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</si>
  <si>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</si>
  <si>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</si>
  <si>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</si>
  <si>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</si>
  <si>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</si>
  <si>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</si>
  <si>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</si>
  <si>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</si>
  <si>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t>
  </si>
  <si>
    <t>小山栃木都市計画事業仁良川地区土地区画整理事業特別会計</t>
  </si>
  <si>
    <t>介護保険事業</t>
  </si>
  <si>
    <t>公共下水道事業特別会計</t>
  </si>
  <si>
    <t>農業集落排水事業特別会計</t>
  </si>
  <si>
    <t>宇都宮都市計画事業石橋駅周辺土地区画整理事業特別会計</t>
  </si>
  <si>
    <t>その他会計（赤字）</t>
  </si>
  <si>
    <t>その他会計（黒字）</t>
  </si>
  <si>
    <t>-</t>
    <phoneticPr fontId="2"/>
  </si>
  <si>
    <t>栃木県南公設地方卸売市場事務組合</t>
    <rPh sb="0" eb="2">
      <t>トチギ</t>
    </rPh>
    <rPh sb="2" eb="3">
      <t>ケン</t>
    </rPh>
    <rPh sb="3" eb="4">
      <t>ミナミ</t>
    </rPh>
    <rPh sb="4" eb="6">
      <t>コウセツ</t>
    </rPh>
    <rPh sb="6" eb="8">
      <t>チホウ</t>
    </rPh>
    <rPh sb="8" eb="10">
      <t>オロシウリ</t>
    </rPh>
    <rPh sb="10" eb="12">
      <t>シジョウ</t>
    </rPh>
    <rPh sb="12" eb="14">
      <t>ジム</t>
    </rPh>
    <rPh sb="14" eb="16">
      <t>クミアイ</t>
    </rPh>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</si>
  <si>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</si>
  <si>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</si>
  <si>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</si>
  <si>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</si>
  <si>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</si>
  <si>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</si>
  <si>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下野市農業公社</t>
    <rPh sb="0" eb="3">
      <t>シモツケシ</t>
    </rPh>
    <rPh sb="3" eb="5">
      <t>ノウギョウ</t>
    </rPh>
    <rPh sb="5" eb="7">
      <t>コウシャ</t>
    </rPh>
    <phoneticPr fontId="2"/>
  </si>
  <si>
    <t>グリムの里いしばし</t>
    <rPh sb="4" eb="5">
      <t>サト</t>
    </rPh>
    <phoneticPr fontId="2"/>
  </si>
  <si>
    <t>道の駅しもつけ</t>
    <rPh sb="0" eb="1">
      <t>ミチ</t>
    </rPh>
    <rPh sb="2" eb="3">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</si>
</sst>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61621</c:v>
                </c:pt>
                <c:pt idx="1">
                  <c:v>46553</c:v>
                </c:pt>
                <c:pt idx="2">
                  <c:v>53017</c:v>
                </c:pt>
                <c:pt idx="3">
                  <c:v>79899</c:v>
                </c:pt>
                <c:pt idx="4">
                  <c:v>65849</c:v>
                </c:pt>
              </c:numCache>
            </c:numRef>
          </c:val>
          <c:smooth val="0"/>
        </c:ser>
        <c:dLbls>
          <c:showLegendKey val="0"/>
          <c:showVal val="0"/>
          <c:showCatName val="0"/>
          <c:showSerName val="0"/>
          <c:showPercent val="0"/>
          <c:showBubbleSize val="0"/>
        </c:dLbls>
        <c:marker val="1"/>
        <c:smooth val="0"/>
        <c:axId val="110889008"/>
        <c:axId val="138647256"/>
      </c:lineChart>
      <c:catAx>
        <c:axId val="11088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47256"/>
        <c:crosses val="autoZero"/>
        <c:auto val="1"/>
        <c:lblAlgn val="ctr"/>
        <c:lblOffset val="100"/>
        <c:tickLblSkip val="1"/>
        <c:tickMarkSkip val="1"/>
        <c:noMultiLvlLbl val="0"/>
      </c:catAx>
      <c:valAx>
        <c:axId val="1386472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8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7.66</c:v>
                </c:pt>
                <c:pt idx="1">
                  <c:v>9.2100000000000009</c:v>
                </c:pt>
                <c:pt idx="2">
                  <c:v>8.01</c:v>
                </c:pt>
                <c:pt idx="3">
                  <c:v>7.57</c:v>
                </c:pt>
                <c:pt idx="4">
                  <c:v>8.82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12.94</c:v>
                </c:pt>
                <c:pt idx="1">
                  <c:v>14.83</c:v>
                </c:pt>
                <c:pt idx="2">
                  <c:v>16.850000000000001</c:v>
                </c:pt>
                <c:pt idx="3">
                  <c:v>18.11</c:v>
                </c:pt>
                <c:pt idx="4">
                  <c:v>17.75</c:v>
                </c:pt>
              </c:numCache>
            </c:numRef>
          </c:val>
        </c:ser>
        <c:dLbls>
          <c:showLegendKey val="0"/>
          <c:showVal val="0"/>
          <c:showCatName val="0"/>
          <c:showSerName val="0"/>
          <c:showPercent val="0"/>
          <c:showBubbleSize val="0"/>
        </c:dLbls>
        <c:gapWidth val="250"/>
        <c:overlap val="100"/>
        <c:axId val="139131376"/>
        <c:axId val="22106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1.18</c:v>
                </c:pt>
                <c:pt idx="1">
                  <c:v>3.53</c:v>
                </c:pt>
                <c:pt idx="2">
                  <c:v>1.96</c:v>
                </c:pt>
                <c:pt idx="3">
                  <c:v>3.97</c:v>
                </c:pt>
                <c:pt idx="4">
                  <c:v>4.34</c:v>
                </c:pt>
              </c:numCache>
            </c:numRef>
          </c:val>
          <c:smooth val="0"/>
        </c:ser>
        <c:dLbls>
          <c:showLegendKey val="0"/>
          <c:showVal val="0"/>
          <c:showCatName val="0"/>
          <c:showSerName val="0"/>
          <c:showPercent val="0"/>
          <c:showBubbleSize val="0"/>
        </c:dLbls>
        <c:marker val="1"/>
        <c:smooth val="0"/>
        <c:axId val="139131376"/>
        <c:axId val="221063984"/>
      </c:lineChart>
      <c:catAx>
        <c:axId val="13913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063984"/>
        <c:crosses val="autoZero"/>
        <c:auto val="1"/>
        <c:lblAlgn val="ctr"/>
        <c:lblOffset val="100"/>
        <c:tickLblSkip val="1"/>
        <c:tickMarkSkip val="1"/>
        <c:noMultiLvlLbl val="0"/>
      </c:catAx>
      <c:valAx>
        <c:axId val="22106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3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0.05</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宇都宮都市計画事業石橋駅周辺土地区画整理事業特別会計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0.06</c:v>
                </c:pt>
                <c:pt idx="6">
                  <c:v>#N/A</c:v>
                </c:pt>
                <c:pt idx="7">
                  <c:v>0.12</c:v>
                </c:pt>
                <c:pt idx="8">
                  <c:v>#N/A</c:v>
                </c:pt>
                <c:pt idx="9">
                  <c:v>0.05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0.04</c:v>
                </c:pt>
                <c:pt idx="4">
                  <c:v>#N/A</c:v>
                </c:pt>
                <c:pt idx="5">
                  <c:v>0.15</c:v>
                </c:pt>
                <c:pt idx="6">
                  <c:v>#N/A</c:v>
                </c:pt>
                <c:pt idx="7">
                  <c:v>0.1</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0.48</c:v>
                </c:pt>
                <c:pt idx="2">
                  <c:v>#N/A</c:v>
                </c:pt>
                <c:pt idx="3">
                  <c:v>0.61</c:v>
                </c:pt>
                <c:pt idx="4">
                  <c:v>#N/A</c:v>
                </c:pt>
                <c:pt idx="5">
                  <c:v>0.52</c:v>
                </c:pt>
                <c:pt idx="6">
                  <c:v>#N/A</c:v>
                </c:pt>
                <c:pt idx="7">
                  <c:v>0.28999999999999998</c:v>
                </c:pt>
                <c:pt idx="8">
                  <c:v>#N/A</c:v>
                </c:pt>
                <c:pt idx="9">
                  <c:v>0.37</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0.42</c:v>
                </c:pt>
                <c:pt idx="4">
                  <c:v>#N/A</c:v>
                </c:pt>
                <c:pt idx="5">
                  <c:v>0.74</c:v>
                </c:pt>
                <c:pt idx="6">
                  <c:v>#N/A</c:v>
                </c:pt>
                <c:pt idx="7">
                  <c:v>0.8</c:v>
                </c:pt>
                <c:pt idx="8">
                  <c:v>#N/A</c:v>
                </c:pt>
                <c:pt idx="9">
                  <c:v>0.55000000000000004</c:v>
                </c:pt>
              </c:numCache>
            </c:numRef>
          </c:val>
        </c:ser>
        <c:ser>
          <c:idx val="6"/>
          <c:order val="6"/>
          <c:tx>
            <c:strRef>
              <c:f>データシート!$A$33</c:f>
              <c:strCache>
                <c:ptCount val="1"/>
                <c:pt idx="0">
                  <c:v>小山栃木都市計画事業仁良川地区土地区画整理事業特別会計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1.1599999999999999</c:v>
                </c:pt>
                <c:pt idx="2">
                  <c:v>#N/A</c:v>
                </c:pt>
                <c:pt idx="3">
                  <c:v>1.35</c:v>
                </c:pt>
                <c:pt idx="4">
                  <c:v>#N/A</c:v>
                </c:pt>
                <c:pt idx="5">
                  <c:v>1.41</c:v>
                </c:pt>
                <c:pt idx="6">
                  <c:v>#N/A</c:v>
                </c:pt>
                <c:pt idx="7">
                  <c:v>1.35</c:v>
                </c:pt>
                <c:pt idx="8">
                  <c:v>#N/A</c:v>
                </c:pt>
                <c:pt idx="9">
                  <c:v>1.41</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2.64</c:v>
                </c:pt>
                <c:pt idx="2">
                  <c:v>#N/A</c:v>
                </c:pt>
                <c:pt idx="3">
                  <c:v>3.11</c:v>
                </c:pt>
                <c:pt idx="4">
                  <c:v>#N/A</c:v>
                </c:pt>
                <c:pt idx="5">
                  <c:v>2.02</c:v>
                </c:pt>
                <c:pt idx="6">
                  <c:v>#N/A</c:v>
                </c:pt>
                <c:pt idx="7">
                  <c:v>2.17</c:v>
                </c:pt>
                <c:pt idx="8">
                  <c:v>#N/A</c:v>
                </c:pt>
                <c:pt idx="9">
                  <c:v>2.12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c:v>
                </c:pt>
                <c:pt idx="2">
                  <c:v>#N/A</c:v>
                </c:pt>
                <c:pt idx="3">
                  <c:v>5.98</c:v>
                </c:pt>
                <c:pt idx="4">
                  <c:v>#N/A</c:v>
                </c:pt>
                <c:pt idx="5">
                  <c:v>5.72</c:v>
                </c:pt>
                <c:pt idx="6">
                  <c:v>#N/A</c:v>
                </c:pt>
                <c:pt idx="7">
                  <c:v>5.88</c:v>
                </c:pt>
                <c:pt idx="8">
                  <c:v>#N/A</c:v>
                </c:pt>
                <c:pt idx="9">
                  <c:v>5.89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7.65</c:v>
                </c:pt>
                <c:pt idx="2">
                  <c:v>#N/A</c:v>
                </c:pt>
                <c:pt idx="3">
                  <c:v>9.2100000000000009</c:v>
                </c:pt>
                <c:pt idx="4">
                  <c:v>#N/A</c:v>
                </c:pt>
                <c:pt idx="5">
                  <c:v>8.0500000000000007</c:v>
                </c:pt>
                <c:pt idx="6">
                  <c:v>#N/A</c:v>
                </c:pt>
                <c:pt idx="7">
                  <c:v>7.66</c:v>
                </c:pt>
                <c:pt idx="8">
                  <c:v>#N/A</c:v>
                </c:pt>
                <c:pt idx="9">
                  <c:v>8.82</c:v>
                </c:pt>
              </c:numCache>
            </c:numRef>
          </c:val>
        </c:ser>
        <c:dLbls>
          <c:showLegendKey val="0"/>
          <c:showVal val="0"/>
          <c:showCatName val="0"/>
          <c:showSerName val="0"/>
          <c:showPercent val="0"/>
          <c:showBubbleSize val="0"/>
        </c:dLbls>
        <c:gapWidth val="150"/>
        <c:overlap val="100"/>
        <c:axId val="140176008"/>
        <c:axId val="222833504"/>
      </c:barChart>
      <c:catAx>
        <c:axId val="14017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33504"/>
        <c:crosses val="autoZero"/>
        <c:auto val="1"/>
        <c:lblAlgn val="ctr"/>
        <c:lblOffset val="100"/>
        <c:tickLblSkip val="1"/>
        <c:tickMarkSkip val="1"/>
        <c:noMultiLvlLbl val="0"/>
      </c:catAx>
      <c:valAx>
        <c:axId val="22283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76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2077</c:v>
                </c:pt>
                <c:pt idx="5">
                  <c:v>2214</c:v>
                </c:pt>
                <c:pt idx="8">
                  <c:v>2304</c:v>
                </c:pt>
                <c:pt idx="11">
                  <c:v>2403</c:v>
                </c:pt>
                <c:pt idx="14">
                  <c:v>2609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129</c:v>
                </c:pt>
                <c:pt idx="3">
                  <c:v>129</c:v>
                </c:pt>
                <c:pt idx="6">
                  <c:v>129</c:v>
                </c:pt>
                <c:pt idx="9">
                  <c:v>94</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130</c:v>
                </c:pt>
                <c:pt idx="3">
                  <c:v>94</c:v>
                </c:pt>
                <c:pt idx="6">
                  <c:v>78</c:v>
                </c:pt>
                <c:pt idx="9">
                  <c:v>69</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657</c:v>
                </c:pt>
                <c:pt idx="3">
                  <c:v>589</c:v>
                </c:pt>
                <c:pt idx="6">
                  <c:v>613</c:v>
                </c:pt>
                <c:pt idx="9">
                  <c:v>619</c:v>
                </c:pt>
                <c:pt idx="12">
                  <c:v>669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2083</c:v>
                </c:pt>
                <c:pt idx="3">
                  <c:v>2316</c:v>
                </c:pt>
                <c:pt idx="6">
                  <c:v>2403</c:v>
                </c:pt>
                <c:pt idx="9">
                  <c:v>2458</c:v>
                </c:pt>
                <c:pt idx="12">
                  <c:v>2465</c:v>
                </c:pt>
              </c:numCache>
            </c:numRef>
          </c:val>
        </c:ser>
        <c:dLbls>
          <c:showLegendKey val="0"/>
          <c:showVal val="0"/>
          <c:showCatName val="0"/>
          <c:showSerName val="0"/>
          <c:showPercent val="0"/>
          <c:showBubbleSize val="0"/>
        </c:dLbls>
        <c:gapWidth val="100"/>
        <c:overlap val="100"/>
        <c:axId val="223112904"/>
        <c:axId val="22402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922</c:v>
                </c:pt>
                <c:pt idx="2">
                  <c:v>#N/A</c:v>
                </c:pt>
                <c:pt idx="3">
                  <c:v>#N/A</c:v>
                </c:pt>
                <c:pt idx="4">
                  <c:v>914</c:v>
                </c:pt>
                <c:pt idx="5">
                  <c:v>#N/A</c:v>
                </c:pt>
                <c:pt idx="6">
                  <c:v>#N/A</c:v>
                </c:pt>
                <c:pt idx="7">
                  <c:v>919</c:v>
                </c:pt>
                <c:pt idx="8">
                  <c:v>#N/A</c:v>
                </c:pt>
                <c:pt idx="9">
                  <c:v>#N/A</c:v>
                </c:pt>
                <c:pt idx="10">
                  <c:v>837</c:v>
                </c:pt>
                <c:pt idx="11">
                  <c:v>#N/A</c:v>
                </c:pt>
                <c:pt idx="12">
                  <c:v>#N/A</c:v>
                </c:pt>
                <c:pt idx="13">
                  <c:v>692</c:v>
                </c:pt>
                <c:pt idx="14">
                  <c:v>#N/A</c:v>
                </c:pt>
              </c:numCache>
            </c:numRef>
          </c:val>
          <c:smooth val="0"/>
        </c:ser>
        <c:dLbls>
          <c:showLegendKey val="0"/>
          <c:showVal val="0"/>
          <c:showCatName val="0"/>
          <c:showSerName val="0"/>
          <c:showPercent val="0"/>
          <c:showBubbleSize val="0"/>
        </c:dLbls>
        <c:marker val="1"/>
        <c:smooth val="0"/>
        <c:axId val="223112904"/>
        <c:axId val="224025936"/>
      </c:lineChart>
      <c:catAx>
        <c:axId val="22311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025936"/>
        <c:crosses val="autoZero"/>
        <c:auto val="1"/>
        <c:lblAlgn val="ctr"/>
        <c:lblOffset val="100"/>
        <c:tickLblSkip val="1"/>
        <c:tickMarkSkip val="1"/>
        <c:noMultiLvlLbl val="0"/>
      </c:catAx>
      <c:valAx>
        <c:axId val="22402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1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21611</c:v>
                </c:pt>
                <c:pt idx="5">
                  <c:v>22204</c:v>
                </c:pt>
                <c:pt idx="8">
                  <c:v>23372</c:v>
                </c:pt>
                <c:pt idx="11">
                  <c:v>23827</c:v>
                </c:pt>
                <c:pt idx="14">
                  <c:v>24367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2544</c:v>
                </c:pt>
                <c:pt idx="5">
                  <c:v>2562</c:v>
                </c:pt>
                <c:pt idx="8">
                  <c:v>2257</c:v>
                </c:pt>
                <c:pt idx="11">
                  <c:v>2160</c:v>
                </c:pt>
                <c:pt idx="14">
                  <c:v>2015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7729</c:v>
                </c:pt>
                <c:pt idx="5">
                  <c:v>8236</c:v>
                </c:pt>
                <c:pt idx="8">
                  <c:v>9383</c:v>
                </c:pt>
                <c:pt idx="11">
                  <c:v>10596</c:v>
                </c:pt>
                <c:pt idx="14">
                  <c:v>10795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2077</c:v>
                </c:pt>
                <c:pt idx="3">
                  <c:v>1918</c:v>
                </c:pt>
                <c:pt idx="6">
                  <c:v>1862</c:v>
                </c:pt>
                <c:pt idx="9">
                  <c:v>1695</c:v>
                </c:pt>
                <c:pt idx="12">
                  <c:v>1325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601</c:v>
                </c:pt>
                <c:pt idx="3">
                  <c:v>572</c:v>
                </c:pt>
                <c:pt idx="6">
                  <c:v>437</c:v>
                </c:pt>
                <c:pt idx="9">
                  <c:v>405</c:v>
                </c:pt>
                <c:pt idx="12">
                  <c:v>571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8850</c:v>
                </c:pt>
                <c:pt idx="3">
                  <c:v>8097</c:v>
                </c:pt>
                <c:pt idx="6">
                  <c:v>7445</c:v>
                </c:pt>
                <c:pt idx="9">
                  <c:v>7116</c:v>
                </c:pt>
                <c:pt idx="12">
                  <c:v>7033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688</c:v>
                </c:pt>
                <c:pt idx="3">
                  <c:v>591</c:v>
                </c:pt>
                <c:pt idx="6">
                  <c:v>489</c:v>
                </c:pt>
                <c:pt idx="9">
                  <c:v>418</c:v>
                </c:pt>
                <c:pt idx="12">
                  <c:v>344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18395</c:v>
                </c:pt>
                <c:pt idx="3">
                  <c:v>18842</c:v>
                </c:pt>
                <c:pt idx="6">
                  <c:v>19216</c:v>
                </c:pt>
                <c:pt idx="9">
                  <c:v>19651</c:v>
                </c:pt>
                <c:pt idx="12">
                  <c:v>19738</c:v>
                </c:pt>
              </c:numCache>
            </c:numRef>
          </c:val>
        </c:ser>
        <c:dLbls>
          <c:showLegendKey val="0"/>
          <c:showVal val="0"/>
          <c:showCatName val="0"/>
          <c:showSerName val="0"/>
          <c:showPercent val="0"/>
          <c:showBubbleSize val="0"/>
        </c:dLbls>
        <c:gapWidth val="100"/>
        <c:overlap val="100"/>
        <c:axId val="224189648"/>
        <c:axId val="222924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4189648"/>
        <c:axId val="222924184"/>
      </c:lineChart>
      <c:catAx>
        <c:axId val="22418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924184"/>
        <c:crosses val="autoZero"/>
        <c:auto val="1"/>
        <c:lblAlgn val="ctr"/>
        <c:lblOffset val="100"/>
        <c:tickLblSkip val="1"/>
        <c:tickMarkSkip val="1"/>
        <c:noMultiLvlLbl val="0"/>
      </c:catAx>
      <c:valAx>
        <c:axId val="22292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8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60,235
59,775
74.59
23,679,299
22,288,739
1,249,033
14,160,277
19,749,864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近年、長引く景気低迷の影響による税収減により、財政力指数が低下してきたが、個人市民税などの増により前年度と同数となり下落傾向に歯止めがかかった。</a:t>
          </a:r>
          <a:endParaRPr lang="ja-JP" altLang="ja-JP" sz="1400">
            <a:effectLst/>
          </a:endParaRPr>
        </a:p>
        <a:p>
          <a:r>
            <a:rPr kumimoji="1" lang="ja-JP" altLang="ja-JP" sz="1100">
              <a:solidFill>
                <a:schemeClr val="dk1"/>
              </a:solidFill>
              <a:effectLst/>
              <a:latin typeface="+mn-lt"/>
              <a:ea typeface="+mn-ea"/>
              <a:cs typeface="+mn-cs"/>
            </a:rPr>
            <a:t>　今後、景気動向も不透明なうえ総合運動公園整備などの大型事業</a:t>
          </a:r>
          <a:r>
            <a:rPr kumimoji="1" lang="ja-JP" altLang="en-US" sz="1100">
              <a:solidFill>
                <a:schemeClr val="dk1"/>
              </a:solidFill>
              <a:effectLst/>
              <a:latin typeface="+mn-lt"/>
              <a:ea typeface="+mn-ea"/>
              <a:cs typeface="+mn-cs"/>
            </a:rPr>
            <a:t>を施行中であるため</a:t>
          </a:r>
          <a:r>
            <a:rPr kumimoji="1" lang="ja-JP" altLang="ja-JP" sz="1100">
              <a:solidFill>
                <a:schemeClr val="dk1"/>
              </a:solidFill>
              <a:effectLst/>
              <a:latin typeface="+mn-lt"/>
              <a:ea typeface="+mn-ea"/>
              <a:cs typeface="+mn-cs"/>
            </a:rPr>
            <a:t>、普通建設事業の峻別、起債事業の抑制、人件費の削減や市税の徴収強化による歳入確保を図り、財政基盤の強化に努める。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91622</xdr:rowOff>
    </xdr:from>
    <xdr:to>
      <xdr:col>4</xdr:col>
      <xdr:colOff>482600</xdr:colOff>
      <xdr:row>39</xdr:row>
      <xdr:rowOff>126093</xdr:rowOff>
    </xdr:to>
    <xdr:cxnSp macro="">
      <xdr:nvCxnSpPr>
        <xdr:cNvPr id="75" name="直線コネクタ 74"/>
        <xdr:cNvCxnSpPr/>
      </xdr:nvCxnSpPr>
      <xdr:spPr>
        <a:xfrm>
          <a:off x="2336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91622</xdr:rowOff>
    </xdr:to>
    <xdr:cxnSp macro="">
      <xdr:nvCxnSpPr>
        <xdr:cNvPr id="78" name="直線コネクタ 77"/>
        <xdr:cNvCxnSpPr/>
      </xdr:nvCxnSpPr>
      <xdr:spPr>
        <a:xfrm>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8" name="円/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89"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0" name="円/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1" name="テキスト ボックス 90"/>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2" name="円/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3" name="テキスト ボックス 92"/>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40822</xdr:rowOff>
    </xdr:from>
    <xdr:to>
      <xdr:col>3</xdr:col>
      <xdr:colOff>330200</xdr:colOff>
      <xdr:row>39</xdr:row>
      <xdr:rowOff>142422</xdr:rowOff>
    </xdr:to>
    <xdr:sp macro="" textlink="">
      <xdr:nvSpPr>
        <xdr:cNvPr id="94" name="円/楕円 93"/>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152599</xdr:rowOff>
    </xdr:from>
    <xdr:ext cx="762000" cy="259045"/>
    <xdr:sp macro="" textlink="">
      <xdr:nvSpPr>
        <xdr:cNvPr id="95" name="テキスト ボックス 94"/>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定数削減による人件費の減額を図るなど経常経費の縮減を行い、類似団体の平均、県平均を下回り良好な数値に</a:t>
          </a:r>
          <a:r>
            <a:rPr kumimoji="1" lang="ja-JP" altLang="en-US" sz="1100">
              <a:solidFill>
                <a:schemeClr val="dk1"/>
              </a:solidFill>
              <a:effectLst/>
              <a:latin typeface="+mn-lt"/>
              <a:ea typeface="+mn-ea"/>
              <a:cs typeface="+mn-cs"/>
            </a:rPr>
            <a:t>なってはいるが</a:t>
          </a:r>
          <a:r>
            <a:rPr kumimoji="1" lang="ja-JP" altLang="ja-JP" sz="1100">
              <a:solidFill>
                <a:schemeClr val="dk1"/>
              </a:solidFill>
              <a:effectLst/>
              <a:latin typeface="+mn-lt"/>
              <a:ea typeface="+mn-ea"/>
              <a:cs typeface="+mn-cs"/>
            </a:rPr>
            <a:t>、物件費の増、合併特例債償還金の増などにより全体では、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％の微増となった。</a:t>
          </a:r>
          <a:endParaRPr lang="ja-JP" altLang="ja-JP" sz="1400">
            <a:effectLst/>
          </a:endParaRPr>
        </a:p>
        <a:p>
          <a:r>
            <a:rPr kumimoji="1" lang="ja-JP" altLang="ja-JP" sz="11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49530</xdr:rowOff>
    </xdr:to>
    <xdr:cxnSp macro="">
      <xdr:nvCxnSpPr>
        <xdr:cNvPr id="130" name="直線コネクタ 129"/>
        <xdr:cNvCxnSpPr/>
      </xdr:nvCxnSpPr>
      <xdr:spPr>
        <a:xfrm>
          <a:off x="4114800" y="102737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153416</xdr:rowOff>
    </xdr:from>
    <xdr:to>
      <xdr:col>6</xdr:col>
      <xdr:colOff>0</xdr:colOff>
      <xdr:row>59</xdr:row>
      <xdr:rowOff>158242</xdr:rowOff>
    </xdr:to>
    <xdr:cxnSp macro="">
      <xdr:nvCxnSpPr>
        <xdr:cNvPr id="133" name="直線コネクタ 132"/>
        <xdr:cNvCxnSpPr/>
      </xdr:nvCxnSpPr>
      <xdr:spPr>
        <a:xfrm>
          <a:off x="3225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153416</xdr:rowOff>
    </xdr:to>
    <xdr:cxnSp macro="">
      <xdr:nvCxnSpPr>
        <xdr:cNvPr id="136" name="直線コネクタ 135"/>
        <xdr:cNvCxnSpPr/>
      </xdr:nvCxnSpPr>
      <xdr:spPr>
        <a:xfrm>
          <a:off x="2336800" y="102158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59</xdr:row>
      <xdr:rowOff>153416</xdr:rowOff>
    </xdr:to>
    <xdr:cxnSp macro="">
      <xdr:nvCxnSpPr>
        <xdr:cNvPr id="139" name="直線コネクタ 138"/>
        <xdr:cNvCxnSpPr/>
      </xdr:nvCxnSpPr>
      <xdr:spPr>
        <a:xfrm flipV="1">
          <a:off x="1447800" y="102158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49" name="円/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50"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1" name="円/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102616</xdr:rowOff>
    </xdr:from>
    <xdr:to>
      <xdr:col>4</xdr:col>
      <xdr:colOff>533400</xdr:colOff>
      <xdr:row>60</xdr:row>
      <xdr:rowOff>32766</xdr:rowOff>
    </xdr:to>
    <xdr:sp macro="" textlink="">
      <xdr:nvSpPr>
        <xdr:cNvPr id="153" name="円/楕円 152"/>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42943</xdr:rowOff>
    </xdr:from>
    <xdr:ext cx="762000" cy="259045"/>
    <xdr:sp macro="" textlink="">
      <xdr:nvSpPr>
        <xdr:cNvPr id="154" name="テキスト ボックス 153"/>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5" name="円/楕円 154"/>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6" name="テキスト ボックス 155"/>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7" name="円/楕円 156"/>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8" name="テキスト ボックス 157"/>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定員適正化計画の推進に伴う人件費の削減及び事務的経費の縮減、指定管理者制度導入による物件費の削減を実施したことにより類似団体平均、県平均を下回っている。　　　　　　　　　　　　　　　　　　　　　　　　　　　　　　　　　　　　　　　　　　　　　</a:t>
          </a:r>
          <a:endParaRPr lang="ja-JP" altLang="ja-JP" sz="1400">
            <a:effectLst/>
          </a:endParaRPr>
        </a:p>
        <a:p>
          <a:r>
            <a:rPr kumimoji="1" lang="ja-JP" altLang="ja-JP" sz="1100">
              <a:solidFill>
                <a:schemeClr val="dk1"/>
              </a:solidFill>
              <a:effectLst/>
              <a:latin typeface="+mn-lt"/>
              <a:ea typeface="+mn-ea"/>
              <a:cs typeface="+mn-cs"/>
            </a:rPr>
            <a:t>　今後も引き続き徹底した人件費及び物件費の削減に努め行政コストの低減を図る。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121112</xdr:rowOff>
    </xdr:from>
    <xdr:to>
      <xdr:col>7</xdr:col>
      <xdr:colOff>152400</xdr:colOff>
      <xdr:row>81</xdr:row>
      <xdr:rowOff>128133</xdr:rowOff>
    </xdr:to>
    <xdr:cxnSp macro="">
      <xdr:nvCxnSpPr>
        <xdr:cNvPr id="192" name="直線コネクタ 191"/>
        <xdr:cNvCxnSpPr/>
      </xdr:nvCxnSpPr>
      <xdr:spPr>
        <a:xfrm>
          <a:off x="4114800" y="14008562"/>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112910</xdr:rowOff>
    </xdr:from>
    <xdr:ext cx="762000" cy="259045"/>
    <xdr:sp macro="" textlink="">
      <xdr:nvSpPr>
        <xdr:cNvPr id="193" name="人件費・物件費等の状況平均値テキスト"/>
        <xdr:cNvSpPr txBox="1"/>
      </xdr:nvSpPr>
      <xdr:spPr>
        <a:xfrm>
          <a:off x="5041900" y="1400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121112</xdr:rowOff>
    </xdr:from>
    <xdr:to>
      <xdr:col>6</xdr:col>
      <xdr:colOff>0</xdr:colOff>
      <xdr:row>81</xdr:row>
      <xdr:rowOff>123365</xdr:rowOff>
    </xdr:to>
    <xdr:cxnSp macro="">
      <xdr:nvCxnSpPr>
        <xdr:cNvPr id="195" name="直線コネクタ 194"/>
        <xdr:cNvCxnSpPr/>
      </xdr:nvCxnSpPr>
      <xdr:spPr>
        <a:xfrm flipV="1">
          <a:off x="3225800" y="1400856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123365</xdr:rowOff>
    </xdr:from>
    <xdr:to>
      <xdr:col>4</xdr:col>
      <xdr:colOff>482600</xdr:colOff>
      <xdr:row>81</xdr:row>
      <xdr:rowOff>128070</xdr:rowOff>
    </xdr:to>
    <xdr:cxnSp macro="">
      <xdr:nvCxnSpPr>
        <xdr:cNvPr id="198" name="直線コネクタ 197"/>
        <xdr:cNvCxnSpPr/>
      </xdr:nvCxnSpPr>
      <xdr:spPr>
        <a:xfrm flipV="1">
          <a:off x="2336800" y="14010815"/>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128070</xdr:rowOff>
    </xdr:from>
    <xdr:to>
      <xdr:col>3</xdr:col>
      <xdr:colOff>279400</xdr:colOff>
      <xdr:row>81</xdr:row>
      <xdr:rowOff>128712</xdr:rowOff>
    </xdr:to>
    <xdr:cxnSp macro="">
      <xdr:nvCxnSpPr>
        <xdr:cNvPr id="201" name="直線コネクタ 200"/>
        <xdr:cNvCxnSpPr/>
      </xdr:nvCxnSpPr>
      <xdr:spPr>
        <a:xfrm flipV="1">
          <a:off x="1447800" y="14015520"/>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77333</xdr:rowOff>
    </xdr:from>
    <xdr:to>
      <xdr:col>7</xdr:col>
      <xdr:colOff>203200</xdr:colOff>
      <xdr:row>82</xdr:row>
      <xdr:rowOff>7483</xdr:rowOff>
    </xdr:to>
    <xdr:sp macro="" textlink="">
      <xdr:nvSpPr>
        <xdr:cNvPr id="211" name="円/楕円 210"/>
        <xdr:cNvSpPr/>
      </xdr:nvSpPr>
      <xdr:spPr>
        <a:xfrm>
          <a:off x="4902200" y="139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170060</xdr:rowOff>
    </xdr:from>
    <xdr:ext cx="762000" cy="259045"/>
    <xdr:sp macro="" textlink="">
      <xdr:nvSpPr>
        <xdr:cNvPr id="212" name="人件費・物件費等の状況該当値テキスト"/>
        <xdr:cNvSpPr txBox="1"/>
      </xdr:nvSpPr>
      <xdr:spPr>
        <a:xfrm>
          <a:off x="5041900" y="13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70312</xdr:rowOff>
    </xdr:from>
    <xdr:to>
      <xdr:col>6</xdr:col>
      <xdr:colOff>50800</xdr:colOff>
      <xdr:row>82</xdr:row>
      <xdr:rowOff>462</xdr:rowOff>
    </xdr:to>
    <xdr:sp macro="" textlink="">
      <xdr:nvSpPr>
        <xdr:cNvPr id="213" name="円/楕円 212"/>
        <xdr:cNvSpPr/>
      </xdr:nvSpPr>
      <xdr:spPr>
        <a:xfrm>
          <a:off x="4064000" y="1395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10639</xdr:rowOff>
    </xdr:from>
    <xdr:ext cx="736600" cy="259045"/>
    <xdr:sp macro="" textlink="">
      <xdr:nvSpPr>
        <xdr:cNvPr id="214" name="テキスト ボックス 213"/>
        <xdr:cNvSpPr txBox="1"/>
      </xdr:nvSpPr>
      <xdr:spPr>
        <a:xfrm>
          <a:off x="3733800" y="1372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72565</xdr:rowOff>
    </xdr:from>
    <xdr:to>
      <xdr:col>4</xdr:col>
      <xdr:colOff>533400</xdr:colOff>
      <xdr:row>82</xdr:row>
      <xdr:rowOff>2715</xdr:rowOff>
    </xdr:to>
    <xdr:sp macro="" textlink="">
      <xdr:nvSpPr>
        <xdr:cNvPr id="215" name="円/楕円 214"/>
        <xdr:cNvSpPr/>
      </xdr:nvSpPr>
      <xdr:spPr>
        <a:xfrm>
          <a:off x="3175000" y="139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12892</xdr:rowOff>
    </xdr:from>
    <xdr:ext cx="762000" cy="259045"/>
    <xdr:sp macro="" textlink="">
      <xdr:nvSpPr>
        <xdr:cNvPr id="216" name="テキスト ボックス 215"/>
        <xdr:cNvSpPr txBox="1"/>
      </xdr:nvSpPr>
      <xdr:spPr>
        <a:xfrm>
          <a:off x="2844800" y="1372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77270</xdr:rowOff>
    </xdr:from>
    <xdr:to>
      <xdr:col>3</xdr:col>
      <xdr:colOff>330200</xdr:colOff>
      <xdr:row>82</xdr:row>
      <xdr:rowOff>7420</xdr:rowOff>
    </xdr:to>
    <xdr:sp macro="" textlink="">
      <xdr:nvSpPr>
        <xdr:cNvPr id="217" name="円/楕円 216"/>
        <xdr:cNvSpPr/>
      </xdr:nvSpPr>
      <xdr:spPr>
        <a:xfrm>
          <a:off x="2286000" y="139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17597</xdr:rowOff>
    </xdr:from>
    <xdr:ext cx="762000" cy="259045"/>
    <xdr:sp macro="" textlink="">
      <xdr:nvSpPr>
        <xdr:cNvPr id="218" name="テキスト ボックス 217"/>
        <xdr:cNvSpPr txBox="1"/>
      </xdr:nvSpPr>
      <xdr:spPr>
        <a:xfrm>
          <a:off x="1955800" y="1373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77912</xdr:rowOff>
    </xdr:from>
    <xdr:to>
      <xdr:col>2</xdr:col>
      <xdr:colOff>127000</xdr:colOff>
      <xdr:row>82</xdr:row>
      <xdr:rowOff>8062</xdr:rowOff>
    </xdr:to>
    <xdr:sp macro="" textlink="">
      <xdr:nvSpPr>
        <xdr:cNvPr id="219" name="円/楕円 218"/>
        <xdr:cNvSpPr/>
      </xdr:nvSpPr>
      <xdr:spPr>
        <a:xfrm>
          <a:off x="1397000" y="139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18239</xdr:rowOff>
    </xdr:from>
    <xdr:ext cx="762000" cy="259045"/>
    <xdr:sp macro="" textlink="">
      <xdr:nvSpPr>
        <xdr:cNvPr id="220" name="テキスト ボックス 219"/>
        <xdr:cNvSpPr txBox="1"/>
      </xdr:nvSpPr>
      <xdr:spPr>
        <a:xfrm>
          <a:off x="1066800" y="1373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国家公務員給与の臨時特例減額措置終了の影響により、指数は</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％と大きく減少した</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98.6</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％の減となり全国市平均値を下回る数値になっている。</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84</xdr:row>
      <xdr:rowOff>142875</xdr:rowOff>
    </xdr:to>
    <xdr:cxnSp macro="">
      <xdr:nvCxnSpPr>
        <xdr:cNvPr id="250" name="直線コネクタ 249"/>
        <xdr:cNvCxnSpPr/>
      </xdr:nvCxnSpPr>
      <xdr:spPr>
        <a:xfrm flipV="1">
          <a:off x="16179800" y="1452054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87</xdr:row>
      <xdr:rowOff>147320</xdr:rowOff>
    </xdr:to>
    <xdr:cxnSp macro="">
      <xdr:nvCxnSpPr>
        <xdr:cNvPr id="253" name="直線コネクタ 252"/>
        <xdr:cNvCxnSpPr/>
      </xdr:nvCxnSpPr>
      <xdr:spPr>
        <a:xfrm flipV="1">
          <a:off x="15290800" y="14544675"/>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30163</xdr:rowOff>
    </xdr:to>
    <xdr:cxnSp macro="">
      <xdr:nvCxnSpPr>
        <xdr:cNvPr id="256" name="直線コネクタ 255"/>
        <xdr:cNvCxnSpPr/>
      </xdr:nvCxnSpPr>
      <xdr:spPr>
        <a:xfrm flipV="1">
          <a:off x="14401800" y="150634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30163</xdr:rowOff>
    </xdr:to>
    <xdr:cxnSp macro="">
      <xdr:nvCxnSpPr>
        <xdr:cNvPr id="259" name="直線コネクタ 258"/>
        <xdr:cNvCxnSpPr/>
      </xdr:nvCxnSpPr>
      <xdr:spPr>
        <a:xfrm>
          <a:off x="13512800" y="1464119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67945</xdr:rowOff>
    </xdr:from>
    <xdr:to>
      <xdr:col>24</xdr:col>
      <xdr:colOff>609600</xdr:colOff>
      <xdr:row>84</xdr:row>
      <xdr:rowOff>169545</xdr:rowOff>
    </xdr:to>
    <xdr:sp macro="" textlink="">
      <xdr:nvSpPr>
        <xdr:cNvPr id="269" name="円/楕円 268"/>
        <xdr:cNvSpPr/>
      </xdr:nvSpPr>
      <xdr:spPr>
        <a:xfrm>
          <a:off x="169672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40022</xdr:rowOff>
    </xdr:from>
    <xdr:ext cx="762000" cy="259045"/>
    <xdr:sp macro="" textlink="">
      <xdr:nvSpPr>
        <xdr:cNvPr id="270" name="給与水準   （国との比較）該当値テキスト"/>
        <xdr:cNvSpPr txBox="1"/>
      </xdr:nvSpPr>
      <xdr:spPr>
        <a:xfrm>
          <a:off x="17106900" y="1444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71" name="円/楕円 270"/>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72" name="テキスト ボックス 27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3" name="円/楕円 272"/>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4" name="テキスト ボックス 273"/>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150813</xdr:rowOff>
    </xdr:from>
    <xdr:to>
      <xdr:col>21</xdr:col>
      <xdr:colOff>50800</xdr:colOff>
      <xdr:row>88</xdr:row>
      <xdr:rowOff>80963</xdr:rowOff>
    </xdr:to>
    <xdr:sp macro="" textlink="">
      <xdr:nvSpPr>
        <xdr:cNvPr id="275" name="円/楕円 274"/>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65740</xdr:rowOff>
    </xdr:from>
    <xdr:ext cx="762000" cy="259045"/>
    <xdr:sp macro="" textlink="">
      <xdr:nvSpPr>
        <xdr:cNvPr id="276" name="テキスト ボックス 275"/>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77" name="円/楕円 276"/>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103522</xdr:rowOff>
    </xdr:from>
    <xdr:ext cx="762000" cy="259045"/>
    <xdr:sp macro="" textlink="">
      <xdr:nvSpPr>
        <xdr:cNvPr id="278" name="テキスト ボックス 277"/>
        <xdr:cNvSpPr txBox="1"/>
      </xdr:nvSpPr>
      <xdr:spPr>
        <a:xfrm>
          <a:off x="13131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定員適正化計画に基づく職員数削減により、人口千人当たりの職員数は年々減少するとともに、類似団体、県平均を下回っている。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161230</xdr:rowOff>
    </xdr:from>
    <xdr:to>
      <xdr:col>24</xdr:col>
      <xdr:colOff>558800</xdr:colOff>
      <xdr:row>59</xdr:row>
      <xdr:rowOff>163528</xdr:rowOff>
    </xdr:to>
    <xdr:cxnSp macro="">
      <xdr:nvCxnSpPr>
        <xdr:cNvPr id="315" name="直線コネクタ 314"/>
        <xdr:cNvCxnSpPr/>
      </xdr:nvCxnSpPr>
      <xdr:spPr>
        <a:xfrm flipV="1">
          <a:off x="16179800" y="1027678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163528</xdr:rowOff>
    </xdr:from>
    <xdr:to>
      <xdr:col>23</xdr:col>
      <xdr:colOff>406400</xdr:colOff>
      <xdr:row>60</xdr:row>
      <xdr:rowOff>2419</xdr:rowOff>
    </xdr:to>
    <xdr:cxnSp macro="">
      <xdr:nvCxnSpPr>
        <xdr:cNvPr id="318" name="直線コネクタ 317"/>
        <xdr:cNvCxnSpPr/>
      </xdr:nvCxnSpPr>
      <xdr:spPr>
        <a:xfrm flipV="1">
          <a:off x="15290800" y="1027907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2419</xdr:rowOff>
    </xdr:from>
    <xdr:to>
      <xdr:col>22</xdr:col>
      <xdr:colOff>203200</xdr:colOff>
      <xdr:row>60</xdr:row>
      <xdr:rowOff>40338</xdr:rowOff>
    </xdr:to>
    <xdr:cxnSp macro="">
      <xdr:nvCxnSpPr>
        <xdr:cNvPr id="321" name="直線コネクタ 320"/>
        <xdr:cNvCxnSpPr/>
      </xdr:nvCxnSpPr>
      <xdr:spPr>
        <a:xfrm flipV="1">
          <a:off x="14401800" y="1028941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40338</xdr:rowOff>
    </xdr:from>
    <xdr:to>
      <xdr:col>21</xdr:col>
      <xdr:colOff>0</xdr:colOff>
      <xdr:row>60</xdr:row>
      <xdr:rowOff>57573</xdr:rowOff>
    </xdr:to>
    <xdr:cxnSp macro="">
      <xdr:nvCxnSpPr>
        <xdr:cNvPr id="324" name="直線コネクタ 323"/>
        <xdr:cNvCxnSpPr/>
      </xdr:nvCxnSpPr>
      <xdr:spPr>
        <a:xfrm flipV="1">
          <a:off x="13512800" y="1032733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110430</xdr:rowOff>
    </xdr:from>
    <xdr:to>
      <xdr:col>24</xdr:col>
      <xdr:colOff>609600</xdr:colOff>
      <xdr:row>60</xdr:row>
      <xdr:rowOff>40580</xdr:rowOff>
    </xdr:to>
    <xdr:sp macro="" textlink="">
      <xdr:nvSpPr>
        <xdr:cNvPr id="334" name="円/楕円 333"/>
        <xdr:cNvSpPr/>
      </xdr:nvSpPr>
      <xdr:spPr>
        <a:xfrm>
          <a:off x="169672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126957</xdr:rowOff>
    </xdr:from>
    <xdr:ext cx="762000" cy="259045"/>
    <xdr:sp macro="" textlink="">
      <xdr:nvSpPr>
        <xdr:cNvPr id="335" name="定員管理の状況該当値テキスト"/>
        <xdr:cNvSpPr txBox="1"/>
      </xdr:nvSpPr>
      <xdr:spPr>
        <a:xfrm>
          <a:off x="17106900" y="100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112728</xdr:rowOff>
    </xdr:from>
    <xdr:to>
      <xdr:col>23</xdr:col>
      <xdr:colOff>457200</xdr:colOff>
      <xdr:row>60</xdr:row>
      <xdr:rowOff>42878</xdr:rowOff>
    </xdr:to>
    <xdr:sp macro="" textlink="">
      <xdr:nvSpPr>
        <xdr:cNvPr id="336" name="円/楕円 335"/>
        <xdr:cNvSpPr/>
      </xdr:nvSpPr>
      <xdr:spPr>
        <a:xfrm>
          <a:off x="16129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53055</xdr:rowOff>
    </xdr:from>
    <xdr:ext cx="736600" cy="259045"/>
    <xdr:sp macro="" textlink="">
      <xdr:nvSpPr>
        <xdr:cNvPr id="337" name="テキスト ボックス 336"/>
        <xdr:cNvSpPr txBox="1"/>
      </xdr:nvSpPr>
      <xdr:spPr>
        <a:xfrm>
          <a:off x="15798800" y="999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123069</xdr:rowOff>
    </xdr:from>
    <xdr:to>
      <xdr:col>22</xdr:col>
      <xdr:colOff>254000</xdr:colOff>
      <xdr:row>60</xdr:row>
      <xdr:rowOff>53219</xdr:rowOff>
    </xdr:to>
    <xdr:sp macro="" textlink="">
      <xdr:nvSpPr>
        <xdr:cNvPr id="338" name="円/楕円 337"/>
        <xdr:cNvSpPr/>
      </xdr:nvSpPr>
      <xdr:spPr>
        <a:xfrm>
          <a:off x="15240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63396</xdr:rowOff>
    </xdr:from>
    <xdr:ext cx="762000" cy="259045"/>
    <xdr:sp macro="" textlink="">
      <xdr:nvSpPr>
        <xdr:cNvPr id="339" name="テキスト ボックス 338"/>
        <xdr:cNvSpPr txBox="1"/>
      </xdr:nvSpPr>
      <xdr:spPr>
        <a:xfrm>
          <a:off x="14909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160988</xdr:rowOff>
    </xdr:from>
    <xdr:to>
      <xdr:col>21</xdr:col>
      <xdr:colOff>50800</xdr:colOff>
      <xdr:row>60</xdr:row>
      <xdr:rowOff>91138</xdr:rowOff>
    </xdr:to>
    <xdr:sp macro="" textlink="">
      <xdr:nvSpPr>
        <xdr:cNvPr id="340" name="円/楕円 339"/>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41" name="テキスト ボックス 340"/>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6773</xdr:rowOff>
    </xdr:from>
    <xdr:to>
      <xdr:col>19</xdr:col>
      <xdr:colOff>533400</xdr:colOff>
      <xdr:row>60</xdr:row>
      <xdr:rowOff>108373</xdr:rowOff>
    </xdr:to>
    <xdr:sp macro="" textlink="">
      <xdr:nvSpPr>
        <xdr:cNvPr id="342" name="円/楕円 341"/>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118550</xdr:rowOff>
    </xdr:from>
    <xdr:ext cx="762000" cy="259045"/>
    <xdr:sp macro="" textlink="">
      <xdr:nvSpPr>
        <xdr:cNvPr id="343" name="テキスト ボックス 342"/>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これまでの繰上償還実施など地方債残高の縮減に努めたことにより、類似団体平均を下回っている。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今後、新庁舎建設</a:t>
          </a:r>
          <a:r>
            <a:rPr kumimoji="1" lang="ja-JP" altLang="en-US" sz="1100">
              <a:solidFill>
                <a:schemeClr val="dk1"/>
              </a:solidFill>
              <a:effectLst/>
              <a:latin typeface="+mn-lt"/>
              <a:ea typeface="+mn-ea"/>
              <a:cs typeface="+mn-cs"/>
            </a:rPr>
            <a:t>の事業完了</a:t>
          </a:r>
          <a:r>
            <a:rPr kumimoji="1" lang="ja-JP" altLang="ja-JP" sz="1100">
              <a:solidFill>
                <a:schemeClr val="dk1"/>
              </a:solidFill>
              <a:effectLst/>
              <a:latin typeface="+mn-lt"/>
              <a:ea typeface="+mn-ea"/>
              <a:cs typeface="+mn-cs"/>
            </a:rPr>
            <a:t>、総合運動公園などの合併特例債を活用した大型事業が</a:t>
          </a:r>
          <a:r>
            <a:rPr kumimoji="1" lang="ja-JP" altLang="en-US" sz="1100">
              <a:solidFill>
                <a:schemeClr val="dk1"/>
              </a:solidFill>
              <a:effectLst/>
              <a:latin typeface="+mn-lt"/>
              <a:ea typeface="+mn-ea"/>
              <a:cs typeface="+mn-cs"/>
            </a:rPr>
            <a:t>施工中であり</a:t>
          </a:r>
          <a:r>
            <a:rPr kumimoji="1" lang="ja-JP" altLang="ja-JP" sz="1100">
              <a:solidFill>
                <a:schemeClr val="dk1"/>
              </a:solidFill>
              <a:effectLst/>
              <a:latin typeface="+mn-lt"/>
              <a:ea typeface="+mn-ea"/>
              <a:cs typeface="+mn-cs"/>
            </a:rPr>
            <a:t>、公債費の増加が予想されることから事業の峻別を行い実質公債費比率の上昇を抑制する。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111443</xdr:rowOff>
    </xdr:from>
    <xdr:to>
      <xdr:col>24</xdr:col>
      <xdr:colOff>558800</xdr:colOff>
      <xdr:row>39</xdr:row>
      <xdr:rowOff>147638</xdr:rowOff>
    </xdr:to>
    <xdr:cxnSp macro="">
      <xdr:nvCxnSpPr>
        <xdr:cNvPr id="373" name="直線コネクタ 372"/>
        <xdr:cNvCxnSpPr/>
      </xdr:nvCxnSpPr>
      <xdr:spPr>
        <a:xfrm flipV="1">
          <a:off x="16179800" y="67979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39</xdr:row>
      <xdr:rowOff>159703</xdr:rowOff>
    </xdr:to>
    <xdr:cxnSp macro="">
      <xdr:nvCxnSpPr>
        <xdr:cNvPr id="376" name="直線コネクタ 375"/>
        <xdr:cNvCxnSpPr/>
      </xdr:nvCxnSpPr>
      <xdr:spPr>
        <a:xfrm flipV="1">
          <a:off x="15290800" y="683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36513</xdr:rowOff>
    </xdr:to>
    <xdr:cxnSp macro="">
      <xdr:nvCxnSpPr>
        <xdr:cNvPr id="379" name="直線コネクタ 378"/>
        <xdr:cNvCxnSpPr/>
      </xdr:nvCxnSpPr>
      <xdr:spPr>
        <a:xfrm flipV="1">
          <a:off x="14401800" y="68462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36513</xdr:rowOff>
    </xdr:from>
    <xdr:to>
      <xdr:col>21</xdr:col>
      <xdr:colOff>0</xdr:colOff>
      <xdr:row>40</xdr:row>
      <xdr:rowOff>133032</xdr:rowOff>
    </xdr:to>
    <xdr:cxnSp macro="">
      <xdr:nvCxnSpPr>
        <xdr:cNvPr id="382" name="直線コネクタ 381"/>
        <xdr:cNvCxnSpPr/>
      </xdr:nvCxnSpPr>
      <xdr:spPr>
        <a:xfrm flipV="1">
          <a:off x="13512800" y="689451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2" name="円/楕円 391"/>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3"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4" name="円/楕円 393"/>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5" name="テキスト ボックス 394"/>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6" name="円/楕円 395"/>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7" name="テキスト ボックス 396"/>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398" name="円/楕円 397"/>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9" name="テキスト ボックス 398"/>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0" name="円/楕円 399"/>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01" name="テキスト ボックス 400"/>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年度に繰上償還（</a:t>
          </a:r>
          <a:r>
            <a:rPr kumimoji="1" lang="en-US" altLang="ja-JP" sz="1100">
              <a:solidFill>
                <a:schemeClr val="dk1"/>
              </a:solidFill>
              <a:effectLst/>
              <a:latin typeface="+mn-lt"/>
              <a:ea typeface="+mn-ea"/>
              <a:cs typeface="+mn-cs"/>
            </a:rPr>
            <a:t>1,205</a:t>
          </a:r>
          <a:r>
            <a:rPr kumimoji="1" lang="ja-JP" altLang="ja-JP" sz="1100">
              <a:solidFill>
                <a:schemeClr val="dk1"/>
              </a:solidFill>
              <a:effectLst/>
              <a:latin typeface="+mn-lt"/>
              <a:ea typeface="+mn-ea"/>
              <a:cs typeface="+mn-cs"/>
            </a:rPr>
            <a:t>百万円）を実施し地方債残高の縮減に努めるとともに、減債基金、財政調整基金、庁舎等整備基金などへの積立による充当可能基金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より類似団体、県平均を大幅に下回り、良好な数値となっている。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1"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2" name="フローチャート : 判断 431"/>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3" name="フローチャート : 判断 432"/>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4" name="テキスト ボックス 433"/>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5" name="フローチャート : 判断 434"/>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6" name="テキスト ボックス 435"/>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37" name="フローチャート : 判断 43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38" name="テキスト ボックス 43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39" name="フローチャート : 判断 43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0" name="テキスト ボックス 43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60,235
59,775
74.59
23,679,299
22,288,739
1,249,033
14,160,277
19,749,864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人件費に係る経常収支比率は、ごみ処理業務や消防業務について、一部事務組合で行っていることから類似団体、県平均を下回っている。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168910</xdr:rowOff>
    </xdr:to>
    <xdr:cxnSp macro="">
      <xdr:nvCxnSpPr>
        <xdr:cNvPr id="64" name="直線コネクタ 63"/>
        <xdr:cNvCxnSpPr/>
      </xdr:nvCxnSpPr>
      <xdr:spPr>
        <a:xfrm>
          <a:off x="3987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66040</xdr:rowOff>
    </xdr:to>
    <xdr:cxnSp macro="">
      <xdr:nvCxnSpPr>
        <xdr:cNvPr id="67" name="直線コネクタ 66"/>
        <xdr:cNvCxnSpPr/>
      </xdr:nvCxnSpPr>
      <xdr:spPr>
        <a:xfrm flipV="1">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111760</xdr:rowOff>
    </xdr:to>
    <xdr:cxnSp macro="">
      <xdr:nvCxnSpPr>
        <xdr:cNvPr id="70" name="直線コネクタ 69"/>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127000</xdr:rowOff>
    </xdr:to>
    <xdr:cxnSp macro="">
      <xdr:nvCxnSpPr>
        <xdr:cNvPr id="73" name="直線コネクタ 72"/>
        <xdr:cNvCxnSpPr/>
      </xdr:nvCxnSpPr>
      <xdr:spPr>
        <a:xfrm flipV="1">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89" name="円/楕円 88"/>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0" name="テキスト ボックス 89"/>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物件費に係る経常収支比率が類似団体、県平均を下回っているのは、指定管理者制度の積極的導入や広域保育園運営委託、公園施設管理業務、一般廃棄物収集業務などの民間委託の推進による。</a:t>
          </a:r>
          <a:endParaRPr lang="ja-JP" altLang="ja-JP" sz="1400">
            <a:effectLst/>
          </a:endParaRPr>
        </a:p>
        <a:p>
          <a:r>
            <a:rPr kumimoji="1" lang="ja-JP" altLang="ja-JP" sz="1100">
              <a:solidFill>
                <a:schemeClr val="dk1"/>
              </a:solidFill>
              <a:effectLst/>
              <a:latin typeface="+mn-lt"/>
              <a:ea typeface="+mn-ea"/>
              <a:cs typeface="+mn-cs"/>
            </a:rPr>
            <a:t>　今後も指定管理者制度、民間委託が増えることから物件費は増加することが想定されるが、委託内容や委託方法の見直しを行いコスト削減に努める。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73660</xdr:rowOff>
    </xdr:to>
    <xdr:cxnSp macro="">
      <xdr:nvCxnSpPr>
        <xdr:cNvPr id="125" name="直線コネクタ 124"/>
        <xdr:cNvCxnSpPr/>
      </xdr:nvCxnSpPr>
      <xdr:spPr>
        <a:xfrm>
          <a:off x="15671800" y="3159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18</xdr:row>
      <xdr:rowOff>73660</xdr:rowOff>
    </xdr:to>
    <xdr:cxnSp macro="">
      <xdr:nvCxnSpPr>
        <xdr:cNvPr id="128" name="直線コネクタ 127"/>
        <xdr:cNvCxnSpPr/>
      </xdr:nvCxnSpPr>
      <xdr:spPr>
        <a:xfrm>
          <a:off x="14782800" y="3022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107950</xdr:rowOff>
    </xdr:to>
    <xdr:cxnSp macro="">
      <xdr:nvCxnSpPr>
        <xdr:cNvPr id="131" name="直線コネクタ 130"/>
        <xdr:cNvCxnSpPr/>
      </xdr:nvCxnSpPr>
      <xdr:spPr>
        <a:xfrm>
          <a:off x="13893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115570</xdr:rowOff>
    </xdr:to>
    <xdr:cxnSp macro="">
      <xdr:nvCxnSpPr>
        <xdr:cNvPr id="134" name="直線コネクタ 133"/>
        <xdr:cNvCxnSpPr/>
      </xdr:nvCxnSpPr>
      <xdr:spPr>
        <a:xfrm flipV="1">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6" name="円/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8" name="円/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0" name="円/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県平均を大幅に下回り良好な数値となっているが、医療費や生活保護費などの増加により上昇傾向にある。資格審査の適正化を進め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53</xdr:row>
      <xdr:rowOff>92710</xdr:rowOff>
    </xdr:to>
    <xdr:cxnSp macro="">
      <xdr:nvCxnSpPr>
        <xdr:cNvPr id="186" name="直線コネクタ 185"/>
        <xdr:cNvCxnSpPr/>
      </xdr:nvCxnSpPr>
      <xdr:spPr>
        <a:xfrm>
          <a:off x="3987800" y="9133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46990</xdr:rowOff>
    </xdr:from>
    <xdr:to>
      <xdr:col>5</xdr:col>
      <xdr:colOff>549275</xdr:colOff>
      <xdr:row>53</xdr:row>
      <xdr:rowOff>54610</xdr:rowOff>
    </xdr:to>
    <xdr:cxnSp macro="">
      <xdr:nvCxnSpPr>
        <xdr:cNvPr id="189" name="直線コネクタ 188"/>
        <xdr:cNvCxnSpPr/>
      </xdr:nvCxnSpPr>
      <xdr:spPr>
        <a:xfrm flipV="1">
          <a:off x="3098800" y="913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54610</xdr:rowOff>
    </xdr:from>
    <xdr:to>
      <xdr:col>4</xdr:col>
      <xdr:colOff>346075</xdr:colOff>
      <xdr:row>53</xdr:row>
      <xdr:rowOff>54610</xdr:rowOff>
    </xdr:to>
    <xdr:cxnSp macro="">
      <xdr:nvCxnSpPr>
        <xdr:cNvPr id="192" name="直線コネクタ 191"/>
        <xdr:cNvCxnSpPr/>
      </xdr:nvCxnSpPr>
      <xdr:spPr>
        <a:xfrm>
          <a:off x="2209800" y="914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46990</xdr:rowOff>
    </xdr:from>
    <xdr:to>
      <xdr:col>3</xdr:col>
      <xdr:colOff>142875</xdr:colOff>
      <xdr:row>53</xdr:row>
      <xdr:rowOff>54610</xdr:rowOff>
    </xdr:to>
    <xdr:cxnSp macro="">
      <xdr:nvCxnSpPr>
        <xdr:cNvPr id="195" name="直線コネクタ 194"/>
        <xdr:cNvCxnSpPr/>
      </xdr:nvCxnSpPr>
      <xdr:spPr>
        <a:xfrm>
          <a:off x="1320800" y="913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41910</xdr:rowOff>
    </xdr:from>
    <xdr:to>
      <xdr:col>7</xdr:col>
      <xdr:colOff>66675</xdr:colOff>
      <xdr:row>53</xdr:row>
      <xdr:rowOff>143510</xdr:rowOff>
    </xdr:to>
    <xdr:sp macro="" textlink="">
      <xdr:nvSpPr>
        <xdr:cNvPr id="205" name="円/楕円 204"/>
        <xdr:cNvSpPr/>
      </xdr:nvSpPr>
      <xdr:spPr>
        <a:xfrm>
          <a:off x="4775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121937</xdr:rowOff>
    </xdr:from>
    <xdr:ext cx="762000" cy="259045"/>
    <xdr:sp macro="" textlink="">
      <xdr:nvSpPr>
        <xdr:cNvPr id="206" name="扶助費該当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167640</xdr:rowOff>
    </xdr:from>
    <xdr:to>
      <xdr:col>5</xdr:col>
      <xdr:colOff>600075</xdr:colOff>
      <xdr:row>53</xdr:row>
      <xdr:rowOff>97790</xdr:rowOff>
    </xdr:to>
    <xdr:sp macro="" textlink="">
      <xdr:nvSpPr>
        <xdr:cNvPr id="207" name="円/楕円 206"/>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107967</xdr:rowOff>
    </xdr:from>
    <xdr:ext cx="736600" cy="259045"/>
    <xdr:sp macro="" textlink="">
      <xdr:nvSpPr>
        <xdr:cNvPr id="208" name="テキスト ボックス 207"/>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xdr:rowOff>
    </xdr:from>
    <xdr:to>
      <xdr:col>3</xdr:col>
      <xdr:colOff>193675</xdr:colOff>
      <xdr:row>53</xdr:row>
      <xdr:rowOff>105410</xdr:rowOff>
    </xdr:to>
    <xdr:sp macro="" textlink="">
      <xdr:nvSpPr>
        <xdr:cNvPr id="211" name="円/楕円 210"/>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115587</xdr:rowOff>
    </xdr:from>
    <xdr:ext cx="762000" cy="259045"/>
    <xdr:sp macro="" textlink="">
      <xdr:nvSpPr>
        <xdr:cNvPr id="212" name="テキスト ボックス 211"/>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3" name="円/楕円 212"/>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4" name="テキスト ボックス 213"/>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その他に係る経常収支比率については、特別会計への繰出金が大半を占めていることから、公共下水道、農業集落排水特別会計などへの繰出金の抑制を図り、各特別会計の財政健全化に努める。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43180</xdr:rowOff>
    </xdr:to>
    <xdr:cxnSp macro="">
      <xdr:nvCxnSpPr>
        <xdr:cNvPr id="247" name="直線コネクタ 246"/>
        <xdr:cNvCxnSpPr/>
      </xdr:nvCxnSpPr>
      <xdr:spPr>
        <a:xfrm>
          <a:off x="15671800" y="960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5080</xdr:rowOff>
    </xdr:to>
    <xdr:cxnSp macro="">
      <xdr:nvCxnSpPr>
        <xdr:cNvPr id="250" name="直線コネクタ 249"/>
        <xdr:cNvCxnSpPr/>
      </xdr:nvCxnSpPr>
      <xdr:spPr>
        <a:xfrm>
          <a:off x="14782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5080</xdr:rowOff>
    </xdr:to>
    <xdr:cxnSp macro="">
      <xdr:nvCxnSpPr>
        <xdr:cNvPr id="253" name="直線コネクタ 252"/>
        <xdr:cNvCxnSpPr/>
      </xdr:nvCxnSpPr>
      <xdr:spPr>
        <a:xfrm>
          <a:off x="13893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115570</xdr:rowOff>
    </xdr:to>
    <xdr:cxnSp macro="">
      <xdr:nvCxnSpPr>
        <xdr:cNvPr id="256" name="直線コネクタ 255"/>
        <xdr:cNvCxnSpPr/>
      </xdr:nvCxnSpPr>
      <xdr:spPr>
        <a:xfrm flipV="1">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8" name="円/楕円 267"/>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9" name="テキスト ボックス 268"/>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補助費等に係る経常収支比率が県平均を上回っているのは、ごみ処理業務や消防業務を一部事務組合で行っていることに対する負担金が多額になっていることによる。</a:t>
          </a:r>
          <a:endParaRPr lang="ja-JP" altLang="ja-JP" sz="1400">
            <a:effectLst/>
          </a:endParaRPr>
        </a:p>
        <a:p>
          <a:r>
            <a:rPr kumimoji="1" lang="ja-JP" altLang="ja-JP" sz="1100">
              <a:solidFill>
                <a:schemeClr val="dk1"/>
              </a:solidFill>
              <a:effectLst/>
              <a:latin typeface="+mn-lt"/>
              <a:ea typeface="+mn-ea"/>
              <a:cs typeface="+mn-cs"/>
            </a:rPr>
            <a:t>　補助金等の見直しに係る基本方針に基づき経費の削減を進めたことにより、年々数値は改善されてきており今後も更なる改善を図る。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8128</xdr:rowOff>
    </xdr:to>
    <xdr:cxnSp macro="">
      <xdr:nvCxnSpPr>
        <xdr:cNvPr id="305" name="直線コネクタ 304"/>
        <xdr:cNvCxnSpPr/>
      </xdr:nvCxnSpPr>
      <xdr:spPr>
        <a:xfrm flipV="1">
          <a:off x="15671800" y="6171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49276</xdr:rowOff>
    </xdr:to>
    <xdr:cxnSp macro="">
      <xdr:nvCxnSpPr>
        <xdr:cNvPr id="308" name="直線コネクタ 307"/>
        <xdr:cNvCxnSpPr/>
      </xdr:nvCxnSpPr>
      <xdr:spPr>
        <a:xfrm flipV="1">
          <a:off x="14782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72136</xdr:rowOff>
    </xdr:to>
    <xdr:cxnSp macro="">
      <xdr:nvCxnSpPr>
        <xdr:cNvPr id="311" name="直線コネクタ 310"/>
        <xdr:cNvCxnSpPr/>
      </xdr:nvCxnSpPr>
      <xdr:spPr>
        <a:xfrm flipV="1">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122428</xdr:rowOff>
    </xdr:to>
    <xdr:cxnSp macro="">
      <xdr:nvCxnSpPr>
        <xdr:cNvPr id="314" name="直線コネクタ 313"/>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4" name="円/楕円 323"/>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5"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6" name="円/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8" name="円/楕円 327"/>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29" name="テキスト ボックス 328"/>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0" name="円/楕円 329"/>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1" name="テキスト ボックス 330"/>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3" name="テキスト ボックス 33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公債費に係る経常収支比率は、類似団体、県平均を上回っているが、これは学校の耐震補強や大規模改修事業で起債した合併特例債に係る償還が増加傾向にあるからである。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今後、新庁舎建設</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、総合運動公園など合併特例債を活用した大型事業が</a:t>
          </a:r>
          <a:r>
            <a:rPr kumimoji="1" lang="ja-JP" altLang="en-US" sz="1100">
              <a:solidFill>
                <a:schemeClr val="dk1"/>
              </a:solidFill>
              <a:effectLst/>
              <a:latin typeface="+mn-lt"/>
              <a:ea typeface="+mn-ea"/>
              <a:cs typeface="+mn-cs"/>
            </a:rPr>
            <a:t>施行中である</a:t>
          </a:r>
          <a:r>
            <a:rPr kumimoji="1" lang="ja-JP" altLang="ja-JP" sz="1100">
              <a:solidFill>
                <a:schemeClr val="dk1"/>
              </a:solidFill>
              <a:effectLst/>
              <a:latin typeface="+mn-lt"/>
              <a:ea typeface="+mn-ea"/>
              <a:cs typeface="+mn-cs"/>
            </a:rPr>
            <a:t>ことから、更に上昇することが想定されるため事業の峻別を行いながら財政の健全化に努める。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35561</xdr:rowOff>
    </xdr:to>
    <xdr:cxnSp macro="">
      <xdr:nvCxnSpPr>
        <xdr:cNvPr id="363" name="直線コネクタ 362"/>
        <xdr:cNvCxnSpPr/>
      </xdr:nvCxnSpPr>
      <xdr:spPr>
        <a:xfrm>
          <a:off x="3987800" y="13408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35561</xdr:rowOff>
    </xdr:to>
    <xdr:cxnSp macro="">
      <xdr:nvCxnSpPr>
        <xdr:cNvPr id="366" name="直線コネクタ 365"/>
        <xdr:cNvCxnSpPr/>
      </xdr:nvCxnSpPr>
      <xdr:spPr>
        <a:xfrm>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8128</xdr:rowOff>
    </xdr:to>
    <xdr:cxnSp macro="">
      <xdr:nvCxnSpPr>
        <xdr:cNvPr id="369" name="直線コネクタ 368"/>
        <xdr:cNvCxnSpPr/>
      </xdr:nvCxnSpPr>
      <xdr:spPr>
        <a:xfrm>
          <a:off x="2209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106426</xdr:rowOff>
    </xdr:from>
    <xdr:to>
      <xdr:col>3</xdr:col>
      <xdr:colOff>142875</xdr:colOff>
      <xdr:row>77</xdr:row>
      <xdr:rowOff>152146</xdr:rowOff>
    </xdr:to>
    <xdr:cxnSp macro="">
      <xdr:nvCxnSpPr>
        <xdr:cNvPr id="372" name="直線コネクタ 371"/>
        <xdr:cNvCxnSpPr/>
      </xdr:nvCxnSpPr>
      <xdr:spPr>
        <a:xfrm>
          <a:off x="1320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2" name="円/楕円 381"/>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3"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4" name="円/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6" name="円/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7" name="テキスト ボックス 386"/>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88" name="円/楕円 387"/>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89" name="テキスト ボックス 388"/>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0" name="円/楕円 38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1" name="テキスト ボックス 390"/>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公債費以外に係る経常収支比率が類似団体、県平均を下回ったのは、人件費や扶助費の義務的経費が低かったことによる。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107950</xdr:rowOff>
    </xdr:to>
    <xdr:cxnSp macro="">
      <xdr:nvCxnSpPr>
        <xdr:cNvPr id="424" name="直線コネクタ 423"/>
        <xdr:cNvCxnSpPr/>
      </xdr:nvCxnSpPr>
      <xdr:spPr>
        <a:xfrm>
          <a:off x="15671800" y="12745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77470</xdr:rowOff>
    </xdr:to>
    <xdr:cxnSp macro="">
      <xdr:nvCxnSpPr>
        <xdr:cNvPr id="427" name="直線コネクタ 426"/>
        <xdr:cNvCxnSpPr/>
      </xdr:nvCxnSpPr>
      <xdr:spPr>
        <a:xfrm flipV="1">
          <a:off x="14782800" y="12745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77470</xdr:rowOff>
    </xdr:to>
    <xdr:cxnSp macro="">
      <xdr:nvCxnSpPr>
        <xdr:cNvPr id="430" name="直線コネクタ 429"/>
        <xdr:cNvCxnSpPr/>
      </xdr:nvCxnSpPr>
      <xdr:spPr>
        <a:xfrm>
          <a:off x="13893800" y="12745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74</xdr:row>
      <xdr:rowOff>138430</xdr:rowOff>
    </xdr:to>
    <xdr:cxnSp macro="">
      <xdr:nvCxnSpPr>
        <xdr:cNvPr id="433" name="直線コネクタ 432"/>
        <xdr:cNvCxnSpPr/>
      </xdr:nvCxnSpPr>
      <xdr:spPr>
        <a:xfrm flipV="1">
          <a:off x="13004800" y="12745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57150</xdr:rowOff>
    </xdr:from>
    <xdr:to>
      <xdr:col>24</xdr:col>
      <xdr:colOff>82550</xdr:colOff>
      <xdr:row>74</xdr:row>
      <xdr:rowOff>158750</xdr:rowOff>
    </xdr:to>
    <xdr:sp macro="" textlink="">
      <xdr:nvSpPr>
        <xdr:cNvPr id="443" name="円/楕円 442"/>
        <xdr:cNvSpPr/>
      </xdr:nvSpPr>
      <xdr:spPr>
        <a:xfrm>
          <a:off x="16459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73677</xdr:rowOff>
    </xdr:from>
    <xdr:ext cx="762000" cy="259045"/>
    <xdr:sp macro="" textlink="">
      <xdr:nvSpPr>
        <xdr:cNvPr id="444" name="公債費以外該当値テキスト"/>
        <xdr:cNvSpPr txBox="1"/>
      </xdr:nvSpPr>
      <xdr:spPr>
        <a:xfrm>
          <a:off x="165989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5" name="円/楕円 444"/>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6" name="テキスト ボックス 445"/>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47" name="円/楕円 446"/>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48" name="テキスト ボックス 447"/>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49" name="円/楕円 448"/>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0" name="テキスト ボックス 449"/>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51" name="円/楕円 45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52" name="テキスト ボックス 45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70449</xdr:rowOff>
    </xdr:from>
    <xdr:to>
      <xdr:col>4</xdr:col>
      <xdr:colOff>1117600</xdr:colOff>
      <xdr:row>18</xdr:row>
      <xdr:rowOff>74776</xdr:rowOff>
    </xdr:to>
    <xdr:cxnSp macro="">
      <xdr:nvCxnSpPr>
        <xdr:cNvPr id="52" name="直線コネクタ 51"/>
        <xdr:cNvCxnSpPr/>
      </xdr:nvCxnSpPr>
      <xdr:spPr bwMode="auto">
        <a:xfrm>
          <a:off x="5003800" y="3204174"/>
          <a:ext cx="6477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147389</xdr:rowOff>
    </xdr:from>
    <xdr:to>
      <xdr:col>4</xdr:col>
      <xdr:colOff>469900</xdr:colOff>
      <xdr:row>18</xdr:row>
      <xdr:rowOff>70449</xdr:rowOff>
    </xdr:to>
    <xdr:cxnSp macro="">
      <xdr:nvCxnSpPr>
        <xdr:cNvPr id="55" name="直線コネクタ 54"/>
        <xdr:cNvCxnSpPr/>
      </xdr:nvCxnSpPr>
      <xdr:spPr bwMode="auto">
        <a:xfrm>
          <a:off x="4305300" y="3109664"/>
          <a:ext cx="698500" cy="9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119761</xdr:rowOff>
    </xdr:from>
    <xdr:to>
      <xdr:col>3</xdr:col>
      <xdr:colOff>904875</xdr:colOff>
      <xdr:row>17</xdr:row>
      <xdr:rowOff>147389</xdr:rowOff>
    </xdr:to>
    <xdr:cxnSp macro="">
      <xdr:nvCxnSpPr>
        <xdr:cNvPr id="58" name="直線コネクタ 57"/>
        <xdr:cNvCxnSpPr/>
      </xdr:nvCxnSpPr>
      <xdr:spPr bwMode="auto">
        <a:xfrm>
          <a:off x="3606800" y="3082036"/>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119761</xdr:rowOff>
    </xdr:from>
    <xdr:to>
      <xdr:col>3</xdr:col>
      <xdr:colOff>206375</xdr:colOff>
      <xdr:row>17</xdr:row>
      <xdr:rowOff>134391</xdr:rowOff>
    </xdr:to>
    <xdr:cxnSp macro="">
      <xdr:nvCxnSpPr>
        <xdr:cNvPr id="61" name="直線コネクタ 60"/>
        <xdr:cNvCxnSpPr/>
      </xdr:nvCxnSpPr>
      <xdr:spPr bwMode="auto">
        <a:xfrm flipV="1">
          <a:off x="2908300" y="3082036"/>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23976</xdr:rowOff>
    </xdr:from>
    <xdr:to>
      <xdr:col>5</xdr:col>
      <xdr:colOff>34925</xdr:colOff>
      <xdr:row>18</xdr:row>
      <xdr:rowOff>125576</xdr:rowOff>
    </xdr:to>
    <xdr:sp macro="" textlink="">
      <xdr:nvSpPr>
        <xdr:cNvPr id="71" name="円/楕円 70"/>
        <xdr:cNvSpPr/>
      </xdr:nvSpPr>
      <xdr:spPr bwMode="auto">
        <a:xfrm>
          <a:off x="5600700" y="315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167503</xdr:rowOff>
    </xdr:from>
    <xdr:ext cx="762000" cy="259045"/>
    <xdr:sp macro="" textlink="">
      <xdr:nvSpPr>
        <xdr:cNvPr id="72" name="人口1人当たり決算額の推移該当値テキスト130"/>
        <xdr:cNvSpPr txBox="1"/>
      </xdr:nvSpPr>
      <xdr:spPr>
        <a:xfrm>
          <a:off x="5740400" y="3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19649</xdr:rowOff>
    </xdr:from>
    <xdr:to>
      <xdr:col>4</xdr:col>
      <xdr:colOff>520700</xdr:colOff>
      <xdr:row>18</xdr:row>
      <xdr:rowOff>121249</xdr:rowOff>
    </xdr:to>
    <xdr:sp macro="" textlink="">
      <xdr:nvSpPr>
        <xdr:cNvPr id="73" name="円/楕円 72"/>
        <xdr:cNvSpPr/>
      </xdr:nvSpPr>
      <xdr:spPr bwMode="auto">
        <a:xfrm>
          <a:off x="4953000" y="315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106026</xdr:rowOff>
    </xdr:from>
    <xdr:ext cx="736600" cy="259045"/>
    <xdr:sp macro="" textlink="">
      <xdr:nvSpPr>
        <xdr:cNvPr id="74" name="テキスト ボックス 73"/>
        <xdr:cNvSpPr txBox="1"/>
      </xdr:nvSpPr>
      <xdr:spPr>
        <a:xfrm>
          <a:off x="4622800" y="323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96589</xdr:rowOff>
    </xdr:from>
    <xdr:to>
      <xdr:col>3</xdr:col>
      <xdr:colOff>955675</xdr:colOff>
      <xdr:row>18</xdr:row>
      <xdr:rowOff>26739</xdr:rowOff>
    </xdr:to>
    <xdr:sp macro="" textlink="">
      <xdr:nvSpPr>
        <xdr:cNvPr id="75" name="円/楕円 74"/>
        <xdr:cNvSpPr/>
      </xdr:nvSpPr>
      <xdr:spPr bwMode="auto">
        <a:xfrm>
          <a:off x="4254500" y="305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11516</xdr:rowOff>
    </xdr:from>
    <xdr:ext cx="762000" cy="259045"/>
    <xdr:sp macro="" textlink="">
      <xdr:nvSpPr>
        <xdr:cNvPr id="76" name="テキスト ボックス 75"/>
        <xdr:cNvSpPr txBox="1"/>
      </xdr:nvSpPr>
      <xdr:spPr>
        <a:xfrm>
          <a:off x="3924300" y="314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68961</xdr:rowOff>
    </xdr:from>
    <xdr:to>
      <xdr:col>3</xdr:col>
      <xdr:colOff>257175</xdr:colOff>
      <xdr:row>17</xdr:row>
      <xdr:rowOff>170561</xdr:rowOff>
    </xdr:to>
    <xdr:sp macro="" textlink="">
      <xdr:nvSpPr>
        <xdr:cNvPr id="77" name="円/楕円 76"/>
        <xdr:cNvSpPr/>
      </xdr:nvSpPr>
      <xdr:spPr bwMode="auto">
        <a:xfrm>
          <a:off x="3556000" y="303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155338</xdr:rowOff>
    </xdr:from>
    <xdr:ext cx="762000" cy="259045"/>
    <xdr:sp macro="" textlink="">
      <xdr:nvSpPr>
        <xdr:cNvPr id="78" name="テキスト ボックス 77"/>
        <xdr:cNvSpPr txBox="1"/>
      </xdr:nvSpPr>
      <xdr:spPr>
        <a:xfrm>
          <a:off x="3225800" y="3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83591</xdr:rowOff>
    </xdr:from>
    <xdr:to>
      <xdr:col>2</xdr:col>
      <xdr:colOff>692150</xdr:colOff>
      <xdr:row>18</xdr:row>
      <xdr:rowOff>13741</xdr:rowOff>
    </xdr:to>
    <xdr:sp macro="" textlink="">
      <xdr:nvSpPr>
        <xdr:cNvPr id="79" name="円/楕円 78"/>
        <xdr:cNvSpPr/>
      </xdr:nvSpPr>
      <xdr:spPr bwMode="auto">
        <a:xfrm>
          <a:off x="2857500" y="304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169968</xdr:rowOff>
    </xdr:from>
    <xdr:ext cx="762000" cy="259045"/>
    <xdr:sp macro="" textlink="">
      <xdr:nvSpPr>
        <xdr:cNvPr id="80" name="テキスト ボックス 79"/>
        <xdr:cNvSpPr txBox="1"/>
      </xdr:nvSpPr>
      <xdr:spPr>
        <a:xfrm>
          <a:off x="2527300" y="31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301060</xdr:rowOff>
    </xdr:from>
    <xdr:to>
      <xdr:col>4</xdr:col>
      <xdr:colOff>1117600</xdr:colOff>
      <xdr:row>36</xdr:row>
      <xdr:rowOff>3784</xdr:rowOff>
    </xdr:to>
    <xdr:cxnSp macro="">
      <xdr:nvCxnSpPr>
        <xdr:cNvPr id="113" name="直線コネクタ 112"/>
        <xdr:cNvCxnSpPr/>
      </xdr:nvCxnSpPr>
      <xdr:spPr bwMode="auto">
        <a:xfrm>
          <a:off x="5003800" y="6911410"/>
          <a:ext cx="6477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273590</xdr:rowOff>
    </xdr:from>
    <xdr:to>
      <xdr:col>4</xdr:col>
      <xdr:colOff>469900</xdr:colOff>
      <xdr:row>35</xdr:row>
      <xdr:rowOff>301060</xdr:rowOff>
    </xdr:to>
    <xdr:cxnSp macro="">
      <xdr:nvCxnSpPr>
        <xdr:cNvPr id="116" name="直線コネクタ 115"/>
        <xdr:cNvCxnSpPr/>
      </xdr:nvCxnSpPr>
      <xdr:spPr bwMode="auto">
        <a:xfrm>
          <a:off x="4305300" y="6883940"/>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272866</xdr:rowOff>
    </xdr:from>
    <xdr:to>
      <xdr:col>3</xdr:col>
      <xdr:colOff>904875</xdr:colOff>
      <xdr:row>35</xdr:row>
      <xdr:rowOff>273590</xdr:rowOff>
    </xdr:to>
    <xdr:cxnSp macro="">
      <xdr:nvCxnSpPr>
        <xdr:cNvPr id="119" name="直線コネクタ 118"/>
        <xdr:cNvCxnSpPr/>
      </xdr:nvCxnSpPr>
      <xdr:spPr bwMode="auto">
        <a:xfrm>
          <a:off x="3606800" y="6883216"/>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269628</xdr:rowOff>
    </xdr:from>
    <xdr:to>
      <xdr:col>3</xdr:col>
      <xdr:colOff>206375</xdr:colOff>
      <xdr:row>35</xdr:row>
      <xdr:rowOff>272866</xdr:rowOff>
    </xdr:to>
    <xdr:cxnSp macro="">
      <xdr:nvCxnSpPr>
        <xdr:cNvPr id="122" name="直線コネクタ 121"/>
        <xdr:cNvCxnSpPr/>
      </xdr:nvCxnSpPr>
      <xdr:spPr bwMode="auto">
        <a:xfrm>
          <a:off x="2908300" y="6879978"/>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295884</xdr:rowOff>
    </xdr:from>
    <xdr:to>
      <xdr:col>5</xdr:col>
      <xdr:colOff>34925</xdr:colOff>
      <xdr:row>36</xdr:row>
      <xdr:rowOff>54584</xdr:rowOff>
    </xdr:to>
    <xdr:sp macro="" textlink="">
      <xdr:nvSpPr>
        <xdr:cNvPr id="132" name="円/楕円 131"/>
        <xdr:cNvSpPr/>
      </xdr:nvSpPr>
      <xdr:spPr bwMode="auto">
        <a:xfrm>
          <a:off x="5600700" y="690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267961</xdr:rowOff>
    </xdr:from>
    <xdr:ext cx="762000" cy="259045"/>
    <xdr:sp macro="" textlink="">
      <xdr:nvSpPr>
        <xdr:cNvPr id="133" name="人口1人当たり決算額の推移該当値テキスト445"/>
        <xdr:cNvSpPr txBox="1"/>
      </xdr:nvSpPr>
      <xdr:spPr>
        <a:xfrm>
          <a:off x="5740400" y="68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250260</xdr:rowOff>
    </xdr:from>
    <xdr:to>
      <xdr:col>4</xdr:col>
      <xdr:colOff>520700</xdr:colOff>
      <xdr:row>36</xdr:row>
      <xdr:rowOff>8960</xdr:rowOff>
    </xdr:to>
    <xdr:sp macro="" textlink="">
      <xdr:nvSpPr>
        <xdr:cNvPr id="134" name="円/楕円 133"/>
        <xdr:cNvSpPr/>
      </xdr:nvSpPr>
      <xdr:spPr bwMode="auto">
        <a:xfrm>
          <a:off x="4953000" y="686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336637</xdr:rowOff>
    </xdr:from>
    <xdr:ext cx="736600" cy="259045"/>
    <xdr:sp macro="" textlink="">
      <xdr:nvSpPr>
        <xdr:cNvPr id="135" name="テキスト ボックス 134"/>
        <xdr:cNvSpPr txBox="1"/>
      </xdr:nvSpPr>
      <xdr:spPr>
        <a:xfrm>
          <a:off x="4622800" y="69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222790</xdr:rowOff>
    </xdr:from>
    <xdr:to>
      <xdr:col>3</xdr:col>
      <xdr:colOff>955675</xdr:colOff>
      <xdr:row>35</xdr:row>
      <xdr:rowOff>324390</xdr:rowOff>
    </xdr:to>
    <xdr:sp macro="" textlink="">
      <xdr:nvSpPr>
        <xdr:cNvPr id="136" name="円/楕円 135"/>
        <xdr:cNvSpPr/>
      </xdr:nvSpPr>
      <xdr:spPr bwMode="auto">
        <a:xfrm>
          <a:off x="4254500" y="683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309167</xdr:rowOff>
    </xdr:from>
    <xdr:ext cx="762000" cy="259045"/>
    <xdr:sp macro="" textlink="">
      <xdr:nvSpPr>
        <xdr:cNvPr id="137" name="テキスト ボックス 136"/>
        <xdr:cNvSpPr txBox="1"/>
      </xdr:nvSpPr>
      <xdr:spPr>
        <a:xfrm>
          <a:off x="3924300" y="69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222066</xdr:rowOff>
    </xdr:from>
    <xdr:to>
      <xdr:col>3</xdr:col>
      <xdr:colOff>257175</xdr:colOff>
      <xdr:row>35</xdr:row>
      <xdr:rowOff>323666</xdr:rowOff>
    </xdr:to>
    <xdr:sp macro="" textlink="">
      <xdr:nvSpPr>
        <xdr:cNvPr id="138" name="円/楕円 137"/>
        <xdr:cNvSpPr/>
      </xdr:nvSpPr>
      <xdr:spPr bwMode="auto">
        <a:xfrm>
          <a:off x="3556000" y="683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308443</xdr:rowOff>
    </xdr:from>
    <xdr:ext cx="762000" cy="259045"/>
    <xdr:sp macro="" textlink="">
      <xdr:nvSpPr>
        <xdr:cNvPr id="139" name="テキスト ボックス 138"/>
        <xdr:cNvSpPr txBox="1"/>
      </xdr:nvSpPr>
      <xdr:spPr>
        <a:xfrm>
          <a:off x="3225800" y="69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218828</xdr:rowOff>
    </xdr:from>
    <xdr:to>
      <xdr:col>2</xdr:col>
      <xdr:colOff>692150</xdr:colOff>
      <xdr:row>35</xdr:row>
      <xdr:rowOff>320428</xdr:rowOff>
    </xdr:to>
    <xdr:sp macro="" textlink="">
      <xdr:nvSpPr>
        <xdr:cNvPr id="140" name="円/楕円 139"/>
        <xdr:cNvSpPr/>
      </xdr:nvSpPr>
      <xdr:spPr bwMode="auto">
        <a:xfrm>
          <a:off x="2857500" y="68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305205</xdr:rowOff>
    </xdr:from>
    <xdr:ext cx="762000" cy="259045"/>
    <xdr:sp macro="" textlink="">
      <xdr:nvSpPr>
        <xdr:cNvPr id="141" name="テキスト ボックス 140"/>
        <xdr:cNvSpPr txBox="1"/>
      </xdr:nvSpPr>
      <xdr:spPr>
        <a:xfrm>
          <a:off x="2527300" y="69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を行ったことにより平成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年度残高は</a:t>
          </a:r>
          <a:r>
            <a:rPr kumimoji="1" lang="en-US" altLang="ja-JP" sz="1100">
              <a:solidFill>
                <a:schemeClr val="dk1"/>
              </a:solidFill>
              <a:effectLst/>
              <a:latin typeface="+mn-lt"/>
              <a:ea typeface="+mn-ea"/>
              <a:cs typeface="+mn-cs"/>
            </a:rPr>
            <a:t>2,513</a:t>
          </a:r>
          <a:r>
            <a:rPr kumimoji="1" lang="ja-JP" altLang="ja-JP" sz="1100">
              <a:solidFill>
                <a:schemeClr val="dk1"/>
              </a:solidFill>
              <a:effectLst/>
              <a:latin typeface="+mn-lt"/>
              <a:ea typeface="+mn-ea"/>
              <a:cs typeface="+mn-cs"/>
            </a:rPr>
            <a:t>百万円となった。これに伴い財政調整基金残高に係る標準財政規模比も</a:t>
          </a:r>
          <a:r>
            <a:rPr kumimoji="1" lang="ja-JP" altLang="en-US" sz="1100">
              <a:solidFill>
                <a:schemeClr val="dk1"/>
              </a:solidFill>
              <a:effectLst/>
              <a:latin typeface="+mn-lt"/>
              <a:ea typeface="+mn-ea"/>
              <a:cs typeface="+mn-cs"/>
            </a:rPr>
            <a:t>前年度並みの</a:t>
          </a:r>
          <a:r>
            <a:rPr kumimoji="1" lang="ja-JP" altLang="ja-JP" sz="1100">
              <a:solidFill>
                <a:schemeClr val="dk1"/>
              </a:solidFill>
              <a:effectLst/>
              <a:latin typeface="+mn-lt"/>
              <a:ea typeface="+mn-ea"/>
              <a:cs typeface="+mn-cs"/>
            </a:rPr>
            <a:t>水準になっている。　　　　　　　　　　　　　　　</a:t>
          </a:r>
          <a:endParaRPr lang="ja-JP" altLang="ja-JP" sz="1400">
            <a:effectLst/>
          </a:endParaRPr>
        </a:p>
        <a:p>
          <a:r>
            <a:rPr kumimoji="1" lang="ja-JP" altLang="ja-JP" sz="1100">
              <a:solidFill>
                <a:schemeClr val="dk1"/>
              </a:solidFill>
              <a:effectLst/>
              <a:latin typeface="+mn-lt"/>
              <a:ea typeface="+mn-ea"/>
              <a:cs typeface="+mn-cs"/>
            </a:rPr>
            <a:t>　また、実質収支額は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％超の黒字で、実質単年度収支については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％以内で推移している。</a:t>
          </a:r>
          <a:endParaRPr lang="ja-JP" altLang="ja-JP" sz="1400">
            <a:effectLst/>
          </a:endParaRPr>
        </a:p>
        <a:p>
          <a:r>
            <a:rPr kumimoji="1" lang="ja-JP" altLang="ja-JP" sz="1100">
              <a:solidFill>
                <a:schemeClr val="dk1"/>
              </a:solidFill>
              <a:effectLst/>
              <a:latin typeface="+mn-lt"/>
              <a:ea typeface="+mn-ea"/>
              <a:cs typeface="+mn-cs"/>
            </a:rPr>
            <a:t>　今後も財政調整基金の維持や実質収支の黒字に努める。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繰上償還により実質公債費比率の分子は減少傾向にあるが、学校の耐震補強や大規模改修事業で起債した合併特例債の償還が開始されたことにより元利償還金が増加している。</a:t>
          </a:r>
          <a:endParaRPr lang="ja-JP" altLang="ja-JP" sz="1400">
            <a:effectLst/>
          </a:endParaRPr>
        </a:p>
        <a:p>
          <a:r>
            <a:rPr kumimoji="1" lang="ja-JP" altLang="ja-JP" sz="1100">
              <a:solidFill>
                <a:schemeClr val="dk1"/>
              </a:solidFill>
              <a:effectLst/>
              <a:latin typeface="+mn-lt"/>
              <a:ea typeface="+mn-ea"/>
              <a:cs typeface="+mn-cs"/>
            </a:rPr>
            <a:t>　一方、算入公債費等も合併特例債の償還金増加にともない上昇傾向にある。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新庁舎建設、総合運動公園など合併特例債を活用した事業増加の影響から、元利償還金の増加が見込まれることから、既発債の繰上償還の検討や事業の峻別を行い、実質公債費比率の上昇を最小限に抑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将来負担額については、学校の耐震補強や大規模改修などに係る地方債の発行にともない一般会計の地方債残高は増加傾向にある。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一方、充当可能財源等については、減債基金や財政調整基金などへの積立により増加している。</a:t>
          </a:r>
          <a:endParaRPr lang="ja-JP" altLang="ja-JP" sz="1400">
            <a:effectLst/>
          </a:endParaRPr>
        </a:p>
        <a:p>
          <a:r>
            <a:rPr kumimoji="1" lang="ja-JP" altLang="ja-JP" sz="1100">
              <a:solidFill>
                <a:schemeClr val="dk1"/>
              </a:solidFill>
              <a:effectLst/>
              <a:latin typeface="+mn-lt"/>
              <a:ea typeface="+mn-ea"/>
              <a:cs typeface="+mn-cs"/>
            </a:rPr>
            <a:t>　このことにより、将来負担比率の分子は減少し平成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年度以降はマイナスとなっている。</a:t>
          </a:r>
          <a:endParaRPr lang="ja-JP" altLang="ja-JP" sz="1400">
            <a:effectLst/>
          </a:endParaRPr>
        </a:p>
        <a:p>
          <a:r>
            <a:rPr kumimoji="1" lang="ja-JP" altLang="ja-JP" sz="1100">
              <a:solidFill>
                <a:schemeClr val="dk1"/>
              </a:solidFill>
              <a:effectLst/>
              <a:latin typeface="+mn-lt"/>
              <a:ea typeface="+mn-ea"/>
              <a:cs typeface="+mn-cs"/>
            </a:rPr>
            <a:t>　今後、新庁舎建設や総合運動公園への合併特例債の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23679299</v>
      </c>
      <c r="BO4" s="349"/>
      <c r="BP4" s="349"/>
      <c r="BQ4" s="349"/>
      <c r="BR4" s="349"/>
      <c r="BS4" s="349"/>
      <c r="BT4" s="349"/>
      <c r="BU4" s="350"/>
      <c r="BV4" s="348">
        <v>24511314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22288739</v>
      </c>
      <c r="BO5" s="386"/>
      <c r="BP5" s="386"/>
      <c r="BQ5" s="386"/>
      <c r="BR5" s="386"/>
      <c r="BS5" s="386"/>
      <c r="BT5" s="386"/>
      <c r="BU5" s="387"/>
      <c r="BV5" s="385">
        <v>23299745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1390560</v>
      </c>
      <c r="BO6" s="386"/>
      <c r="BP6" s="386"/>
      <c r="BQ6" s="386"/>
      <c r="BR6" s="386"/>
      <c r="BS6" s="386"/>
      <c r="BT6" s="386"/>
      <c r="BU6" s="387"/>
      <c r="BV6" s="385">
        <v>1211569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89.1</v>
      </c>
      <c r="CU6" s="423"/>
      <c r="CV6" s="423"/>
      <c r="CW6" s="423"/>
      <c r="CX6" s="423"/>
      <c r="CY6" s="423"/>
      <c r="CZ6" s="423"/>
      <c r="DA6" s="424"/>
      <c r="DB6" s="422">
        <v>90</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141527</v>
      </c>
      <c r="BO7" s="386"/>
      <c r="BP7" s="386"/>
      <c r="BQ7" s="386"/>
      <c r="BR7" s="386"/>
      <c r="BS7" s="386"/>
      <c r="BT7" s="386"/>
      <c r="BU7" s="387"/>
      <c r="BV7" s="385">
        <v>153599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14160277</v>
      </c>
      <c r="CU7" s="386"/>
      <c r="CV7" s="386"/>
      <c r="CW7" s="386"/>
      <c r="CX7" s="386"/>
      <c r="CY7" s="386"/>
      <c r="CZ7" s="386"/>
      <c r="DA7" s="387"/>
      <c r="DB7" s="385">
        <v>13983954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1249033</v>
      </c>
      <c r="BO8" s="386"/>
      <c r="BP8" s="386"/>
      <c r="BQ8" s="386"/>
      <c r="BR8" s="386"/>
      <c r="BS8" s="386"/>
      <c r="BT8" s="386"/>
      <c r="BU8" s="387"/>
      <c r="BV8" s="385">
        <v>1057970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59483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191063</v>
      </c>
      <c r="BO9" s="386"/>
      <c r="BP9" s="386"/>
      <c r="BQ9" s="386"/>
      <c r="BR9" s="386"/>
      <c r="BS9" s="386"/>
      <c r="BT9" s="386"/>
      <c r="BU9" s="387"/>
      <c r="BV9" s="385">
        <v>-47701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59132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1517</v>
      </c>
      <c r="BO10" s="386"/>
      <c r="BP10" s="386"/>
      <c r="BQ10" s="386"/>
      <c r="BR10" s="386"/>
      <c r="BS10" s="386"/>
      <c r="BT10" s="386"/>
      <c r="BU10" s="387"/>
      <c r="BV10" s="385">
        <v>684622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443422</v>
      </c>
      <c r="BO11" s="386"/>
      <c r="BP11" s="386"/>
      <c r="BQ11" s="386"/>
      <c r="BR11" s="386"/>
      <c r="BS11" s="386"/>
      <c r="BT11" s="386"/>
      <c r="BU11" s="387"/>
      <c r="BV11" s="385">
        <v>395000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60235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21464</v>
      </c>
      <c r="BO12" s="386"/>
      <c r="BP12" s="386"/>
      <c r="BQ12" s="386"/>
      <c r="BR12" s="386"/>
      <c r="BS12" s="386"/>
      <c r="BT12" s="386"/>
      <c r="BU12" s="387"/>
      <c r="BV12" s="385">
        <v>477400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59775</v>
      </c>
      <c r="S13" s="467"/>
      <c r="T13" s="467"/>
      <c r="U13" s="467"/>
      <c r="V13" s="468"/>
      <c r="W13" s="401" t="s">
        <v>123</v>
      </c>
      <c r="X13" s="402"/>
      <c r="Y13" s="402"/>
      <c r="Z13" s="402"/>
      <c r="AA13" s="402"/>
      <c r="AB13" s="392"/>
      <c r="AC13" s="436">
        <v>1881</v>
      </c>
      <c r="AD13" s="437"/>
      <c r="AE13" s="437"/>
      <c r="AF13" s="437"/>
      <c r="AG13" s="476"/>
      <c r="AH13" s="436">
        <v>2553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614538</v>
      </c>
      <c r="BO13" s="386"/>
      <c r="BP13" s="386"/>
      <c r="BQ13" s="386"/>
      <c r="BR13" s="386"/>
      <c r="BS13" s="386"/>
      <c r="BT13" s="386"/>
      <c r="BU13" s="387"/>
      <c r="BV13" s="385">
        <v>554521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6.9</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60279</v>
      </c>
      <c r="S14" s="467"/>
      <c r="T14" s="467"/>
      <c r="U14" s="467"/>
      <c r="V14" s="468"/>
      <c r="W14" s="375"/>
      <c r="X14" s="376"/>
      <c r="Y14" s="376"/>
      <c r="Z14" s="376"/>
      <c r="AA14" s="376"/>
      <c r="AB14" s="365"/>
      <c r="AC14" s="469">
        <v>6.7</v>
      </c>
      <c r="AD14" s="470"/>
      <c r="AE14" s="470"/>
      <c r="AF14" s="470"/>
      <c r="AG14" s="471"/>
      <c r="AH14" s="469">
        <v>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59881</v>
      </c>
      <c r="S15" s="467"/>
      <c r="T15" s="467"/>
      <c r="U15" s="467"/>
      <c r="V15" s="468"/>
      <c r="W15" s="401" t="s">
        <v>130</v>
      </c>
      <c r="X15" s="402"/>
      <c r="Y15" s="402"/>
      <c r="Z15" s="402"/>
      <c r="AA15" s="402"/>
      <c r="AB15" s="392"/>
      <c r="AC15" s="436">
        <v>7803</v>
      </c>
      <c r="AD15" s="437"/>
      <c r="AE15" s="437"/>
      <c r="AF15" s="437"/>
      <c r="AG15" s="476"/>
      <c r="AH15" s="436">
        <v>8340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7561763</v>
      </c>
      <c r="BO15" s="349"/>
      <c r="BP15" s="349"/>
      <c r="BQ15" s="349"/>
      <c r="BR15" s="349"/>
      <c r="BS15" s="349"/>
      <c r="BT15" s="349"/>
      <c r="BU15" s="350"/>
      <c r="BV15" s="348">
        <v>7366932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27.8</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9430950</v>
      </c>
      <c r="BO16" s="386"/>
      <c r="BP16" s="386"/>
      <c r="BQ16" s="386"/>
      <c r="BR16" s="386"/>
      <c r="BS16" s="386"/>
      <c r="BT16" s="386"/>
      <c r="BU16" s="387"/>
      <c r="BV16" s="385">
        <v>9116210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18390</v>
      </c>
      <c r="AD17" s="437"/>
      <c r="AE17" s="437"/>
      <c r="AF17" s="437"/>
      <c r="AG17" s="476"/>
      <c r="AH17" s="436">
        <v>18526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9862406</v>
      </c>
      <c r="BO17" s="386"/>
      <c r="BP17" s="386"/>
      <c r="BQ17" s="386"/>
      <c r="BR17" s="386"/>
      <c r="BS17" s="386"/>
      <c r="BT17" s="386"/>
      <c r="BU17" s="387"/>
      <c r="BV17" s="385">
        <v>9619716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74.59</v>
      </c>
      <c r="M18" s="498"/>
      <c r="N18" s="498"/>
      <c r="O18" s="498"/>
      <c r="P18" s="498"/>
      <c r="Q18" s="498"/>
      <c r="R18" s="499"/>
      <c r="S18" s="499"/>
      <c r="T18" s="499"/>
      <c r="U18" s="499"/>
      <c r="V18" s="500"/>
      <c r="W18" s="403"/>
      <c r="X18" s="404"/>
      <c r="Y18" s="404"/>
      <c r="Z18" s="404"/>
      <c r="AA18" s="404"/>
      <c r="AB18" s="395"/>
      <c r="AC18" s="501">
        <v>65.5</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11703909</v>
      </c>
      <c r="BO18" s="386"/>
      <c r="BP18" s="386"/>
      <c r="BQ18" s="386"/>
      <c r="BR18" s="386"/>
      <c r="BS18" s="386"/>
      <c r="BT18" s="386"/>
      <c r="BU18" s="387"/>
      <c r="BV18" s="385">
        <v>11591157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16487392</v>
      </c>
      <c r="BO19" s="386"/>
      <c r="BP19" s="386"/>
      <c r="BQ19" s="386"/>
      <c r="BR19" s="386"/>
      <c r="BS19" s="386"/>
      <c r="BT19" s="386"/>
      <c r="BU19" s="387"/>
      <c r="BV19" s="385">
        <v>16826533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20501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19749864</v>
      </c>
      <c r="BO23" s="386"/>
      <c r="BP23" s="386"/>
      <c r="BQ23" s="386"/>
      <c r="BR23" s="386"/>
      <c r="BS23" s="386"/>
      <c r="BT23" s="386"/>
      <c r="BU23" s="387"/>
      <c r="BV23" s="385">
        <v>19707030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9400</v>
      </c>
      <c r="R24" s="437"/>
      <c r="S24" s="437"/>
      <c r="T24" s="437"/>
      <c r="U24" s="437"/>
      <c r="V24" s="476"/>
      <c r="W24" s="531"/>
      <c r="X24" s="519"/>
      <c r="Y24" s="520"/>
      <c r="Z24" s="435" t="s">
        <v>154</v>
      </c>
      <c r="AA24" s="415"/>
      <c r="AB24" s="415"/>
      <c r="AC24" s="415"/>
      <c r="AD24" s="415"/>
      <c r="AE24" s="415"/>
      <c r="AF24" s="415"/>
      <c r="AG24" s="416"/>
      <c r="AH24" s="436">
        <v>356</v>
      </c>
      <c r="AI24" s="437"/>
      <c r="AJ24" s="437"/>
      <c r="AK24" s="437"/>
      <c r="AL24" s="476"/>
      <c r="AM24" s="436">
        <v>1133860</v>
      </c>
      <c r="AN24" s="437"/>
      <c r="AO24" s="437"/>
      <c r="AP24" s="437"/>
      <c r="AQ24" s="437"/>
      <c r="AR24" s="476"/>
      <c r="AS24" s="436">
        <v>3185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11016983</v>
      </c>
      <c r="BO24" s="386"/>
      <c r="BP24" s="386"/>
      <c r="BQ24" s="386"/>
      <c r="BR24" s="386"/>
      <c r="BS24" s="386"/>
      <c r="BT24" s="386"/>
      <c r="BU24" s="387"/>
      <c r="BV24" s="385">
        <v>11604950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394857</v>
      </c>
      <c r="BO25" s="349"/>
      <c r="BP25" s="349"/>
      <c r="BQ25" s="349"/>
      <c r="BR25" s="349"/>
      <c r="BS25" s="349"/>
      <c r="BT25" s="349"/>
      <c r="BU25" s="350"/>
      <c r="BV25" s="348">
        <v>488487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6600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80248</v>
      </c>
      <c r="AN26" s="437"/>
      <c r="AO26" s="437"/>
      <c r="AP26" s="437"/>
      <c r="AQ26" s="437"/>
      <c r="AR26" s="476"/>
      <c r="AS26" s="436">
        <v>2866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19425</v>
      </c>
      <c r="AN27" s="437"/>
      <c r="AO27" s="437"/>
      <c r="AP27" s="437"/>
      <c r="AQ27" s="437"/>
      <c r="AR27" s="476"/>
      <c r="AS27" s="436">
        <v>3885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679290</v>
      </c>
      <c r="BO27" s="555"/>
      <c r="BP27" s="555"/>
      <c r="BQ27" s="555"/>
      <c r="BR27" s="555"/>
      <c r="BS27" s="555"/>
      <c r="BT27" s="555"/>
      <c r="BU27" s="556"/>
      <c r="BV27" s="554">
        <v>678787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2513162</v>
      </c>
      <c r="BO28" s="349"/>
      <c r="BP28" s="349"/>
      <c r="BQ28" s="349"/>
      <c r="BR28" s="349"/>
      <c r="BS28" s="349"/>
      <c r="BT28" s="349"/>
      <c r="BU28" s="350"/>
      <c r="BV28" s="348">
        <v>2533109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3500</v>
      </c>
      <c r="R29" s="437"/>
      <c r="S29" s="437"/>
      <c r="T29" s="437"/>
      <c r="U29" s="437"/>
      <c r="V29" s="476"/>
      <c r="W29" s="532"/>
      <c r="X29" s="533"/>
      <c r="Y29" s="534"/>
      <c r="Z29" s="435" t="s">
        <v>170</v>
      </c>
      <c r="AA29" s="415"/>
      <c r="AB29" s="415"/>
      <c r="AC29" s="415"/>
      <c r="AD29" s="415"/>
      <c r="AE29" s="415"/>
      <c r="AF29" s="415"/>
      <c r="AG29" s="416"/>
      <c r="AH29" s="436">
        <v>361</v>
      </c>
      <c r="AI29" s="437"/>
      <c r="AJ29" s="437"/>
      <c r="AK29" s="437"/>
      <c r="AL29" s="476"/>
      <c r="AM29" s="436">
        <v>1153285</v>
      </c>
      <c r="AN29" s="437"/>
      <c r="AO29" s="437"/>
      <c r="AP29" s="437"/>
      <c r="AQ29" s="437"/>
      <c r="AR29" s="476"/>
      <c r="AS29" s="436">
        <v>3195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3221826</v>
      </c>
      <c r="BO29" s="386"/>
      <c r="BP29" s="386"/>
      <c r="BQ29" s="386"/>
      <c r="BR29" s="386"/>
      <c r="BS29" s="386"/>
      <c r="BT29" s="386"/>
      <c r="BU29" s="387"/>
      <c r="BV29" s="385">
        <v>3214485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5086812</v>
      </c>
      <c r="BO30" s="555"/>
      <c r="BP30" s="555"/>
      <c r="BQ30" s="555"/>
      <c r="BR30" s="555"/>
      <c r="BS30" s="555"/>
      <c r="BT30" s="555"/>
      <c r="BU30" s="556"/>
      <c r="BV30" s="554">
        <v>5068311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栃木県南公設地方卸売市場事務組合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下野市農業公社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小山広域保健衛生組合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グリムの里いしばし</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宇都宮都市計画事業石橋駅周辺土地区画整理事業特別会計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石橋地区消防組合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道の駅しもつけ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小山栃木都市計画事業仁良川地区土地区画整理事業特別会計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栃木県市町村総合事務組合一般会計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栃木県市町村総合事務組合特別会計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栃木県後期高齢者医療広域連合一般会計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栃木県後期高齢者医療広域連合後期高齢者医療特別会計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9431273</v>
      </c>
      <c r="S5" s="583"/>
      <c r="T5" s="583"/>
      <c r="U5" s="583"/>
      <c r="V5" s="583"/>
      <c r="W5" s="583"/>
      <c r="X5" s="583"/>
      <c r="Y5" s="584"/>
      <c r="Z5" s="585">
        <v>39.799999999999997</v>
      </c>
      <c r="AA5" s="585"/>
      <c r="AB5" s="585"/>
      <c r="AC5" s="585"/>
      <c r="AD5" s="586">
        <v>8953553</v>
      </c>
      <c r="AE5" s="586"/>
      <c r="AF5" s="586"/>
      <c r="AG5" s="586"/>
      <c r="AH5" s="586"/>
      <c r="AI5" s="586"/>
      <c r="AJ5" s="586"/>
      <c r="AK5" s="586"/>
      <c r="AL5" s="587">
        <v>68.099999999999994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8953553</v>
      </c>
      <c r="BH5" s="594"/>
      <c r="BI5" s="594"/>
      <c r="BJ5" s="594"/>
      <c r="BK5" s="594"/>
      <c r="BL5" s="594"/>
      <c r="BM5" s="594"/>
      <c r="BN5" s="595"/>
      <c r="BO5" s="596">
        <v>94.9</v>
      </c>
      <c r="BP5" s="596"/>
      <c r="BQ5" s="596"/>
      <c r="BR5" s="596"/>
      <c r="BS5" s="597">
        <v>94677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232967</v>
      </c>
      <c r="S6" s="594"/>
      <c r="T6" s="594"/>
      <c r="U6" s="594"/>
      <c r="V6" s="594"/>
      <c r="W6" s="594"/>
      <c r="X6" s="594"/>
      <c r="Y6" s="595"/>
      <c r="Z6" s="596">
        <v>1</v>
      </c>
      <c r="AA6" s="596"/>
      <c r="AB6" s="596"/>
      <c r="AC6" s="596"/>
      <c r="AD6" s="597">
        <v>232967</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8953553</v>
      </c>
      <c r="BH6" s="594"/>
      <c r="BI6" s="594"/>
      <c r="BJ6" s="594"/>
      <c r="BK6" s="594"/>
      <c r="BL6" s="594"/>
      <c r="BM6" s="594"/>
      <c r="BN6" s="595"/>
      <c r="BO6" s="596">
        <v>94.9</v>
      </c>
      <c r="BP6" s="596"/>
      <c r="BQ6" s="596"/>
      <c r="BR6" s="596"/>
      <c r="BS6" s="597">
        <v>94677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202449</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202449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16182</v>
      </c>
      <c r="S7" s="594"/>
      <c r="T7" s="594"/>
      <c r="U7" s="594"/>
      <c r="V7" s="594"/>
      <c r="W7" s="594"/>
      <c r="X7" s="594"/>
      <c r="Y7" s="595"/>
      <c r="Z7" s="596">
        <v>0.1</v>
      </c>
      <c r="AA7" s="596"/>
      <c r="AB7" s="596"/>
      <c r="AC7" s="596"/>
      <c r="AD7" s="597">
        <v>16182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4410549</v>
      </c>
      <c r="BH7" s="594"/>
      <c r="BI7" s="594"/>
      <c r="BJ7" s="594"/>
      <c r="BK7" s="594"/>
      <c r="BL7" s="594"/>
      <c r="BM7" s="594"/>
      <c r="BN7" s="595"/>
      <c r="BO7" s="596">
        <v>46.8</v>
      </c>
      <c r="BP7" s="596"/>
      <c r="BQ7" s="596"/>
      <c r="BR7" s="596"/>
      <c r="BS7" s="597">
        <v>94677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3125296</v>
      </c>
      <c r="CS7" s="594"/>
      <c r="CT7" s="594"/>
      <c r="CU7" s="594"/>
      <c r="CV7" s="594"/>
      <c r="CW7" s="594"/>
      <c r="CX7" s="594"/>
      <c r="CY7" s="595"/>
      <c r="CZ7" s="596">
        <v>14</v>
      </c>
      <c r="DA7" s="596"/>
      <c r="DB7" s="596"/>
      <c r="DC7" s="596"/>
      <c r="DD7" s="602">
        <v>1132795</v>
      </c>
      <c r="DE7" s="594"/>
      <c r="DF7" s="594"/>
      <c r="DG7" s="594"/>
      <c r="DH7" s="594"/>
      <c r="DI7" s="594"/>
      <c r="DJ7" s="594"/>
      <c r="DK7" s="594"/>
      <c r="DL7" s="594"/>
      <c r="DM7" s="594"/>
      <c r="DN7" s="594"/>
      <c r="DO7" s="594"/>
      <c r="DP7" s="595"/>
      <c r="DQ7" s="602">
        <v>1831442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67692</v>
      </c>
      <c r="S8" s="594"/>
      <c r="T8" s="594"/>
      <c r="U8" s="594"/>
      <c r="V8" s="594"/>
      <c r="W8" s="594"/>
      <c r="X8" s="594"/>
      <c r="Y8" s="595"/>
      <c r="Z8" s="596">
        <v>0.3</v>
      </c>
      <c r="AA8" s="596"/>
      <c r="AB8" s="596"/>
      <c r="AC8" s="596"/>
      <c r="AD8" s="597">
        <v>67692</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101403</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6479279</v>
      </c>
      <c r="CS8" s="594"/>
      <c r="CT8" s="594"/>
      <c r="CU8" s="594"/>
      <c r="CV8" s="594"/>
      <c r="CW8" s="594"/>
      <c r="CX8" s="594"/>
      <c r="CY8" s="595"/>
      <c r="CZ8" s="596">
        <v>29.1</v>
      </c>
      <c r="DA8" s="596"/>
      <c r="DB8" s="596"/>
      <c r="DC8" s="596"/>
      <c r="DD8" s="602">
        <v>304596</v>
      </c>
      <c r="DE8" s="594"/>
      <c r="DF8" s="594"/>
      <c r="DG8" s="594"/>
      <c r="DH8" s="594"/>
      <c r="DI8" s="594"/>
      <c r="DJ8" s="594"/>
      <c r="DK8" s="594"/>
      <c r="DL8" s="594"/>
      <c r="DM8" s="594"/>
      <c r="DN8" s="594"/>
      <c r="DO8" s="594"/>
      <c r="DP8" s="595"/>
      <c r="DQ8" s="602">
        <v>3174381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37010</v>
      </c>
      <c r="S9" s="594"/>
      <c r="T9" s="594"/>
      <c r="U9" s="594"/>
      <c r="V9" s="594"/>
      <c r="W9" s="594"/>
      <c r="X9" s="594"/>
      <c r="Y9" s="595"/>
      <c r="Z9" s="596">
        <v>0.2</v>
      </c>
      <c r="AA9" s="596"/>
      <c r="AB9" s="596"/>
      <c r="AC9" s="596"/>
      <c r="AD9" s="597">
        <v>37010</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3732347</v>
      </c>
      <c r="BH9" s="594"/>
      <c r="BI9" s="594"/>
      <c r="BJ9" s="594"/>
      <c r="BK9" s="594"/>
      <c r="BL9" s="594"/>
      <c r="BM9" s="594"/>
      <c r="BN9" s="595"/>
      <c r="BO9" s="596">
        <v>39.6</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1346431</v>
      </c>
      <c r="CS9" s="594"/>
      <c r="CT9" s="594"/>
      <c r="CU9" s="594"/>
      <c r="CV9" s="594"/>
      <c r="CW9" s="594"/>
      <c r="CX9" s="594"/>
      <c r="CY9" s="595"/>
      <c r="CZ9" s="596">
        <v>6</v>
      </c>
      <c r="DA9" s="596"/>
      <c r="DB9" s="596"/>
      <c r="DC9" s="596"/>
      <c r="DD9" s="602">
        <v>15575</v>
      </c>
      <c r="DE9" s="594"/>
      <c r="DF9" s="594"/>
      <c r="DG9" s="594"/>
      <c r="DH9" s="594"/>
      <c r="DI9" s="594"/>
      <c r="DJ9" s="594"/>
      <c r="DK9" s="594"/>
      <c r="DL9" s="594"/>
      <c r="DM9" s="594"/>
      <c r="DN9" s="594"/>
      <c r="DO9" s="594"/>
      <c r="DP9" s="595"/>
      <c r="DQ9" s="602">
        <v>1322823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659464</v>
      </c>
      <c r="S10" s="594"/>
      <c r="T10" s="594"/>
      <c r="U10" s="594"/>
      <c r="V10" s="594"/>
      <c r="W10" s="594"/>
      <c r="X10" s="594"/>
      <c r="Y10" s="595"/>
      <c r="Z10" s="596">
        <v>2.8</v>
      </c>
      <c r="AA10" s="596"/>
      <c r="AB10" s="596"/>
      <c r="AC10" s="596"/>
      <c r="AD10" s="597">
        <v>659464</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171286</v>
      </c>
      <c r="BH10" s="594"/>
      <c r="BI10" s="594"/>
      <c r="BJ10" s="594"/>
      <c r="BK10" s="594"/>
      <c r="BL10" s="594"/>
      <c r="BM10" s="594"/>
      <c r="BN10" s="595"/>
      <c r="BO10" s="596">
        <v>1.8</v>
      </c>
      <c r="BP10" s="596"/>
      <c r="BQ10" s="596"/>
      <c r="BR10" s="596"/>
      <c r="BS10" s="602">
        <v>28438</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1090</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1090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903</v>
      </c>
      <c r="S11" s="594"/>
      <c r="T11" s="594"/>
      <c r="U11" s="594"/>
      <c r="V11" s="594"/>
      <c r="W11" s="594"/>
      <c r="X11" s="594"/>
      <c r="Y11" s="595"/>
      <c r="Z11" s="596">
        <v>0</v>
      </c>
      <c r="AA11" s="596"/>
      <c r="AB11" s="596"/>
      <c r="AC11" s="596"/>
      <c r="AD11" s="597">
        <v>903</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405513</v>
      </c>
      <c r="BH11" s="594"/>
      <c r="BI11" s="594"/>
      <c r="BJ11" s="594"/>
      <c r="BK11" s="594"/>
      <c r="BL11" s="594"/>
      <c r="BM11" s="594"/>
      <c r="BN11" s="595"/>
      <c r="BO11" s="596">
        <v>4.3</v>
      </c>
      <c r="BP11" s="596"/>
      <c r="BQ11" s="596"/>
      <c r="BR11" s="596"/>
      <c r="BS11" s="602">
        <v>66239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1065589</v>
      </c>
      <c r="CS11" s="594"/>
      <c r="CT11" s="594"/>
      <c r="CU11" s="594"/>
      <c r="CV11" s="594"/>
      <c r="CW11" s="594"/>
      <c r="CX11" s="594"/>
      <c r="CY11" s="595"/>
      <c r="CZ11" s="596">
        <v>4.8</v>
      </c>
      <c r="DA11" s="596"/>
      <c r="DB11" s="596"/>
      <c r="DC11" s="596"/>
      <c r="DD11" s="602">
        <v>181403</v>
      </c>
      <c r="DE11" s="594"/>
      <c r="DF11" s="594"/>
      <c r="DG11" s="594"/>
      <c r="DH11" s="594"/>
      <c r="DI11" s="594"/>
      <c r="DJ11" s="594"/>
      <c r="DK11" s="594"/>
      <c r="DL11" s="594"/>
      <c r="DM11" s="594"/>
      <c r="DN11" s="594"/>
      <c r="DO11" s="594"/>
      <c r="DP11" s="595"/>
      <c r="DQ11" s="602">
        <v>710736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4014645</v>
      </c>
      <c r="BH12" s="594"/>
      <c r="BI12" s="594"/>
      <c r="BJ12" s="594"/>
      <c r="BK12" s="594"/>
      <c r="BL12" s="594"/>
      <c r="BM12" s="594"/>
      <c r="BN12" s="595"/>
      <c r="BO12" s="596">
        <v>42.6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693041</v>
      </c>
      <c r="CS12" s="594"/>
      <c r="CT12" s="594"/>
      <c r="CU12" s="594"/>
      <c r="CV12" s="594"/>
      <c r="CW12" s="594"/>
      <c r="CX12" s="594"/>
      <c r="CY12" s="595"/>
      <c r="CZ12" s="596">
        <v>3.1</v>
      </c>
      <c r="DA12" s="596"/>
      <c r="DB12" s="596"/>
      <c r="DC12" s="596"/>
      <c r="DD12" s="602">
        <v>19314</v>
      </c>
      <c r="DE12" s="594"/>
      <c r="DF12" s="594"/>
      <c r="DG12" s="594"/>
      <c r="DH12" s="594"/>
      <c r="DI12" s="594"/>
      <c r="DJ12" s="594"/>
      <c r="DK12" s="594"/>
      <c r="DL12" s="594"/>
      <c r="DM12" s="594"/>
      <c r="DN12" s="594"/>
      <c r="DO12" s="594"/>
      <c r="DP12" s="595"/>
      <c r="DQ12" s="602">
        <v>210846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35877</v>
      </c>
      <c r="S13" s="594"/>
      <c r="T13" s="594"/>
      <c r="U13" s="594"/>
      <c r="V13" s="594"/>
      <c r="W13" s="594"/>
      <c r="X13" s="594"/>
      <c r="Y13" s="595"/>
      <c r="Z13" s="596">
        <v>0.2</v>
      </c>
      <c r="AA13" s="596"/>
      <c r="AB13" s="596"/>
      <c r="AC13" s="596"/>
      <c r="AD13" s="597">
        <v>35877</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4008956</v>
      </c>
      <c r="BH13" s="594"/>
      <c r="BI13" s="594"/>
      <c r="BJ13" s="594"/>
      <c r="BK13" s="594"/>
      <c r="BL13" s="594"/>
      <c r="BM13" s="594"/>
      <c r="BN13" s="595"/>
      <c r="BO13" s="596">
        <v>42.5</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2533577</v>
      </c>
      <c r="CS13" s="594"/>
      <c r="CT13" s="594"/>
      <c r="CU13" s="594"/>
      <c r="CV13" s="594"/>
      <c r="CW13" s="594"/>
      <c r="CX13" s="594"/>
      <c r="CY13" s="595"/>
      <c r="CZ13" s="596">
        <v>11.4</v>
      </c>
      <c r="DA13" s="596"/>
      <c r="DB13" s="596"/>
      <c r="DC13" s="596"/>
      <c r="DD13" s="602">
        <v>1141164</v>
      </c>
      <c r="DE13" s="594"/>
      <c r="DF13" s="594"/>
      <c r="DG13" s="594"/>
      <c r="DH13" s="594"/>
      <c r="DI13" s="594"/>
      <c r="DJ13" s="594"/>
      <c r="DK13" s="594"/>
      <c r="DL13" s="594"/>
      <c r="DM13" s="594"/>
      <c r="DN13" s="594"/>
      <c r="DO13" s="594"/>
      <c r="DP13" s="595"/>
      <c r="DQ13" s="602">
        <v>1665197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93966</v>
      </c>
      <c r="BH14" s="594"/>
      <c r="BI14" s="594"/>
      <c r="BJ14" s="594"/>
      <c r="BK14" s="594"/>
      <c r="BL14" s="594"/>
      <c r="BM14" s="594"/>
      <c r="BN14" s="595"/>
      <c r="BO14" s="596">
        <v>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935473</v>
      </c>
      <c r="CS14" s="594"/>
      <c r="CT14" s="594"/>
      <c r="CU14" s="594"/>
      <c r="CV14" s="594"/>
      <c r="CW14" s="594"/>
      <c r="CX14" s="594"/>
      <c r="CY14" s="595"/>
      <c r="CZ14" s="596">
        <v>4.2</v>
      </c>
      <c r="DA14" s="596"/>
      <c r="DB14" s="596"/>
      <c r="DC14" s="596"/>
      <c r="DD14" s="602">
        <v>47411</v>
      </c>
      <c r="DE14" s="594"/>
      <c r="DF14" s="594"/>
      <c r="DG14" s="594"/>
      <c r="DH14" s="594"/>
      <c r="DI14" s="594"/>
      <c r="DJ14" s="594"/>
      <c r="DK14" s="594"/>
      <c r="DL14" s="594"/>
      <c r="DM14" s="594"/>
      <c r="DN14" s="594"/>
      <c r="DO14" s="594"/>
      <c r="DP14" s="595"/>
      <c r="DQ14" s="602">
        <v>889573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33707</v>
      </c>
      <c r="S15" s="594"/>
      <c r="T15" s="594"/>
      <c r="U15" s="594"/>
      <c r="V15" s="594"/>
      <c r="W15" s="594"/>
      <c r="X15" s="594"/>
      <c r="Y15" s="595"/>
      <c r="Z15" s="596">
        <v>0.1</v>
      </c>
      <c r="AA15" s="596"/>
      <c r="AB15" s="596"/>
      <c r="AC15" s="596"/>
      <c r="AD15" s="597">
        <v>33707</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434393</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2991930</v>
      </c>
      <c r="CS15" s="594"/>
      <c r="CT15" s="594"/>
      <c r="CU15" s="594"/>
      <c r="CV15" s="594"/>
      <c r="CW15" s="594"/>
      <c r="CX15" s="594"/>
      <c r="CY15" s="595"/>
      <c r="CZ15" s="596">
        <v>13.4</v>
      </c>
      <c r="DA15" s="596"/>
      <c r="DB15" s="596"/>
      <c r="DC15" s="596"/>
      <c r="DD15" s="602">
        <v>1124158</v>
      </c>
      <c r="DE15" s="594"/>
      <c r="DF15" s="594"/>
      <c r="DG15" s="594"/>
      <c r="DH15" s="594"/>
      <c r="DI15" s="594"/>
      <c r="DJ15" s="594"/>
      <c r="DK15" s="594"/>
      <c r="DL15" s="594"/>
      <c r="DM15" s="594"/>
      <c r="DN15" s="594"/>
      <c r="DO15" s="594"/>
      <c r="DP15" s="595"/>
      <c r="DQ15" s="602">
        <v>2181403</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3662999</v>
      </c>
      <c r="S16" s="594"/>
      <c r="T16" s="594"/>
      <c r="U16" s="594"/>
      <c r="V16" s="594"/>
      <c r="W16" s="594"/>
      <c r="X16" s="594"/>
      <c r="Y16" s="595"/>
      <c r="Z16" s="596">
        <v>15.5</v>
      </c>
      <c r="AA16" s="596"/>
      <c r="AB16" s="596"/>
      <c r="AC16" s="596"/>
      <c r="AD16" s="597">
        <v>3045629</v>
      </c>
      <c r="AE16" s="597"/>
      <c r="AF16" s="597"/>
      <c r="AG16" s="597"/>
      <c r="AH16" s="597"/>
      <c r="AI16" s="597"/>
      <c r="AJ16" s="597"/>
      <c r="AK16" s="597"/>
      <c r="AL16" s="598">
        <v>23.2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3045629</v>
      </c>
      <c r="S17" s="594"/>
      <c r="T17" s="594"/>
      <c r="U17" s="594"/>
      <c r="V17" s="594"/>
      <c r="W17" s="594"/>
      <c r="X17" s="594"/>
      <c r="Y17" s="595"/>
      <c r="Z17" s="596">
        <v>12.9</v>
      </c>
      <c r="AA17" s="596"/>
      <c r="AB17" s="596"/>
      <c r="AC17" s="596"/>
      <c r="AD17" s="597">
        <v>3045629</v>
      </c>
      <c r="AE17" s="597"/>
      <c r="AF17" s="597"/>
      <c r="AG17" s="597"/>
      <c r="AH17" s="597"/>
      <c r="AI17" s="597"/>
      <c r="AJ17" s="597"/>
      <c r="AK17" s="597"/>
      <c r="AL17" s="598">
        <v>23.2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2914584</v>
      </c>
      <c r="CS17" s="594"/>
      <c r="CT17" s="594"/>
      <c r="CU17" s="594"/>
      <c r="CV17" s="594"/>
      <c r="CW17" s="594"/>
      <c r="CX17" s="594"/>
      <c r="CY17" s="595"/>
      <c r="CZ17" s="596">
        <v>13.1</v>
      </c>
      <c r="DA17" s="596"/>
      <c r="DB17" s="596"/>
      <c r="DC17" s="596"/>
      <c r="DD17" s="602" t="s">
        <v>112</v>
      </c>
      <c r="DE17" s="594"/>
      <c r="DF17" s="594"/>
      <c r="DG17" s="594"/>
      <c r="DH17" s="594"/>
      <c r="DI17" s="594"/>
      <c r="DJ17" s="594"/>
      <c r="DK17" s="594"/>
      <c r="DL17" s="594"/>
      <c r="DM17" s="594"/>
      <c r="DN17" s="594"/>
      <c r="DO17" s="594"/>
      <c r="DP17" s="595"/>
      <c r="DQ17" s="602">
        <v>2906892</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617370</v>
      </c>
      <c r="S18" s="594"/>
      <c r="T18" s="594"/>
      <c r="U18" s="594"/>
      <c r="V18" s="594"/>
      <c r="W18" s="594"/>
      <c r="X18" s="594"/>
      <c r="Y18" s="595"/>
      <c r="Z18" s="596">
        <v>2.6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477720</v>
      </c>
      <c r="BH19" s="594"/>
      <c r="BI19" s="594"/>
      <c r="BJ19" s="594"/>
      <c r="BK19" s="594"/>
      <c r="BL19" s="594"/>
      <c r="BM19" s="594"/>
      <c r="BN19" s="595"/>
      <c r="BO19" s="596">
        <v>5.0999999999999996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14178074</v>
      </c>
      <c r="S20" s="594"/>
      <c r="T20" s="594"/>
      <c r="U20" s="594"/>
      <c r="V20" s="594"/>
      <c r="W20" s="594"/>
      <c r="X20" s="594"/>
      <c r="Y20" s="595"/>
      <c r="Z20" s="596">
        <v>59.9</v>
      </c>
      <c r="AA20" s="596"/>
      <c r="AB20" s="596"/>
      <c r="AC20" s="596"/>
      <c r="AD20" s="597">
        <v>13082984</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477720</v>
      </c>
      <c r="BH20" s="594"/>
      <c r="BI20" s="594"/>
      <c r="BJ20" s="594"/>
      <c r="BK20" s="594"/>
      <c r="BL20" s="594"/>
      <c r="BM20" s="594"/>
      <c r="BN20" s="595"/>
      <c r="BO20" s="596">
        <v>5.0999999999999996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22288739</v>
      </c>
      <c r="CS20" s="594"/>
      <c r="CT20" s="594"/>
      <c r="CU20" s="594"/>
      <c r="CV20" s="594"/>
      <c r="CW20" s="594"/>
      <c r="CX20" s="594"/>
      <c r="CY20" s="595"/>
      <c r="CZ20" s="596">
        <v>100</v>
      </c>
      <c r="DA20" s="596"/>
      <c r="DB20" s="596"/>
      <c r="DC20" s="596"/>
      <c r="DD20" s="602">
        <v>3966416</v>
      </c>
      <c r="DE20" s="594"/>
      <c r="DF20" s="594"/>
      <c r="DG20" s="594"/>
      <c r="DH20" s="594"/>
      <c r="DI20" s="594"/>
      <c r="DJ20" s="594"/>
      <c r="DK20" s="594"/>
      <c r="DL20" s="594"/>
      <c r="DM20" s="594"/>
      <c r="DN20" s="594"/>
      <c r="DO20" s="594"/>
      <c r="DP20" s="595"/>
      <c r="DQ20" s="602">
        <v>15096832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7999</v>
      </c>
      <c r="S21" s="594"/>
      <c r="T21" s="594"/>
      <c r="U21" s="594"/>
      <c r="V21" s="594"/>
      <c r="W21" s="594"/>
      <c r="X21" s="594"/>
      <c r="Y21" s="595"/>
      <c r="Z21" s="596">
        <v>0</v>
      </c>
      <c r="AA21" s="596"/>
      <c r="AB21" s="596"/>
      <c r="AC21" s="596"/>
      <c r="AD21" s="597">
        <v>7999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85145</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373599</v>
      </c>
      <c r="S23" s="594"/>
      <c r="T23" s="594"/>
      <c r="U23" s="594"/>
      <c r="V23" s="594"/>
      <c r="W23" s="594"/>
      <c r="X23" s="594"/>
      <c r="Y23" s="595"/>
      <c r="Z23" s="596">
        <v>1.6</v>
      </c>
      <c r="AA23" s="596"/>
      <c r="AB23" s="596"/>
      <c r="AC23" s="596"/>
      <c r="AD23" s="597">
        <v>17271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477720</v>
      </c>
      <c r="BH23" s="594"/>
      <c r="BI23" s="594"/>
      <c r="BJ23" s="594"/>
      <c r="BK23" s="594"/>
      <c r="BL23" s="594"/>
      <c r="BM23" s="594"/>
      <c r="BN23" s="595"/>
      <c r="BO23" s="596">
        <v>5.0999999999999996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32537</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9178804</v>
      </c>
      <c r="CS24" s="583"/>
      <c r="CT24" s="583"/>
      <c r="CU24" s="583"/>
      <c r="CV24" s="583"/>
      <c r="CW24" s="583"/>
      <c r="CX24" s="583"/>
      <c r="CY24" s="584"/>
      <c r="CZ24" s="620">
        <v>41.2</v>
      </c>
      <c r="DA24" s="621"/>
      <c r="DB24" s="621"/>
      <c r="DC24" s="622"/>
      <c r="DD24" s="619">
        <v>6786184</v>
      </c>
      <c r="DE24" s="583"/>
      <c r="DF24" s="583"/>
      <c r="DG24" s="583"/>
      <c r="DH24" s="583"/>
      <c r="DI24" s="583"/>
      <c r="DJ24" s="583"/>
      <c r="DK24" s="584"/>
      <c r="DL24" s="619">
        <v>6310493</v>
      </c>
      <c r="DM24" s="583"/>
      <c r="DN24" s="583"/>
      <c r="DO24" s="583"/>
      <c r="DP24" s="583"/>
      <c r="DQ24" s="583"/>
      <c r="DR24" s="583"/>
      <c r="DS24" s="583"/>
      <c r="DT24" s="583"/>
      <c r="DU24" s="583"/>
      <c r="DV24" s="584"/>
      <c r="DW24" s="587">
        <v>46.1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2491516</v>
      </c>
      <c r="S25" s="594"/>
      <c r="T25" s="594"/>
      <c r="U25" s="594"/>
      <c r="V25" s="594"/>
      <c r="W25" s="594"/>
      <c r="X25" s="594"/>
      <c r="Y25" s="595"/>
      <c r="Z25" s="596">
        <v>10.5</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3190782</v>
      </c>
      <c r="CS25" s="625"/>
      <c r="CT25" s="625"/>
      <c r="CU25" s="625"/>
      <c r="CV25" s="625"/>
      <c r="CW25" s="625"/>
      <c r="CX25" s="625"/>
      <c r="CY25" s="626"/>
      <c r="CZ25" s="627">
        <v>14.3</v>
      </c>
      <c r="DA25" s="628"/>
      <c r="DB25" s="628"/>
      <c r="DC25" s="629"/>
      <c r="DD25" s="602">
        <v>3019729</v>
      </c>
      <c r="DE25" s="625"/>
      <c r="DF25" s="625"/>
      <c r="DG25" s="625"/>
      <c r="DH25" s="625"/>
      <c r="DI25" s="625"/>
      <c r="DJ25" s="625"/>
      <c r="DK25" s="626"/>
      <c r="DL25" s="602">
        <v>2987534</v>
      </c>
      <c r="DM25" s="625"/>
      <c r="DN25" s="625"/>
      <c r="DO25" s="625"/>
      <c r="DP25" s="625"/>
      <c r="DQ25" s="625"/>
      <c r="DR25" s="625"/>
      <c r="DS25" s="625"/>
      <c r="DT25" s="625"/>
      <c r="DU25" s="625"/>
      <c r="DV25" s="626"/>
      <c r="DW25" s="598">
        <v>21.8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26762</v>
      </c>
      <c r="S26" s="594"/>
      <c r="T26" s="594"/>
      <c r="U26" s="594"/>
      <c r="V26" s="594"/>
      <c r="W26" s="594"/>
      <c r="X26" s="594"/>
      <c r="Y26" s="595"/>
      <c r="Z26" s="596">
        <v>0.1</v>
      </c>
      <c r="AA26" s="596"/>
      <c r="AB26" s="596"/>
      <c r="AC26" s="596"/>
      <c r="AD26" s="597">
        <v>26762</v>
      </c>
      <c r="AE26" s="597"/>
      <c r="AF26" s="597"/>
      <c r="AG26" s="597"/>
      <c r="AH26" s="597"/>
      <c r="AI26" s="597"/>
      <c r="AJ26" s="597"/>
      <c r="AK26" s="597"/>
      <c r="AL26" s="598">
        <v>0.2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1947139</v>
      </c>
      <c r="CS26" s="594"/>
      <c r="CT26" s="594"/>
      <c r="CU26" s="594"/>
      <c r="CV26" s="594"/>
      <c r="CW26" s="594"/>
      <c r="CX26" s="594"/>
      <c r="CY26" s="595"/>
      <c r="CZ26" s="627">
        <v>8.6999999999999993</v>
      </c>
      <c r="DA26" s="628"/>
      <c r="DB26" s="628"/>
      <c r="DC26" s="629"/>
      <c r="DD26" s="602">
        <v>1794699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1420484</v>
      </c>
      <c r="S27" s="594"/>
      <c r="T27" s="594"/>
      <c r="U27" s="594"/>
      <c r="V27" s="594"/>
      <c r="W27" s="594"/>
      <c r="X27" s="594"/>
      <c r="Y27" s="595"/>
      <c r="Z27" s="596">
        <v>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9431273</v>
      </c>
      <c r="BH27" s="594"/>
      <c r="BI27" s="594"/>
      <c r="BJ27" s="594"/>
      <c r="BK27" s="594"/>
      <c r="BL27" s="594"/>
      <c r="BM27" s="594"/>
      <c r="BN27" s="595"/>
      <c r="BO27" s="596">
        <v>100</v>
      </c>
      <c r="BP27" s="596"/>
      <c r="BQ27" s="596"/>
      <c r="BR27" s="596"/>
      <c r="BS27" s="602">
        <v>94677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3073438</v>
      </c>
      <c r="CS27" s="625"/>
      <c r="CT27" s="625"/>
      <c r="CU27" s="625"/>
      <c r="CV27" s="625"/>
      <c r="CW27" s="625"/>
      <c r="CX27" s="625"/>
      <c r="CY27" s="626"/>
      <c r="CZ27" s="627">
        <v>13.8</v>
      </c>
      <c r="DA27" s="628"/>
      <c r="DB27" s="628"/>
      <c r="DC27" s="629"/>
      <c r="DD27" s="602">
        <v>859563</v>
      </c>
      <c r="DE27" s="625"/>
      <c r="DF27" s="625"/>
      <c r="DG27" s="625"/>
      <c r="DH27" s="625"/>
      <c r="DI27" s="625"/>
      <c r="DJ27" s="625"/>
      <c r="DK27" s="626"/>
      <c r="DL27" s="602">
        <v>859489</v>
      </c>
      <c r="DM27" s="625"/>
      <c r="DN27" s="625"/>
      <c r="DO27" s="625"/>
      <c r="DP27" s="625"/>
      <c r="DQ27" s="625"/>
      <c r="DR27" s="625"/>
      <c r="DS27" s="625"/>
      <c r="DT27" s="625"/>
      <c r="DU27" s="625"/>
      <c r="DV27" s="626"/>
      <c r="DW27" s="598">
        <v>6.3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83826</v>
      </c>
      <c r="S28" s="594"/>
      <c r="T28" s="594"/>
      <c r="U28" s="594"/>
      <c r="V28" s="594"/>
      <c r="W28" s="594"/>
      <c r="X28" s="594"/>
      <c r="Y28" s="595"/>
      <c r="Z28" s="596">
        <v>0.4</v>
      </c>
      <c r="AA28" s="596"/>
      <c r="AB28" s="596"/>
      <c r="AC28" s="596"/>
      <c r="AD28" s="597">
        <v>5649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2914584</v>
      </c>
      <c r="CS28" s="594"/>
      <c r="CT28" s="594"/>
      <c r="CU28" s="594"/>
      <c r="CV28" s="594"/>
      <c r="CW28" s="594"/>
      <c r="CX28" s="594"/>
      <c r="CY28" s="595"/>
      <c r="CZ28" s="627">
        <v>13.1</v>
      </c>
      <c r="DA28" s="628"/>
      <c r="DB28" s="628"/>
      <c r="DC28" s="629"/>
      <c r="DD28" s="602">
        <v>2906892</v>
      </c>
      <c r="DE28" s="594"/>
      <c r="DF28" s="594"/>
      <c r="DG28" s="594"/>
      <c r="DH28" s="594"/>
      <c r="DI28" s="594"/>
      <c r="DJ28" s="594"/>
      <c r="DK28" s="595"/>
      <c r="DL28" s="602">
        <v>2463470</v>
      </c>
      <c r="DM28" s="594"/>
      <c r="DN28" s="594"/>
      <c r="DO28" s="594"/>
      <c r="DP28" s="594"/>
      <c r="DQ28" s="594"/>
      <c r="DR28" s="594"/>
      <c r="DS28" s="594"/>
      <c r="DT28" s="594"/>
      <c r="DU28" s="594"/>
      <c r="DV28" s="595"/>
      <c r="DW28" s="598">
        <v>18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7085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2914584</v>
      </c>
      <c r="CS29" s="625"/>
      <c r="CT29" s="625"/>
      <c r="CU29" s="625"/>
      <c r="CV29" s="625"/>
      <c r="CW29" s="625"/>
      <c r="CX29" s="625"/>
      <c r="CY29" s="626"/>
      <c r="CZ29" s="627">
        <v>13.1</v>
      </c>
      <c r="DA29" s="628"/>
      <c r="DB29" s="628"/>
      <c r="DC29" s="629"/>
      <c r="DD29" s="602">
        <v>2906892</v>
      </c>
      <c r="DE29" s="625"/>
      <c r="DF29" s="625"/>
      <c r="DG29" s="625"/>
      <c r="DH29" s="625"/>
      <c r="DI29" s="625"/>
      <c r="DJ29" s="625"/>
      <c r="DK29" s="626"/>
      <c r="DL29" s="602">
        <v>2463470</v>
      </c>
      <c r="DM29" s="625"/>
      <c r="DN29" s="625"/>
      <c r="DO29" s="625"/>
      <c r="DP29" s="625"/>
      <c r="DQ29" s="625"/>
      <c r="DR29" s="625"/>
      <c r="DS29" s="625"/>
      <c r="DT29" s="625"/>
      <c r="DU29" s="625"/>
      <c r="DV29" s="626"/>
      <c r="DW29" s="598">
        <v>18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458357</v>
      </c>
      <c r="S30" s="594"/>
      <c r="T30" s="594"/>
      <c r="U30" s="594"/>
      <c r="V30" s="594"/>
      <c r="W30" s="594"/>
      <c r="X30" s="594"/>
      <c r="Y30" s="595"/>
      <c r="Z30" s="596">
        <v>1.9</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98.6</v>
      </c>
      <c r="BS30" s="652"/>
      <c r="BT30" s="652"/>
      <c r="BU30" s="652"/>
      <c r="BV30" s="652"/>
      <c r="BW30" s="652"/>
      <c r="BX30" s="588">
        <v>94.3</v>
      </c>
      <c r="BY30" s="652"/>
      <c r="BZ30" s="652"/>
      <c r="CA30" s="652"/>
      <c r="CB30" s="653"/>
      <c r="CD30" s="656"/>
      <c r="CE30" s="657"/>
      <c r="CF30" s="607" t="s">
        <v>292</v>
      </c>
      <c r="CG30" s="608"/>
      <c r="CH30" s="608"/>
      <c r="CI30" s="608"/>
      <c r="CJ30" s="608"/>
      <c r="CK30" s="608"/>
      <c r="CL30" s="608"/>
      <c r="CM30" s="608"/>
      <c r="CN30" s="608"/>
      <c r="CO30" s="608"/>
      <c r="CP30" s="608"/>
      <c r="CQ30" s="609"/>
      <c r="CR30" s="593">
        <v>2696666</v>
      </c>
      <c r="CS30" s="594"/>
      <c r="CT30" s="594"/>
      <c r="CU30" s="594"/>
      <c r="CV30" s="594"/>
      <c r="CW30" s="594"/>
      <c r="CX30" s="594"/>
      <c r="CY30" s="595"/>
      <c r="CZ30" s="627">
        <v>12.1</v>
      </c>
      <c r="DA30" s="628"/>
      <c r="DB30" s="628"/>
      <c r="DC30" s="629"/>
      <c r="DD30" s="602">
        <v>2688974</v>
      </c>
      <c r="DE30" s="594"/>
      <c r="DF30" s="594"/>
      <c r="DG30" s="594"/>
      <c r="DH30" s="594"/>
      <c r="DI30" s="594"/>
      <c r="DJ30" s="594"/>
      <c r="DK30" s="595"/>
      <c r="DL30" s="602">
        <v>2245552</v>
      </c>
      <c r="DM30" s="594"/>
      <c r="DN30" s="594"/>
      <c r="DO30" s="594"/>
      <c r="DP30" s="594"/>
      <c r="DQ30" s="594"/>
      <c r="DR30" s="594"/>
      <c r="DS30" s="594"/>
      <c r="DT30" s="594"/>
      <c r="DU30" s="594"/>
      <c r="DV30" s="595"/>
      <c r="DW30" s="598">
        <v>16.399999999999999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1211569</v>
      </c>
      <c r="S31" s="594"/>
      <c r="T31" s="594"/>
      <c r="U31" s="594"/>
      <c r="V31" s="594"/>
      <c r="W31" s="594"/>
      <c r="X31" s="594"/>
      <c r="Y31" s="595"/>
      <c r="Z31" s="596">
        <v>5.0999999999999996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95.9</v>
      </c>
      <c r="BN31" s="649"/>
      <c r="BO31" s="649"/>
      <c r="BP31" s="649"/>
      <c r="BQ31" s="650"/>
      <c r="BR31" s="648">
        <v>98.7</v>
      </c>
      <c r="BS31" s="625"/>
      <c r="BT31" s="625"/>
      <c r="BU31" s="625"/>
      <c r="BV31" s="625"/>
      <c r="BW31" s="625"/>
      <c r="BX31" s="599">
        <v>95.3</v>
      </c>
      <c r="BY31" s="649"/>
      <c r="BZ31" s="649"/>
      <c r="CA31" s="649"/>
      <c r="CB31" s="650"/>
      <c r="CD31" s="656"/>
      <c r="CE31" s="657"/>
      <c r="CF31" s="607" t="s">
        <v>296</v>
      </c>
      <c r="CG31" s="608"/>
      <c r="CH31" s="608"/>
      <c r="CI31" s="608"/>
      <c r="CJ31" s="608"/>
      <c r="CK31" s="608"/>
      <c r="CL31" s="608"/>
      <c r="CM31" s="608"/>
      <c r="CN31" s="608"/>
      <c r="CO31" s="608"/>
      <c r="CP31" s="608"/>
      <c r="CQ31" s="609"/>
      <c r="CR31" s="593">
        <v>217918</v>
      </c>
      <c r="CS31" s="625"/>
      <c r="CT31" s="625"/>
      <c r="CU31" s="625"/>
      <c r="CV31" s="625"/>
      <c r="CW31" s="625"/>
      <c r="CX31" s="625"/>
      <c r="CY31" s="626"/>
      <c r="CZ31" s="627">
        <v>1</v>
      </c>
      <c r="DA31" s="628"/>
      <c r="DB31" s="628"/>
      <c r="DC31" s="629"/>
      <c r="DD31" s="602">
        <v>217918</v>
      </c>
      <c r="DE31" s="625"/>
      <c r="DF31" s="625"/>
      <c r="DG31" s="625"/>
      <c r="DH31" s="625"/>
      <c r="DI31" s="625"/>
      <c r="DJ31" s="625"/>
      <c r="DK31" s="626"/>
      <c r="DL31" s="602">
        <v>217918</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562846</v>
      </c>
      <c r="S32" s="594"/>
      <c r="T32" s="594"/>
      <c r="U32" s="594"/>
      <c r="V32" s="594"/>
      <c r="W32" s="594"/>
      <c r="X32" s="594"/>
      <c r="Y32" s="595"/>
      <c r="Z32" s="596">
        <v>2.4</v>
      </c>
      <c r="AA32" s="596"/>
      <c r="AB32" s="596"/>
      <c r="AC32" s="596"/>
      <c r="AD32" s="597">
        <v>1280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93.4</v>
      </c>
      <c r="BN32" s="661"/>
      <c r="BO32" s="661"/>
      <c r="BP32" s="661"/>
      <c r="BQ32" s="663"/>
      <c r="BR32" s="660">
        <v>98.4</v>
      </c>
      <c r="BS32" s="661"/>
      <c r="BT32" s="661"/>
      <c r="BU32" s="661"/>
      <c r="BV32" s="661"/>
      <c r="BW32" s="661"/>
      <c r="BX32" s="662">
        <v>92.9</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2739500</v>
      </c>
      <c r="S33" s="594"/>
      <c r="T33" s="594"/>
      <c r="U33" s="594"/>
      <c r="V33" s="594"/>
      <c r="W33" s="594"/>
      <c r="X33" s="594"/>
      <c r="Y33" s="595"/>
      <c r="Z33" s="596">
        <v>11.6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9143519</v>
      </c>
      <c r="CS33" s="625"/>
      <c r="CT33" s="625"/>
      <c r="CU33" s="625"/>
      <c r="CV33" s="625"/>
      <c r="CW33" s="625"/>
      <c r="CX33" s="625"/>
      <c r="CY33" s="626"/>
      <c r="CZ33" s="627">
        <v>41</v>
      </c>
      <c r="DA33" s="628"/>
      <c r="DB33" s="628"/>
      <c r="DC33" s="629"/>
      <c r="DD33" s="602">
        <v>7303409</v>
      </c>
      <c r="DE33" s="625"/>
      <c r="DF33" s="625"/>
      <c r="DG33" s="625"/>
      <c r="DH33" s="625"/>
      <c r="DI33" s="625"/>
      <c r="DJ33" s="625"/>
      <c r="DK33" s="626"/>
      <c r="DL33" s="602">
        <v>5393416</v>
      </c>
      <c r="DM33" s="625"/>
      <c r="DN33" s="625"/>
      <c r="DO33" s="625"/>
      <c r="DP33" s="625"/>
      <c r="DQ33" s="625"/>
      <c r="DR33" s="625"/>
      <c r="DS33" s="625"/>
      <c r="DT33" s="625"/>
      <c r="DU33" s="625"/>
      <c r="DV33" s="626"/>
      <c r="DW33" s="598">
        <v>39.4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3271853</v>
      </c>
      <c r="CS34" s="594"/>
      <c r="CT34" s="594"/>
      <c r="CU34" s="594"/>
      <c r="CV34" s="594"/>
      <c r="CW34" s="594"/>
      <c r="CX34" s="594"/>
      <c r="CY34" s="595"/>
      <c r="CZ34" s="627">
        <v>14.7</v>
      </c>
      <c r="DA34" s="628"/>
      <c r="DB34" s="628"/>
      <c r="DC34" s="629"/>
      <c r="DD34" s="602">
        <v>2501237</v>
      </c>
      <c r="DE34" s="594"/>
      <c r="DF34" s="594"/>
      <c r="DG34" s="594"/>
      <c r="DH34" s="594"/>
      <c r="DI34" s="594"/>
      <c r="DJ34" s="594"/>
      <c r="DK34" s="595"/>
      <c r="DL34" s="602">
        <v>2371182</v>
      </c>
      <c r="DM34" s="594"/>
      <c r="DN34" s="594"/>
      <c r="DO34" s="594"/>
      <c r="DP34" s="594"/>
      <c r="DQ34" s="594"/>
      <c r="DR34" s="594"/>
      <c r="DS34" s="594"/>
      <c r="DT34" s="594"/>
      <c r="DU34" s="594"/>
      <c r="DV34" s="595"/>
      <c r="DW34" s="598">
        <v>17.3</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540000</v>
      </c>
      <c r="S35" s="594"/>
      <c r="T35" s="594"/>
      <c r="U35" s="594"/>
      <c r="V35" s="594"/>
      <c r="W35" s="594"/>
      <c r="X35" s="594"/>
      <c r="Y35" s="595"/>
      <c r="Z35" s="596">
        <v>2.2999999999999998</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2700853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301505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129017</v>
      </c>
      <c r="CS35" s="625"/>
      <c r="CT35" s="625"/>
      <c r="CU35" s="625"/>
      <c r="CV35" s="625"/>
      <c r="CW35" s="625"/>
      <c r="CX35" s="625"/>
      <c r="CY35" s="626"/>
      <c r="CZ35" s="627">
        <v>0.6</v>
      </c>
      <c r="DA35" s="628"/>
      <c r="DB35" s="628"/>
      <c r="DC35" s="629"/>
      <c r="DD35" s="602">
        <v>124922</v>
      </c>
      <c r="DE35" s="625"/>
      <c r="DF35" s="625"/>
      <c r="DG35" s="625"/>
      <c r="DH35" s="625"/>
      <c r="DI35" s="625"/>
      <c r="DJ35" s="625"/>
      <c r="DK35" s="626"/>
      <c r="DL35" s="602">
        <v>124244</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23679299</v>
      </c>
      <c r="S36" s="666"/>
      <c r="T36" s="666"/>
      <c r="U36" s="666"/>
      <c r="V36" s="666"/>
      <c r="W36" s="666"/>
      <c r="X36" s="666"/>
      <c r="Y36" s="667"/>
      <c r="Z36" s="668">
        <v>100</v>
      </c>
      <c r="AA36" s="668"/>
      <c r="AB36" s="668"/>
      <c r="AC36" s="668"/>
      <c r="AD36" s="669">
        <v>13141945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939900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262468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2266361</v>
      </c>
      <c r="CS36" s="594"/>
      <c r="CT36" s="594"/>
      <c r="CU36" s="594"/>
      <c r="CV36" s="594"/>
      <c r="CW36" s="594"/>
      <c r="CX36" s="594"/>
      <c r="CY36" s="595"/>
      <c r="CZ36" s="627">
        <v>10.199999999999999</v>
      </c>
      <c r="DA36" s="628"/>
      <c r="DB36" s="628"/>
      <c r="DC36" s="629"/>
      <c r="DD36" s="602">
        <v>1948671</v>
      </c>
      <c r="DE36" s="594"/>
      <c r="DF36" s="594"/>
      <c r="DG36" s="594"/>
      <c r="DH36" s="594"/>
      <c r="DI36" s="594"/>
      <c r="DJ36" s="594"/>
      <c r="DK36" s="595"/>
      <c r="DL36" s="602">
        <v>1324055</v>
      </c>
      <c r="DM36" s="594"/>
      <c r="DN36" s="594"/>
      <c r="DO36" s="594"/>
      <c r="DP36" s="594"/>
      <c r="DQ36" s="594"/>
      <c r="DR36" s="594"/>
      <c r="DS36" s="594"/>
      <c r="DT36" s="594"/>
      <c r="DU36" s="594"/>
      <c r="DV36" s="595"/>
      <c r="DW36" s="598">
        <v>9.6999999999999993</v>
      </c>
      <c r="DX36" s="623"/>
      <c r="DY36" s="623"/>
      <c r="DZ36" s="623"/>
      <c r="EA36" s="623"/>
      <c r="EB36" s="623"/>
      <c r="EC36" s="624"/>
    </row>
    <row r="37" spans="2:133" ht="11.25" customHeight="1">
      <c r="AQ37" s="672" t="s">
        <v>314</v>
      </c>
      <c r="AR37" s="673"/>
      <c r="AS37" s="673"/>
      <c r="AT37" s="673"/>
      <c r="AU37" s="673"/>
      <c r="AV37" s="673"/>
      <c r="AW37" s="673"/>
      <c r="AX37" s="673"/>
      <c r="AY37" s="674"/>
      <c r="AZ37" s="593">
        <v>443414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7861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1314282</v>
      </c>
      <c r="CS37" s="625"/>
      <c r="CT37" s="625"/>
      <c r="CU37" s="625"/>
      <c r="CV37" s="625"/>
      <c r="CW37" s="625"/>
      <c r="CX37" s="625"/>
      <c r="CY37" s="626"/>
      <c r="CZ37" s="627">
        <v>5.9</v>
      </c>
      <c r="DA37" s="628"/>
      <c r="DB37" s="628"/>
      <c r="DC37" s="629"/>
      <c r="DD37" s="602">
        <v>1314282</v>
      </c>
      <c r="DE37" s="625"/>
      <c r="DF37" s="625"/>
      <c r="DG37" s="625"/>
      <c r="DH37" s="625"/>
      <c r="DI37" s="625"/>
      <c r="DJ37" s="625"/>
      <c r="DK37" s="626"/>
      <c r="DL37" s="602">
        <v>829102</v>
      </c>
      <c r="DM37" s="625"/>
      <c r="DN37" s="625"/>
      <c r="DO37" s="625"/>
      <c r="DP37" s="625"/>
      <c r="DQ37" s="625"/>
      <c r="DR37" s="625"/>
      <c r="DS37" s="625"/>
      <c r="DT37" s="625"/>
      <c r="DU37" s="625"/>
      <c r="DV37" s="626"/>
      <c r="DW37" s="598">
        <v>6.1</v>
      </c>
      <c r="DX37" s="623"/>
      <c r="DY37" s="623"/>
      <c r="DZ37" s="623"/>
      <c r="EA37" s="623"/>
      <c r="EB37" s="623"/>
      <c r="EC37" s="624"/>
    </row>
    <row r="38" spans="2:133" ht="11.25" customHeight="1">
      <c r="AQ38" s="672" t="s">
        <v>317</v>
      </c>
      <c r="AR38" s="673"/>
      <c r="AS38" s="673"/>
      <c r="AT38" s="673"/>
      <c r="AU38" s="673"/>
      <c r="AV38" s="673"/>
      <c r="AW38" s="673"/>
      <c r="AX38" s="673"/>
      <c r="AY38" s="674"/>
      <c r="AZ38" s="593">
        <v>9002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14463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2691851</v>
      </c>
      <c r="CS38" s="594"/>
      <c r="CT38" s="594"/>
      <c r="CU38" s="594"/>
      <c r="CV38" s="594"/>
      <c r="CW38" s="594"/>
      <c r="CX38" s="594"/>
      <c r="CY38" s="595"/>
      <c r="CZ38" s="627">
        <v>12.1</v>
      </c>
      <c r="DA38" s="628"/>
      <c r="DB38" s="628"/>
      <c r="DC38" s="629"/>
      <c r="DD38" s="602">
        <v>2484047</v>
      </c>
      <c r="DE38" s="594"/>
      <c r="DF38" s="594"/>
      <c r="DG38" s="594"/>
      <c r="DH38" s="594"/>
      <c r="DI38" s="594"/>
      <c r="DJ38" s="594"/>
      <c r="DK38" s="595"/>
      <c r="DL38" s="602">
        <v>1569975</v>
      </c>
      <c r="DM38" s="594"/>
      <c r="DN38" s="594"/>
      <c r="DO38" s="594"/>
      <c r="DP38" s="594"/>
      <c r="DQ38" s="594"/>
      <c r="DR38" s="594"/>
      <c r="DS38" s="594"/>
      <c r="DT38" s="594"/>
      <c r="DU38" s="594"/>
      <c r="DV38" s="595"/>
      <c r="DW38" s="598">
        <v>11.5</v>
      </c>
      <c r="DX38" s="623"/>
      <c r="DY38" s="623"/>
      <c r="DZ38" s="623"/>
      <c r="EA38" s="623"/>
      <c r="EB38" s="623"/>
      <c r="EC38" s="624"/>
    </row>
    <row r="39" spans="2:133" ht="11.25" customHeight="1">
      <c r="AQ39" s="672" t="s">
        <v>320</v>
      </c>
      <c r="AR39" s="673"/>
      <c r="AS39" s="673"/>
      <c r="AT39" s="673"/>
      <c r="AU39" s="673"/>
      <c r="AV39" s="673"/>
      <c r="AW39" s="673"/>
      <c r="AX39" s="673"/>
      <c r="AY39" s="674"/>
      <c r="AZ39" s="593">
        <v>3607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309757</v>
      </c>
      <c r="CS39" s="625"/>
      <c r="CT39" s="625"/>
      <c r="CU39" s="625"/>
      <c r="CV39" s="625"/>
      <c r="CW39" s="625"/>
      <c r="CX39" s="625"/>
      <c r="CY39" s="626"/>
      <c r="CZ39" s="627">
        <v>1.4</v>
      </c>
      <c r="DA39" s="628"/>
      <c r="DB39" s="628"/>
      <c r="DC39" s="629"/>
      <c r="DD39" s="602">
        <v>240572</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306481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474680</v>
      </c>
      <c r="CS40" s="594"/>
      <c r="CT40" s="594"/>
      <c r="CU40" s="594"/>
      <c r="CV40" s="594"/>
      <c r="CW40" s="594"/>
      <c r="CX40" s="594"/>
      <c r="CY40" s="595"/>
      <c r="CZ40" s="627">
        <v>2.1</v>
      </c>
      <c r="DA40" s="628"/>
      <c r="DB40" s="628"/>
      <c r="DC40" s="629"/>
      <c r="DD40" s="602">
        <v>3960</v>
      </c>
      <c r="DE40" s="594"/>
      <c r="DF40" s="594"/>
      <c r="DG40" s="594"/>
      <c r="DH40" s="594"/>
      <c r="DI40" s="594"/>
      <c r="DJ40" s="594"/>
      <c r="DK40" s="595"/>
      <c r="DL40" s="602">
        <v>3960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998449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3966416</v>
      </c>
      <c r="CS42" s="594"/>
      <c r="CT42" s="594"/>
      <c r="CU42" s="594"/>
      <c r="CV42" s="594"/>
      <c r="CW42" s="594"/>
      <c r="CX42" s="594"/>
      <c r="CY42" s="595"/>
      <c r="CZ42" s="627">
        <v>17.8</v>
      </c>
      <c r="DA42" s="676"/>
      <c r="DB42" s="676"/>
      <c r="DC42" s="677"/>
      <c r="DD42" s="602">
        <v>1007239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165899</v>
      </c>
      <c r="CS43" s="625"/>
      <c r="CT43" s="625"/>
      <c r="CU43" s="625"/>
      <c r="CV43" s="625"/>
      <c r="CW43" s="625"/>
      <c r="CX43" s="625"/>
      <c r="CY43" s="626"/>
      <c r="CZ43" s="627">
        <v>0.7</v>
      </c>
      <c r="DA43" s="628"/>
      <c r="DB43" s="628"/>
      <c r="DC43" s="629"/>
      <c r="DD43" s="602">
        <v>165899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3966416</v>
      </c>
      <c r="CS44" s="594"/>
      <c r="CT44" s="594"/>
      <c r="CU44" s="594"/>
      <c r="CV44" s="594"/>
      <c r="CW44" s="594"/>
      <c r="CX44" s="594"/>
      <c r="CY44" s="595"/>
      <c r="CZ44" s="627">
        <v>17.8</v>
      </c>
      <c r="DA44" s="676"/>
      <c r="DB44" s="676"/>
      <c r="DC44" s="677"/>
      <c r="DD44" s="602">
        <v>1007239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1236311</v>
      </c>
      <c r="CS45" s="625"/>
      <c r="CT45" s="625"/>
      <c r="CU45" s="625"/>
      <c r="CV45" s="625"/>
      <c r="CW45" s="625"/>
      <c r="CX45" s="625"/>
      <c r="CY45" s="626"/>
      <c r="CZ45" s="627">
        <v>5.5</v>
      </c>
      <c r="DA45" s="628"/>
      <c r="DB45" s="628"/>
      <c r="DC45" s="629"/>
      <c r="DD45" s="602">
        <v>86713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2708530</v>
      </c>
      <c r="CS46" s="594"/>
      <c r="CT46" s="594"/>
      <c r="CU46" s="594"/>
      <c r="CV46" s="594"/>
      <c r="CW46" s="594"/>
      <c r="CX46" s="594"/>
      <c r="CY46" s="595"/>
      <c r="CZ46" s="627">
        <v>12.2</v>
      </c>
      <c r="DA46" s="676"/>
      <c r="DB46" s="676"/>
      <c r="DC46" s="677"/>
      <c r="DD46" s="602">
        <v>907451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22288739</v>
      </c>
      <c r="CS49" s="661"/>
      <c r="CT49" s="661"/>
      <c r="CU49" s="661"/>
      <c r="CV49" s="661"/>
      <c r="CW49" s="661"/>
      <c r="CX49" s="661"/>
      <c r="CY49" s="688"/>
      <c r="CZ49" s="689">
        <v>100</v>
      </c>
      <c r="DA49" s="690"/>
      <c r="DB49" s="690"/>
      <c r="DC49" s="691"/>
      <c r="DD49" s="692">
        <v>15096832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23625</v>
      </c>
      <c r="R7" s="723"/>
      <c r="S7" s="723"/>
      <c r="T7" s="723"/>
      <c r="U7" s="723"/>
      <c r="V7" s="723">
        <v>22234</v>
      </c>
      <c r="W7" s="723"/>
      <c r="X7" s="723"/>
      <c r="Y7" s="723"/>
      <c r="Z7" s="723"/>
      <c r="AA7" s="723">
        <v>1391</v>
      </c>
      <c r="AB7" s="723"/>
      <c r="AC7" s="723"/>
      <c r="AD7" s="723"/>
      <c r="AE7" s="724"/>
      <c r="AF7" s="725">
        <v>1249</v>
      </c>
      <c r="AG7" s="726"/>
      <c r="AH7" s="726"/>
      <c r="AI7" s="726"/>
      <c r="AJ7" s="727"/>
      <c r="AK7" s="762">
        <v>458</v>
      </c>
      <c r="AL7" s="763"/>
      <c r="AM7" s="763"/>
      <c r="AN7" s="763"/>
      <c r="AO7" s="763"/>
      <c r="AP7" s="763">
        <v>19738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-6</v>
      </c>
      <c r="CI7" s="760"/>
      <c r="CJ7" s="760"/>
      <c r="CK7" s="760"/>
      <c r="CL7" s="761"/>
      <c r="CM7" s="759">
        <v>66</v>
      </c>
      <c r="CN7" s="760"/>
      <c r="CO7" s="760"/>
      <c r="CP7" s="760"/>
      <c r="CQ7" s="761"/>
      <c r="CR7" s="759">
        <v>50</v>
      </c>
      <c r="CS7" s="760"/>
      <c r="CT7" s="760"/>
      <c r="CU7" s="760"/>
      <c r="CV7" s="761"/>
      <c r="CW7" s="759">
        <v>14</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-3</v>
      </c>
      <c r="CI8" s="770"/>
      <c r="CJ8" s="770"/>
      <c r="CK8" s="770"/>
      <c r="CL8" s="771"/>
      <c r="CM8" s="769">
        <v>51</v>
      </c>
      <c r="CN8" s="770"/>
      <c r="CO8" s="770"/>
      <c r="CP8" s="770"/>
      <c r="CQ8" s="771"/>
      <c r="CR8" s="769">
        <v>50</v>
      </c>
      <c r="CS8" s="770"/>
      <c r="CT8" s="770"/>
      <c r="CU8" s="770"/>
      <c r="CV8" s="771"/>
      <c r="CW8" s="769">
        <v>11</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v>8</v>
      </c>
      <c r="CI9" s="770"/>
      <c r="CJ9" s="770"/>
      <c r="CK9" s="770"/>
      <c r="CL9" s="771"/>
      <c r="CM9" s="769">
        <v>119</v>
      </c>
      <c r="CN9" s="770"/>
      <c r="CO9" s="770"/>
      <c r="CP9" s="770"/>
      <c r="CQ9" s="771"/>
      <c r="CR9" s="769">
        <v>42</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23625</v>
      </c>
      <c r="R23" s="782"/>
      <c r="S23" s="782"/>
      <c r="T23" s="782"/>
      <c r="U23" s="782"/>
      <c r="V23" s="782">
        <v>22234</v>
      </c>
      <c r="W23" s="782"/>
      <c r="X23" s="782"/>
      <c r="Y23" s="782"/>
      <c r="Z23" s="782"/>
      <c r="AA23" s="782">
        <v>1391</v>
      </c>
      <c r="AB23" s="782"/>
      <c r="AC23" s="782"/>
      <c r="AD23" s="782"/>
      <c r="AE23" s="783"/>
      <c r="AF23" s="784">
        <v>1249</v>
      </c>
      <c r="AG23" s="782"/>
      <c r="AH23" s="782"/>
      <c r="AI23" s="782"/>
      <c r="AJ23" s="785"/>
      <c r="AK23" s="786"/>
      <c r="AL23" s="787"/>
      <c r="AM23" s="787"/>
      <c r="AN23" s="787"/>
      <c r="AO23" s="787"/>
      <c r="AP23" s="782">
        <v>19738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5850</v>
      </c>
      <c r="R28" s="811"/>
      <c r="S28" s="811"/>
      <c r="T28" s="811"/>
      <c r="U28" s="811"/>
      <c r="V28" s="811">
        <v>5548</v>
      </c>
      <c r="W28" s="811"/>
      <c r="X28" s="811"/>
      <c r="Y28" s="811"/>
      <c r="Z28" s="811"/>
      <c r="AA28" s="811">
        <v>302</v>
      </c>
      <c r="AB28" s="811"/>
      <c r="AC28" s="811"/>
      <c r="AD28" s="811"/>
      <c r="AE28" s="812"/>
      <c r="AF28" s="813">
        <v>302</v>
      </c>
      <c r="AG28" s="811"/>
      <c r="AH28" s="811"/>
      <c r="AI28" s="811"/>
      <c r="AJ28" s="814"/>
      <c r="AK28" s="815">
        <v>412</v>
      </c>
      <c r="AL28" s="806"/>
      <c r="AM28" s="806"/>
      <c r="AN28" s="806"/>
      <c r="AO28" s="806"/>
      <c r="AP28" s="806">
        <v>0</v>
      </c>
      <c r="AQ28" s="806"/>
      <c r="AR28" s="806"/>
      <c r="AS28" s="806"/>
      <c r="AT28" s="806"/>
      <c r="AU28" s="806">
        <v>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3347</v>
      </c>
      <c r="R29" s="747"/>
      <c r="S29" s="747"/>
      <c r="T29" s="747"/>
      <c r="U29" s="747"/>
      <c r="V29" s="747">
        <v>3269</v>
      </c>
      <c r="W29" s="747"/>
      <c r="X29" s="747"/>
      <c r="Y29" s="747"/>
      <c r="Z29" s="747"/>
      <c r="AA29" s="747">
        <v>78</v>
      </c>
      <c r="AB29" s="747"/>
      <c r="AC29" s="747"/>
      <c r="AD29" s="747"/>
      <c r="AE29" s="748"/>
      <c r="AF29" s="749">
        <v>78</v>
      </c>
      <c r="AG29" s="750"/>
      <c r="AH29" s="750"/>
      <c r="AI29" s="750"/>
      <c r="AJ29" s="751"/>
      <c r="AK29" s="818">
        <v>502</v>
      </c>
      <c r="AL29" s="819"/>
      <c r="AM29" s="819"/>
      <c r="AN29" s="819"/>
      <c r="AO29" s="819"/>
      <c r="AP29" s="819">
        <v>0</v>
      </c>
      <c r="AQ29" s="819"/>
      <c r="AR29" s="819"/>
      <c r="AS29" s="819"/>
      <c r="AT29" s="819"/>
      <c r="AU29" s="819">
        <v>0</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502</v>
      </c>
      <c r="R30" s="747"/>
      <c r="S30" s="747"/>
      <c r="T30" s="747"/>
      <c r="U30" s="747"/>
      <c r="V30" s="747">
        <v>500</v>
      </c>
      <c r="W30" s="747"/>
      <c r="X30" s="747"/>
      <c r="Y30" s="747"/>
      <c r="Z30" s="747"/>
      <c r="AA30" s="747">
        <v>2</v>
      </c>
      <c r="AB30" s="747"/>
      <c r="AC30" s="747"/>
      <c r="AD30" s="747"/>
      <c r="AE30" s="748"/>
      <c r="AF30" s="749">
        <v>2</v>
      </c>
      <c r="AG30" s="750"/>
      <c r="AH30" s="750"/>
      <c r="AI30" s="750"/>
      <c r="AJ30" s="751"/>
      <c r="AK30" s="818">
        <v>102</v>
      </c>
      <c r="AL30" s="819"/>
      <c r="AM30" s="819"/>
      <c r="AN30" s="819"/>
      <c r="AO30" s="819"/>
      <c r="AP30" s="819">
        <v>0</v>
      </c>
      <c r="AQ30" s="819"/>
      <c r="AR30" s="819"/>
      <c r="AS30" s="819"/>
      <c r="AT30" s="819"/>
      <c r="AU30" s="819">
        <v>0</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1051</v>
      </c>
      <c r="R31" s="747"/>
      <c r="S31" s="747"/>
      <c r="T31" s="747"/>
      <c r="U31" s="747"/>
      <c r="V31" s="747">
        <v>820</v>
      </c>
      <c r="W31" s="747"/>
      <c r="X31" s="747"/>
      <c r="Y31" s="747"/>
      <c r="Z31" s="747"/>
      <c r="AA31" s="747">
        <v>231</v>
      </c>
      <c r="AB31" s="747"/>
      <c r="AC31" s="747"/>
      <c r="AD31" s="747"/>
      <c r="AE31" s="748"/>
      <c r="AF31" s="749">
        <v>835</v>
      </c>
      <c r="AG31" s="750"/>
      <c r="AH31" s="750"/>
      <c r="AI31" s="750"/>
      <c r="AJ31" s="751"/>
      <c r="AK31" s="818">
        <v>0</v>
      </c>
      <c r="AL31" s="819"/>
      <c r="AM31" s="819"/>
      <c r="AN31" s="819"/>
      <c r="AO31" s="819"/>
      <c r="AP31" s="819">
        <v>2562</v>
      </c>
      <c r="AQ31" s="819"/>
      <c r="AR31" s="819"/>
      <c r="AS31" s="819"/>
      <c r="AT31" s="819"/>
      <c r="AU31" s="819">
        <v>10</v>
      </c>
      <c r="AV31" s="819"/>
      <c r="AW31" s="819"/>
      <c r="AX31" s="819"/>
      <c r="AY31" s="819"/>
      <c r="AZ31" s="820" t="s">
        <v>531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1925</v>
      </c>
      <c r="R32" s="747"/>
      <c r="S32" s="747"/>
      <c r="T32" s="747"/>
      <c r="U32" s="747"/>
      <c r="V32" s="747">
        <v>1871</v>
      </c>
      <c r="W32" s="747"/>
      <c r="X32" s="747"/>
      <c r="Y32" s="747"/>
      <c r="Z32" s="747"/>
      <c r="AA32" s="747">
        <v>54</v>
      </c>
      <c r="AB32" s="747"/>
      <c r="AC32" s="747"/>
      <c r="AD32" s="747"/>
      <c r="AE32" s="748"/>
      <c r="AF32" s="749">
        <v>54</v>
      </c>
      <c r="AG32" s="750"/>
      <c r="AH32" s="750"/>
      <c r="AI32" s="750"/>
      <c r="AJ32" s="751"/>
      <c r="AK32" s="818">
        <v>593</v>
      </c>
      <c r="AL32" s="819"/>
      <c r="AM32" s="819"/>
      <c r="AN32" s="819"/>
      <c r="AO32" s="819"/>
      <c r="AP32" s="819">
        <v>7220</v>
      </c>
      <c r="AQ32" s="819"/>
      <c r="AR32" s="819"/>
      <c r="AS32" s="819"/>
      <c r="AT32" s="819"/>
      <c r="AU32" s="819">
        <v>4361</v>
      </c>
      <c r="AV32" s="819"/>
      <c r="AW32" s="819"/>
      <c r="AX32" s="819"/>
      <c r="AY32" s="819"/>
      <c r="AZ32" s="820" t="s">
        <v>531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432</v>
      </c>
      <c r="R33" s="747"/>
      <c r="S33" s="747"/>
      <c r="T33" s="747"/>
      <c r="U33" s="747"/>
      <c r="V33" s="747">
        <v>421</v>
      </c>
      <c r="W33" s="747"/>
      <c r="X33" s="747"/>
      <c r="Y33" s="747"/>
      <c r="Z33" s="747"/>
      <c r="AA33" s="747">
        <v>11</v>
      </c>
      <c r="AB33" s="747"/>
      <c r="AC33" s="747"/>
      <c r="AD33" s="747"/>
      <c r="AE33" s="748"/>
      <c r="AF33" s="749">
        <v>11</v>
      </c>
      <c r="AG33" s="750"/>
      <c r="AH33" s="750"/>
      <c r="AI33" s="750"/>
      <c r="AJ33" s="751"/>
      <c r="AK33" s="818">
        <v>346</v>
      </c>
      <c r="AL33" s="819"/>
      <c r="AM33" s="819"/>
      <c r="AN33" s="819"/>
      <c r="AO33" s="819"/>
      <c r="AP33" s="819">
        <v>2650</v>
      </c>
      <c r="AQ33" s="819"/>
      <c r="AR33" s="819"/>
      <c r="AS33" s="819"/>
      <c r="AT33" s="819"/>
      <c r="AU33" s="819">
        <v>2650</v>
      </c>
      <c r="AV33" s="819"/>
      <c r="AW33" s="819"/>
      <c r="AX33" s="819"/>
      <c r="AY33" s="819"/>
      <c r="AZ33" s="820" t="s">
        <v>531</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39</v>
      </c>
      <c r="R34" s="747"/>
      <c r="S34" s="747"/>
      <c r="T34" s="747"/>
      <c r="U34" s="747"/>
      <c r="V34" s="747">
        <v>30</v>
      </c>
      <c r="W34" s="747"/>
      <c r="X34" s="747"/>
      <c r="Y34" s="747"/>
      <c r="Z34" s="747"/>
      <c r="AA34" s="747">
        <v>9</v>
      </c>
      <c r="AB34" s="747"/>
      <c r="AC34" s="747"/>
      <c r="AD34" s="747"/>
      <c r="AE34" s="748"/>
      <c r="AF34" s="749">
        <v>9</v>
      </c>
      <c r="AG34" s="750"/>
      <c r="AH34" s="750"/>
      <c r="AI34" s="750"/>
      <c r="AJ34" s="751"/>
      <c r="AK34" s="818">
        <v>16</v>
      </c>
      <c r="AL34" s="819"/>
      <c r="AM34" s="819"/>
      <c r="AN34" s="819"/>
      <c r="AO34" s="819"/>
      <c r="AP34" s="819">
        <v>4</v>
      </c>
      <c r="AQ34" s="819"/>
      <c r="AR34" s="819"/>
      <c r="AS34" s="819"/>
      <c r="AT34" s="819"/>
      <c r="AU34" s="819">
        <v>4</v>
      </c>
      <c r="AV34" s="819"/>
      <c r="AW34" s="819"/>
      <c r="AX34" s="819"/>
      <c r="AY34" s="819"/>
      <c r="AZ34" s="820" t="s">
        <v>531</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801</v>
      </c>
      <c r="R35" s="747"/>
      <c r="S35" s="747"/>
      <c r="T35" s="747"/>
      <c r="U35" s="747"/>
      <c r="V35" s="747">
        <v>675</v>
      </c>
      <c r="W35" s="747"/>
      <c r="X35" s="747"/>
      <c r="Y35" s="747"/>
      <c r="Z35" s="747"/>
      <c r="AA35" s="747">
        <v>125</v>
      </c>
      <c r="AB35" s="747"/>
      <c r="AC35" s="747"/>
      <c r="AD35" s="747"/>
      <c r="AE35" s="748"/>
      <c r="AF35" s="749">
        <v>12</v>
      </c>
      <c r="AG35" s="750"/>
      <c r="AH35" s="750"/>
      <c r="AI35" s="750"/>
      <c r="AJ35" s="751"/>
      <c r="AK35" s="818">
        <v>472</v>
      </c>
      <c r="AL35" s="819"/>
      <c r="AM35" s="819"/>
      <c r="AN35" s="819"/>
      <c r="AO35" s="819"/>
      <c r="AP35" s="819">
        <v>7</v>
      </c>
      <c r="AQ35" s="819"/>
      <c r="AR35" s="819"/>
      <c r="AS35" s="819"/>
      <c r="AT35" s="819"/>
      <c r="AU35" s="819">
        <v>7</v>
      </c>
      <c r="AV35" s="819"/>
      <c r="AW35" s="819"/>
      <c r="AX35" s="819"/>
      <c r="AY35" s="819"/>
      <c r="AZ35" s="820" t="s">
        <v>531</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1303</v>
      </c>
      <c r="AG63" s="830"/>
      <c r="AH63" s="830"/>
      <c r="AI63" s="830"/>
      <c r="AJ63" s="831"/>
      <c r="AK63" s="832"/>
      <c r="AL63" s="827"/>
      <c r="AM63" s="827"/>
      <c r="AN63" s="827"/>
      <c r="AO63" s="827"/>
      <c r="AP63" s="830">
        <v>12443</v>
      </c>
      <c r="AQ63" s="830"/>
      <c r="AR63" s="830"/>
      <c r="AS63" s="830"/>
      <c r="AT63" s="830"/>
      <c r="AU63" s="830">
        <v>7032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583</v>
      </c>
      <c r="R68" s="854"/>
      <c r="S68" s="854"/>
      <c r="T68" s="854"/>
      <c r="U68" s="854"/>
      <c r="V68" s="854">
        <v>568</v>
      </c>
      <c r="W68" s="854"/>
      <c r="X68" s="854"/>
      <c r="Y68" s="854"/>
      <c r="Z68" s="854"/>
      <c r="AA68" s="854">
        <v>15</v>
      </c>
      <c r="AB68" s="854"/>
      <c r="AC68" s="854"/>
      <c r="AD68" s="854"/>
      <c r="AE68" s="854"/>
      <c r="AF68" s="854">
        <v>15</v>
      </c>
      <c r="AG68" s="854"/>
      <c r="AH68" s="854"/>
      <c r="AI68" s="854"/>
      <c r="AJ68" s="854"/>
      <c r="AK68" s="854">
        <v>0</v>
      </c>
      <c r="AL68" s="854"/>
      <c r="AM68" s="854"/>
      <c r="AN68" s="854"/>
      <c r="AO68" s="854"/>
      <c r="AP68" s="854">
        <v>1018</v>
      </c>
      <c r="AQ68" s="854"/>
      <c r="AR68" s="854"/>
      <c r="AS68" s="854"/>
      <c r="AT68" s="854"/>
      <c r="AU68" s="854">
        <v>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5581</v>
      </c>
      <c r="R69" s="819"/>
      <c r="S69" s="819"/>
      <c r="T69" s="819"/>
      <c r="U69" s="819"/>
      <c r="V69" s="819">
        <v>4771</v>
      </c>
      <c r="W69" s="819"/>
      <c r="X69" s="819"/>
      <c r="Y69" s="819"/>
      <c r="Z69" s="819"/>
      <c r="AA69" s="819">
        <v>810</v>
      </c>
      <c r="AB69" s="819"/>
      <c r="AC69" s="819"/>
      <c r="AD69" s="819"/>
      <c r="AE69" s="819"/>
      <c r="AF69" s="819">
        <v>809</v>
      </c>
      <c r="AG69" s="819"/>
      <c r="AH69" s="819"/>
      <c r="AI69" s="819"/>
      <c r="AJ69" s="819"/>
      <c r="AK69" s="819">
        <v>0</v>
      </c>
      <c r="AL69" s="819"/>
      <c r="AM69" s="819"/>
      <c r="AN69" s="819"/>
      <c r="AO69" s="819"/>
      <c r="AP69" s="819">
        <v>1520</v>
      </c>
      <c r="AQ69" s="819"/>
      <c r="AR69" s="819"/>
      <c r="AS69" s="819"/>
      <c r="AT69" s="819"/>
      <c r="AU69" s="819">
        <v>176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2125</v>
      </c>
      <c r="R70" s="819"/>
      <c r="S70" s="819"/>
      <c r="T70" s="819"/>
      <c r="U70" s="819"/>
      <c r="V70" s="819">
        <v>2090</v>
      </c>
      <c r="W70" s="819"/>
      <c r="X70" s="819"/>
      <c r="Y70" s="819"/>
      <c r="Z70" s="819"/>
      <c r="AA70" s="819">
        <v>35</v>
      </c>
      <c r="AB70" s="819"/>
      <c r="AC70" s="819"/>
      <c r="AD70" s="819"/>
      <c r="AE70" s="819"/>
      <c r="AF70" s="819">
        <v>35</v>
      </c>
      <c r="AG70" s="819"/>
      <c r="AH70" s="819"/>
      <c r="AI70" s="819"/>
      <c r="AJ70" s="819"/>
      <c r="AK70" s="819">
        <v>35</v>
      </c>
      <c r="AL70" s="819"/>
      <c r="AM70" s="819"/>
      <c r="AN70" s="819"/>
      <c r="AO70" s="819"/>
      <c r="AP70" s="819">
        <v>827</v>
      </c>
      <c r="AQ70" s="819"/>
      <c r="AR70" s="819"/>
      <c r="AS70" s="819"/>
      <c r="AT70" s="819"/>
      <c r="AU70" s="819">
        <v>387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13280</v>
      </c>
      <c r="R71" s="819"/>
      <c r="S71" s="819"/>
      <c r="T71" s="819"/>
      <c r="U71" s="819"/>
      <c r="V71" s="819">
        <v>12837</v>
      </c>
      <c r="W71" s="819"/>
      <c r="X71" s="819"/>
      <c r="Y71" s="819"/>
      <c r="Z71" s="819"/>
      <c r="AA71" s="819">
        <v>443</v>
      </c>
      <c r="AB71" s="819"/>
      <c r="AC71" s="819"/>
      <c r="AD71" s="819"/>
      <c r="AE71" s="819"/>
      <c r="AF71" s="819">
        <v>443</v>
      </c>
      <c r="AG71" s="819"/>
      <c r="AH71" s="819"/>
      <c r="AI71" s="819"/>
      <c r="AJ71" s="819"/>
      <c r="AK71" s="819">
        <v>6</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178</v>
      </c>
      <c r="R72" s="819"/>
      <c r="S72" s="819"/>
      <c r="T72" s="819"/>
      <c r="U72" s="819"/>
      <c r="V72" s="819">
        <v>176</v>
      </c>
      <c r="W72" s="819"/>
      <c r="X72" s="819"/>
      <c r="Y72" s="819"/>
      <c r="Z72" s="819"/>
      <c r="AA72" s="819">
        <v>2</v>
      </c>
      <c r="AB72" s="819"/>
      <c r="AC72" s="819"/>
      <c r="AD72" s="819"/>
      <c r="AE72" s="819"/>
      <c r="AF72" s="819">
        <v>2</v>
      </c>
      <c r="AG72" s="819"/>
      <c r="AH72" s="819"/>
      <c r="AI72" s="819"/>
      <c r="AJ72" s="819"/>
      <c r="AK72" s="819">
        <v>2</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127</v>
      </c>
      <c r="R73" s="819"/>
      <c r="S73" s="819"/>
      <c r="T73" s="819"/>
      <c r="U73" s="819"/>
      <c r="V73" s="819">
        <v>116</v>
      </c>
      <c r="W73" s="819"/>
      <c r="X73" s="819"/>
      <c r="Y73" s="819"/>
      <c r="Z73" s="819"/>
      <c r="AA73" s="819">
        <v>11</v>
      </c>
      <c r="AB73" s="819"/>
      <c r="AC73" s="819"/>
      <c r="AD73" s="819"/>
      <c r="AE73" s="819"/>
      <c r="AF73" s="819">
        <v>11</v>
      </c>
      <c r="AG73" s="819"/>
      <c r="AH73" s="819"/>
      <c r="AI73" s="819"/>
      <c r="AJ73" s="819"/>
      <c r="AK73" s="819">
        <v>2</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196871</v>
      </c>
      <c r="R74" s="819"/>
      <c r="S74" s="819"/>
      <c r="T74" s="819"/>
      <c r="U74" s="819"/>
      <c r="V74" s="819">
        <v>186524</v>
      </c>
      <c r="W74" s="819"/>
      <c r="X74" s="819"/>
      <c r="Y74" s="819"/>
      <c r="Z74" s="819"/>
      <c r="AA74" s="819">
        <v>10347</v>
      </c>
      <c r="AB74" s="819"/>
      <c r="AC74" s="819"/>
      <c r="AD74" s="819"/>
      <c r="AE74" s="819"/>
      <c r="AF74" s="819">
        <v>10347</v>
      </c>
      <c r="AG74" s="819"/>
      <c r="AH74" s="819"/>
      <c r="AI74" s="819"/>
      <c r="AJ74" s="819"/>
      <c r="AK74" s="819">
        <v>1375</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11662</v>
      </c>
      <c r="AG88" s="830"/>
      <c r="AH88" s="830"/>
      <c r="AI88" s="830"/>
      <c r="AJ88" s="830"/>
      <c r="AK88" s="827"/>
      <c r="AL88" s="827"/>
      <c r="AM88" s="827"/>
      <c r="AN88" s="827"/>
      <c r="AO88" s="827"/>
      <c r="AP88" s="830">
        <v>3365</v>
      </c>
      <c r="AQ88" s="830"/>
      <c r="AR88" s="830"/>
      <c r="AS88" s="830"/>
      <c r="AT88" s="830"/>
      <c r="AU88" s="830">
        <v>570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142</v>
      </c>
      <c r="CS102" s="838"/>
      <c r="CT102" s="838"/>
      <c r="CU102" s="838"/>
      <c r="CV102" s="881"/>
      <c r="CW102" s="880">
        <v>25</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2403159</v>
      </c>
      <c r="AB110" s="890"/>
      <c r="AC110" s="890"/>
      <c r="AD110" s="890"/>
      <c r="AE110" s="891"/>
      <c r="AF110" s="892">
        <v>2457606</v>
      </c>
      <c r="AG110" s="890"/>
      <c r="AH110" s="890"/>
      <c r="AI110" s="890"/>
      <c r="AJ110" s="891"/>
      <c r="AK110" s="892">
        <v>2464644</v>
      </c>
      <c r="AL110" s="890"/>
      <c r="AM110" s="890"/>
      <c r="AN110" s="890"/>
      <c r="AO110" s="891"/>
      <c r="AP110" s="893">
        <v>21</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19215747</v>
      </c>
      <c r="BR110" s="927"/>
      <c r="BS110" s="927"/>
      <c r="BT110" s="927"/>
      <c r="BU110" s="927"/>
      <c r="BV110" s="927">
        <v>19651215</v>
      </c>
      <c r="BW110" s="927"/>
      <c r="BX110" s="927"/>
      <c r="BY110" s="927"/>
      <c r="BZ110" s="927"/>
      <c r="CA110" s="927">
        <v>19738483</v>
      </c>
      <c r="CB110" s="927"/>
      <c r="CC110" s="927"/>
      <c r="CD110" s="927"/>
      <c r="CE110" s="927"/>
      <c r="CF110" s="941">
        <v>167.9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488706</v>
      </c>
      <c r="BR111" s="920"/>
      <c r="BS111" s="920"/>
      <c r="BT111" s="920"/>
      <c r="BU111" s="920"/>
      <c r="BV111" s="920">
        <v>418121</v>
      </c>
      <c r="BW111" s="920"/>
      <c r="BX111" s="920"/>
      <c r="BY111" s="920"/>
      <c r="BZ111" s="920"/>
      <c r="CA111" s="920">
        <v>343779</v>
      </c>
      <c r="CB111" s="920"/>
      <c r="CC111" s="920"/>
      <c r="CD111" s="920"/>
      <c r="CE111" s="920"/>
      <c r="CF111" s="914">
        <v>2.9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488706</v>
      </c>
      <c r="DH111" s="920"/>
      <c r="DI111" s="920"/>
      <c r="DJ111" s="920"/>
      <c r="DK111" s="920"/>
      <c r="DL111" s="920">
        <v>418121</v>
      </c>
      <c r="DM111" s="920"/>
      <c r="DN111" s="920"/>
      <c r="DO111" s="920"/>
      <c r="DP111" s="920"/>
      <c r="DQ111" s="920">
        <v>343779</v>
      </c>
      <c r="DR111" s="920"/>
      <c r="DS111" s="920"/>
      <c r="DT111" s="920"/>
      <c r="DU111" s="920"/>
      <c r="DV111" s="921">
        <v>2.9</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7445379</v>
      </c>
      <c r="BR112" s="920"/>
      <c r="BS112" s="920"/>
      <c r="BT112" s="920"/>
      <c r="BU112" s="920"/>
      <c r="BV112" s="920">
        <v>7115573</v>
      </c>
      <c r="BW112" s="920"/>
      <c r="BX112" s="920"/>
      <c r="BY112" s="920"/>
      <c r="BZ112" s="920"/>
      <c r="CA112" s="920">
        <v>7032782</v>
      </c>
      <c r="CB112" s="920"/>
      <c r="CC112" s="920"/>
      <c r="CD112" s="920"/>
      <c r="CE112" s="920"/>
      <c r="CF112" s="914">
        <v>59.8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613031</v>
      </c>
      <c r="AB113" s="934"/>
      <c r="AC113" s="934"/>
      <c r="AD113" s="934"/>
      <c r="AE113" s="935"/>
      <c r="AF113" s="936">
        <v>618762</v>
      </c>
      <c r="AG113" s="934"/>
      <c r="AH113" s="934"/>
      <c r="AI113" s="934"/>
      <c r="AJ113" s="935"/>
      <c r="AK113" s="936">
        <v>668549</v>
      </c>
      <c r="AL113" s="934"/>
      <c r="AM113" s="934"/>
      <c r="AN113" s="934"/>
      <c r="AO113" s="935"/>
      <c r="AP113" s="937">
        <v>5.7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437332</v>
      </c>
      <c r="BR113" s="920"/>
      <c r="BS113" s="920"/>
      <c r="BT113" s="920"/>
      <c r="BU113" s="920"/>
      <c r="BV113" s="920">
        <v>405496</v>
      </c>
      <c r="BW113" s="920"/>
      <c r="BX113" s="920"/>
      <c r="BY113" s="920"/>
      <c r="BZ113" s="920"/>
      <c r="CA113" s="920">
        <v>570549</v>
      </c>
      <c r="CB113" s="920"/>
      <c r="CC113" s="920"/>
      <c r="CD113" s="920"/>
      <c r="CE113" s="920"/>
      <c r="CF113" s="914">
        <v>4.9000000000000004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77911</v>
      </c>
      <c r="AB114" s="959"/>
      <c r="AC114" s="959"/>
      <c r="AD114" s="959"/>
      <c r="AE114" s="960"/>
      <c r="AF114" s="961">
        <v>68857</v>
      </c>
      <c r="AG114" s="959"/>
      <c r="AH114" s="959"/>
      <c r="AI114" s="959"/>
      <c r="AJ114" s="960"/>
      <c r="AK114" s="961">
        <v>72723</v>
      </c>
      <c r="AL114" s="959"/>
      <c r="AM114" s="959"/>
      <c r="AN114" s="959"/>
      <c r="AO114" s="960"/>
      <c r="AP114" s="962">
        <v>0.6</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1862182</v>
      </c>
      <c r="BR114" s="920"/>
      <c r="BS114" s="920"/>
      <c r="BT114" s="920"/>
      <c r="BU114" s="920"/>
      <c r="BV114" s="920">
        <v>1694854</v>
      </c>
      <c r="BW114" s="920"/>
      <c r="BX114" s="920"/>
      <c r="BY114" s="920"/>
      <c r="BZ114" s="920"/>
      <c r="CA114" s="920">
        <v>1325358</v>
      </c>
      <c r="CB114" s="920"/>
      <c r="CC114" s="920"/>
      <c r="CD114" s="920"/>
      <c r="CE114" s="920"/>
      <c r="CF114" s="914">
        <v>11.3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129080</v>
      </c>
      <c r="AB115" s="934"/>
      <c r="AC115" s="934"/>
      <c r="AD115" s="934"/>
      <c r="AE115" s="935"/>
      <c r="AF115" s="936">
        <v>93816</v>
      </c>
      <c r="AG115" s="934"/>
      <c r="AH115" s="934"/>
      <c r="AI115" s="934"/>
      <c r="AJ115" s="935"/>
      <c r="AK115" s="936">
        <v>93767</v>
      </c>
      <c r="AL115" s="934"/>
      <c r="AM115" s="934"/>
      <c r="AN115" s="934"/>
      <c r="AO115" s="935"/>
      <c r="AP115" s="937">
        <v>0.8</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3223181</v>
      </c>
      <c r="AB117" s="966"/>
      <c r="AC117" s="966"/>
      <c r="AD117" s="966"/>
      <c r="AE117" s="967"/>
      <c r="AF117" s="965">
        <v>3239041</v>
      </c>
      <c r="AG117" s="966"/>
      <c r="AH117" s="966"/>
      <c r="AI117" s="966"/>
      <c r="AJ117" s="967"/>
      <c r="AK117" s="965">
        <v>3299683</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324</v>
      </c>
      <c r="BR117" s="986"/>
      <c r="BS117" s="986"/>
      <c r="BT117" s="986"/>
      <c r="BU117" s="986"/>
      <c r="BV117" s="986" t="s">
        <v>324</v>
      </c>
      <c r="BW117" s="986"/>
      <c r="BX117" s="986"/>
      <c r="BY117" s="986"/>
      <c r="BZ117" s="986"/>
      <c r="CA117" s="986" t="s">
        <v>324</v>
      </c>
      <c r="CB117" s="986"/>
      <c r="CC117" s="986"/>
      <c r="CD117" s="986"/>
      <c r="CE117" s="986"/>
      <c r="CF117" s="914" t="s">
        <v>324</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324</v>
      </c>
      <c r="DH117" s="959"/>
      <c r="DI117" s="959"/>
      <c r="DJ117" s="959"/>
      <c r="DK117" s="960"/>
      <c r="DL117" s="961" t="s">
        <v>324</v>
      </c>
      <c r="DM117" s="959"/>
      <c r="DN117" s="959"/>
      <c r="DO117" s="959"/>
      <c r="DP117" s="960"/>
      <c r="DQ117" s="961" t="s">
        <v>324</v>
      </c>
      <c r="DR117" s="959"/>
      <c r="DS117" s="959"/>
      <c r="DT117" s="959"/>
      <c r="DU117" s="960"/>
      <c r="DV117" s="962" t="s">
        <v>324</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29449346</v>
      </c>
      <c r="BR118" s="986"/>
      <c r="BS118" s="986"/>
      <c r="BT118" s="986"/>
      <c r="BU118" s="986"/>
      <c r="BV118" s="986">
        <v>29285259</v>
      </c>
      <c r="BW118" s="986"/>
      <c r="BX118" s="986"/>
      <c r="BY118" s="986"/>
      <c r="BZ118" s="986"/>
      <c r="CA118" s="986">
        <v>29010951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9382990</v>
      </c>
      <c r="BR119" s="927"/>
      <c r="BS119" s="927"/>
      <c r="BT119" s="927"/>
      <c r="BU119" s="927"/>
      <c r="BV119" s="927">
        <v>10596436</v>
      </c>
      <c r="BW119" s="927"/>
      <c r="BX119" s="927"/>
      <c r="BY119" s="927"/>
      <c r="BZ119" s="927"/>
      <c r="CA119" s="927">
        <v>10795125</v>
      </c>
      <c r="CB119" s="927"/>
      <c r="CC119" s="927"/>
      <c r="CD119" s="927"/>
      <c r="CE119" s="927"/>
      <c r="CF119" s="941">
        <v>91.8</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128169</v>
      </c>
      <c r="AB120" s="959"/>
      <c r="AC120" s="959"/>
      <c r="AD120" s="959"/>
      <c r="AE120" s="960"/>
      <c r="AF120" s="961">
        <v>93107</v>
      </c>
      <c r="AG120" s="959"/>
      <c r="AH120" s="959"/>
      <c r="AI120" s="959"/>
      <c r="AJ120" s="960"/>
      <c r="AK120" s="961">
        <v>93187</v>
      </c>
      <c r="AL120" s="959"/>
      <c r="AM120" s="959"/>
      <c r="AN120" s="959"/>
      <c r="AO120" s="960"/>
      <c r="AP120" s="962">
        <v>0.8</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2257096</v>
      </c>
      <c r="BR120" s="920"/>
      <c r="BS120" s="920"/>
      <c r="BT120" s="920"/>
      <c r="BU120" s="920"/>
      <c r="BV120" s="920">
        <v>2160413</v>
      </c>
      <c r="BW120" s="920"/>
      <c r="BX120" s="920"/>
      <c r="BY120" s="920"/>
      <c r="BZ120" s="920"/>
      <c r="CA120" s="920">
        <v>2014561</v>
      </c>
      <c r="CB120" s="920"/>
      <c r="CC120" s="920"/>
      <c r="CD120" s="920"/>
      <c r="CE120" s="920"/>
      <c r="CF120" s="914">
        <v>17.100000000000001</v>
      </c>
      <c r="CG120" s="915"/>
      <c r="CH120" s="915"/>
      <c r="CI120" s="915"/>
      <c r="CJ120" s="915"/>
      <c r="CK120" s="1013" t="s">
        <v>438</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4323993</v>
      </c>
      <c r="DH120" s="927"/>
      <c r="DI120" s="927"/>
      <c r="DJ120" s="927"/>
      <c r="DK120" s="927"/>
      <c r="DL120" s="927">
        <v>4208139</v>
      </c>
      <c r="DM120" s="927"/>
      <c r="DN120" s="927"/>
      <c r="DO120" s="927"/>
      <c r="DP120" s="927"/>
      <c r="DQ120" s="927">
        <v>4360932</v>
      </c>
      <c r="DR120" s="927"/>
      <c r="DS120" s="927"/>
      <c r="DT120" s="927"/>
      <c r="DU120" s="927"/>
      <c r="DV120" s="928">
        <v>37.1</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23372384</v>
      </c>
      <c r="BR121" s="986"/>
      <c r="BS121" s="986"/>
      <c r="BT121" s="986"/>
      <c r="BU121" s="986"/>
      <c r="BV121" s="986">
        <v>23827319</v>
      </c>
      <c r="BW121" s="986"/>
      <c r="BX121" s="986"/>
      <c r="BY121" s="986"/>
      <c r="BZ121" s="986"/>
      <c r="CA121" s="986">
        <v>24366714</v>
      </c>
      <c r="CB121" s="986"/>
      <c r="CC121" s="986"/>
      <c r="CD121" s="986"/>
      <c r="CE121" s="986"/>
      <c r="CF121" s="1024">
        <v>207.2</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3026875</v>
      </c>
      <c r="DH121" s="920"/>
      <c r="DI121" s="920"/>
      <c r="DJ121" s="920"/>
      <c r="DK121" s="920"/>
      <c r="DL121" s="920">
        <v>2841206</v>
      </c>
      <c r="DM121" s="920"/>
      <c r="DN121" s="920"/>
      <c r="DO121" s="920"/>
      <c r="DP121" s="920"/>
      <c r="DQ121" s="920">
        <v>2650220</v>
      </c>
      <c r="DR121" s="920"/>
      <c r="DS121" s="920"/>
      <c r="DT121" s="920"/>
      <c r="DU121" s="920"/>
      <c r="DV121" s="921">
        <v>22.5</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35012470</v>
      </c>
      <c r="BR122" s="1035"/>
      <c r="BS122" s="1035"/>
      <c r="BT122" s="1035"/>
      <c r="BU122" s="1035"/>
      <c r="BV122" s="1035">
        <v>36584168</v>
      </c>
      <c r="BW122" s="1035"/>
      <c r="BX122" s="1035"/>
      <c r="BY122" s="1035"/>
      <c r="BZ122" s="1035"/>
      <c r="CA122" s="1035">
        <v>37176400</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10128</v>
      </c>
      <c r="DH122" s="920"/>
      <c r="DI122" s="920"/>
      <c r="DJ122" s="920"/>
      <c r="DK122" s="920"/>
      <c r="DL122" s="920">
        <v>10413</v>
      </c>
      <c r="DM122" s="920"/>
      <c r="DN122" s="920"/>
      <c r="DO122" s="920"/>
      <c r="DP122" s="920"/>
      <c r="DQ122" s="920">
        <v>10249</v>
      </c>
      <c r="DR122" s="920"/>
      <c r="DS122" s="920"/>
      <c r="DT122" s="920"/>
      <c r="DU122" s="920"/>
      <c r="DV122" s="921">
        <v>0.1</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12790</v>
      </c>
      <c r="DH123" s="959"/>
      <c r="DI123" s="959"/>
      <c r="DJ123" s="959"/>
      <c r="DK123" s="960"/>
      <c r="DL123" s="961">
        <v>10068</v>
      </c>
      <c r="DM123" s="959"/>
      <c r="DN123" s="959"/>
      <c r="DO123" s="959"/>
      <c r="DP123" s="960"/>
      <c r="DQ123" s="961">
        <v>7346</v>
      </c>
      <c r="DR123" s="959"/>
      <c r="DS123" s="959"/>
      <c r="DT123" s="959"/>
      <c r="DU123" s="960"/>
      <c r="DV123" s="962">
        <v>0.1</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71593</v>
      </c>
      <c r="DH124" s="998"/>
      <c r="DI124" s="998"/>
      <c r="DJ124" s="998"/>
      <c r="DK124" s="999"/>
      <c r="DL124" s="1000">
        <v>45747</v>
      </c>
      <c r="DM124" s="998"/>
      <c r="DN124" s="998"/>
      <c r="DO124" s="998"/>
      <c r="DP124" s="999"/>
      <c r="DQ124" s="1000">
        <v>4035</v>
      </c>
      <c r="DR124" s="998"/>
      <c r="DS124" s="998"/>
      <c r="DT124" s="998"/>
      <c r="DU124" s="999"/>
      <c r="DV124" s="1001">
        <v>0</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911</v>
      </c>
      <c r="AB127" s="959"/>
      <c r="AC127" s="959"/>
      <c r="AD127" s="959"/>
      <c r="AE127" s="960"/>
      <c r="AF127" s="961">
        <v>709</v>
      </c>
      <c r="AG127" s="959"/>
      <c r="AH127" s="959"/>
      <c r="AI127" s="959"/>
      <c r="AJ127" s="960"/>
      <c r="AK127" s="961">
        <v>580</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12.84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194497</v>
      </c>
      <c r="AB128" s="1090"/>
      <c r="AC128" s="1090"/>
      <c r="AD128" s="1090"/>
      <c r="AE128" s="1091"/>
      <c r="AF128" s="1092">
        <v>182231</v>
      </c>
      <c r="AG128" s="1090"/>
      <c r="AH128" s="1090"/>
      <c r="AI128" s="1090"/>
      <c r="AJ128" s="1091"/>
      <c r="AK128" s="1092">
        <v>206929</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17.84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13805471</v>
      </c>
      <c r="AB129" s="959"/>
      <c r="AC129" s="959"/>
      <c r="AD129" s="959"/>
      <c r="AE129" s="960"/>
      <c r="AF129" s="961">
        <v>13983954</v>
      </c>
      <c r="AG129" s="959"/>
      <c r="AH129" s="959"/>
      <c r="AI129" s="959"/>
      <c r="AJ129" s="960"/>
      <c r="AK129" s="961">
        <v>14160277</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6.9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2109851</v>
      </c>
      <c r="AB130" s="959"/>
      <c r="AC130" s="959"/>
      <c r="AD130" s="959"/>
      <c r="AE130" s="960"/>
      <c r="AF130" s="961">
        <v>2221138</v>
      </c>
      <c r="AG130" s="959"/>
      <c r="AH130" s="959"/>
      <c r="AI130" s="959"/>
      <c r="AJ130" s="960"/>
      <c r="AK130" s="961">
        <v>2401994</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11695620</v>
      </c>
      <c r="AB131" s="998"/>
      <c r="AC131" s="998"/>
      <c r="AD131" s="998"/>
      <c r="AE131" s="999"/>
      <c r="AF131" s="1000">
        <v>11762816</v>
      </c>
      <c r="AG131" s="998"/>
      <c r="AH131" s="998"/>
      <c r="AI131" s="998"/>
      <c r="AJ131" s="999"/>
      <c r="AK131" s="1000">
        <v>11758283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7.8562145489999997</v>
      </c>
      <c r="AB132" s="1104"/>
      <c r="AC132" s="1104"/>
      <c r="AD132" s="1104"/>
      <c r="AE132" s="1105"/>
      <c r="AF132" s="1106">
        <v>7.1043532430000003</v>
      </c>
      <c r="AG132" s="1104"/>
      <c r="AH132" s="1104"/>
      <c r="AI132" s="1104"/>
      <c r="AJ132" s="1105"/>
      <c r="AK132" s="1106">
        <v>5.8746672450000004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7.7</v>
      </c>
      <c r="AB133" s="1111"/>
      <c r="AC133" s="1111"/>
      <c r="AD133" s="1111"/>
      <c r="AE133" s="1112"/>
      <c r="AF133" s="1110">
        <v>7.5</v>
      </c>
      <c r="AG133" s="1111"/>
      <c r="AH133" s="1111"/>
      <c r="AI133" s="1111"/>
      <c r="AJ133" s="1112"/>
      <c r="AK133" s="1110">
        <v>6.9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3190782</v>
      </c>
      <c r="L9" s="264">
        <v>52972</v>
      </c>
      <c r="M9" s="265">
        <v>65114</v>
      </c>
      <c r="N9" s="266">
        <v>-18.600000000000001</v>
      </c>
    </row>
    <row r="10" spans="1:16">
      <c r="A10" s="248"/>
      <c r="B10" s="244"/>
      <c r="C10" s="244"/>
      <c r="D10" s="244"/>
      <c r="E10" s="244"/>
      <c r="F10" s="244"/>
      <c r="G10" s="1119" t="s">
        <v>474</v>
      </c>
      <c r="H10" s="1120"/>
      <c r="I10" s="1120"/>
      <c r="J10" s="1121"/>
      <c r="K10" s="267">
        <v>248431</v>
      </c>
      <c r="L10" s="268">
        <v>4124</v>
      </c>
      <c r="M10" s="269">
        <v>4538</v>
      </c>
      <c r="N10" s="270">
        <v>-9.1</v>
      </c>
    </row>
    <row r="11" spans="1:16" ht="13.5" customHeight="1">
      <c r="A11" s="248"/>
      <c r="B11" s="244"/>
      <c r="C11" s="244"/>
      <c r="D11" s="244"/>
      <c r="E11" s="244"/>
      <c r="F11" s="244"/>
      <c r="G11" s="1119" t="s">
        <v>475</v>
      </c>
      <c r="H11" s="1120"/>
      <c r="I11" s="1120"/>
      <c r="J11" s="1121"/>
      <c r="K11" s="267">
        <v>488896</v>
      </c>
      <c r="L11" s="268">
        <v>8116</v>
      </c>
      <c r="M11" s="269">
        <v>5513</v>
      </c>
      <c r="N11" s="270">
        <v>47.2</v>
      </c>
    </row>
    <row r="12" spans="1:16" ht="13.5" customHeight="1">
      <c r="A12" s="248"/>
      <c r="B12" s="244"/>
      <c r="C12" s="244"/>
      <c r="D12" s="244"/>
      <c r="E12" s="244"/>
      <c r="F12" s="244"/>
      <c r="G12" s="1119" t="s">
        <v>476</v>
      </c>
      <c r="H12" s="1120"/>
      <c r="I12" s="1120"/>
      <c r="J12" s="1121"/>
      <c r="K12" s="267" t="s">
        <v>477</v>
      </c>
      <c r="L12" s="268" t="s">
        <v>477</v>
      </c>
      <c r="M12" s="269">
        <v>953</v>
      </c>
      <c r="N12" s="270" t="s">
        <v>477</v>
      </c>
    </row>
    <row r="13" spans="1:16" ht="13.5" customHeight="1">
      <c r="A13" s="248"/>
      <c r="B13" s="244"/>
      <c r="C13" s="244"/>
      <c r="D13" s="244"/>
      <c r="E13" s="244"/>
      <c r="F13" s="244"/>
      <c r="G13" s="1119" t="s">
        <v>478</v>
      </c>
      <c r="H13" s="1120"/>
      <c r="I13" s="1120"/>
      <c r="J13" s="1121"/>
      <c r="K13" s="267" t="s">
        <v>477</v>
      </c>
      <c r="L13" s="268" t="s">
        <v>477</v>
      </c>
      <c r="M13" s="269">
        <v>2</v>
      </c>
      <c r="N13" s="270" t="s">
        <v>477</v>
      </c>
    </row>
    <row r="14" spans="1:16" ht="13.5" customHeight="1">
      <c r="A14" s="248"/>
      <c r="B14" s="244"/>
      <c r="C14" s="244"/>
      <c r="D14" s="244"/>
      <c r="E14" s="244"/>
      <c r="F14" s="244"/>
      <c r="G14" s="1119" t="s">
        <v>479</v>
      </c>
      <c r="H14" s="1120"/>
      <c r="I14" s="1120"/>
      <c r="J14" s="1121"/>
      <c r="K14" s="267">
        <v>117772</v>
      </c>
      <c r="L14" s="268">
        <v>1955</v>
      </c>
      <c r="M14" s="269">
        <v>2887</v>
      </c>
      <c r="N14" s="270">
        <v>-32.299999999999997</v>
      </c>
    </row>
    <row r="15" spans="1:16" ht="13.5" customHeight="1">
      <c r="A15" s="248"/>
      <c r="B15" s="244"/>
      <c r="C15" s="244"/>
      <c r="D15" s="244"/>
      <c r="E15" s="244"/>
      <c r="F15" s="244"/>
      <c r="G15" s="1119" t="s">
        <v>480</v>
      </c>
      <c r="H15" s="1120"/>
      <c r="I15" s="1120"/>
      <c r="J15" s="1121"/>
      <c r="K15" s="267">
        <v>165899</v>
      </c>
      <c r="L15" s="268">
        <v>2754</v>
      </c>
      <c r="M15" s="269">
        <v>1642</v>
      </c>
      <c r="N15" s="270">
        <v>67.7</v>
      </c>
    </row>
    <row r="16" spans="1:16">
      <c r="A16" s="248"/>
      <c r="B16" s="244"/>
      <c r="C16" s="244"/>
      <c r="D16" s="244"/>
      <c r="E16" s="244"/>
      <c r="F16" s="244"/>
      <c r="G16" s="1122" t="s">
        <v>481</v>
      </c>
      <c r="H16" s="1123"/>
      <c r="I16" s="1123"/>
      <c r="J16" s="1124"/>
      <c r="K16" s="268">
        <v>-319666</v>
      </c>
      <c r="L16" s="268">
        <v>-5307</v>
      </c>
      <c r="M16" s="269">
        <v>-6965</v>
      </c>
      <c r="N16" s="270">
        <v>-23.8</v>
      </c>
    </row>
    <row r="17" spans="1:16">
      <c r="A17" s="248"/>
      <c r="B17" s="244"/>
      <c r="C17" s="244"/>
      <c r="D17" s="244"/>
      <c r="E17" s="244"/>
      <c r="F17" s="244"/>
      <c r="G17" s="1122" t="s">
        <v>170</v>
      </c>
      <c r="H17" s="1123"/>
      <c r="I17" s="1123"/>
      <c r="J17" s="1124"/>
      <c r="K17" s="268">
        <v>3892114</v>
      </c>
      <c r="L17" s="268">
        <v>64615</v>
      </c>
      <c r="M17" s="269">
        <v>73685</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5.99</v>
      </c>
      <c r="L21" s="281">
        <v>7.13</v>
      </c>
      <c r="M21" s="282">
        <v>-1.1399999999999999</v>
      </c>
      <c r="N21" s="249"/>
      <c r="O21" s="283"/>
      <c r="P21" s="279"/>
    </row>
    <row r="22" spans="1:16" s="284" customFormat="1">
      <c r="A22" s="279"/>
      <c r="B22" s="249"/>
      <c r="C22" s="249"/>
      <c r="D22" s="249"/>
      <c r="E22" s="249"/>
      <c r="F22" s="249"/>
      <c r="G22" s="1114" t="s">
        <v>487</v>
      </c>
      <c r="H22" s="1115"/>
      <c r="I22" s="1115"/>
      <c r="J22" s="1116"/>
      <c r="K22" s="285">
        <v>98.6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2464644</v>
      </c>
      <c r="L32" s="294">
        <v>40917</v>
      </c>
      <c r="M32" s="295">
        <v>43359</v>
      </c>
      <c r="N32" s="296">
        <v>-5.6</v>
      </c>
    </row>
    <row r="33" spans="1:16" ht="13.5" customHeight="1">
      <c r="A33" s="248"/>
      <c r="B33" s="244"/>
      <c r="C33" s="244"/>
      <c r="D33" s="244"/>
      <c r="E33" s="244"/>
      <c r="F33" s="244"/>
      <c r="G33" s="1130" t="s">
        <v>491</v>
      </c>
      <c r="H33" s="1131"/>
      <c r="I33" s="1131"/>
      <c r="J33" s="1132"/>
      <c r="K33" s="294" t="s">
        <v>477</v>
      </c>
      <c r="L33" s="294" t="s">
        <v>477</v>
      </c>
      <c r="M33" s="295">
        <v>0</v>
      </c>
      <c r="N33" s="296" t="s">
        <v>477</v>
      </c>
    </row>
    <row r="34" spans="1:16" ht="27" customHeight="1">
      <c r="A34" s="248"/>
      <c r="B34" s="244"/>
      <c r="C34" s="244"/>
      <c r="D34" s="244"/>
      <c r="E34" s="244"/>
      <c r="F34" s="244"/>
      <c r="G34" s="1130" t="s">
        <v>492</v>
      </c>
      <c r="H34" s="1131"/>
      <c r="I34" s="1131"/>
      <c r="J34" s="1132"/>
      <c r="K34" s="294" t="s">
        <v>477</v>
      </c>
      <c r="L34" s="294" t="s">
        <v>477</v>
      </c>
      <c r="M34" s="295">
        <v>39</v>
      </c>
      <c r="N34" s="296" t="s">
        <v>477</v>
      </c>
    </row>
    <row r="35" spans="1:16" ht="27" customHeight="1">
      <c r="A35" s="248"/>
      <c r="B35" s="244"/>
      <c r="C35" s="244"/>
      <c r="D35" s="244"/>
      <c r="E35" s="244"/>
      <c r="F35" s="244"/>
      <c r="G35" s="1130" t="s">
        <v>493</v>
      </c>
      <c r="H35" s="1131"/>
      <c r="I35" s="1131"/>
      <c r="J35" s="1132"/>
      <c r="K35" s="294">
        <v>668549</v>
      </c>
      <c r="L35" s="294">
        <v>11099</v>
      </c>
      <c r="M35" s="295">
        <v>11806</v>
      </c>
      <c r="N35" s="296">
        <v>-6</v>
      </c>
    </row>
    <row r="36" spans="1:16" ht="27" customHeight="1">
      <c r="A36" s="248"/>
      <c r="B36" s="244"/>
      <c r="C36" s="244"/>
      <c r="D36" s="244"/>
      <c r="E36" s="244"/>
      <c r="F36" s="244"/>
      <c r="G36" s="1130" t="s">
        <v>494</v>
      </c>
      <c r="H36" s="1131"/>
      <c r="I36" s="1131"/>
      <c r="J36" s="1132"/>
      <c r="K36" s="294">
        <v>72723</v>
      </c>
      <c r="L36" s="294">
        <v>1207</v>
      </c>
      <c r="M36" s="295">
        <v>1910</v>
      </c>
      <c r="N36" s="296">
        <v>-36.799999999999997</v>
      </c>
    </row>
    <row r="37" spans="1:16" ht="13.5" customHeight="1">
      <c r="A37" s="248"/>
      <c r="B37" s="244"/>
      <c r="C37" s="244"/>
      <c r="D37" s="244"/>
      <c r="E37" s="244"/>
      <c r="F37" s="244"/>
      <c r="G37" s="1130" t="s">
        <v>495</v>
      </c>
      <c r="H37" s="1131"/>
      <c r="I37" s="1131"/>
      <c r="J37" s="1132"/>
      <c r="K37" s="294">
        <v>93767</v>
      </c>
      <c r="L37" s="294">
        <v>1557</v>
      </c>
      <c r="M37" s="295">
        <v>1129</v>
      </c>
      <c r="N37" s="296">
        <v>37.9</v>
      </c>
    </row>
    <row r="38" spans="1:16" ht="27" customHeight="1">
      <c r="A38" s="248"/>
      <c r="B38" s="244"/>
      <c r="C38" s="244"/>
      <c r="D38" s="244"/>
      <c r="E38" s="244"/>
      <c r="F38" s="244"/>
      <c r="G38" s="1133" t="s">
        <v>496</v>
      </c>
      <c r="H38" s="1134"/>
      <c r="I38" s="1134"/>
      <c r="J38" s="1135"/>
      <c r="K38" s="297" t="s">
        <v>477</v>
      </c>
      <c r="L38" s="297" t="s">
        <v>477</v>
      </c>
      <c r="M38" s="298">
        <v>5</v>
      </c>
      <c r="N38" s="299" t="s">
        <v>477</v>
      </c>
      <c r="O38" s="293"/>
    </row>
    <row r="39" spans="1:16">
      <c r="A39" s="248"/>
      <c r="B39" s="244"/>
      <c r="C39" s="244"/>
      <c r="D39" s="244"/>
      <c r="E39" s="244"/>
      <c r="F39" s="244"/>
      <c r="G39" s="1133" t="s">
        <v>497</v>
      </c>
      <c r="H39" s="1134"/>
      <c r="I39" s="1134"/>
      <c r="J39" s="1135"/>
      <c r="K39" s="300">
        <v>-206929</v>
      </c>
      <c r="L39" s="300">
        <v>-3435</v>
      </c>
      <c r="M39" s="301">
        <v>-5126</v>
      </c>
      <c r="N39" s="302">
        <v>-33</v>
      </c>
      <c r="O39" s="293"/>
    </row>
    <row r="40" spans="1:16" ht="27" customHeight="1">
      <c r="A40" s="248"/>
      <c r="B40" s="244"/>
      <c r="C40" s="244"/>
      <c r="D40" s="244"/>
      <c r="E40" s="244"/>
      <c r="F40" s="244"/>
      <c r="G40" s="1130" t="s">
        <v>498</v>
      </c>
      <c r="H40" s="1131"/>
      <c r="I40" s="1131"/>
      <c r="J40" s="1132"/>
      <c r="K40" s="300">
        <v>-2401994</v>
      </c>
      <c r="L40" s="300">
        <v>-39877</v>
      </c>
      <c r="M40" s="301">
        <v>-37205</v>
      </c>
      <c r="N40" s="302">
        <v>7.2</v>
      </c>
      <c r="O40" s="293"/>
    </row>
    <row r="41" spans="1:16">
      <c r="A41" s="248"/>
      <c r="B41" s="244"/>
      <c r="C41" s="244"/>
      <c r="D41" s="244"/>
      <c r="E41" s="244"/>
      <c r="F41" s="244"/>
      <c r="G41" s="1136" t="s">
        <v>280</v>
      </c>
      <c r="H41" s="1137"/>
      <c r="I41" s="1137"/>
      <c r="J41" s="1138"/>
      <c r="K41" s="294">
        <v>690760</v>
      </c>
      <c r="L41" s="300">
        <v>11468</v>
      </c>
      <c r="M41" s="301">
        <v>15917</v>
      </c>
      <c r="N41" s="302">
        <v>-28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3662056</v>
      </c>
      <c r="J51" s="320">
        <v>61621</v>
      </c>
      <c r="K51" s="321">
        <v>5.7</v>
      </c>
      <c r="L51" s="322">
        <v>61882</v>
      </c>
      <c r="M51" s="323">
        <v>6.7</v>
      </c>
      <c r="N51" s="324">
        <v>-1</v>
      </c>
    </row>
    <row r="52" spans="1:14">
      <c r="A52" s="248"/>
      <c r="B52" s="244"/>
      <c r="C52" s="244"/>
      <c r="D52" s="244"/>
      <c r="E52" s="244"/>
      <c r="F52" s="244"/>
      <c r="G52" s="325"/>
      <c r="H52" s="326" t="s">
        <v>509</v>
      </c>
      <c r="I52" s="327">
        <v>2134764</v>
      </c>
      <c r="J52" s="328">
        <v>35921</v>
      </c>
      <c r="K52" s="329">
        <v>-8.5</v>
      </c>
      <c r="L52" s="330">
        <v>32175</v>
      </c>
      <c r="M52" s="331">
        <v>0</v>
      </c>
      <c r="N52" s="332">
        <v>-8.5</v>
      </c>
    </row>
    <row r="53" spans="1:14">
      <c r="A53" s="248"/>
      <c r="B53" s="244"/>
      <c r="C53" s="244"/>
      <c r="D53" s="244"/>
      <c r="E53" s="244"/>
      <c r="F53" s="244"/>
      <c r="G53" s="310" t="s">
        <v>510</v>
      </c>
      <c r="H53" s="311"/>
      <c r="I53" s="319">
        <v>2774019</v>
      </c>
      <c r="J53" s="320">
        <v>46553</v>
      </c>
      <c r="K53" s="321">
        <v>-24.5</v>
      </c>
      <c r="L53" s="322">
        <v>47569</v>
      </c>
      <c r="M53" s="323">
        <v>-23.1</v>
      </c>
      <c r="N53" s="324">
        <v>-1.4</v>
      </c>
    </row>
    <row r="54" spans="1:14">
      <c r="A54" s="248"/>
      <c r="B54" s="244"/>
      <c r="C54" s="244"/>
      <c r="D54" s="244"/>
      <c r="E54" s="244"/>
      <c r="F54" s="244"/>
      <c r="G54" s="325"/>
      <c r="H54" s="326" t="s">
        <v>509</v>
      </c>
      <c r="I54" s="327">
        <v>1845723</v>
      </c>
      <c r="J54" s="328">
        <v>30974</v>
      </c>
      <c r="K54" s="329">
        <v>-13.8</v>
      </c>
      <c r="L54" s="330">
        <v>26255</v>
      </c>
      <c r="M54" s="331">
        <v>-18.399999999999999</v>
      </c>
      <c r="N54" s="332">
        <v>4.5999999999999996</v>
      </c>
    </row>
    <row r="55" spans="1:14">
      <c r="A55" s="248"/>
      <c r="B55" s="244"/>
      <c r="C55" s="244"/>
      <c r="D55" s="244"/>
      <c r="E55" s="244"/>
      <c r="F55" s="244"/>
      <c r="G55" s="310" t="s">
        <v>511</v>
      </c>
      <c r="H55" s="311"/>
      <c r="I55" s="319">
        <v>3182814</v>
      </c>
      <c r="J55" s="320">
        <v>53017</v>
      </c>
      <c r="K55" s="321">
        <v>13.9</v>
      </c>
      <c r="L55" s="322">
        <v>50880</v>
      </c>
      <c r="M55" s="323">
        <v>7</v>
      </c>
      <c r="N55" s="324">
        <v>6.9</v>
      </c>
    </row>
    <row r="56" spans="1:14">
      <c r="A56" s="248"/>
      <c r="B56" s="244"/>
      <c r="C56" s="244"/>
      <c r="D56" s="244"/>
      <c r="E56" s="244"/>
      <c r="F56" s="244"/>
      <c r="G56" s="325"/>
      <c r="H56" s="326" t="s">
        <v>509</v>
      </c>
      <c r="I56" s="327">
        <v>1656573</v>
      </c>
      <c r="J56" s="328">
        <v>27594</v>
      </c>
      <c r="K56" s="329">
        <v>-10.9</v>
      </c>
      <c r="L56" s="330">
        <v>26879</v>
      </c>
      <c r="M56" s="331">
        <v>2.4</v>
      </c>
      <c r="N56" s="332">
        <v>-13.3</v>
      </c>
    </row>
    <row r="57" spans="1:14">
      <c r="A57" s="248"/>
      <c r="B57" s="244"/>
      <c r="C57" s="244"/>
      <c r="D57" s="244"/>
      <c r="E57" s="244"/>
      <c r="F57" s="244"/>
      <c r="G57" s="310" t="s">
        <v>512</v>
      </c>
      <c r="H57" s="311"/>
      <c r="I57" s="319">
        <v>4816202</v>
      </c>
      <c r="J57" s="320">
        <v>79899</v>
      </c>
      <c r="K57" s="321">
        <v>50.7</v>
      </c>
      <c r="L57" s="322">
        <v>63956</v>
      </c>
      <c r="M57" s="323">
        <v>25.7</v>
      </c>
      <c r="N57" s="324">
        <v>25</v>
      </c>
    </row>
    <row r="58" spans="1:14">
      <c r="A58" s="248"/>
      <c r="B58" s="244"/>
      <c r="C58" s="244"/>
      <c r="D58" s="244"/>
      <c r="E58" s="244"/>
      <c r="F58" s="244"/>
      <c r="G58" s="325"/>
      <c r="H58" s="326" t="s">
        <v>509</v>
      </c>
      <c r="I58" s="327">
        <v>2156434</v>
      </c>
      <c r="J58" s="328">
        <v>35774</v>
      </c>
      <c r="K58" s="329">
        <v>29.6</v>
      </c>
      <c r="L58" s="330">
        <v>29239</v>
      </c>
      <c r="M58" s="331">
        <v>8.8000000000000007</v>
      </c>
      <c r="N58" s="332">
        <v>20.8</v>
      </c>
    </row>
    <row r="59" spans="1:14">
      <c r="A59" s="248"/>
      <c r="B59" s="244"/>
      <c r="C59" s="244"/>
      <c r="D59" s="244"/>
      <c r="E59" s="244"/>
      <c r="F59" s="244"/>
      <c r="G59" s="310" t="s">
        <v>513</v>
      </c>
      <c r="H59" s="311"/>
      <c r="I59" s="319">
        <v>3966416</v>
      </c>
      <c r="J59" s="320">
        <v>65849</v>
      </c>
      <c r="K59" s="321">
        <v>-17.600000000000001</v>
      </c>
      <c r="L59" s="322">
        <v>66255</v>
      </c>
      <c r="M59" s="323">
        <v>3.6</v>
      </c>
      <c r="N59" s="324">
        <v>-21.2</v>
      </c>
    </row>
    <row r="60" spans="1:14">
      <c r="A60" s="248"/>
      <c r="B60" s="244"/>
      <c r="C60" s="244"/>
      <c r="D60" s="244"/>
      <c r="E60" s="244"/>
      <c r="F60" s="244"/>
      <c r="G60" s="325"/>
      <c r="H60" s="326" t="s">
        <v>509</v>
      </c>
      <c r="I60" s="333">
        <v>2708530</v>
      </c>
      <c r="J60" s="328">
        <v>44966</v>
      </c>
      <c r="K60" s="329">
        <v>25.7</v>
      </c>
      <c r="L60" s="330">
        <v>31822</v>
      </c>
      <c r="M60" s="331">
        <v>8.8000000000000007</v>
      </c>
      <c r="N60" s="332">
        <v>16.899999999999999</v>
      </c>
    </row>
    <row r="61" spans="1:14">
      <c r="A61" s="248"/>
      <c r="B61" s="244"/>
      <c r="C61" s="244"/>
      <c r="D61" s="244"/>
      <c r="E61" s="244"/>
      <c r="F61" s="244"/>
      <c r="G61" s="310" t="s">
        <v>514</v>
      </c>
      <c r="H61" s="334"/>
      <c r="I61" s="335">
        <v>3680301</v>
      </c>
      <c r="J61" s="336">
        <v>61388</v>
      </c>
      <c r="K61" s="337">
        <v>5.6</v>
      </c>
      <c r="L61" s="338">
        <v>58108</v>
      </c>
      <c r="M61" s="339">
        <v>4</v>
      </c>
      <c r="N61" s="324">
        <v>1.6</v>
      </c>
    </row>
    <row r="62" spans="1:14">
      <c r="A62" s="248"/>
      <c r="B62" s="244"/>
      <c r="C62" s="244"/>
      <c r="D62" s="244"/>
      <c r="E62" s="244"/>
      <c r="F62" s="244"/>
      <c r="G62" s="325"/>
      <c r="H62" s="326" t="s">
        <v>509</v>
      </c>
      <c r="I62" s="327">
        <v>2100405</v>
      </c>
      <c r="J62" s="328">
        <v>35046</v>
      </c>
      <c r="K62" s="329">
        <v>4.4000000000000004</v>
      </c>
      <c r="L62" s="330">
        <v>29274</v>
      </c>
      <c r="M62" s="331">
        <v>0.3</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12.94</v>
      </c>
      <c r="G47" s="12">
        <v>14.83</v>
      </c>
      <c r="H47" s="12">
        <v>16.850000000000001</v>
      </c>
      <c r="I47" s="12">
        <v>18.11</v>
      </c>
      <c r="J47" s="13">
        <v>17.75</v>
      </c>
    </row>
    <row r="48" spans="2:10" ht="57.75" customHeight="1">
      <c r="B48" s="14"/>
      <c r="C48" s="1141" t="s">
        <v>4</v>
      </c>
      <c r="D48" s="1141"/>
      <c r="E48" s="1142"/>
      <c r="F48" s="15">
        <v>7.66</v>
      </c>
      <c r="G48" s="16">
        <v>9.2100000000000009</v>
      </c>
      <c r="H48" s="16">
        <v>8.01</v>
      </c>
      <c r="I48" s="16">
        <v>7.57</v>
      </c>
      <c r="J48" s="17">
        <v>8.82</v>
      </c>
    </row>
    <row r="49" spans="2:10" ht="57.75" customHeight="1" thickBot="1">
      <c r="B49" s="18"/>
      <c r="C49" s="1143" t="s">
        <v>5</v>
      </c>
      <c r="D49" s="1143"/>
      <c r="E49" s="1144"/>
      <c r="F49" s="19">
        <v>1.18</v>
      </c>
      <c r="G49" s="20">
        <v>3.53</v>
      </c>
      <c r="H49" s="20">
        <v>1.96</v>
      </c>
      <c r="I49" s="20">
        <v>3.97</v>
      </c>
      <c r="J49" s="21">
        <v>4.34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7.65</v>
      </c>
      <c r="G34" s="33">
        <v>9.2100000000000009</v>
      </c>
      <c r="H34" s="33">
        <v>8.0500000000000007</v>
      </c>
      <c r="I34" s="33">
        <v>7.66</v>
      </c>
      <c r="J34" s="34">
        <v>8.82</v>
      </c>
      <c r="K34" s="22"/>
      <c r="L34" s="22"/>
      <c r="M34" s="22"/>
      <c r="N34" s="22"/>
      <c r="O34" s="22"/>
      <c r="P34" s="22"/>
    </row>
    <row r="35" spans="1:16" ht="39" customHeight="1">
      <c r="A35" s="22"/>
      <c r="B35" s="35"/>
      <c r="C35" s="1145" t="s">
        <v>522</v>
      </c>
      <c r="D35" s="1146"/>
      <c r="E35" s="1147"/>
      <c r="F35" s="36">
        <v>6</v>
      </c>
      <c r="G35" s="37">
        <v>5.98</v>
      </c>
      <c r="H35" s="37">
        <v>5.72</v>
      </c>
      <c r="I35" s="37">
        <v>5.88</v>
      </c>
      <c r="J35" s="38">
        <v>5.89</v>
      </c>
      <c r="K35" s="22"/>
      <c r="L35" s="22"/>
      <c r="M35" s="22"/>
      <c r="N35" s="22"/>
      <c r="O35" s="22"/>
      <c r="P35" s="22"/>
    </row>
    <row r="36" spans="1:16" ht="39" customHeight="1">
      <c r="A36" s="22"/>
      <c r="B36" s="35"/>
      <c r="C36" s="1145" t="s">
        <v>523</v>
      </c>
      <c r="D36" s="1146"/>
      <c r="E36" s="1147"/>
      <c r="F36" s="36">
        <v>2.64</v>
      </c>
      <c r="G36" s="37">
        <v>3.11</v>
      </c>
      <c r="H36" s="37">
        <v>2.02</v>
      </c>
      <c r="I36" s="37">
        <v>2.17</v>
      </c>
      <c r="J36" s="38">
        <v>2.12</v>
      </c>
      <c r="K36" s="22"/>
      <c r="L36" s="22"/>
      <c r="M36" s="22"/>
      <c r="N36" s="22"/>
      <c r="O36" s="22"/>
      <c r="P36" s="22"/>
    </row>
    <row r="37" spans="1:16" ht="39" customHeight="1">
      <c r="A37" s="22"/>
      <c r="B37" s="35"/>
      <c r="C37" s="1145" t="s">
        <v>524</v>
      </c>
      <c r="D37" s="1146"/>
      <c r="E37" s="1147"/>
      <c r="F37" s="36">
        <v>1.1599999999999999</v>
      </c>
      <c r="G37" s="37">
        <v>1.35</v>
      </c>
      <c r="H37" s="37">
        <v>1.41</v>
      </c>
      <c r="I37" s="37">
        <v>1.35</v>
      </c>
      <c r="J37" s="38">
        <v>1.41</v>
      </c>
      <c r="K37" s="22"/>
      <c r="L37" s="22"/>
      <c r="M37" s="22"/>
      <c r="N37" s="22"/>
      <c r="O37" s="22"/>
      <c r="P37" s="22"/>
    </row>
    <row r="38" spans="1:16" ht="39" customHeight="1">
      <c r="A38" s="22"/>
      <c r="B38" s="35"/>
      <c r="C38" s="1145" t="s">
        <v>525</v>
      </c>
      <c r="D38" s="1146"/>
      <c r="E38" s="1147"/>
      <c r="F38" s="36">
        <v>0.62</v>
      </c>
      <c r="G38" s="37">
        <v>0.42</v>
      </c>
      <c r="H38" s="37">
        <v>0.74</v>
      </c>
      <c r="I38" s="37">
        <v>0.8</v>
      </c>
      <c r="J38" s="38">
        <v>0.55000000000000004</v>
      </c>
      <c r="K38" s="22"/>
      <c r="L38" s="22"/>
      <c r="M38" s="22"/>
      <c r="N38" s="22"/>
      <c r="O38" s="22"/>
      <c r="P38" s="22"/>
    </row>
    <row r="39" spans="1:16" ht="39" customHeight="1">
      <c r="A39" s="22"/>
      <c r="B39" s="35"/>
      <c r="C39" s="1145" t="s">
        <v>526</v>
      </c>
      <c r="D39" s="1146"/>
      <c r="E39" s="1147"/>
      <c r="F39" s="36">
        <v>0.48</v>
      </c>
      <c r="G39" s="37">
        <v>0.61</v>
      </c>
      <c r="H39" s="37">
        <v>0.52</v>
      </c>
      <c r="I39" s="37">
        <v>0.28999999999999998</v>
      </c>
      <c r="J39" s="38">
        <v>0.37</v>
      </c>
      <c r="K39" s="22"/>
      <c r="L39" s="22"/>
      <c r="M39" s="22"/>
      <c r="N39" s="22"/>
      <c r="O39" s="22"/>
      <c r="P39" s="22"/>
    </row>
    <row r="40" spans="1:16" ht="39" customHeight="1">
      <c r="A40" s="22"/>
      <c r="B40" s="35"/>
      <c r="C40" s="1145" t="s">
        <v>527</v>
      </c>
      <c r="D40" s="1146"/>
      <c r="E40" s="1147"/>
      <c r="F40" s="36">
        <v>0.11</v>
      </c>
      <c r="G40" s="37">
        <v>0.04</v>
      </c>
      <c r="H40" s="37">
        <v>0.15</v>
      </c>
      <c r="I40" s="37">
        <v>0.1</v>
      </c>
      <c r="J40" s="38">
        <v>0.08</v>
      </c>
      <c r="K40" s="22"/>
      <c r="L40" s="22"/>
      <c r="M40" s="22"/>
      <c r="N40" s="22"/>
      <c r="O40" s="22"/>
      <c r="P40" s="22"/>
    </row>
    <row r="41" spans="1:16" ht="39" customHeight="1">
      <c r="A41" s="22"/>
      <c r="B41" s="35"/>
      <c r="C41" s="1145" t="s">
        <v>528</v>
      </c>
      <c r="D41" s="1146"/>
      <c r="E41" s="1147"/>
      <c r="F41" s="36">
        <v>0</v>
      </c>
      <c r="G41" s="37">
        <v>0</v>
      </c>
      <c r="H41" s="37">
        <v>0.06</v>
      </c>
      <c r="I41" s="37">
        <v>0.12</v>
      </c>
      <c r="J41" s="38">
        <v>0.05</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0.09</v>
      </c>
      <c r="G43" s="42">
        <v>0.05</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2083</v>
      </c>
      <c r="L45" s="60">
        <v>2316</v>
      </c>
      <c r="M45" s="60">
        <v>2403</v>
      </c>
      <c r="N45" s="60">
        <v>2458</v>
      </c>
      <c r="O45" s="61">
        <v>2465</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657</v>
      </c>
      <c r="L48" s="64">
        <v>589</v>
      </c>
      <c r="M48" s="64">
        <v>613</v>
      </c>
      <c r="N48" s="64">
        <v>619</v>
      </c>
      <c r="O48" s="65">
        <v>669</v>
      </c>
      <c r="P48" s="48"/>
      <c r="Q48" s="48"/>
      <c r="R48" s="48"/>
      <c r="S48" s="48"/>
      <c r="T48" s="48"/>
      <c r="U48" s="48"/>
    </row>
    <row r="49" spans="1:21" ht="30.75" customHeight="1">
      <c r="A49" s="48"/>
      <c r="B49" s="1163"/>
      <c r="C49" s="1164"/>
      <c r="D49" s="62"/>
      <c r="E49" s="1155" t="s">
        <v>16</v>
      </c>
      <c r="F49" s="1155"/>
      <c r="G49" s="1155"/>
      <c r="H49" s="1155"/>
      <c r="I49" s="1155"/>
      <c r="J49" s="1156"/>
      <c r="K49" s="63">
        <v>130</v>
      </c>
      <c r="L49" s="64">
        <v>94</v>
      </c>
      <c r="M49" s="64">
        <v>78</v>
      </c>
      <c r="N49" s="64">
        <v>69</v>
      </c>
      <c r="O49" s="65">
        <v>73</v>
      </c>
      <c r="P49" s="48"/>
      <c r="Q49" s="48"/>
      <c r="R49" s="48"/>
      <c r="S49" s="48"/>
      <c r="T49" s="48"/>
      <c r="U49" s="48"/>
    </row>
    <row r="50" spans="1:21" ht="30.75" customHeight="1">
      <c r="A50" s="48"/>
      <c r="B50" s="1163"/>
      <c r="C50" s="1164"/>
      <c r="D50" s="62"/>
      <c r="E50" s="1155" t="s">
        <v>17</v>
      </c>
      <c r="F50" s="1155"/>
      <c r="G50" s="1155"/>
      <c r="H50" s="1155"/>
      <c r="I50" s="1155"/>
      <c r="J50" s="1156"/>
      <c r="K50" s="63">
        <v>129</v>
      </c>
      <c r="L50" s="64">
        <v>129</v>
      </c>
      <c r="M50" s="64">
        <v>129</v>
      </c>
      <c r="N50" s="64">
        <v>94</v>
      </c>
      <c r="O50" s="65">
        <v>94</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2077</v>
      </c>
      <c r="L52" s="64">
        <v>2214</v>
      </c>
      <c r="M52" s="64">
        <v>2304</v>
      </c>
      <c r="N52" s="64">
        <v>2403</v>
      </c>
      <c r="O52" s="65">
        <v>2609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922</v>
      </c>
      <c r="L53" s="69">
        <v>914</v>
      </c>
      <c r="M53" s="69">
        <v>919</v>
      </c>
      <c r="N53" s="69">
        <v>837</v>
      </c>
      <c r="O53" s="70">
        <v>692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18395</v>
      </c>
      <c r="J41" s="83">
        <v>18842</v>
      </c>
      <c r="K41" s="83">
        <v>19216</v>
      </c>
      <c r="L41" s="83">
        <v>19651</v>
      </c>
      <c r="M41" s="84">
        <v>19738</v>
      </c>
    </row>
    <row r="42" spans="2:13" ht="27.75" customHeight="1">
      <c r="B42" s="1171"/>
      <c r="C42" s="1172"/>
      <c r="D42" s="85"/>
      <c r="E42" s="1177" t="s">
        <v>26</v>
      </c>
      <c r="F42" s="1177"/>
      <c r="G42" s="1177"/>
      <c r="H42" s="1178"/>
      <c r="I42" s="86">
        <v>688</v>
      </c>
      <c r="J42" s="87">
        <v>591</v>
      </c>
      <c r="K42" s="87">
        <v>489</v>
      </c>
      <c r="L42" s="87">
        <v>418</v>
      </c>
      <c r="M42" s="88">
        <v>344</v>
      </c>
    </row>
    <row r="43" spans="2:13" ht="27.75" customHeight="1">
      <c r="B43" s="1171"/>
      <c r="C43" s="1172"/>
      <c r="D43" s="85"/>
      <c r="E43" s="1177" t="s">
        <v>27</v>
      </c>
      <c r="F43" s="1177"/>
      <c r="G43" s="1177"/>
      <c r="H43" s="1178"/>
      <c r="I43" s="86">
        <v>8850</v>
      </c>
      <c r="J43" s="87">
        <v>8097</v>
      </c>
      <c r="K43" s="87">
        <v>7445</v>
      </c>
      <c r="L43" s="87">
        <v>7116</v>
      </c>
      <c r="M43" s="88">
        <v>7033</v>
      </c>
    </row>
    <row r="44" spans="2:13" ht="27.75" customHeight="1">
      <c r="B44" s="1171"/>
      <c r="C44" s="1172"/>
      <c r="D44" s="85"/>
      <c r="E44" s="1177" t="s">
        <v>28</v>
      </c>
      <c r="F44" s="1177"/>
      <c r="G44" s="1177"/>
      <c r="H44" s="1178"/>
      <c r="I44" s="86">
        <v>601</v>
      </c>
      <c r="J44" s="87">
        <v>572</v>
      </c>
      <c r="K44" s="87">
        <v>437</v>
      </c>
      <c r="L44" s="87">
        <v>405</v>
      </c>
      <c r="M44" s="88">
        <v>571</v>
      </c>
    </row>
    <row r="45" spans="2:13" ht="27.75" customHeight="1">
      <c r="B45" s="1171"/>
      <c r="C45" s="1172"/>
      <c r="D45" s="85"/>
      <c r="E45" s="1177" t="s">
        <v>29</v>
      </c>
      <c r="F45" s="1177"/>
      <c r="G45" s="1177"/>
      <c r="H45" s="1178"/>
      <c r="I45" s="86">
        <v>2077</v>
      </c>
      <c r="J45" s="87">
        <v>1918</v>
      </c>
      <c r="K45" s="87">
        <v>1862</v>
      </c>
      <c r="L45" s="87">
        <v>1695</v>
      </c>
      <c r="M45" s="88">
        <v>1325</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7729</v>
      </c>
      <c r="J49" s="87">
        <v>8236</v>
      </c>
      <c r="K49" s="87">
        <v>9383</v>
      </c>
      <c r="L49" s="87">
        <v>10596</v>
      </c>
      <c r="M49" s="88">
        <v>10795</v>
      </c>
    </row>
    <row r="50" spans="2:13" ht="27.75" customHeight="1">
      <c r="B50" s="1171"/>
      <c r="C50" s="1172"/>
      <c r="D50" s="85"/>
      <c r="E50" s="1177" t="s">
        <v>35</v>
      </c>
      <c r="F50" s="1177"/>
      <c r="G50" s="1177"/>
      <c r="H50" s="1178"/>
      <c r="I50" s="86">
        <v>2544</v>
      </c>
      <c r="J50" s="87">
        <v>2562</v>
      </c>
      <c r="K50" s="87">
        <v>2257</v>
      </c>
      <c r="L50" s="87">
        <v>2160</v>
      </c>
      <c r="M50" s="88">
        <v>2015</v>
      </c>
    </row>
    <row r="51" spans="2:13" ht="27.75" customHeight="1">
      <c r="B51" s="1173"/>
      <c r="C51" s="1174"/>
      <c r="D51" s="85"/>
      <c r="E51" s="1177" t="s">
        <v>36</v>
      </c>
      <c r="F51" s="1177"/>
      <c r="G51" s="1177"/>
      <c r="H51" s="1178"/>
      <c r="I51" s="86">
        <v>21611</v>
      </c>
      <c r="J51" s="87">
        <v>22204</v>
      </c>
      <c r="K51" s="87">
        <v>23372</v>
      </c>
      <c r="L51" s="87">
        <v>23827</v>
      </c>
      <c r="M51" s="88">
        <v>24367</v>
      </c>
    </row>
    <row r="52" spans="2:13" ht="27.75" customHeight="1" thickBot="1">
      <c r="B52" s="1181" t="s">
        <v>37</v>
      </c>
      <c r="C52" s="1182"/>
      <c r="D52" s="90"/>
      <c r="E52" s="1183" t="s">
        <v>38</v>
      </c>
      <c r="F52" s="1183"/>
      <c r="G52" s="1183"/>
      <c r="H52" s="1184"/>
      <c r="I52" s="91">
        <v>-1274</v>
      </c>
      <c r="J52" s="92">
        <v>-2983</v>
      </c>
      <c r="K52" s="92">
        <v>-5563</v>
      </c>
      <c r="L52" s="92">
        <v>-7299</v>
      </c>
      <c r="M52" s="93">
        <v>-8165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61621</v>
      </c>
      <c r="E3" s="116"/>
      <c r="F3" s="117">
        <v>61882</v>
      </c>
      <c r="G3" s="118"/>
      <c r="H3" s="119"/>
    </row>
    <row r="4" spans="1:8">
      <c r="A4" s="120"/>
      <c r="B4" s="121"/>
      <c r="C4" s="122"/>
      <c r="D4" s="123">
        <v>35921</v>
      </c>
      <c r="E4" s="124"/>
      <c r="F4" s="125">
        <v>32175</v>
      </c>
      <c r="G4" s="126"/>
      <c r="H4" s="127"/>
    </row>
    <row r="5" spans="1:8">
      <c r="A5" s="108" t="s">
        <v>510</v>
      </c>
      <c r="B5" s="113"/>
      <c r="C5" s="114"/>
      <c r="D5" s="115">
        <v>46553</v>
      </c>
      <c r="E5" s="116"/>
      <c r="F5" s="117">
        <v>47569</v>
      </c>
      <c r="G5" s="118"/>
      <c r="H5" s="119"/>
    </row>
    <row r="6" spans="1:8">
      <c r="A6" s="120"/>
      <c r="B6" s="121"/>
      <c r="C6" s="122"/>
      <c r="D6" s="123">
        <v>30974</v>
      </c>
      <c r="E6" s="124"/>
      <c r="F6" s="125">
        <v>26255</v>
      </c>
      <c r="G6" s="126"/>
      <c r="H6" s="127"/>
    </row>
    <row r="7" spans="1:8">
      <c r="A7" s="108" t="s">
        <v>511</v>
      </c>
      <c r="B7" s="113"/>
      <c r="C7" s="114"/>
      <c r="D7" s="115">
        <v>53017</v>
      </c>
      <c r="E7" s="116"/>
      <c r="F7" s="117">
        <v>50880</v>
      </c>
      <c r="G7" s="118"/>
      <c r="H7" s="119"/>
    </row>
    <row r="8" spans="1:8">
      <c r="A8" s="120"/>
      <c r="B8" s="121"/>
      <c r="C8" s="122"/>
      <c r="D8" s="123">
        <v>27594</v>
      </c>
      <c r="E8" s="124"/>
      <c r="F8" s="125">
        <v>26879</v>
      </c>
      <c r="G8" s="126"/>
      <c r="H8" s="127"/>
    </row>
    <row r="9" spans="1:8">
      <c r="A9" s="108" t="s">
        <v>512</v>
      </c>
      <c r="B9" s="113"/>
      <c r="C9" s="114"/>
      <c r="D9" s="115">
        <v>79899</v>
      </c>
      <c r="E9" s="116"/>
      <c r="F9" s="117">
        <v>63956</v>
      </c>
      <c r="G9" s="118"/>
      <c r="H9" s="119"/>
    </row>
    <row r="10" spans="1:8">
      <c r="A10" s="120"/>
      <c r="B10" s="121"/>
      <c r="C10" s="122"/>
      <c r="D10" s="123">
        <v>35774</v>
      </c>
      <c r="E10" s="124"/>
      <c r="F10" s="125">
        <v>29239</v>
      </c>
      <c r="G10" s="126"/>
      <c r="H10" s="127"/>
    </row>
    <row r="11" spans="1:8">
      <c r="A11" s="108" t="s">
        <v>513</v>
      </c>
      <c r="B11" s="113"/>
      <c r="C11" s="114"/>
      <c r="D11" s="115">
        <v>65849</v>
      </c>
      <c r="E11" s="116"/>
      <c r="F11" s="117">
        <v>66255</v>
      </c>
      <c r="G11" s="118"/>
      <c r="H11" s="119"/>
    </row>
    <row r="12" spans="1:8">
      <c r="A12" s="120"/>
      <c r="B12" s="121"/>
      <c r="C12" s="128"/>
      <c r="D12" s="123">
        <v>44966</v>
      </c>
      <c r="E12" s="124"/>
      <c r="F12" s="125">
        <v>31822</v>
      </c>
      <c r="G12" s="126"/>
      <c r="H12" s="127"/>
    </row>
    <row r="13" spans="1:8">
      <c r="A13" s="108"/>
      <c r="B13" s="113"/>
      <c r="C13" s="129"/>
      <c r="D13" s="130">
        <v>61388</v>
      </c>
      <c r="E13" s="131"/>
      <c r="F13" s="132">
        <v>58108</v>
      </c>
      <c r="G13" s="133"/>
      <c r="H13" s="119"/>
    </row>
    <row r="14" spans="1:8">
      <c r="A14" s="120"/>
      <c r="B14" s="121"/>
      <c r="C14" s="122"/>
      <c r="D14" s="123">
        <v>35046</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7.66</v>
      </c>
      <c r="C19" s="134">
        <f>ROUND(VALUE(SUBSTITUTE(実質収支比率等に係る経年分析!G$48,"▲","-")),2)</f>
        <v>9.2100000000000009</v>
      </c>
      <c r="D19" s="134">
        <f>ROUND(VALUE(SUBSTITUTE(実質収支比率等に係る経年分析!H$48,"▲","-")),2)</f>
        <v>8.01</v>
      </c>
      <c r="E19" s="134">
        <f>ROUND(VALUE(SUBSTITUTE(実質収支比率等に係る経年分析!I$48,"▲","-")),2)</f>
        <v>7.57</v>
      </c>
      <c r="F19" s="134">
        <f>ROUND(VALUE(SUBSTITUTE(実質収支比率等に係る経年分析!J$48,"▲","-")),2)</f>
        <v>8.82</v>
      </c>
    </row>
    <row r="20" spans="1:11">
      <c r="A20" s="134" t="s">
        <v>43</v>
      </c>
      <c r="B20" s="134">
        <f>ROUND(VALUE(SUBSTITUTE(実質収支比率等に係る経年分析!F$47,"▲","-")),2)</f>
        <v>12.94</v>
      </c>
      <c r="C20" s="134">
        <f>ROUND(VALUE(SUBSTITUTE(実質収支比率等に係る経年分析!G$47,"▲","-")),2)</f>
        <v>14.83</v>
      </c>
      <c r="D20" s="134">
        <f>ROUND(VALUE(SUBSTITUTE(実質収支比率等に係る経年分析!H$47,"▲","-")),2)</f>
        <v>16.850000000000001</v>
      </c>
      <c r="E20" s="134">
        <f>ROUND(VALUE(SUBSTITUTE(実質収支比率等に係る経年分析!I$47,"▲","-")),2)</f>
        <v>18.11</v>
      </c>
      <c r="F20" s="134">
        <f>ROUND(VALUE(SUBSTITUTE(実質収支比率等に係る経年分析!J$47,"▲","-")),2)</f>
        <v>17.75</v>
      </c>
    </row>
    <row r="21" spans="1:11">
      <c r="A21" s="134" t="s">
        <v>44</v>
      </c>
      <c r="B21" s="134">
        <f>IF(ISNUMBER(VALUE(SUBSTITUTE(実質収支比率等に係る経年分析!F$49,"▲","-"))),ROUND(VALUE(SUBSTITUTE(実質収支比率等に係る経年分析!F$49,"▲","-")),2),NA())</f>
        <v>1.18</v>
      </c>
      <c r="C21" s="134">
        <f>IF(ISNUMBER(VALUE(SUBSTITUTE(実質収支比率等に係る経年分析!G$49,"▲","-"))),ROUND(VALUE(SUBSTITUTE(実質収支比率等に係る経年分析!G$49,"▲","-")),2),NA())</f>
        <v>3.53</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4.34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宇都宮都市計画事業石橋駅周辺土地区画整理事業特別会計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小山栃木都市計画事業仁良川地区土地区画整理事業特別会計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2077</v>
      </c>
      <c r="E42" s="136"/>
      <c r="F42" s="136"/>
      <c r="G42" s="136">
        <f>'実質公債費比率（分子）の構造'!L$52</f>
        <v>2214</v>
      </c>
      <c r="H42" s="136"/>
      <c r="I42" s="136"/>
      <c r="J42" s="136">
        <f>'実質公債費比率（分子）の構造'!M$52</f>
        <v>2304</v>
      </c>
      <c r="K42" s="136"/>
      <c r="L42" s="136"/>
      <c r="M42" s="136">
        <f>'実質公債費比率（分子）の構造'!N$52</f>
        <v>2403</v>
      </c>
      <c r="N42" s="136"/>
      <c r="O42" s="136"/>
      <c r="P42" s="136">
        <f>'実質公債費比率（分子）の構造'!O$52</f>
        <v>2609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129</v>
      </c>
      <c r="C44" s="136"/>
      <c r="D44" s="136"/>
      <c r="E44" s="136">
        <f>'実質公債費比率（分子）の構造'!L$50</f>
        <v>129</v>
      </c>
      <c r="F44" s="136"/>
      <c r="G44" s="136"/>
      <c r="H44" s="136">
        <f>'実質公債費比率（分子）の構造'!M$50</f>
        <v>129</v>
      </c>
      <c r="I44" s="136"/>
      <c r="J44" s="136"/>
      <c r="K44" s="136">
        <f>'実質公債費比率（分子）の構造'!N$50</f>
        <v>94</v>
      </c>
      <c r="L44" s="136"/>
      <c r="M44" s="136"/>
      <c r="N44" s="136">
        <f>'実質公債費比率（分子）の構造'!O$50</f>
        <v>94</v>
      </c>
      <c r="O44" s="136"/>
      <c r="P44" s="136"/>
    </row>
    <row r="45" spans="1:16">
      <c r="A45" s="136" t="s">
        <v>54</v>
      </c>
      <c r="B45" s="136">
        <f>'実質公債費比率（分子）の構造'!K$49</f>
        <v>130</v>
      </c>
      <c r="C45" s="136"/>
      <c r="D45" s="136"/>
      <c r="E45" s="136">
        <f>'実質公債費比率（分子）の構造'!L$49</f>
        <v>94</v>
      </c>
      <c r="F45" s="136"/>
      <c r="G45" s="136"/>
      <c r="H45" s="136">
        <f>'実質公債費比率（分子）の構造'!M$49</f>
        <v>78</v>
      </c>
      <c r="I45" s="136"/>
      <c r="J45" s="136"/>
      <c r="K45" s="136">
        <f>'実質公債費比率（分子）の構造'!N$49</f>
        <v>69</v>
      </c>
      <c r="L45" s="136"/>
      <c r="M45" s="136"/>
      <c r="N45" s="136">
        <f>'実質公債費比率（分子）の構造'!O$49</f>
        <v>73</v>
      </c>
      <c r="O45" s="136"/>
      <c r="P45" s="136"/>
    </row>
    <row r="46" spans="1:16">
      <c r="A46" s="136" t="s">
        <v>55</v>
      </c>
      <c r="B46" s="136">
        <f>'実質公債費比率（分子）の構造'!K$48</f>
        <v>657</v>
      </c>
      <c r="C46" s="136"/>
      <c r="D46" s="136"/>
      <c r="E46" s="136">
        <f>'実質公債費比率（分子）の構造'!L$48</f>
        <v>589</v>
      </c>
      <c r="F46" s="136"/>
      <c r="G46" s="136"/>
      <c r="H46" s="136">
        <f>'実質公債費比率（分子）の構造'!M$48</f>
        <v>613</v>
      </c>
      <c r="I46" s="136"/>
      <c r="J46" s="136"/>
      <c r="K46" s="136">
        <f>'実質公債費比率（分子）の構造'!N$48</f>
        <v>619</v>
      </c>
      <c r="L46" s="136"/>
      <c r="M46" s="136"/>
      <c r="N46" s="136">
        <f>'実質公債費比率（分子）の構造'!O$48</f>
        <v>669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2083</v>
      </c>
      <c r="C49" s="136"/>
      <c r="D49" s="136"/>
      <c r="E49" s="136">
        <f>'実質公債費比率（分子）の構造'!L$45</f>
        <v>2316</v>
      </c>
      <c r="F49" s="136"/>
      <c r="G49" s="136"/>
      <c r="H49" s="136">
        <f>'実質公債費比率（分子）の構造'!M$45</f>
        <v>2403</v>
      </c>
      <c r="I49" s="136"/>
      <c r="J49" s="136"/>
      <c r="K49" s="136">
        <f>'実質公債費比率（分子）の構造'!N$45</f>
        <v>2458</v>
      </c>
      <c r="L49" s="136"/>
      <c r="M49" s="136"/>
      <c r="N49" s="136">
        <f>'実質公債費比率（分子）の構造'!O$45</f>
        <v>2465</v>
      </c>
      <c r="O49" s="136"/>
      <c r="P49" s="136"/>
    </row>
    <row r="50" spans="1:16">
      <c r="A50" s="136" t="s">
        <v>59</v>
      </c>
      <c r="B50" s="136" t="e">
        <f>NA()</f>
        <v>#N/A</v>
      </c>
      <c r="C50" s="136">
        <f>IF(ISNUMBER('実質公債費比率（分子）の構造'!K$53),'実質公債費比率（分子）の構造'!K$53,NA())</f>
        <v>922</v>
      </c>
      <c r="D50" s="136" t="e">
        <f>NA()</f>
        <v>#N/A</v>
      </c>
      <c r="E50" s="136" t="e">
        <f>NA()</f>
        <v>#N/A</v>
      </c>
      <c r="F50" s="136">
        <f>IF(ISNUMBER('実質公債費比率（分子）の構造'!L$53),'実質公債費比率（分子）の構造'!L$53,NA())</f>
        <v>914</v>
      </c>
      <c r="G50" s="136" t="e">
        <f>NA()</f>
        <v>#N/A</v>
      </c>
      <c r="H50" s="136" t="e">
        <f>NA()</f>
        <v>#N/A</v>
      </c>
      <c r="I50" s="136">
        <f>IF(ISNUMBER('実質公債費比率（分子）の構造'!M$53),'実質公債費比率（分子）の構造'!M$53,NA())</f>
        <v>919</v>
      </c>
      <c r="J50" s="136" t="e">
        <f>NA()</f>
        <v>#N/A</v>
      </c>
      <c r="K50" s="136" t="e">
        <f>NA()</f>
        <v>#N/A</v>
      </c>
      <c r="L50" s="136">
        <f>IF(ISNUMBER('実質公債費比率（分子）の構造'!N$53),'実質公債費比率（分子）の構造'!N$53,NA())</f>
        <v>837</v>
      </c>
      <c r="M50" s="136" t="e">
        <f>NA()</f>
        <v>#N/A</v>
      </c>
      <c r="N50" s="136" t="e">
        <f>NA()</f>
        <v>#N/A</v>
      </c>
      <c r="O50" s="136">
        <f>IF(ISNUMBER('実質公債費比率（分子）の構造'!O$53),'実質公債費比率（分子）の構造'!O$53,NA())</f>
        <v>692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21611</v>
      </c>
      <c r="E56" s="135"/>
      <c r="F56" s="135"/>
      <c r="G56" s="135">
        <f>'将来負担比率（分子）の構造'!J$51</f>
        <v>22204</v>
      </c>
      <c r="H56" s="135"/>
      <c r="I56" s="135"/>
      <c r="J56" s="135">
        <f>'将来負担比率（分子）の構造'!K$51</f>
        <v>23372</v>
      </c>
      <c r="K56" s="135"/>
      <c r="L56" s="135"/>
      <c r="M56" s="135">
        <f>'将来負担比率（分子）の構造'!L$51</f>
        <v>23827</v>
      </c>
      <c r="N56" s="135"/>
      <c r="O56" s="135"/>
      <c r="P56" s="135">
        <f>'将来負担比率（分子）の構造'!M$51</f>
        <v>24367</v>
      </c>
    </row>
    <row r="57" spans="1:16">
      <c r="A57" s="135" t="s">
        <v>35</v>
      </c>
      <c r="B57" s="135"/>
      <c r="C57" s="135"/>
      <c r="D57" s="135">
        <f>'将来負担比率（分子）の構造'!I$50</f>
        <v>2544</v>
      </c>
      <c r="E57" s="135"/>
      <c r="F57" s="135"/>
      <c r="G57" s="135">
        <f>'将来負担比率（分子）の構造'!J$50</f>
        <v>2562</v>
      </c>
      <c r="H57" s="135"/>
      <c r="I57" s="135"/>
      <c r="J57" s="135">
        <f>'将来負担比率（分子）の構造'!K$50</f>
        <v>2257</v>
      </c>
      <c r="K57" s="135"/>
      <c r="L57" s="135"/>
      <c r="M57" s="135">
        <f>'将来負担比率（分子）の構造'!L$50</f>
        <v>2160</v>
      </c>
      <c r="N57" s="135"/>
      <c r="O57" s="135"/>
      <c r="P57" s="135">
        <f>'将来負担比率（分子）の構造'!M$50</f>
        <v>2015</v>
      </c>
    </row>
    <row r="58" spans="1:16">
      <c r="A58" s="135" t="s">
        <v>34</v>
      </c>
      <c r="B58" s="135"/>
      <c r="C58" s="135"/>
      <c r="D58" s="135">
        <f>'将来負担比率（分子）の構造'!I$49</f>
        <v>7729</v>
      </c>
      <c r="E58" s="135"/>
      <c r="F58" s="135"/>
      <c r="G58" s="135">
        <f>'将来負担比率（分子）の構造'!J$49</f>
        <v>8236</v>
      </c>
      <c r="H58" s="135"/>
      <c r="I58" s="135"/>
      <c r="J58" s="135">
        <f>'将来負担比率（分子）の構造'!K$49</f>
        <v>9383</v>
      </c>
      <c r="K58" s="135"/>
      <c r="L58" s="135"/>
      <c r="M58" s="135">
        <f>'将来負担比率（分子）の構造'!L$49</f>
        <v>10596</v>
      </c>
      <c r="N58" s="135"/>
      <c r="O58" s="135"/>
      <c r="P58" s="135">
        <f>'将来負担比率（分子）の構造'!M$49</f>
        <v>10795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2077</v>
      </c>
      <c r="C62" s="135"/>
      <c r="D62" s="135"/>
      <c r="E62" s="135">
        <f>'将来負担比率（分子）の構造'!J$45</f>
        <v>1918</v>
      </c>
      <c r="F62" s="135"/>
      <c r="G62" s="135"/>
      <c r="H62" s="135">
        <f>'将来負担比率（分子）の構造'!K$45</f>
        <v>1862</v>
      </c>
      <c r="I62" s="135"/>
      <c r="J62" s="135"/>
      <c r="K62" s="135">
        <f>'将来負担比率（分子）の構造'!L$45</f>
        <v>1695</v>
      </c>
      <c r="L62" s="135"/>
      <c r="M62" s="135"/>
      <c r="N62" s="135">
        <f>'将来負担比率（分子）の構造'!M$45</f>
        <v>1325</v>
      </c>
      <c r="O62" s="135"/>
      <c r="P62" s="135"/>
    </row>
    <row r="63" spans="1:16">
      <c r="A63" s="135" t="s">
        <v>28</v>
      </c>
      <c r="B63" s="135">
        <f>'将来負担比率（分子）の構造'!I$44</f>
        <v>601</v>
      </c>
      <c r="C63" s="135"/>
      <c r="D63" s="135"/>
      <c r="E63" s="135">
        <f>'将来負担比率（分子）の構造'!J$44</f>
        <v>572</v>
      </c>
      <c r="F63" s="135"/>
      <c r="G63" s="135"/>
      <c r="H63" s="135">
        <f>'将来負担比率（分子）の構造'!K$44</f>
        <v>437</v>
      </c>
      <c r="I63" s="135"/>
      <c r="J63" s="135"/>
      <c r="K63" s="135">
        <f>'将来負担比率（分子）の構造'!L$44</f>
        <v>405</v>
      </c>
      <c r="L63" s="135"/>
      <c r="M63" s="135"/>
      <c r="N63" s="135">
        <f>'将来負担比率（分子）の構造'!M$44</f>
        <v>571</v>
      </c>
      <c r="O63" s="135"/>
      <c r="P63" s="135"/>
    </row>
    <row r="64" spans="1:16">
      <c r="A64" s="135" t="s">
        <v>27</v>
      </c>
      <c r="B64" s="135">
        <f>'将来負担比率（分子）の構造'!I$43</f>
        <v>8850</v>
      </c>
      <c r="C64" s="135"/>
      <c r="D64" s="135"/>
      <c r="E64" s="135">
        <f>'将来負担比率（分子）の構造'!J$43</f>
        <v>8097</v>
      </c>
      <c r="F64" s="135"/>
      <c r="G64" s="135"/>
      <c r="H64" s="135">
        <f>'将来負担比率（分子）の構造'!K$43</f>
        <v>7445</v>
      </c>
      <c r="I64" s="135"/>
      <c r="J64" s="135"/>
      <c r="K64" s="135">
        <f>'将来負担比率（分子）の構造'!L$43</f>
        <v>7116</v>
      </c>
      <c r="L64" s="135"/>
      <c r="M64" s="135"/>
      <c r="N64" s="135">
        <f>'将来負担比率（分子）の構造'!M$43</f>
        <v>7033</v>
      </c>
      <c r="O64" s="135"/>
      <c r="P64" s="135"/>
    </row>
    <row r="65" spans="1:16">
      <c r="A65" s="135" t="s">
        <v>26</v>
      </c>
      <c r="B65" s="135">
        <f>'将来負担比率（分子）の構造'!I$42</f>
        <v>688</v>
      </c>
      <c r="C65" s="135"/>
      <c r="D65" s="135"/>
      <c r="E65" s="135">
        <f>'将来負担比率（分子）の構造'!J$42</f>
        <v>591</v>
      </c>
      <c r="F65" s="135"/>
      <c r="G65" s="135"/>
      <c r="H65" s="135">
        <f>'将来負担比率（分子）の構造'!K$42</f>
        <v>489</v>
      </c>
      <c r="I65" s="135"/>
      <c r="J65" s="135"/>
      <c r="K65" s="135">
        <f>'将来負担比率（分子）の構造'!L$42</f>
        <v>418</v>
      </c>
      <c r="L65" s="135"/>
      <c r="M65" s="135"/>
      <c r="N65" s="135">
        <f>'将来負担比率（分子）の構造'!M$42</f>
        <v>344</v>
      </c>
      <c r="O65" s="135"/>
      <c r="P65" s="135"/>
    </row>
    <row r="66" spans="1:16">
      <c r="A66" s="135" t="s">
        <v>25</v>
      </c>
      <c r="B66" s="135">
        <f>'将来負担比率（分子）の構造'!I$41</f>
        <v>18395</v>
      </c>
      <c r="C66" s="135"/>
      <c r="D66" s="135"/>
      <c r="E66" s="135">
        <f>'将来負担比率（分子）の構造'!J$41</f>
        <v>18842</v>
      </c>
      <c r="F66" s="135"/>
      <c r="G66" s="135"/>
      <c r="H66" s="135">
        <f>'将来負担比率（分子）の構造'!K$41</f>
        <v>19216</v>
      </c>
      <c r="I66" s="135"/>
      <c r="J66" s="135"/>
      <c r="K66" s="135">
        <f>'将来負担比率（分子）の構造'!L$41</f>
        <v>19651</v>
      </c>
      <c r="L66" s="135"/>
      <c r="M66" s="135"/>
      <c r="N66" s="135">
        <f>'将来負担比率（分子）の構造'!M$41</f>
        <v>19738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2016-04-14T08:19:12Z</cp:lastPrinted>
  <dcterms:created xsi:type="dcterms:W3CDTF">2016-02-15T00:53:07Z</dcterms:created>
  <dcterms:modified xsi:type="dcterms:W3CDTF">2016-05-06T00:38:28Z</dcterms:modified>
  <cp:category/>
</cp:coreProperties>
</file>