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AM35" i="9"/>
  <c r="CO34" i="9"/>
  <c r="CO35" i="9" s="1"/>
  <c r="BW34" i="9"/>
  <c r="BW35" i="9" s="1"/>
  <c r="BW36" i="9" s="1"/>
  <c r="BW37" i="9" s="1"/>
  <c r="BW38" i="9" s="1"/>
  <c r="BW39"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U34" i="9"/>
  <c r="U35" i="9" s="1"/>
  <c r="U36" i="9" s="1"/>
</calcChain>
</file>

<file path=xl/sharedStrings.xml><?xml version="1.0" encoding="utf-8"?>
<sst xmlns="http://schemas.openxmlformats.org/spreadsheetml/2006/main" count="1017" uniqueCount="543">
  <si>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</si>
  <si>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</si>
  <si>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</si>
  <si>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</si>
  <si>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</si>
  <si>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</si>
  <si>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</si>
  <si>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</si>
  <si>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</si>
  <si>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</si>
  <si>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</si>
  <si>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</si>
  <si>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</si>
  <si>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</si>
  <si>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</si>
  <si>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</si>
  <si>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</si>
  <si>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</si>
  <si>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</si>
  <si>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</si>
  <si>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</si>
  <si>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</si>
  <si>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</si>
  <si>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</si>
  <si>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</si>
  <si>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</si>
  <si>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</si>
  <si>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</si>
  <si>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</si>
  <si>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</si>
  <si>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</si>
  <si>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</si>
  <si>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</si>
  <si>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</si>
  <si>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</si>
  <si>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</si>
  <si>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</si>
  <si>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</si>
  <si>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</si>
  <si>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</si>
  <si>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</si>
  <si>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</si>
  <si>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</si>
  <si>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</si>
  <si>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</si>
  <si>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</si>
  <si>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</si>
  <si>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</si>
  <si>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</si>
  <si>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</si>
  <si>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</si>
  <si>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</si>
  <si>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</si>
  <si>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</si>
  <si>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</si>
  <si>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</si>
  <si>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</si>
  <si>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</si>
  <si>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</si>
  <si>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</si>
  <si>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</si>
  <si>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</si>
  <si>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</si>
  <si>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</si>
  <si>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</si>
  <si>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</si>
  <si>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</si>
  <si>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</si>
  <si>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</si>
  <si>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</si>
  <si>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</si>
  <si>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</si>
  <si>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</si>
  <si>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</si>
  <si>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</si>
  <si>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</si>
  <si>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</si>
  <si>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</si>
  <si>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</si>
  <si>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</si>
  <si>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</si>
  <si>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</si>
  <si>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</si>
  <si>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</si>
  <si>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</si>
  <si>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</si>
  <si>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</si>
  <si>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</si>
  <si>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</si>
  <si>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</si>
  <si>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</si>
  <si>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</si>
  <si>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</si>
  <si>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</si>
  <si>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</si>
  <si>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</si>
  <si>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</si>
  <si>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</si>
  <si>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</si>
  <si>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</si>
  <si>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</si>
  <si>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</si>
  <si>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</si>
  <si>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</si>
  <si>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</si>
  <si>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</si>
  <si>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</si>
  <si>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</si>
  <si>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</si>
  <si>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</si>
  <si>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</si>
  <si>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</si>
  <si>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</si>
  <si>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</si>
  <si>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</si>
  <si>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</si>
  <si>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</si>
  <si>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</si>
  <si>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</si>
  <si>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</si>
  <si>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</si>
  <si>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</si>
  <si>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</si>
  <si>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</si>
  <si>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</si>
  <si>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</si>
  <si>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</si>
  <si>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</si>
  <si>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</si>
  <si>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</si>
  <si>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</si>
  <si>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</si>
  <si>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</si>
  <si>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</si>
  <si>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</si>
  <si>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</si>
  <si>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</si>
  <si>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</si>
  <si>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</si>
  <si>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</si>
  <si>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</si>
  <si>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</si>
  <si>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</si>
  <si>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</si>
  <si>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</si>
  <si>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</si>
  <si>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</si>
  <si>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</si>
  <si>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</si>
  <si>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</si>
  <si>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</si>
  <si>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</si>
  <si>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</si>
  <si>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</si>
  <si>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</si>
  <si>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</si>
  <si>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</si>
  <si>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</si>
  <si>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</si>
  <si>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</si>
  <si>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</si>
  <si>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</si>
  <si>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</si>
  <si>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</si>
  <si>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</si>
  <si>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</si>
  <si>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</si>
  <si>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</si>
  <si>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</si>
  <si>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</si>
  <si>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</si>
  <si>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</si>
  <si>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</si>
  <si>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</si>
  <si>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</si>
  <si>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</si>
  <si>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</si>
  <si>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</si>
  <si>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</si>
  <si>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</si>
  <si>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</si>
  <si>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</si>
  <si>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</si>
  <si>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</si>
  <si>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</si>
  <si>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</si>
  <si>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</si>
  <si>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</si>
  <si>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</si>
  <si>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</si>
  <si>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</si>
  <si>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</si>
  <si>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</si>
  <si>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</si>
  <si>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</si>
  <si>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栃木県野木町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</si>
  <si>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</si>
  <si>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</si>
  <si>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</si>
  <si>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</si>
  <si>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</si>
  <si>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</si>
  <si>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</si>
  <si>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</si>
  <si>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</si>
  <si>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</si>
  <si>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</si>
  <si>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</si>
  <si>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</si>
  <si>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</si>
  <si>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</si>
  <si>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</si>
  <si>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</si>
  <si>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</si>
  <si>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</si>
  <si>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</si>
  <si>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</si>
  <si>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</si>
  <si>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</si>
  <si>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</si>
  <si>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</si>
  <si>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</si>
  <si>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</si>
  <si>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</si>
  <si>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</si>
  <si>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</si>
  <si>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</si>
  <si>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</si>
  <si>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</si>
  <si>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</si>
  <si>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</si>
  <si>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</si>
  <si>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</si>
  <si>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</si>
  <si>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</si>
  <si>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</si>
  <si>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</si>
  <si>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</si>
  <si>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</si>
  <si>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</si>
  <si>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</si>
  <si>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</si>
  <si>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</si>
  <si>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</si>
  <si>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</si>
  <si>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</si>
  <si>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</si>
  <si>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</si>
  <si>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</si>
  <si>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</si>
  <si>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</si>
  <si>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</si>
  <si>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</si>
  <si>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</si>
  <si>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</si>
  <si>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</si>
  <si>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</si>
  <si>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</si>
  <si>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</si>
  <si>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</si>
  <si>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</si>
  <si>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</si>
  <si>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</si>
  <si>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</si>
  <si>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</si>
  <si>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</si>
  <si>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</si>
  <si>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</si>
  <si>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</si>
  <si>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</si>
  <si>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</si>
  <si>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</si>
  <si>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</si>
  <si>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</si>
  <si>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</si>
  <si>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</si>
  <si>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</si>
  <si>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</si>
  <si>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</si>
  <si>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</si>
  <si>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</si>
  <si>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</si>
  <si>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</si>
  <si>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</si>
  <si>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</si>
  <si>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</si>
  <si>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</si>
  <si>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</si>
  <si>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</si>
  <si>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</si>
  <si>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</si>
  <si>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</si>
  <si>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</si>
  <si>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</si>
  <si>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</si>
  <si>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</si>
  <si>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</si>
  <si>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</si>
  <si>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</si>
  <si>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</si>
  <si>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</si>
  <si>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</si>
  <si>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</si>
  <si>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</si>
  <si>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</si>
  <si>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</si>
  <si>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</si>
  <si>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</si>
  <si>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</si>
  <si>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</si>
  <si>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</si>
  <si>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</si>
  <si>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</si>
  <si>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</si>
  <si>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</si>
  <si>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</si>
  <si>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</si>
  <si>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</si>
  <si>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</si>
  <si>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</si>
  <si>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</si>
  <si>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</si>
  <si>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</si>
  <si>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</si>
  <si>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</si>
  <si>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</si>
  <si>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</si>
  <si>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</si>
  <si>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</si>
  <si>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</si>
  <si>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</si>
  <si>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</si>
  <si>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</si>
  <si>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</si>
  <si>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</si>
  <si>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</si>
  <si>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</si>
  <si>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</si>
  <si>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</si>
  <si>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</si>
  <si>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</si>
  <si>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</si>
  <si>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</si>
  <si>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</si>
  <si>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栃木県野木町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</si>
  <si>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</si>
  <si>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</si>
  <si>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</si>
  <si>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</si>
  <si>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</si>
  <si>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</si>
  <si>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</si>
  <si>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</si>
  <si>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</si>
  <si>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</si>
  <si>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</si>
  <si>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</si>
  <si>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</si>
  <si>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</si>
  <si>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</si>
  <si>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</si>
  <si>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</si>
  <si>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</si>
  <si>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</si>
  <si>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</si>
  <si>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</si>
  <si>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</si>
  <si>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</si>
  <si>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</si>
  <si>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</si>
  <si>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</si>
  <si>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</si>
  <si>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</si>
  <si>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</si>
  <si>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</si>
  <si>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</si>
  <si>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</si>
  <si>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</si>
  <si>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</si>
  <si>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</si>
  <si>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</si>
  <si>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</si>
  <si>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</si>
  <si>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</si>
  <si>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</si>
  <si>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</si>
  <si>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</si>
  <si>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</si>
  <si>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</si>
  <si>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</si>
  <si>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</si>
  <si>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</si>
  <si>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</si>
  <si>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</si>
  <si>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</si>
  <si>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</si>
  <si>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</si>
  <si>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</si>
  <si>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</si>
  <si>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</si>
  <si>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</si>
  <si>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</si>
  <si>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</si>
  <si>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</si>
  <si>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</si>
  <si>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</si>
  <si>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</si>
  <si>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</si>
  <si>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</si>
  <si>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</si>
  <si>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</si>
  <si>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</si>
  <si>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</si>
  <si>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</si>
  <si>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</si>
  <si>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</si>
  <si>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</si>
  <si>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</si>
  <si>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</si>
  <si>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</si>
  <si>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</si>
  <si>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</si>
  <si>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</si>
  <si>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</si>
  <si>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</si>
  <si>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</si>
  <si>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</si>
  <si>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</si>
  <si>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</si>
  <si>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</si>
  <si>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</si>
  <si>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</si>
  <si>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</si>
  <si>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</si>
  <si>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</si>
  <si>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</si>
  <si>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</si>
  <si>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</si>
  <si>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</si>
  <si>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</si>
  <si>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</si>
  <si>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</si>
  <si>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</si>
  <si>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</si>
  <si>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</si>
  <si>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</si>
  <si>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</si>
  <si>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</si>
  <si>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</si>
  <si>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</si>
  <si>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</si>
  <si>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</si>
  <si>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</si>
  <si>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</si>
  <si>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</si>
  <si>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</si>
  <si>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</si>
  <si>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</si>
  <si>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</si>
  <si>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</si>
  <si>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</si>
  <si>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</si>
  <si>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</si>
  <si>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</si>
  <si>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</si>
  <si>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</si>
  <si>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</si>
  <si>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</si>
  <si>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</si>
  <si>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</si>
  <si>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</si>
  <si>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</si>
  <si>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</si>
  <si>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</si>
  <si>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</si>
  <si>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</si>
  <si>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</si>
  <si>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</si>
  <si>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</si>
  <si>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</si>
  <si>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</si>
  <si>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</si>
  <si>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</si>
  <si>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</si>
  <si>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</si>
  <si>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</si>
  <si>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</si>
  <si>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</si>
  <si>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</si>
  <si>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</si>
  <si>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</si>
  <si>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</si>
  <si>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</si>
  <si>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</si>
  <si>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</si>
  <si>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</si>
  <si>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</si>
  <si>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</si>
  <si>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</si>
  <si>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</si>
  <si>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</si>
  <si>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</si>
  <si>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</si>
  <si>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</si>
  <si>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</si>
  <si>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</si>
  <si>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</si>
  <si>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</si>
  <si>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</si>
  <si>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</si>
  <si>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</si>
  <si>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</si>
  <si>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</si>
  <si>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</si>
  <si>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</si>
  <si>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</si>
  <si>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</si>
  <si>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</si>
  <si>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</si>
  <si>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</si>
  <si>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</si>
  <si>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4.66</t>
  </si>
  <si>
    <t>▲ 4.61</t>
  </si>
  <si>
    <t>▲ 8.21</t>
  </si>
  <si>
    <t>▲ 4.91</t>
  </si>
  <si>
    <t>水道事業会計</t>
  </si>
  <si>
    <t>一般会計</t>
  </si>
  <si>
    <t>国民健康保険事業</t>
  </si>
  <si>
    <t>町営墓地事業</t>
  </si>
  <si>
    <t>介護保険事業</t>
  </si>
  <si>
    <t>公共下水道事業特別会計</t>
  </si>
  <si>
    <t>後期高齢者医療事業</t>
  </si>
  <si>
    <t>農業集落排水事業特別会計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</si>
  <si>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</si>
  <si>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</si>
  <si>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</si>
  <si>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13" eb="15">
      <t>トクベツ</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</si>
  <si>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</si>
  <si>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</si>
  <si>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栃木県南公設地方卸売市場事務組合</t>
    <rPh sb="3" eb="4">
      <t>ミナミ</t>
    </rPh>
    <rPh sb="4" eb="6">
      <t>コウセツ</t>
    </rPh>
    <rPh sb="6" eb="8">
      <t>チホウ</t>
    </rPh>
    <rPh sb="8" eb="10">
      <t>オロシウリ</t>
    </rPh>
    <rPh sb="10" eb="12">
      <t>イチバ</t>
    </rPh>
    <rPh sb="12" eb="14">
      <t>ジム</t>
    </rPh>
    <rPh sb="14" eb="16">
      <t>クミアイ</t>
    </rPh>
    <phoneticPr fontId="2"/>
  </si>
  <si>
    <t>小山広域保健衛生組合</t>
    <rPh sb="0" eb="2">
      <t>オヤマ</t>
    </rPh>
    <rPh sb="2" eb="4">
      <t>コウイキ</t>
    </rPh>
    <rPh sb="4" eb="6">
      <t>ホケン</t>
    </rPh>
    <rPh sb="6" eb="8">
      <t>エイセイ</t>
    </rPh>
    <rPh sb="8" eb="10">
      <t>クミアイ</t>
    </rPh>
    <phoneticPr fontId="2"/>
  </si>
  <si>
    <t>渡良瀬遊水地アクリメーション振興財団</t>
    <rPh sb="0" eb="3">
      <t>ワタラセ</t>
    </rPh>
    <rPh sb="3" eb="6">
      <t>ユウスイチ</t>
    </rPh>
    <rPh sb="14" eb="16">
      <t>シンコウ</t>
    </rPh>
    <rPh sb="16" eb="18">
      <t>ザイダン</t>
    </rPh>
    <phoneticPr fontId="2"/>
  </si>
  <si>
    <t>野木町施設振興事業団</t>
    <rPh sb="0" eb="2">
      <t>ノギ</t>
    </rPh>
    <rPh sb="2" eb="3">
      <t>マチ</t>
    </rPh>
    <rPh sb="3" eb="5">
      <t>シセツ</t>
    </rPh>
    <rPh sb="5" eb="7">
      <t>シンコウ</t>
    </rPh>
    <rPh sb="7" eb="10">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</si>
</sst>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25874</c:v>
                </c:pt>
                <c:pt idx="1">
                  <c:v>19045</c:v>
                </c:pt>
                <c:pt idx="2">
                  <c:v>31943</c:v>
                </c:pt>
                <c:pt idx="3">
                  <c:v>35718</c:v>
                </c:pt>
                <c:pt idx="4">
                  <c:v>43323</c:v>
                </c:pt>
              </c:numCache>
            </c:numRef>
          </c:val>
          <c:smooth val="0"/>
        </c:ser>
        <c:dLbls>
          <c:showLegendKey val="0"/>
          <c:showVal val="0"/>
          <c:showCatName val="0"/>
          <c:showSerName val="0"/>
          <c:showPercent val="0"/>
          <c:showBubbleSize val="0"/>
        </c:dLbls>
        <c:marker val="1"/>
        <c:smooth val="0"/>
        <c:axId val="218937872"/>
        <c:axId val="174792376"/>
      </c:lineChart>
      <c:catAx>
        <c:axId val="21893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92376"/>
        <c:crosses val="autoZero"/>
        <c:auto val="1"/>
        <c:lblAlgn val="ctr"/>
        <c:lblOffset val="100"/>
        <c:tickLblSkip val="1"/>
        <c:tickMarkSkip val="1"/>
        <c:noMultiLvlLbl val="0"/>
      </c:catAx>
      <c:valAx>
        <c:axId val="1747923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93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13.72</c:v>
                </c:pt>
                <c:pt idx="1">
                  <c:v>10.98</c:v>
                </c:pt>
                <c:pt idx="2">
                  <c:v>7.66</c:v>
                </c:pt>
                <c:pt idx="3">
                  <c:v>6</c:v>
                </c:pt>
                <c:pt idx="4">
                  <c:v>5.64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25.21</c:v>
                </c:pt>
                <c:pt idx="1">
                  <c:v>27.19</c:v>
                </c:pt>
                <c:pt idx="2">
                  <c:v>30.16</c:v>
                </c:pt>
                <c:pt idx="3">
                  <c:v>27.39</c:v>
                </c:pt>
                <c:pt idx="4">
                  <c:v>25.74</c:v>
                </c:pt>
              </c:numCache>
            </c:numRef>
          </c:val>
        </c:ser>
        <c:dLbls>
          <c:showLegendKey val="0"/>
          <c:showVal val="0"/>
          <c:showCatName val="0"/>
          <c:showSerName val="0"/>
          <c:showPercent val="0"/>
          <c:showBubbleSize val="0"/>
        </c:dLbls>
        <c:gapWidth val="250"/>
        <c:overlap val="100"/>
        <c:axId val="174659440"/>
        <c:axId val="21926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6.75</c:v>
                </c:pt>
                <c:pt idx="1">
                  <c:v>-4.66</c:v>
                </c:pt>
                <c:pt idx="2">
                  <c:v>-4.6100000000000003</c:v>
                </c:pt>
                <c:pt idx="3">
                  <c:v>-8.2100000000000009</c:v>
                </c:pt>
                <c:pt idx="4">
                  <c:v>-4.91</c:v>
                </c:pt>
              </c:numCache>
            </c:numRef>
          </c:val>
          <c:smooth val="0"/>
        </c:ser>
        <c:dLbls>
          <c:showLegendKey val="0"/>
          <c:showVal val="0"/>
          <c:showCatName val="0"/>
          <c:showSerName val="0"/>
          <c:showPercent val="0"/>
          <c:showBubbleSize val="0"/>
        </c:dLbls>
        <c:marker val="1"/>
        <c:smooth val="0"/>
        <c:axId val="174659440"/>
        <c:axId val="219267648"/>
      </c:lineChart>
      <c:catAx>
        <c:axId val="17465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267648"/>
        <c:crosses val="autoZero"/>
        <c:auto val="1"/>
        <c:lblAlgn val="ctr"/>
        <c:lblOffset val="100"/>
        <c:tickLblSkip val="1"/>
        <c:tickMarkSkip val="1"/>
        <c:noMultiLvlLbl val="0"/>
      </c:catAx>
      <c:valAx>
        <c:axId val="21926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65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0.03</c:v>
                </c:pt>
                <c:pt idx="8">
                  <c:v>#N/A</c:v>
                </c:pt>
                <c:pt idx="9">
                  <c:v>0.05</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c:v>
                </c:pt>
                <c:pt idx="2">
                  <c:v>#N/A</c:v>
                </c:pt>
                <c:pt idx="3">
                  <c:v>0.08</c:v>
                </c:pt>
                <c:pt idx="4">
                  <c:v>#N/A</c:v>
                </c:pt>
                <c:pt idx="5">
                  <c:v>0.05</c:v>
                </c:pt>
                <c:pt idx="6">
                  <c:v>#N/A</c:v>
                </c:pt>
                <c:pt idx="7">
                  <c:v>0.05</c:v>
                </c:pt>
                <c:pt idx="8">
                  <c:v>#N/A</c:v>
                </c:pt>
                <c:pt idx="9">
                  <c:v>0.06</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0.3</c:v>
                </c:pt>
                <c:pt idx="4">
                  <c:v>#N/A</c:v>
                </c:pt>
                <c:pt idx="5">
                  <c:v>0.22</c:v>
                </c:pt>
                <c:pt idx="6">
                  <c:v>#N/A</c:v>
                </c:pt>
                <c:pt idx="7">
                  <c:v>0.38</c:v>
                </c:pt>
                <c:pt idx="8">
                  <c:v>#N/A</c:v>
                </c:pt>
                <c:pt idx="9">
                  <c:v>0.22</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0.23</c:v>
                </c:pt>
                <c:pt idx="4">
                  <c:v>#N/A</c:v>
                </c:pt>
                <c:pt idx="5">
                  <c:v>0.39</c:v>
                </c:pt>
                <c:pt idx="6">
                  <c:v>#N/A</c:v>
                </c:pt>
                <c:pt idx="7">
                  <c:v>0.62</c:v>
                </c:pt>
                <c:pt idx="8">
                  <c:v>#N/A</c:v>
                </c:pt>
                <c:pt idx="9">
                  <c:v>0.61</c:v>
                </c:pt>
              </c:numCache>
            </c:numRef>
          </c:val>
        </c:ser>
        <c:ser>
          <c:idx val="6"/>
          <c:order val="6"/>
          <c:tx>
            <c:strRef>
              <c:f>データシート!$A$33</c:f>
              <c:strCache>
                <c:ptCount val="1"/>
                <c:pt idx="0">
                  <c:v>町営墓地事業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2.66</c:v>
                </c:pt>
                <c:pt idx="2">
                  <c:v>#N/A</c:v>
                </c:pt>
                <c:pt idx="3">
                  <c:v>1.42</c:v>
                </c:pt>
                <c:pt idx="4">
                  <c:v>#N/A</c:v>
                </c:pt>
                <c:pt idx="5">
                  <c:v>0.08</c:v>
                </c:pt>
                <c:pt idx="6">
                  <c:v>#N/A</c:v>
                </c:pt>
                <c:pt idx="7">
                  <c:v>1.27</c:v>
                </c:pt>
                <c:pt idx="8">
                  <c:v>#N/A</c:v>
                </c:pt>
                <c:pt idx="9">
                  <c:v>1.29</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6.39</c:v>
                </c:pt>
                <c:pt idx="2">
                  <c:v>#N/A</c:v>
                </c:pt>
                <c:pt idx="3">
                  <c:v>5.82</c:v>
                </c:pt>
                <c:pt idx="4">
                  <c:v>#N/A</c:v>
                </c:pt>
                <c:pt idx="5">
                  <c:v>5.85</c:v>
                </c:pt>
                <c:pt idx="6">
                  <c:v>#N/A</c:v>
                </c:pt>
                <c:pt idx="7">
                  <c:v>4.2699999999999996</c:v>
                </c:pt>
                <c:pt idx="8">
                  <c:v>#N/A</c:v>
                </c:pt>
                <c:pt idx="9">
                  <c:v>2.0099999999999998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11.06</c:v>
                </c:pt>
                <c:pt idx="2">
                  <c:v>#N/A</c:v>
                </c:pt>
                <c:pt idx="3">
                  <c:v>9.5500000000000007</c:v>
                </c:pt>
                <c:pt idx="4">
                  <c:v>#N/A</c:v>
                </c:pt>
                <c:pt idx="5">
                  <c:v>7.57</c:v>
                </c:pt>
                <c:pt idx="6">
                  <c:v>#N/A</c:v>
                </c:pt>
                <c:pt idx="7">
                  <c:v>4.7300000000000004</c:v>
                </c:pt>
                <c:pt idx="8">
                  <c:v>#N/A</c:v>
                </c:pt>
                <c:pt idx="9">
                  <c:v>4.33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14.53</c:v>
                </c:pt>
                <c:pt idx="2">
                  <c:v>#N/A</c:v>
                </c:pt>
                <c:pt idx="3">
                  <c:v>15.58</c:v>
                </c:pt>
                <c:pt idx="4">
                  <c:v>#N/A</c:v>
                </c:pt>
                <c:pt idx="5">
                  <c:v>15.71</c:v>
                </c:pt>
                <c:pt idx="6">
                  <c:v>#N/A</c:v>
                </c:pt>
                <c:pt idx="7">
                  <c:v>16.46</c:v>
                </c:pt>
                <c:pt idx="8">
                  <c:v>#N/A</c:v>
                </c:pt>
                <c:pt idx="9">
                  <c:v>17.53</c:v>
                </c:pt>
              </c:numCache>
            </c:numRef>
          </c:val>
        </c:ser>
        <c:dLbls>
          <c:showLegendKey val="0"/>
          <c:showVal val="0"/>
          <c:showCatName val="0"/>
          <c:showSerName val="0"/>
          <c:showPercent val="0"/>
          <c:showBubbleSize val="0"/>
        </c:dLbls>
        <c:gapWidth val="150"/>
        <c:overlap val="100"/>
        <c:axId val="221608792"/>
        <c:axId val="175716456"/>
      </c:barChart>
      <c:catAx>
        <c:axId val="221608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716456"/>
        <c:crosses val="autoZero"/>
        <c:auto val="1"/>
        <c:lblAlgn val="ctr"/>
        <c:lblOffset val="100"/>
        <c:tickLblSkip val="1"/>
        <c:tickMarkSkip val="1"/>
        <c:noMultiLvlLbl val="0"/>
      </c:catAx>
      <c:valAx>
        <c:axId val="175716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08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537</c:v>
                </c:pt>
                <c:pt idx="5">
                  <c:v>502</c:v>
                </c:pt>
                <c:pt idx="8">
                  <c:v>519</c:v>
                </c:pt>
                <c:pt idx="11">
                  <c:v>531</c:v>
                </c:pt>
                <c:pt idx="14">
                  <c:v>548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80</c:v>
                </c:pt>
                <c:pt idx="3">
                  <c:v>52</c:v>
                </c:pt>
                <c:pt idx="6">
                  <c:v>37</c:v>
                </c:pt>
                <c:pt idx="9">
                  <c:v>30</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298</c:v>
                </c:pt>
                <c:pt idx="3">
                  <c:v>246</c:v>
                </c:pt>
                <c:pt idx="6">
                  <c:v>230</c:v>
                </c:pt>
                <c:pt idx="9">
                  <c:v>237</c:v>
                </c:pt>
                <c:pt idx="12">
                  <c:v>248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390</c:v>
                </c:pt>
                <c:pt idx="3">
                  <c:v>411</c:v>
                </c:pt>
                <c:pt idx="6">
                  <c:v>425</c:v>
                </c:pt>
                <c:pt idx="9">
                  <c:v>481</c:v>
                </c:pt>
                <c:pt idx="12">
                  <c:v>426</c:v>
                </c:pt>
              </c:numCache>
            </c:numRef>
          </c:val>
        </c:ser>
        <c:dLbls>
          <c:showLegendKey val="0"/>
          <c:showVal val="0"/>
          <c:showCatName val="0"/>
          <c:showSerName val="0"/>
          <c:showPercent val="0"/>
          <c:showBubbleSize val="0"/>
        </c:dLbls>
        <c:gapWidth val="100"/>
        <c:overlap val="100"/>
        <c:axId val="221000536"/>
        <c:axId val="222342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231</c:v>
                </c:pt>
                <c:pt idx="2">
                  <c:v>#N/A</c:v>
                </c:pt>
                <c:pt idx="3">
                  <c:v>#N/A</c:v>
                </c:pt>
                <c:pt idx="4">
                  <c:v>207</c:v>
                </c:pt>
                <c:pt idx="5">
                  <c:v>#N/A</c:v>
                </c:pt>
                <c:pt idx="6">
                  <c:v>#N/A</c:v>
                </c:pt>
                <c:pt idx="7">
                  <c:v>173</c:v>
                </c:pt>
                <c:pt idx="8">
                  <c:v>#N/A</c:v>
                </c:pt>
                <c:pt idx="9">
                  <c:v>#N/A</c:v>
                </c:pt>
                <c:pt idx="10">
                  <c:v>217</c:v>
                </c:pt>
                <c:pt idx="11">
                  <c:v>#N/A</c:v>
                </c:pt>
                <c:pt idx="12">
                  <c:v>#N/A</c:v>
                </c:pt>
                <c:pt idx="13">
                  <c:v>165</c:v>
                </c:pt>
                <c:pt idx="14">
                  <c:v>#N/A</c:v>
                </c:pt>
              </c:numCache>
            </c:numRef>
          </c:val>
          <c:smooth val="0"/>
        </c:ser>
        <c:dLbls>
          <c:showLegendKey val="0"/>
          <c:showVal val="0"/>
          <c:showCatName val="0"/>
          <c:showSerName val="0"/>
          <c:showPercent val="0"/>
          <c:showBubbleSize val="0"/>
        </c:dLbls>
        <c:marker val="1"/>
        <c:smooth val="0"/>
        <c:axId val="221000536"/>
        <c:axId val="222342296"/>
      </c:lineChart>
      <c:catAx>
        <c:axId val="22100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342296"/>
        <c:crosses val="autoZero"/>
        <c:auto val="1"/>
        <c:lblAlgn val="ctr"/>
        <c:lblOffset val="100"/>
        <c:tickLblSkip val="1"/>
        <c:tickMarkSkip val="1"/>
        <c:noMultiLvlLbl val="0"/>
      </c:catAx>
      <c:valAx>
        <c:axId val="222342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00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6985</c:v>
                </c:pt>
                <c:pt idx="5">
                  <c:v>7102</c:v>
                </c:pt>
                <c:pt idx="8">
                  <c:v>7257</c:v>
                </c:pt>
                <c:pt idx="11">
                  <c:v>7384</c:v>
                </c:pt>
                <c:pt idx="14">
                  <c:v>7508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112</c:v>
                </c:pt>
                <c:pt idx="5">
                  <c:v>86</c:v>
                </c:pt>
                <c:pt idx="8">
                  <c:v>8</c:v>
                </c:pt>
                <c:pt idx="11">
                  <c:v>4</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2523</c:v>
                </c:pt>
                <c:pt idx="5">
                  <c:v>2772</c:v>
                </c:pt>
                <c:pt idx="8">
                  <c:v>2988</c:v>
                </c:pt>
                <c:pt idx="11">
                  <c:v>2790</c:v>
                </c:pt>
                <c:pt idx="14">
                  <c:v>2458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c:v>
                </c:pt>
                <c:pt idx="3">
                  <c:v>13</c:v>
                </c:pt>
                <c:pt idx="6">
                  <c:v>13</c:v>
                </c:pt>
                <c:pt idx="9">
                  <c:v>13</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410</c:v>
                </c:pt>
                <c:pt idx="3">
                  <c:v>323</c:v>
                </c:pt>
                <c:pt idx="6">
                  <c:v>238</c:v>
                </c:pt>
                <c:pt idx="9">
                  <c:v>178</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237</c:v>
                </c:pt>
                <c:pt idx="3">
                  <c:v>231</c:v>
                </c:pt>
                <c:pt idx="6">
                  <c:v>154</c:v>
                </c:pt>
                <c:pt idx="9">
                  <c:v>136</c:v>
                </c:pt>
                <c:pt idx="12">
                  <c:v>129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4185</c:v>
                </c:pt>
                <c:pt idx="3">
                  <c:v>4061</c:v>
                </c:pt>
                <c:pt idx="6">
                  <c:v>3759</c:v>
                </c:pt>
                <c:pt idx="9">
                  <c:v>3371</c:v>
                </c:pt>
                <c:pt idx="12">
                  <c:v>3250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4624</c:v>
                </c:pt>
                <c:pt idx="3">
                  <c:v>4720</c:v>
                </c:pt>
                <c:pt idx="6">
                  <c:v>4941</c:v>
                </c:pt>
                <c:pt idx="9">
                  <c:v>5123</c:v>
                </c:pt>
                <c:pt idx="12">
                  <c:v>5481</c:v>
                </c:pt>
              </c:numCache>
            </c:numRef>
          </c:val>
        </c:ser>
        <c:dLbls>
          <c:showLegendKey val="0"/>
          <c:showVal val="0"/>
          <c:showCatName val="0"/>
          <c:showSerName val="0"/>
          <c:showPercent val="0"/>
          <c:showBubbleSize val="0"/>
        </c:dLbls>
        <c:gapWidth val="100"/>
        <c:overlap val="100"/>
        <c:axId val="175680984"/>
        <c:axId val="22165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5680984"/>
        <c:axId val="221658336"/>
      </c:lineChart>
      <c:catAx>
        <c:axId val="17568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658336"/>
        <c:crosses val="autoZero"/>
        <c:auto val="1"/>
        <c:lblAlgn val="ctr"/>
        <c:lblOffset val="100"/>
        <c:tickLblSkip val="1"/>
        <c:tickMarkSkip val="1"/>
        <c:noMultiLvlLbl val="0"/>
      </c:catAx>
      <c:valAx>
        <c:axId val="22165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8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25,922
25,695
30.26
7,736,595
7,319,939
283,536
5,029,160
5,480,671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収入全体に占める町税の割合は、</a:t>
          </a:r>
          <a:r>
            <a:rPr lang="en-US" altLang="ja-JP" sz="1400">
              <a:solidFill>
                <a:schemeClr val="dk1"/>
              </a:solidFill>
              <a:effectLst/>
              <a:latin typeface="+mn-lt"/>
              <a:ea typeface="+mn-ea"/>
              <a:cs typeface="+mn-cs"/>
            </a:rPr>
            <a:t>47.5</a:t>
          </a:r>
          <a:r>
            <a:rPr lang="ja-JP" altLang="ja-JP" sz="1400">
              <a:solidFill>
                <a:schemeClr val="dk1"/>
              </a:solidFill>
              <a:effectLst/>
              <a:latin typeface="+mn-lt"/>
              <a:ea typeface="+mn-ea"/>
              <a:cs typeface="+mn-cs"/>
            </a:rPr>
            <a:t>％で、前年度より</a:t>
          </a:r>
          <a:r>
            <a:rPr lang="en-US" altLang="ja-JP" sz="1400">
              <a:solidFill>
                <a:schemeClr val="dk1"/>
              </a:solidFill>
              <a:effectLst/>
              <a:latin typeface="+mn-lt"/>
              <a:ea typeface="+mn-ea"/>
              <a:cs typeface="+mn-cs"/>
            </a:rPr>
            <a:t>1.1</a:t>
          </a:r>
          <a:r>
            <a:rPr lang="ja-JP" altLang="ja-JP" sz="1400">
              <a:solidFill>
                <a:schemeClr val="dk1"/>
              </a:solidFill>
              <a:effectLst/>
              <a:latin typeface="+mn-lt"/>
              <a:ea typeface="+mn-ea"/>
              <a:cs typeface="+mn-cs"/>
            </a:rPr>
            <a:t>ポイント減少した。景気低迷による税収全体の減少傾向に歯止めはかからず、厳しい財政運営が続くと思われる。</a:t>
          </a:r>
          <a:endParaRPr lang="ja-JP" altLang="ja-JP" sz="1400">
            <a:effectLst/>
          </a:endParaRPr>
        </a:p>
        <a:p>
          <a:r>
            <a:rPr lang="ja-JP" altLang="ja-JP" sz="1400">
              <a:solidFill>
                <a:schemeClr val="dk1"/>
              </a:solidFill>
              <a:effectLst/>
              <a:latin typeface="+mn-lt"/>
              <a:ea typeface="+mn-ea"/>
              <a:cs typeface="+mn-cs"/>
            </a:rPr>
            <a:t>今後も財政の効率化、健全化を進め、財政基盤の強化に努めていく。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9172</xdr:rowOff>
    </xdr:from>
    <xdr:to>
      <xdr:col>7</xdr:col>
      <xdr:colOff>152400</xdr:colOff>
      <xdr:row>41</xdr:row>
      <xdr:rowOff>22578</xdr:rowOff>
    </xdr:to>
    <xdr:cxnSp macro="">
      <xdr:nvCxnSpPr>
        <xdr:cNvPr id="67" name="直線コネクタ 66"/>
        <xdr:cNvCxnSpPr/>
      </xdr:nvCxnSpPr>
      <xdr:spPr>
        <a:xfrm>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22578</xdr:rowOff>
    </xdr:to>
    <xdr:cxnSp macro="">
      <xdr:nvCxnSpPr>
        <xdr:cNvPr id="70" name="直線コネクタ 69"/>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22578</xdr:rowOff>
    </xdr:to>
    <xdr:cxnSp macro="">
      <xdr:nvCxnSpPr>
        <xdr:cNvPr id="73" name="直線コネクタ 72"/>
        <xdr:cNvCxnSpPr/>
      </xdr:nvCxnSpPr>
      <xdr:spPr>
        <a:xfrm>
          <a:off x="2336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140405</xdr:rowOff>
    </xdr:from>
    <xdr:to>
      <xdr:col>3</xdr:col>
      <xdr:colOff>279400</xdr:colOff>
      <xdr:row>40</xdr:row>
      <xdr:rowOff>167217</xdr:rowOff>
    </xdr:to>
    <xdr:cxnSp macro="">
      <xdr:nvCxnSpPr>
        <xdr:cNvPr id="76" name="直線コネクタ 75"/>
        <xdr:cNvCxnSpPr/>
      </xdr:nvCxnSpPr>
      <xdr:spPr>
        <a:xfrm>
          <a:off x="1447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6" name="円/楕円 85"/>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7"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129822</xdr:rowOff>
    </xdr:from>
    <xdr:to>
      <xdr:col>6</xdr:col>
      <xdr:colOff>50800</xdr:colOff>
      <xdr:row>41</xdr:row>
      <xdr:rowOff>59972</xdr:rowOff>
    </xdr:to>
    <xdr:sp macro="" textlink="">
      <xdr:nvSpPr>
        <xdr:cNvPr id="88" name="円/楕円 87"/>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70149</xdr:rowOff>
    </xdr:from>
    <xdr:ext cx="736600" cy="259045"/>
    <xdr:sp macro="" textlink="">
      <xdr:nvSpPr>
        <xdr:cNvPr id="89" name="テキスト ボックス 88"/>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143228</xdr:rowOff>
    </xdr:from>
    <xdr:to>
      <xdr:col>4</xdr:col>
      <xdr:colOff>533400</xdr:colOff>
      <xdr:row>41</xdr:row>
      <xdr:rowOff>73378</xdr:rowOff>
    </xdr:to>
    <xdr:sp macro="" textlink="">
      <xdr:nvSpPr>
        <xdr:cNvPr id="90" name="円/楕円 89"/>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91" name="テキスト ボックス 90"/>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89605</xdr:rowOff>
    </xdr:from>
    <xdr:to>
      <xdr:col>2</xdr:col>
      <xdr:colOff>127000</xdr:colOff>
      <xdr:row>41</xdr:row>
      <xdr:rowOff>19755</xdr:rowOff>
    </xdr:to>
    <xdr:sp macro="" textlink="">
      <xdr:nvSpPr>
        <xdr:cNvPr id="94" name="円/楕円 93"/>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29932</xdr:rowOff>
    </xdr:from>
    <xdr:ext cx="762000" cy="259045"/>
    <xdr:sp macro="" textlink="">
      <xdr:nvSpPr>
        <xdr:cNvPr id="95" name="テキスト ボックス 94"/>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類似団体平均値に対して</a:t>
          </a:r>
          <a:r>
            <a:rPr lang="en-US" altLang="ja-JP" sz="1400">
              <a:solidFill>
                <a:schemeClr val="dk1"/>
              </a:solidFill>
              <a:effectLst/>
              <a:latin typeface="+mn-lt"/>
              <a:ea typeface="+mn-ea"/>
              <a:cs typeface="+mn-cs"/>
            </a:rPr>
            <a:t>3.2</a:t>
          </a:r>
          <a:r>
            <a:rPr lang="ja-JP" altLang="en-US" sz="1400">
              <a:solidFill>
                <a:schemeClr val="dk1"/>
              </a:solidFill>
              <a:effectLst/>
              <a:latin typeface="+mn-lt"/>
              <a:ea typeface="+mn-ea"/>
              <a:cs typeface="+mn-cs"/>
            </a:rPr>
            <a:t>ポイント下回っているが、経常収支比率の</a:t>
          </a:r>
          <a:r>
            <a:rPr lang="ja-JP" altLang="ja-JP" sz="1400">
              <a:solidFill>
                <a:schemeClr val="dk1"/>
              </a:solidFill>
              <a:effectLst/>
              <a:latin typeface="+mn-lt"/>
              <a:ea typeface="+mn-ea"/>
              <a:cs typeface="+mn-cs"/>
            </a:rPr>
            <a:t>人件費は</a:t>
          </a:r>
          <a:r>
            <a:rPr lang="en-US" altLang="ja-JP" sz="1400">
              <a:solidFill>
                <a:schemeClr val="dk1"/>
              </a:solidFill>
              <a:effectLst/>
              <a:latin typeface="+mn-lt"/>
              <a:ea typeface="+mn-ea"/>
              <a:cs typeface="+mn-cs"/>
            </a:rPr>
            <a:t>0.1</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し、物件費は</a:t>
          </a:r>
          <a:r>
            <a:rPr lang="en-US" altLang="ja-JP" sz="1400">
              <a:solidFill>
                <a:schemeClr val="dk1"/>
              </a:solidFill>
              <a:effectLst/>
              <a:latin typeface="+mn-lt"/>
              <a:ea typeface="+mn-ea"/>
              <a:cs typeface="+mn-cs"/>
            </a:rPr>
            <a:t>0.7</a:t>
          </a:r>
          <a:r>
            <a:rPr lang="ja-JP" altLang="ja-JP" sz="1400">
              <a:solidFill>
                <a:schemeClr val="dk1"/>
              </a:solidFill>
              <a:effectLst/>
              <a:latin typeface="+mn-lt"/>
              <a:ea typeface="+mn-ea"/>
              <a:cs typeface="+mn-cs"/>
            </a:rPr>
            <a:t>ポイント増加し</a:t>
          </a:r>
          <a:r>
            <a:rPr lang="ja-JP" altLang="en-US" sz="1400">
              <a:solidFill>
                <a:schemeClr val="dk1"/>
              </a:solidFill>
              <a:effectLst/>
              <a:latin typeface="+mn-lt"/>
              <a:ea typeface="+mn-ea"/>
              <a:cs typeface="+mn-cs"/>
            </a:rPr>
            <a:t>ている</a:t>
          </a:r>
          <a:r>
            <a:rPr lang="ja-JP" altLang="ja-JP" sz="1400">
              <a:solidFill>
                <a:schemeClr val="dk1"/>
              </a:solidFill>
              <a:effectLst/>
              <a:latin typeface="+mn-lt"/>
              <a:ea typeface="+mn-ea"/>
              <a:cs typeface="+mn-cs"/>
            </a:rPr>
            <a:t>。</a:t>
          </a:r>
          <a:endParaRPr lang="ja-JP" altLang="ja-JP" sz="1400">
            <a:effectLst/>
          </a:endParaRPr>
        </a:p>
        <a:p>
          <a:r>
            <a:rPr lang="ja-JP" altLang="ja-JP" sz="1400">
              <a:solidFill>
                <a:schemeClr val="dk1"/>
              </a:solidFill>
              <a:effectLst/>
              <a:latin typeface="+mn-lt"/>
              <a:ea typeface="+mn-ea"/>
              <a:cs typeface="+mn-cs"/>
            </a:rPr>
            <a:t>今後も財源の確保や経常経費の縮減に努め、弾力的な財政構造の構築に努める。</a:t>
          </a:r>
          <a:endParaRPr lang="ja-JP" altLang="ja-JP" sz="1400">
            <a:effectLst/>
          </a:endParaRPr>
        </a:p>
        <a:p>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12954</xdr:rowOff>
    </xdr:to>
    <xdr:cxnSp macro="">
      <xdr:nvCxnSpPr>
        <xdr:cNvPr id="128" name="直線コネクタ 127"/>
        <xdr:cNvCxnSpPr/>
      </xdr:nvCxnSpPr>
      <xdr:spPr>
        <a:xfrm flipV="1">
          <a:off x="4114800" y="108046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12954</xdr:rowOff>
    </xdr:to>
    <xdr:cxnSp macro="">
      <xdr:nvCxnSpPr>
        <xdr:cNvPr id="131" name="直線コネクタ 130"/>
        <xdr:cNvCxnSpPr/>
      </xdr:nvCxnSpPr>
      <xdr:spPr>
        <a:xfrm>
          <a:off x="3225800" y="1069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75692</xdr:rowOff>
    </xdr:to>
    <xdr:cxnSp macro="">
      <xdr:nvCxnSpPr>
        <xdr:cNvPr id="134" name="直線コネクタ 133"/>
        <xdr:cNvCxnSpPr/>
      </xdr:nvCxnSpPr>
      <xdr:spPr>
        <a:xfrm flipV="1">
          <a:off x="2336800" y="1069848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63</xdr:row>
      <xdr:rowOff>75692</xdr:rowOff>
    </xdr:to>
    <xdr:cxnSp macro="">
      <xdr:nvCxnSpPr>
        <xdr:cNvPr id="137" name="直線コネクタ 136"/>
        <xdr:cNvCxnSpPr/>
      </xdr:nvCxnSpPr>
      <xdr:spPr>
        <a:xfrm>
          <a:off x="1447800" y="1064539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7" name="円/楕円 146"/>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48"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133604</xdr:rowOff>
    </xdr:from>
    <xdr:to>
      <xdr:col>6</xdr:col>
      <xdr:colOff>50800</xdr:colOff>
      <xdr:row>63</xdr:row>
      <xdr:rowOff>63754</xdr:rowOff>
    </xdr:to>
    <xdr:sp macro="" textlink="">
      <xdr:nvSpPr>
        <xdr:cNvPr id="149" name="円/楕円 148"/>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73931</xdr:rowOff>
    </xdr:from>
    <xdr:ext cx="736600" cy="259045"/>
    <xdr:sp macro="" textlink="">
      <xdr:nvSpPr>
        <xdr:cNvPr id="150" name="テキスト ボックス 149"/>
        <xdr:cNvSpPr txBox="1"/>
      </xdr:nvSpPr>
      <xdr:spPr>
        <a:xfrm>
          <a:off x="3733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1" name="円/楕円 150"/>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2" name="テキスト ボックス 151"/>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3" name="円/楕円 152"/>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54" name="テキスト ボックス 153"/>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5" name="円/楕円 154"/>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56" name="テキスト ボックス 155"/>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類似団体・国・県平均を下回って</a:t>
          </a:r>
          <a:r>
            <a:rPr lang="ja-JP" altLang="en-US" sz="1400" b="0" i="0" baseline="0">
              <a:solidFill>
                <a:schemeClr val="dk1"/>
              </a:solidFill>
              <a:effectLst/>
              <a:latin typeface="+mn-lt"/>
              <a:ea typeface="+mn-ea"/>
              <a:cs typeface="+mn-cs"/>
            </a:rPr>
            <a:t>いるが</a:t>
          </a:r>
          <a:r>
            <a:rPr lang="ja-JP" altLang="ja-JP" sz="1400" b="0" i="0" baseline="0">
              <a:solidFill>
                <a:schemeClr val="dk1"/>
              </a:solidFill>
              <a:effectLst/>
              <a:latin typeface="+mn-lt"/>
              <a:ea typeface="+mn-ea"/>
              <a:cs typeface="+mn-cs"/>
            </a:rPr>
            <a:t>、人件費</a:t>
          </a:r>
          <a:r>
            <a:rPr lang="ja-JP" altLang="en-US" sz="1400" b="0" i="0" baseline="0">
              <a:solidFill>
                <a:schemeClr val="dk1"/>
              </a:solidFill>
              <a:effectLst/>
              <a:latin typeface="+mn-lt"/>
              <a:ea typeface="+mn-ea"/>
              <a:cs typeface="+mn-cs"/>
            </a:rPr>
            <a:t>及び物件費とも前年より増加している</a:t>
          </a:r>
          <a:r>
            <a:rPr lang="ja-JP" altLang="ja-JP" sz="1400" b="0" i="0" baseline="0">
              <a:solidFill>
                <a:schemeClr val="dk1"/>
              </a:solidFill>
              <a:effectLst/>
              <a:latin typeface="+mn-lt"/>
              <a:ea typeface="+mn-ea"/>
              <a:cs typeface="+mn-cs"/>
            </a:rPr>
            <a:t>。</a:t>
          </a:r>
          <a:endParaRPr lang="ja-JP" altLang="ja-JP" sz="1400">
            <a:effectLst/>
          </a:endParaRPr>
        </a:p>
        <a:p>
          <a:pPr fontAlgn="base"/>
          <a:r>
            <a:rPr lang="ja-JP" altLang="ja-JP" sz="1400" b="0" i="0" baseline="0">
              <a:solidFill>
                <a:schemeClr val="dk1"/>
              </a:solidFill>
              <a:effectLst/>
              <a:latin typeface="+mn-lt"/>
              <a:ea typeface="+mn-ea"/>
              <a:cs typeface="+mn-cs"/>
            </a:rPr>
            <a:t>職員数の抑制や事務的経費の圧縮を図り、義務的経費の削減に努める。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95986</xdr:rowOff>
    </xdr:from>
    <xdr:to>
      <xdr:col>7</xdr:col>
      <xdr:colOff>152400</xdr:colOff>
      <xdr:row>82</xdr:row>
      <xdr:rowOff>163736</xdr:rowOff>
    </xdr:to>
    <xdr:cxnSp macro="">
      <xdr:nvCxnSpPr>
        <xdr:cNvPr id="191" name="直線コネクタ 190"/>
        <xdr:cNvCxnSpPr/>
      </xdr:nvCxnSpPr>
      <xdr:spPr>
        <a:xfrm>
          <a:off x="4114800" y="14154886"/>
          <a:ext cx="838200" cy="6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95986</xdr:rowOff>
    </xdr:from>
    <xdr:to>
      <xdr:col>6</xdr:col>
      <xdr:colOff>0</xdr:colOff>
      <xdr:row>82</xdr:row>
      <xdr:rowOff>136928</xdr:rowOff>
    </xdr:to>
    <xdr:cxnSp macro="">
      <xdr:nvCxnSpPr>
        <xdr:cNvPr id="194" name="直線コネクタ 193"/>
        <xdr:cNvCxnSpPr/>
      </xdr:nvCxnSpPr>
      <xdr:spPr>
        <a:xfrm flipV="1">
          <a:off x="3225800" y="14154886"/>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136928</xdr:rowOff>
    </xdr:from>
    <xdr:to>
      <xdr:col>4</xdr:col>
      <xdr:colOff>482600</xdr:colOff>
      <xdr:row>82</xdr:row>
      <xdr:rowOff>171185</xdr:rowOff>
    </xdr:to>
    <xdr:cxnSp macro="">
      <xdr:nvCxnSpPr>
        <xdr:cNvPr id="197" name="直線コネクタ 196"/>
        <xdr:cNvCxnSpPr/>
      </xdr:nvCxnSpPr>
      <xdr:spPr>
        <a:xfrm flipV="1">
          <a:off x="2336800" y="14195828"/>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139340</xdr:rowOff>
    </xdr:from>
    <xdr:to>
      <xdr:col>3</xdr:col>
      <xdr:colOff>279400</xdr:colOff>
      <xdr:row>82</xdr:row>
      <xdr:rowOff>171185</xdr:rowOff>
    </xdr:to>
    <xdr:cxnSp macro="">
      <xdr:nvCxnSpPr>
        <xdr:cNvPr id="200" name="直線コネクタ 199"/>
        <xdr:cNvCxnSpPr/>
      </xdr:nvCxnSpPr>
      <xdr:spPr>
        <a:xfrm>
          <a:off x="1447800" y="14198240"/>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112936</xdr:rowOff>
    </xdr:from>
    <xdr:to>
      <xdr:col>7</xdr:col>
      <xdr:colOff>203200</xdr:colOff>
      <xdr:row>83</xdr:row>
      <xdr:rowOff>43086</xdr:rowOff>
    </xdr:to>
    <xdr:sp macro="" textlink="">
      <xdr:nvSpPr>
        <xdr:cNvPr id="210" name="円/楕円 209"/>
        <xdr:cNvSpPr/>
      </xdr:nvSpPr>
      <xdr:spPr>
        <a:xfrm>
          <a:off x="4902200" y="141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129463</xdr:rowOff>
    </xdr:from>
    <xdr:ext cx="762000" cy="259045"/>
    <xdr:sp macro="" textlink="">
      <xdr:nvSpPr>
        <xdr:cNvPr id="211" name="人件費・物件費等の状況該当値テキスト"/>
        <xdr:cNvSpPr txBox="1"/>
      </xdr:nvSpPr>
      <xdr:spPr>
        <a:xfrm>
          <a:off x="5041900" y="140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45186</xdr:rowOff>
    </xdr:from>
    <xdr:to>
      <xdr:col>6</xdr:col>
      <xdr:colOff>50800</xdr:colOff>
      <xdr:row>82</xdr:row>
      <xdr:rowOff>146786</xdr:rowOff>
    </xdr:to>
    <xdr:sp macro="" textlink="">
      <xdr:nvSpPr>
        <xdr:cNvPr id="212" name="円/楕円 211"/>
        <xdr:cNvSpPr/>
      </xdr:nvSpPr>
      <xdr:spPr>
        <a:xfrm>
          <a:off x="4064000" y="141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156963</xdr:rowOff>
    </xdr:from>
    <xdr:ext cx="736600" cy="259045"/>
    <xdr:sp macro="" textlink="">
      <xdr:nvSpPr>
        <xdr:cNvPr id="213" name="テキスト ボックス 212"/>
        <xdr:cNvSpPr txBox="1"/>
      </xdr:nvSpPr>
      <xdr:spPr>
        <a:xfrm>
          <a:off x="3733800" y="1387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86128</xdr:rowOff>
    </xdr:from>
    <xdr:to>
      <xdr:col>4</xdr:col>
      <xdr:colOff>533400</xdr:colOff>
      <xdr:row>83</xdr:row>
      <xdr:rowOff>16278</xdr:rowOff>
    </xdr:to>
    <xdr:sp macro="" textlink="">
      <xdr:nvSpPr>
        <xdr:cNvPr id="214" name="円/楕円 213"/>
        <xdr:cNvSpPr/>
      </xdr:nvSpPr>
      <xdr:spPr>
        <a:xfrm>
          <a:off x="3175000" y="141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26455</xdr:rowOff>
    </xdr:from>
    <xdr:ext cx="762000" cy="259045"/>
    <xdr:sp macro="" textlink="">
      <xdr:nvSpPr>
        <xdr:cNvPr id="215" name="テキスト ボックス 214"/>
        <xdr:cNvSpPr txBox="1"/>
      </xdr:nvSpPr>
      <xdr:spPr>
        <a:xfrm>
          <a:off x="2844800" y="1391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120385</xdr:rowOff>
    </xdr:from>
    <xdr:to>
      <xdr:col>3</xdr:col>
      <xdr:colOff>330200</xdr:colOff>
      <xdr:row>83</xdr:row>
      <xdr:rowOff>50535</xdr:rowOff>
    </xdr:to>
    <xdr:sp macro="" textlink="">
      <xdr:nvSpPr>
        <xdr:cNvPr id="216" name="円/楕円 215"/>
        <xdr:cNvSpPr/>
      </xdr:nvSpPr>
      <xdr:spPr>
        <a:xfrm>
          <a:off x="2286000" y="141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60712</xdr:rowOff>
    </xdr:from>
    <xdr:ext cx="762000" cy="259045"/>
    <xdr:sp macro="" textlink="">
      <xdr:nvSpPr>
        <xdr:cNvPr id="217" name="テキスト ボックス 216"/>
        <xdr:cNvSpPr txBox="1"/>
      </xdr:nvSpPr>
      <xdr:spPr>
        <a:xfrm>
          <a:off x="1955800" y="139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88540</xdr:rowOff>
    </xdr:from>
    <xdr:to>
      <xdr:col>2</xdr:col>
      <xdr:colOff>127000</xdr:colOff>
      <xdr:row>83</xdr:row>
      <xdr:rowOff>18690</xdr:rowOff>
    </xdr:to>
    <xdr:sp macro="" textlink="">
      <xdr:nvSpPr>
        <xdr:cNvPr id="218" name="円/楕円 217"/>
        <xdr:cNvSpPr/>
      </xdr:nvSpPr>
      <xdr:spPr>
        <a:xfrm>
          <a:off x="1397000" y="141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28867</xdr:rowOff>
    </xdr:from>
    <xdr:ext cx="762000" cy="259045"/>
    <xdr:sp macro="" textlink="">
      <xdr:nvSpPr>
        <xdr:cNvPr id="219" name="テキスト ボックス 218"/>
        <xdr:cNvSpPr txBox="1"/>
      </xdr:nvSpPr>
      <xdr:spPr>
        <a:xfrm>
          <a:off x="1066800" y="139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類似団体平均を</a:t>
          </a:r>
          <a:r>
            <a:rPr kumimoji="1" lang="en-US" altLang="ja-JP" sz="1400">
              <a:solidFill>
                <a:schemeClr val="dk1"/>
              </a:solidFill>
              <a:effectLst/>
              <a:latin typeface="+mn-lt"/>
              <a:ea typeface="+mn-ea"/>
              <a:cs typeface="+mn-cs"/>
            </a:rPr>
            <a:t>1.5</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上回っており、給与水準が依然として高い水準であるため、更なる給与の適正化に努める。</a:t>
          </a:r>
          <a:endParaRPr lang="ja-JP" altLang="ja-JP" sz="1400">
            <a:effectLst/>
          </a:endParaRPr>
        </a:p>
        <a:p>
          <a:pPr rtl="0" eaLnBrk="1" fontAlgn="auto" latinLnBrk="0" hangingPunct="1"/>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85</xdr:row>
      <xdr:rowOff>88054</xdr:rowOff>
    </xdr:to>
    <xdr:cxnSp macro="">
      <xdr:nvCxnSpPr>
        <xdr:cNvPr id="253" name="直線コネクタ 252"/>
        <xdr:cNvCxnSpPr/>
      </xdr:nvCxnSpPr>
      <xdr:spPr>
        <a:xfrm flipV="1">
          <a:off x="16179800" y="14468263"/>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88</xdr:row>
      <xdr:rowOff>96520</xdr:rowOff>
    </xdr:to>
    <xdr:cxnSp macro="">
      <xdr:nvCxnSpPr>
        <xdr:cNvPr id="256" name="直線コネクタ 255"/>
        <xdr:cNvCxnSpPr/>
      </xdr:nvCxnSpPr>
      <xdr:spPr>
        <a:xfrm flipV="1">
          <a:off x="15290800" y="1466130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96520</xdr:rowOff>
    </xdr:from>
    <xdr:to>
      <xdr:col>22</xdr:col>
      <xdr:colOff>203200</xdr:colOff>
      <xdr:row>88</xdr:row>
      <xdr:rowOff>104563</xdr:rowOff>
    </xdr:to>
    <xdr:cxnSp macro="">
      <xdr:nvCxnSpPr>
        <xdr:cNvPr id="259" name="直線コネクタ 258"/>
        <xdr:cNvCxnSpPr/>
      </xdr:nvCxnSpPr>
      <xdr:spPr>
        <a:xfrm flipV="1">
          <a:off x="14401800" y="1518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104563</xdr:rowOff>
    </xdr:to>
    <xdr:cxnSp macro="">
      <xdr:nvCxnSpPr>
        <xdr:cNvPr id="262" name="直線コネクタ 261"/>
        <xdr:cNvCxnSpPr/>
      </xdr:nvCxnSpPr>
      <xdr:spPr>
        <a:xfrm>
          <a:off x="13512800" y="1454065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2" name="円/楕円 271"/>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159190</xdr:rowOff>
    </xdr:from>
    <xdr:ext cx="762000" cy="259045"/>
    <xdr:sp macro="" textlink="">
      <xdr:nvSpPr>
        <xdr:cNvPr id="273" name="給与水準   （国との比較）該当値テキスト"/>
        <xdr:cNvSpPr txBox="1"/>
      </xdr:nvSpPr>
      <xdr:spPr>
        <a:xfrm>
          <a:off x="17106900" y="143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4" name="円/楕円 273"/>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5" name="テキスト ボックス 274"/>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6" name="円/楕円 275"/>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7" name="テキスト ボックス 276"/>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8" name="円/楕円 277"/>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79" name="テキスト ボックス 278"/>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0" name="円/楕円 279"/>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81" name="テキスト ボックス 280"/>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類似団体平均を</a:t>
          </a:r>
          <a:r>
            <a:rPr lang="en-US" altLang="ja-JP" sz="1400" b="0" i="0" baseline="0">
              <a:solidFill>
                <a:schemeClr val="dk1"/>
              </a:solidFill>
              <a:effectLst/>
              <a:latin typeface="+mn-lt"/>
              <a:ea typeface="+mn-ea"/>
              <a:cs typeface="+mn-cs"/>
            </a:rPr>
            <a:t>0.94</a:t>
          </a:r>
          <a:r>
            <a:rPr lang="ja-JP" altLang="en-US" sz="1400" b="0" i="0" baseline="0">
              <a:solidFill>
                <a:schemeClr val="dk1"/>
              </a:solidFill>
              <a:effectLst/>
              <a:latin typeface="+mn-lt"/>
              <a:ea typeface="+mn-ea"/>
              <a:cs typeface="+mn-cs"/>
            </a:rPr>
            <a:t>人下回る数値であり、</a:t>
          </a:r>
          <a:r>
            <a:rPr lang="ja-JP" altLang="ja-JP" sz="1400" b="0" i="0" baseline="0">
              <a:solidFill>
                <a:schemeClr val="dk1"/>
              </a:solidFill>
              <a:effectLst/>
              <a:latin typeface="+mn-lt"/>
              <a:ea typeface="+mn-ea"/>
              <a:cs typeface="+mn-cs"/>
            </a:rPr>
            <a:t>定員管理計画を</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下回っており、今後も一層の適正化に努める。</a:t>
          </a:r>
          <a:endParaRPr lang="ja-JP" altLang="ja-JP" sz="1400">
            <a:effectLst/>
          </a:endParaRPr>
        </a:p>
        <a:p>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138249</xdr:rowOff>
    </xdr:from>
    <xdr:to>
      <xdr:col>24</xdr:col>
      <xdr:colOff>558800</xdr:colOff>
      <xdr:row>59</xdr:row>
      <xdr:rowOff>145143</xdr:rowOff>
    </xdr:to>
    <xdr:cxnSp macro="">
      <xdr:nvCxnSpPr>
        <xdr:cNvPr id="318" name="直線コネクタ 317"/>
        <xdr:cNvCxnSpPr/>
      </xdr:nvCxnSpPr>
      <xdr:spPr>
        <a:xfrm flipV="1">
          <a:off x="16179800" y="1025379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145143</xdr:rowOff>
    </xdr:from>
    <xdr:to>
      <xdr:col>23</xdr:col>
      <xdr:colOff>406400</xdr:colOff>
      <xdr:row>59</xdr:row>
      <xdr:rowOff>163528</xdr:rowOff>
    </xdr:to>
    <xdr:cxnSp macro="">
      <xdr:nvCxnSpPr>
        <xdr:cNvPr id="321" name="直線コネクタ 320"/>
        <xdr:cNvCxnSpPr/>
      </xdr:nvCxnSpPr>
      <xdr:spPr>
        <a:xfrm flipV="1">
          <a:off x="15290800" y="1026069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163528</xdr:rowOff>
    </xdr:from>
    <xdr:to>
      <xdr:col>22</xdr:col>
      <xdr:colOff>203200</xdr:colOff>
      <xdr:row>60</xdr:row>
      <xdr:rowOff>4717</xdr:rowOff>
    </xdr:to>
    <xdr:cxnSp macro="">
      <xdr:nvCxnSpPr>
        <xdr:cNvPr id="324" name="直線コネクタ 323"/>
        <xdr:cNvCxnSpPr/>
      </xdr:nvCxnSpPr>
      <xdr:spPr>
        <a:xfrm flipV="1">
          <a:off x="14401800" y="1027907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4717</xdr:rowOff>
    </xdr:from>
    <xdr:to>
      <xdr:col>21</xdr:col>
      <xdr:colOff>0</xdr:colOff>
      <xdr:row>60</xdr:row>
      <xdr:rowOff>18506</xdr:rowOff>
    </xdr:to>
    <xdr:cxnSp macro="">
      <xdr:nvCxnSpPr>
        <xdr:cNvPr id="327" name="直線コネクタ 326"/>
        <xdr:cNvCxnSpPr/>
      </xdr:nvCxnSpPr>
      <xdr:spPr>
        <a:xfrm flipV="1">
          <a:off x="13512800" y="102917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87449</xdr:rowOff>
    </xdr:from>
    <xdr:to>
      <xdr:col>24</xdr:col>
      <xdr:colOff>609600</xdr:colOff>
      <xdr:row>60</xdr:row>
      <xdr:rowOff>17599</xdr:rowOff>
    </xdr:to>
    <xdr:sp macro="" textlink="">
      <xdr:nvSpPr>
        <xdr:cNvPr id="337" name="円/楕円 336"/>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103976</xdr:rowOff>
    </xdr:from>
    <xdr:ext cx="762000" cy="259045"/>
    <xdr:sp macro="" textlink="">
      <xdr:nvSpPr>
        <xdr:cNvPr id="338" name="定員管理の状況該当値テキスト"/>
        <xdr:cNvSpPr txBox="1"/>
      </xdr:nvSpPr>
      <xdr:spPr>
        <a:xfrm>
          <a:off x="17106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94343</xdr:rowOff>
    </xdr:from>
    <xdr:to>
      <xdr:col>23</xdr:col>
      <xdr:colOff>457200</xdr:colOff>
      <xdr:row>60</xdr:row>
      <xdr:rowOff>24493</xdr:rowOff>
    </xdr:to>
    <xdr:sp macro="" textlink="">
      <xdr:nvSpPr>
        <xdr:cNvPr id="339" name="円/楕円 338"/>
        <xdr:cNvSpPr/>
      </xdr:nvSpPr>
      <xdr:spPr>
        <a:xfrm>
          <a:off x="16129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34670</xdr:rowOff>
    </xdr:from>
    <xdr:ext cx="736600" cy="259045"/>
    <xdr:sp macro="" textlink="">
      <xdr:nvSpPr>
        <xdr:cNvPr id="340" name="テキスト ボックス 339"/>
        <xdr:cNvSpPr txBox="1"/>
      </xdr:nvSpPr>
      <xdr:spPr>
        <a:xfrm>
          <a:off x="15798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112728</xdr:rowOff>
    </xdr:from>
    <xdr:to>
      <xdr:col>22</xdr:col>
      <xdr:colOff>254000</xdr:colOff>
      <xdr:row>60</xdr:row>
      <xdr:rowOff>42878</xdr:rowOff>
    </xdr:to>
    <xdr:sp macro="" textlink="">
      <xdr:nvSpPr>
        <xdr:cNvPr id="341" name="円/楕円 340"/>
        <xdr:cNvSpPr/>
      </xdr:nvSpPr>
      <xdr:spPr>
        <a:xfrm>
          <a:off x="15240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53055</xdr:rowOff>
    </xdr:from>
    <xdr:ext cx="762000" cy="259045"/>
    <xdr:sp macro="" textlink="">
      <xdr:nvSpPr>
        <xdr:cNvPr id="342" name="テキスト ボックス 341"/>
        <xdr:cNvSpPr txBox="1"/>
      </xdr:nvSpPr>
      <xdr:spPr>
        <a:xfrm>
          <a:off x="14909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3" name="円/楕円 342"/>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4" name="テキスト ボックス 343"/>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139156</xdr:rowOff>
    </xdr:from>
    <xdr:to>
      <xdr:col>19</xdr:col>
      <xdr:colOff>533400</xdr:colOff>
      <xdr:row>60</xdr:row>
      <xdr:rowOff>69306</xdr:rowOff>
    </xdr:to>
    <xdr:sp macro="" textlink="">
      <xdr:nvSpPr>
        <xdr:cNvPr id="345" name="円/楕円 344"/>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79483</xdr:rowOff>
    </xdr:from>
    <xdr:ext cx="762000" cy="259045"/>
    <xdr:sp macro="" textlink="">
      <xdr:nvSpPr>
        <xdr:cNvPr id="346" name="テキスト ボックス 345"/>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baseline="0">
              <a:solidFill>
                <a:schemeClr val="dk1"/>
              </a:solidFill>
              <a:effectLst/>
              <a:latin typeface="+mn-lt"/>
              <a:ea typeface="+mn-ea"/>
              <a:cs typeface="+mn-cs"/>
            </a:rPr>
            <a:t>類似団体平均値を</a:t>
          </a:r>
          <a:r>
            <a:rPr lang="en-US" altLang="ja-JP" sz="1400" b="0" i="0" baseline="0">
              <a:solidFill>
                <a:schemeClr val="dk1"/>
              </a:solidFill>
              <a:effectLst/>
              <a:latin typeface="+mn-lt"/>
              <a:ea typeface="+mn-ea"/>
              <a:cs typeface="+mn-cs"/>
            </a:rPr>
            <a:t>3.7</a:t>
          </a:r>
          <a:r>
            <a:rPr lang="ja-JP" altLang="en-US" sz="1400" b="0" i="0" baseline="0">
              <a:solidFill>
                <a:schemeClr val="dk1"/>
              </a:solidFill>
              <a:effectLst/>
              <a:latin typeface="+mn-lt"/>
              <a:ea typeface="+mn-ea"/>
              <a:cs typeface="+mn-cs"/>
            </a:rPr>
            <a:t>ポイント下回る良好な数値であり、県内でも上位の数値である。</a:t>
          </a:r>
          <a:endParaRPr lang="ja-JP" altLang="ja-JP" sz="1400">
            <a:effectLst/>
          </a:endParaRPr>
        </a:p>
        <a:p>
          <a:pPr rtl="0"/>
          <a:r>
            <a:rPr lang="ja-JP" altLang="ja-JP" sz="1400" b="0" i="0" baseline="0">
              <a:solidFill>
                <a:schemeClr val="dk1"/>
              </a:solidFill>
              <a:effectLst/>
              <a:latin typeface="+mn-lt"/>
              <a:ea typeface="+mn-ea"/>
              <a:cs typeface="+mn-cs"/>
            </a:rPr>
            <a:t>今後も起債の抑制や選択を行い、堅実な財政運営に努めていく。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70696</xdr:rowOff>
    </xdr:to>
    <xdr:cxnSp macro="">
      <xdr:nvCxnSpPr>
        <xdr:cNvPr id="379" name="直線コネクタ 378"/>
        <xdr:cNvCxnSpPr/>
      </xdr:nvCxnSpPr>
      <xdr:spPr>
        <a:xfrm flipV="1">
          <a:off x="16179800" y="69045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40</xdr:row>
      <xdr:rowOff>78740</xdr:rowOff>
    </xdr:to>
    <xdr:cxnSp macro="">
      <xdr:nvCxnSpPr>
        <xdr:cNvPr id="382" name="直線コネクタ 381"/>
        <xdr:cNvCxnSpPr/>
      </xdr:nvCxnSpPr>
      <xdr:spPr>
        <a:xfrm flipV="1">
          <a:off x="15290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118956</xdr:rowOff>
    </xdr:to>
    <xdr:cxnSp macro="">
      <xdr:nvCxnSpPr>
        <xdr:cNvPr id="385" name="直線コネクタ 384"/>
        <xdr:cNvCxnSpPr/>
      </xdr:nvCxnSpPr>
      <xdr:spPr>
        <a:xfrm flipV="1">
          <a:off x="14401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40</xdr:row>
      <xdr:rowOff>143087</xdr:rowOff>
    </xdr:to>
    <xdr:cxnSp macro="">
      <xdr:nvCxnSpPr>
        <xdr:cNvPr id="388" name="直線コネクタ 387"/>
        <xdr:cNvCxnSpPr/>
      </xdr:nvCxnSpPr>
      <xdr:spPr>
        <a:xfrm flipV="1">
          <a:off x="13512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98" name="円/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0" name="円/楕円 399"/>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1" name="テキスト ボックス 400"/>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4" name="円/楕円 403"/>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5" name="テキスト ボックス 404"/>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406" name="円/楕円 405"/>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407" name="テキスト ボックス 406"/>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地方債現在高は増加傾向のあり、公営企業債等繰入額も増加した。</a:t>
          </a:r>
          <a:endParaRPr lang="ja-JP" altLang="ja-JP" sz="1400">
            <a:effectLst/>
          </a:endParaRPr>
        </a:p>
        <a:p>
          <a:pPr rtl="0" fontAlgn="base"/>
          <a:r>
            <a:rPr lang="ja-JP" altLang="ja-JP" sz="1400" b="0" i="0" baseline="0">
              <a:solidFill>
                <a:schemeClr val="dk1"/>
              </a:solidFill>
              <a:effectLst/>
              <a:latin typeface="+mn-lt"/>
              <a:ea typeface="+mn-ea"/>
              <a:cs typeface="+mn-cs"/>
            </a:rPr>
            <a:t>充当可能基金は減少しているが、前年度に続き将来負担はゼロ（マイナス）となっているので、今後も財政の健全化に努めていく。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栃木県野木町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25,922
25,695
30.26
7,736,595
7,319,939
283,536
5,029,160
5,480,671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類似団体平均と比較すると以前として高い水準にある。</a:t>
          </a:r>
          <a:endParaRPr lang="ja-JP" altLang="ja-JP" sz="1400">
            <a:effectLst/>
          </a:endParaRPr>
        </a:p>
        <a:p>
          <a:pPr rtl="0" fontAlgn="base"/>
          <a:r>
            <a:rPr lang="ja-JP" altLang="ja-JP" sz="1400" b="0" i="0" baseline="0">
              <a:solidFill>
                <a:schemeClr val="dk1"/>
              </a:solidFill>
              <a:effectLst/>
              <a:latin typeface="+mn-lt"/>
              <a:ea typeface="+mn-ea"/>
              <a:cs typeface="+mn-cs"/>
            </a:rPr>
            <a:t>今後も事務の合理化、新規職員の採用抑制による職員数の適正化を図り、人件費の縮減に努める。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143002</xdr:rowOff>
    </xdr:to>
    <xdr:cxnSp macro="">
      <xdr:nvCxnSpPr>
        <xdr:cNvPr id="62" name="直線コネクタ 61"/>
        <xdr:cNvCxnSpPr/>
      </xdr:nvCxnSpPr>
      <xdr:spPr>
        <a:xfrm>
          <a:off x="3987800" y="6482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161290</xdr:rowOff>
    </xdr:to>
    <xdr:cxnSp macro="">
      <xdr:nvCxnSpPr>
        <xdr:cNvPr id="65" name="直線コネクタ 64"/>
        <xdr:cNvCxnSpPr/>
      </xdr:nvCxnSpPr>
      <xdr:spPr>
        <a:xfrm flipV="1">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44704</xdr:rowOff>
    </xdr:to>
    <xdr:cxnSp macro="">
      <xdr:nvCxnSpPr>
        <xdr:cNvPr id="68" name="直線コネクタ 67"/>
        <xdr:cNvCxnSpPr/>
      </xdr:nvCxnSpPr>
      <xdr:spPr>
        <a:xfrm flipV="1">
          <a:off x="2209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17272</xdr:rowOff>
    </xdr:from>
    <xdr:to>
      <xdr:col>3</xdr:col>
      <xdr:colOff>142875</xdr:colOff>
      <xdr:row>38</xdr:row>
      <xdr:rowOff>44704</xdr:rowOff>
    </xdr:to>
    <xdr:cxnSp macro="">
      <xdr:nvCxnSpPr>
        <xdr:cNvPr id="71" name="直線コネクタ 70"/>
        <xdr:cNvCxnSpPr/>
      </xdr:nvCxnSpPr>
      <xdr:spPr>
        <a:xfrm>
          <a:off x="1320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1" name="円/楕円 80"/>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2"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3" name="円/楕円 82"/>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4" name="テキスト ボックス 83"/>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5" name="円/楕円 84"/>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6" name="テキスト ボックス 85"/>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165354</xdr:rowOff>
    </xdr:from>
    <xdr:to>
      <xdr:col>3</xdr:col>
      <xdr:colOff>193675</xdr:colOff>
      <xdr:row>38</xdr:row>
      <xdr:rowOff>95504</xdr:rowOff>
    </xdr:to>
    <xdr:sp macro="" textlink="">
      <xdr:nvSpPr>
        <xdr:cNvPr id="87" name="円/楕円 86"/>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88" name="テキスト ボックス 87"/>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89" name="円/楕円 88"/>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0" name="テキスト ボックス 89"/>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平均より</a:t>
          </a:r>
          <a:r>
            <a:rPr lang="en-US" altLang="ja-JP" sz="1400" b="0" i="0" baseline="0">
              <a:solidFill>
                <a:schemeClr val="dk1"/>
              </a:solidFill>
              <a:effectLst/>
              <a:latin typeface="+mn-lt"/>
              <a:ea typeface="+mn-ea"/>
              <a:cs typeface="+mn-cs"/>
            </a:rPr>
            <a:t>3.0</a:t>
          </a:r>
          <a:r>
            <a:rPr lang="ja-JP" altLang="ja-JP" sz="1400" b="0" i="0" baseline="0">
              <a:solidFill>
                <a:schemeClr val="dk1"/>
              </a:solidFill>
              <a:effectLst/>
              <a:latin typeface="+mn-lt"/>
              <a:ea typeface="+mn-ea"/>
              <a:cs typeface="+mn-cs"/>
            </a:rPr>
            <a:t>ポイント高く、前年度より</a:t>
          </a:r>
          <a:r>
            <a:rPr lang="en-US" altLang="ja-JP" sz="1400" b="0" i="0" baseline="0">
              <a:solidFill>
                <a:schemeClr val="dk1"/>
              </a:solidFill>
              <a:effectLst/>
              <a:latin typeface="+mn-lt"/>
              <a:ea typeface="+mn-ea"/>
              <a:cs typeface="+mn-cs"/>
            </a:rPr>
            <a:t>0.7</a:t>
          </a:r>
          <a:r>
            <a:rPr lang="ja-JP" altLang="ja-JP" sz="1400" b="0" i="0" baseline="0">
              <a:solidFill>
                <a:schemeClr val="dk1"/>
              </a:solidFill>
              <a:effectLst/>
              <a:latin typeface="+mn-lt"/>
              <a:ea typeface="+mn-ea"/>
              <a:cs typeface="+mn-cs"/>
            </a:rPr>
            <a:t>ポイント上昇した。</a:t>
          </a:r>
          <a:endParaRPr lang="ja-JP" altLang="ja-JP" sz="1400">
            <a:effectLst/>
          </a:endParaRPr>
        </a:p>
        <a:p>
          <a:pPr rtl="0"/>
          <a:r>
            <a:rPr lang="ja-JP" altLang="ja-JP" sz="1400" b="0" i="0" baseline="0">
              <a:solidFill>
                <a:schemeClr val="dk1"/>
              </a:solidFill>
              <a:effectLst/>
              <a:latin typeface="+mn-lt"/>
              <a:ea typeface="+mn-ea"/>
              <a:cs typeface="+mn-cs"/>
            </a:rPr>
            <a:t>今後も施設管理については民間委託を推進し、また、予算シーリングにより物件費を抑制し、行政コストの削減に努める。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44704</xdr:rowOff>
    </xdr:from>
    <xdr:to>
      <xdr:col>24</xdr:col>
      <xdr:colOff>31750</xdr:colOff>
      <xdr:row>18</xdr:row>
      <xdr:rowOff>76708</xdr:rowOff>
    </xdr:to>
    <xdr:cxnSp macro="">
      <xdr:nvCxnSpPr>
        <xdr:cNvPr id="120" name="直線コネクタ 119"/>
        <xdr:cNvCxnSpPr/>
      </xdr:nvCxnSpPr>
      <xdr:spPr>
        <a:xfrm>
          <a:off x="15671800" y="3130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44704</xdr:rowOff>
    </xdr:to>
    <xdr:cxnSp macro="">
      <xdr:nvCxnSpPr>
        <xdr:cNvPr id="123" name="直線コネクタ 122"/>
        <xdr:cNvCxnSpPr/>
      </xdr:nvCxnSpPr>
      <xdr:spPr>
        <a:xfrm>
          <a:off x="14782800" y="3098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170434</xdr:rowOff>
    </xdr:from>
    <xdr:to>
      <xdr:col>21</xdr:col>
      <xdr:colOff>361950</xdr:colOff>
      <xdr:row>18</xdr:row>
      <xdr:rowOff>12700</xdr:rowOff>
    </xdr:to>
    <xdr:cxnSp macro="">
      <xdr:nvCxnSpPr>
        <xdr:cNvPr id="126" name="直線コネクタ 125"/>
        <xdr:cNvCxnSpPr/>
      </xdr:nvCxnSpPr>
      <xdr:spPr>
        <a:xfrm>
          <a:off x="13893800" y="3085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56134</xdr:rowOff>
    </xdr:from>
    <xdr:to>
      <xdr:col>20</xdr:col>
      <xdr:colOff>158750</xdr:colOff>
      <xdr:row>17</xdr:row>
      <xdr:rowOff>170434</xdr:rowOff>
    </xdr:to>
    <xdr:cxnSp macro="">
      <xdr:nvCxnSpPr>
        <xdr:cNvPr id="129" name="直線コネクタ 128"/>
        <xdr:cNvCxnSpPr/>
      </xdr:nvCxnSpPr>
      <xdr:spPr>
        <a:xfrm>
          <a:off x="13004800" y="29707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25908</xdr:rowOff>
    </xdr:from>
    <xdr:to>
      <xdr:col>24</xdr:col>
      <xdr:colOff>82550</xdr:colOff>
      <xdr:row>18</xdr:row>
      <xdr:rowOff>127508</xdr:rowOff>
    </xdr:to>
    <xdr:sp macro="" textlink="">
      <xdr:nvSpPr>
        <xdr:cNvPr id="139" name="円/楕円 138"/>
        <xdr:cNvSpPr/>
      </xdr:nvSpPr>
      <xdr:spPr>
        <a:xfrm>
          <a:off x="164592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169435</xdr:rowOff>
    </xdr:from>
    <xdr:ext cx="762000" cy="259045"/>
    <xdr:sp macro="" textlink="">
      <xdr:nvSpPr>
        <xdr:cNvPr id="140" name="物件費該当値テキスト"/>
        <xdr:cNvSpPr txBox="1"/>
      </xdr:nvSpPr>
      <xdr:spPr>
        <a:xfrm>
          <a:off x="165989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1" name="円/楕円 140"/>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2" name="テキスト ボックス 141"/>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3" name="円/楕円 142"/>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44" name="テキスト ボックス 143"/>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45" name="円/楕円 144"/>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46" name="テキスト ボックス 145"/>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47" name="円/楕円 146"/>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48" name="テキスト ボックス 147"/>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a:t>
          </a:r>
          <a:r>
            <a:rPr lang="ja-JP" altLang="en-US" sz="1400" b="0" i="0" baseline="0">
              <a:solidFill>
                <a:schemeClr val="dk1"/>
              </a:solidFill>
              <a:effectLst/>
              <a:latin typeface="+mn-lt"/>
              <a:ea typeface="+mn-ea"/>
              <a:cs typeface="+mn-cs"/>
            </a:rPr>
            <a:t>より</a:t>
          </a:r>
          <a:r>
            <a:rPr lang="en-US" altLang="ja-JP" sz="1400" b="0" i="0" baseline="0">
              <a:solidFill>
                <a:schemeClr val="dk1"/>
              </a:solidFill>
              <a:effectLst/>
              <a:latin typeface="+mn-lt"/>
              <a:ea typeface="+mn-ea"/>
              <a:cs typeface="+mn-cs"/>
            </a:rPr>
            <a:t>1.4</a:t>
          </a:r>
          <a:r>
            <a:rPr lang="ja-JP" altLang="en-US" sz="1400" b="0" i="0" baseline="0">
              <a:solidFill>
                <a:schemeClr val="dk1"/>
              </a:solidFill>
              <a:effectLst/>
              <a:latin typeface="+mn-lt"/>
              <a:ea typeface="+mn-ea"/>
              <a:cs typeface="+mn-cs"/>
            </a:rPr>
            <a:t>ポイント</a:t>
          </a:r>
          <a:r>
            <a:rPr lang="ja-JP" altLang="ja-JP" sz="1400" b="0" i="0" baseline="0">
              <a:solidFill>
                <a:schemeClr val="dk1"/>
              </a:solidFill>
              <a:effectLst/>
              <a:latin typeface="+mn-lt"/>
              <a:ea typeface="+mn-ea"/>
              <a:cs typeface="+mn-cs"/>
            </a:rPr>
            <a:t>下</a:t>
          </a:r>
          <a:r>
            <a:rPr lang="ja-JP" altLang="en-US" sz="1400" b="0" i="0" baseline="0">
              <a:solidFill>
                <a:schemeClr val="dk1"/>
              </a:solidFill>
              <a:effectLst/>
              <a:latin typeface="+mn-lt"/>
              <a:ea typeface="+mn-ea"/>
              <a:cs typeface="+mn-cs"/>
            </a:rPr>
            <a:t>回っているが、前年より</a:t>
          </a:r>
          <a:r>
            <a:rPr lang="en-US" altLang="ja-JP" sz="1400" b="0" i="0" baseline="0">
              <a:solidFill>
                <a:schemeClr val="dk1"/>
              </a:solidFill>
              <a:effectLst/>
              <a:latin typeface="+mn-lt"/>
              <a:ea typeface="+mn-ea"/>
              <a:cs typeface="+mn-cs"/>
            </a:rPr>
            <a:t>0.5</a:t>
          </a:r>
          <a:r>
            <a:rPr lang="ja-JP" altLang="en-US" sz="1400" b="0" i="0" baseline="0">
              <a:solidFill>
                <a:schemeClr val="dk1"/>
              </a:solidFill>
              <a:effectLst/>
              <a:latin typeface="+mn-lt"/>
              <a:ea typeface="+mn-ea"/>
              <a:cs typeface="+mn-cs"/>
            </a:rPr>
            <a:t>ポイント増加しているので、</a:t>
          </a:r>
          <a:r>
            <a:rPr lang="ja-JP" altLang="ja-JP" sz="1400" b="0" i="0" baseline="0">
              <a:solidFill>
                <a:schemeClr val="dk1"/>
              </a:solidFill>
              <a:effectLst/>
              <a:latin typeface="+mn-lt"/>
              <a:ea typeface="+mn-ea"/>
              <a:cs typeface="+mn-cs"/>
            </a:rPr>
            <a:t>今後も少子高齢化対策事業の適正化を図った財政運営をに努める。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19050</xdr:rowOff>
    </xdr:to>
    <xdr:cxnSp macro="">
      <xdr:nvCxnSpPr>
        <xdr:cNvPr id="181" name="直線コネクタ 180"/>
        <xdr:cNvCxnSpPr/>
      </xdr:nvCxnSpPr>
      <xdr:spPr>
        <a:xfrm>
          <a:off x="3987800" y="938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139700</xdr:rowOff>
    </xdr:to>
    <xdr:cxnSp macro="">
      <xdr:nvCxnSpPr>
        <xdr:cNvPr id="184" name="直線コネクタ 183"/>
        <xdr:cNvCxnSpPr/>
      </xdr:nvCxnSpPr>
      <xdr:spPr>
        <a:xfrm flipV="1">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139700</xdr:rowOff>
    </xdr:to>
    <xdr:cxnSp macro="">
      <xdr:nvCxnSpPr>
        <xdr:cNvPr id="187" name="直線コネクタ 186"/>
        <xdr:cNvCxnSpPr/>
      </xdr:nvCxnSpPr>
      <xdr:spPr>
        <a:xfrm>
          <a:off x="2209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76200</xdr:rowOff>
    </xdr:to>
    <xdr:cxnSp macro="">
      <xdr:nvCxnSpPr>
        <xdr:cNvPr id="190" name="直線コネクタ 189"/>
        <xdr:cNvCxnSpPr/>
      </xdr:nvCxnSpPr>
      <xdr:spPr>
        <a:xfrm>
          <a:off x="1320800" y="924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0" name="円/楕円 199"/>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01"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2" name="円/楕円 201"/>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3" name="テキスト ボックス 202"/>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4" name="円/楕円 203"/>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05" name="テキスト ボックス 204"/>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06" name="円/楕円 205"/>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07" name="テキスト ボックス 206"/>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08" name="円/楕円 207"/>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09" name="テキスト ボックス 208"/>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baseline="0">
              <a:solidFill>
                <a:schemeClr val="dk1"/>
              </a:solidFill>
              <a:effectLst/>
              <a:latin typeface="+mn-lt"/>
              <a:ea typeface="+mn-ea"/>
              <a:cs typeface="+mn-cs"/>
            </a:rPr>
            <a:t>類似団体平均を</a:t>
          </a:r>
          <a:r>
            <a:rPr lang="en-US" altLang="ja-JP" sz="1400" b="0" i="0" baseline="0">
              <a:solidFill>
                <a:schemeClr val="dk1"/>
              </a:solidFill>
              <a:effectLst/>
              <a:latin typeface="+mn-lt"/>
              <a:ea typeface="+mn-ea"/>
              <a:cs typeface="+mn-cs"/>
            </a:rPr>
            <a:t>3.9</a:t>
          </a:r>
          <a:r>
            <a:rPr lang="ja-JP" altLang="en-US" sz="1400" b="0" i="0" baseline="0">
              <a:solidFill>
                <a:schemeClr val="dk1"/>
              </a:solidFill>
              <a:effectLst/>
              <a:latin typeface="+mn-lt"/>
              <a:ea typeface="+mn-ea"/>
              <a:cs typeface="+mn-cs"/>
            </a:rPr>
            <a:t>ポイント下回っている。</a:t>
          </a:r>
          <a:endParaRPr lang="en-US" altLang="ja-JP" sz="1400" b="0" i="0" baseline="0">
            <a:solidFill>
              <a:schemeClr val="dk1"/>
            </a:solidFill>
            <a:effectLst/>
            <a:latin typeface="+mn-lt"/>
            <a:ea typeface="+mn-ea"/>
            <a:cs typeface="+mn-cs"/>
          </a:endParaRPr>
        </a:p>
        <a:p>
          <a:pPr rtl="0" fontAlgn="base"/>
          <a:r>
            <a:rPr lang="ja-JP" altLang="ja-JP" sz="1400" b="0" i="0" baseline="0">
              <a:solidFill>
                <a:schemeClr val="dk1"/>
              </a:solidFill>
              <a:effectLst/>
              <a:latin typeface="+mn-lt"/>
              <a:ea typeface="+mn-ea"/>
              <a:cs typeface="+mn-cs"/>
            </a:rPr>
            <a:t>公共下水道事業における平準化債の導入等収支バランスの向上を図り、、今後も採算性、公平性に立った企業会計等の運営を推進し、繰出金の抑制に努める。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40132</xdr:rowOff>
    </xdr:to>
    <xdr:cxnSp macro="">
      <xdr:nvCxnSpPr>
        <xdr:cNvPr id="239" name="直線コネクタ 238"/>
        <xdr:cNvCxnSpPr/>
      </xdr:nvCxnSpPr>
      <xdr:spPr>
        <a:xfrm flipV="1">
          <a:off x="15671800" y="9636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56</xdr:row>
      <xdr:rowOff>40132</xdr:rowOff>
    </xdr:to>
    <xdr:cxnSp macro="">
      <xdr:nvCxnSpPr>
        <xdr:cNvPr id="242" name="直線コネクタ 241"/>
        <xdr:cNvCxnSpPr/>
      </xdr:nvCxnSpPr>
      <xdr:spPr>
        <a:xfrm>
          <a:off x="14782800" y="9595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140716</xdr:rowOff>
    </xdr:to>
    <xdr:cxnSp macro="">
      <xdr:nvCxnSpPr>
        <xdr:cNvPr id="245" name="直線コネクタ 244"/>
        <xdr:cNvCxnSpPr/>
      </xdr:nvCxnSpPr>
      <xdr:spPr>
        <a:xfrm flipV="1">
          <a:off x="13893800" y="95956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140716</xdr:rowOff>
    </xdr:from>
    <xdr:to>
      <xdr:col>20</xdr:col>
      <xdr:colOff>158750</xdr:colOff>
      <xdr:row>57</xdr:row>
      <xdr:rowOff>10414</xdr:rowOff>
    </xdr:to>
    <xdr:cxnSp macro="">
      <xdr:nvCxnSpPr>
        <xdr:cNvPr id="248" name="直線コネクタ 247"/>
        <xdr:cNvCxnSpPr/>
      </xdr:nvCxnSpPr>
      <xdr:spPr>
        <a:xfrm flipV="1">
          <a:off x="13004800" y="9741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8" name="円/楕円 25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5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0" name="円/楕円 259"/>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1" name="テキスト ボックス 260"/>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2" name="円/楕円 261"/>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3" name="テキスト ボックス 262"/>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89916</xdr:rowOff>
    </xdr:from>
    <xdr:to>
      <xdr:col>20</xdr:col>
      <xdr:colOff>209550</xdr:colOff>
      <xdr:row>57</xdr:row>
      <xdr:rowOff>20066</xdr:rowOff>
    </xdr:to>
    <xdr:sp macro="" textlink="">
      <xdr:nvSpPr>
        <xdr:cNvPr id="264" name="円/楕円 263"/>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65" name="テキスト ボックス 264"/>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66" name="円/楕円 265"/>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67" name="テキスト ボックス 266"/>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平均</a:t>
          </a:r>
          <a:r>
            <a:rPr lang="ja-JP" altLang="ja-JP" sz="1400" b="0" i="0" baseline="0">
              <a:solidFill>
                <a:schemeClr val="dk1"/>
              </a:solidFill>
              <a:effectLst/>
              <a:latin typeface="+mn-lt"/>
              <a:ea typeface="+mn-ea"/>
              <a:cs typeface="+mn-cs"/>
            </a:rPr>
            <a:t>より</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ポイント高く、前年度よりは</a:t>
          </a:r>
          <a:r>
            <a:rPr lang="en-US" altLang="ja-JP" sz="1400" b="0" i="0" baseline="0">
              <a:solidFill>
                <a:schemeClr val="dk1"/>
              </a:solidFill>
              <a:effectLst/>
              <a:latin typeface="+mn-lt"/>
              <a:ea typeface="+mn-ea"/>
              <a:cs typeface="+mn-cs"/>
            </a:rPr>
            <a:t>1.0</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マイナスではあるが</a:t>
          </a:r>
          <a:r>
            <a:rPr lang="ja-JP" altLang="ja-JP" sz="1400" b="0" i="0" baseline="0">
              <a:solidFill>
                <a:schemeClr val="dk1"/>
              </a:solidFill>
              <a:effectLst/>
              <a:latin typeface="+mn-lt"/>
              <a:ea typeface="+mn-ea"/>
              <a:cs typeface="+mn-cs"/>
            </a:rPr>
            <a:t>、依然高い水準にある。</a:t>
          </a:r>
          <a:endParaRPr lang="ja-JP" altLang="ja-JP" sz="1400">
            <a:effectLst/>
          </a:endParaRPr>
        </a:p>
        <a:p>
          <a:pPr rtl="0"/>
          <a:r>
            <a:rPr lang="ja-JP" altLang="ja-JP" sz="1400" b="0" i="0" baseline="0">
              <a:solidFill>
                <a:schemeClr val="dk1"/>
              </a:solidFill>
              <a:effectLst/>
              <a:latin typeface="+mn-lt"/>
              <a:ea typeface="+mn-ea"/>
              <a:cs typeface="+mn-cs"/>
            </a:rPr>
            <a:t>今後も事業の見直しや補助金の精査等補助費の縮減に努める。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120142</xdr:rowOff>
    </xdr:to>
    <xdr:cxnSp macro="">
      <xdr:nvCxnSpPr>
        <xdr:cNvPr id="297" name="直線コネクタ 296"/>
        <xdr:cNvCxnSpPr/>
      </xdr:nvCxnSpPr>
      <xdr:spPr>
        <a:xfrm flipV="1">
          <a:off x="15671800" y="6418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120142</xdr:rowOff>
    </xdr:to>
    <xdr:cxnSp macro="">
      <xdr:nvCxnSpPr>
        <xdr:cNvPr id="300" name="直線コネクタ 299"/>
        <xdr:cNvCxnSpPr/>
      </xdr:nvCxnSpPr>
      <xdr:spPr>
        <a:xfrm>
          <a:off x="14782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101854</xdr:rowOff>
    </xdr:to>
    <xdr:cxnSp macro="">
      <xdr:nvCxnSpPr>
        <xdr:cNvPr id="303" name="直線コネクタ 302"/>
        <xdr:cNvCxnSpPr/>
      </xdr:nvCxnSpPr>
      <xdr:spPr>
        <a:xfrm flipV="1">
          <a:off x="13893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101854</xdr:rowOff>
    </xdr:to>
    <xdr:cxnSp macro="">
      <xdr:nvCxnSpPr>
        <xdr:cNvPr id="306" name="直線コネクタ 305"/>
        <xdr:cNvCxnSpPr/>
      </xdr:nvCxnSpPr>
      <xdr:spPr>
        <a:xfrm>
          <a:off x="13004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16" name="円/楕円 315"/>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17"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18" name="円/楕円 317"/>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19" name="テキスト ボックス 318"/>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0" name="円/楕円 319"/>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1" name="テキスト ボックス 320"/>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22" name="円/楕円 321"/>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23" name="テキスト ボックス 322"/>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4" name="円/楕円 323"/>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25" name="テキスト ボックス 324"/>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a:t>
          </a:r>
          <a:r>
            <a:rPr lang="ja-JP" altLang="en-US" sz="1400" b="0" i="0" baseline="0">
              <a:solidFill>
                <a:schemeClr val="dk1"/>
              </a:solidFill>
              <a:effectLst/>
              <a:latin typeface="+mn-lt"/>
              <a:ea typeface="+mn-ea"/>
              <a:cs typeface="+mn-cs"/>
            </a:rPr>
            <a:t>より</a:t>
          </a:r>
          <a:r>
            <a:rPr lang="en-US" altLang="ja-JP" sz="1400" b="0" i="0" baseline="0">
              <a:solidFill>
                <a:schemeClr val="dk1"/>
              </a:solidFill>
              <a:effectLst/>
              <a:latin typeface="+mn-lt"/>
              <a:ea typeface="+mn-ea"/>
              <a:cs typeface="+mn-cs"/>
            </a:rPr>
            <a:t>6.2</a:t>
          </a:r>
          <a:r>
            <a:rPr lang="ja-JP" altLang="en-US" sz="1400" b="0" i="0" baseline="0">
              <a:solidFill>
                <a:schemeClr val="dk1"/>
              </a:solidFill>
              <a:effectLst/>
              <a:latin typeface="+mn-lt"/>
              <a:ea typeface="+mn-ea"/>
              <a:cs typeface="+mn-cs"/>
            </a:rPr>
            <a:t>ポイントと</a:t>
          </a:r>
          <a:r>
            <a:rPr lang="ja-JP" altLang="ja-JP" sz="1400" b="0" i="0" baseline="0">
              <a:solidFill>
                <a:schemeClr val="dk1"/>
              </a:solidFill>
              <a:effectLst/>
              <a:latin typeface="+mn-lt"/>
              <a:ea typeface="+mn-ea"/>
              <a:cs typeface="+mn-cs"/>
            </a:rPr>
            <a:t>大きく下回った水準を維持している。</a:t>
          </a:r>
          <a:endParaRPr lang="ja-JP" altLang="ja-JP" sz="1400">
            <a:effectLst/>
          </a:endParaRPr>
        </a:p>
        <a:p>
          <a:pPr rtl="0"/>
          <a:r>
            <a:rPr lang="ja-JP" altLang="ja-JP" sz="1400" b="0" i="0" baseline="0">
              <a:solidFill>
                <a:schemeClr val="dk1"/>
              </a:solidFill>
              <a:effectLst/>
              <a:latin typeface="+mn-lt"/>
              <a:ea typeface="+mn-ea"/>
              <a:cs typeface="+mn-cs"/>
            </a:rPr>
            <a:t>今後は大型事業も見込まれることから、起債にあたっては有利かつ最小限なものに抑制していく。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66040</xdr:rowOff>
    </xdr:from>
    <xdr:to>
      <xdr:col>7</xdr:col>
      <xdr:colOff>15875</xdr:colOff>
      <xdr:row>74</xdr:row>
      <xdr:rowOff>96520</xdr:rowOff>
    </xdr:to>
    <xdr:cxnSp macro="">
      <xdr:nvCxnSpPr>
        <xdr:cNvPr id="358" name="直線コネクタ 357"/>
        <xdr:cNvCxnSpPr/>
      </xdr:nvCxnSpPr>
      <xdr:spPr>
        <a:xfrm flipV="1">
          <a:off x="3987800" y="12753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58420</xdr:rowOff>
    </xdr:from>
    <xdr:to>
      <xdr:col>5</xdr:col>
      <xdr:colOff>549275</xdr:colOff>
      <xdr:row>74</xdr:row>
      <xdr:rowOff>96520</xdr:rowOff>
    </xdr:to>
    <xdr:cxnSp macro="">
      <xdr:nvCxnSpPr>
        <xdr:cNvPr id="361" name="直線コネクタ 360"/>
        <xdr:cNvCxnSpPr/>
      </xdr:nvCxnSpPr>
      <xdr:spPr>
        <a:xfrm>
          <a:off x="3098800" y="12745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35560</xdr:rowOff>
    </xdr:from>
    <xdr:to>
      <xdr:col>4</xdr:col>
      <xdr:colOff>346075</xdr:colOff>
      <xdr:row>74</xdr:row>
      <xdr:rowOff>58420</xdr:rowOff>
    </xdr:to>
    <xdr:cxnSp macro="">
      <xdr:nvCxnSpPr>
        <xdr:cNvPr id="364" name="直線コネクタ 363"/>
        <xdr:cNvCxnSpPr/>
      </xdr:nvCxnSpPr>
      <xdr:spPr>
        <a:xfrm>
          <a:off x="2209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138430</xdr:rowOff>
    </xdr:from>
    <xdr:to>
      <xdr:col>3</xdr:col>
      <xdr:colOff>142875</xdr:colOff>
      <xdr:row>74</xdr:row>
      <xdr:rowOff>35560</xdr:rowOff>
    </xdr:to>
    <xdr:cxnSp macro="">
      <xdr:nvCxnSpPr>
        <xdr:cNvPr id="367" name="直線コネクタ 366"/>
        <xdr:cNvCxnSpPr/>
      </xdr:nvCxnSpPr>
      <xdr:spPr>
        <a:xfrm>
          <a:off x="1320800" y="12654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15240</xdr:rowOff>
    </xdr:from>
    <xdr:to>
      <xdr:col>7</xdr:col>
      <xdr:colOff>66675</xdr:colOff>
      <xdr:row>74</xdr:row>
      <xdr:rowOff>116840</xdr:rowOff>
    </xdr:to>
    <xdr:sp macro="" textlink="">
      <xdr:nvSpPr>
        <xdr:cNvPr id="377" name="円/楕円 376"/>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31767</xdr:rowOff>
    </xdr:from>
    <xdr:ext cx="762000" cy="259045"/>
    <xdr:sp macro="" textlink="">
      <xdr:nvSpPr>
        <xdr:cNvPr id="378" name="公債費該当値テキスト"/>
        <xdr:cNvSpPr txBox="1"/>
      </xdr:nvSpPr>
      <xdr:spPr>
        <a:xfrm>
          <a:off x="4914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45720</xdr:rowOff>
    </xdr:from>
    <xdr:to>
      <xdr:col>5</xdr:col>
      <xdr:colOff>600075</xdr:colOff>
      <xdr:row>74</xdr:row>
      <xdr:rowOff>147320</xdr:rowOff>
    </xdr:to>
    <xdr:sp macro="" textlink="">
      <xdr:nvSpPr>
        <xdr:cNvPr id="379" name="円/楕円 378"/>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157497</xdr:rowOff>
    </xdr:from>
    <xdr:ext cx="736600" cy="259045"/>
    <xdr:sp macro="" textlink="">
      <xdr:nvSpPr>
        <xdr:cNvPr id="380" name="テキスト ボックス 379"/>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xdr:rowOff>
    </xdr:from>
    <xdr:to>
      <xdr:col>4</xdr:col>
      <xdr:colOff>396875</xdr:colOff>
      <xdr:row>74</xdr:row>
      <xdr:rowOff>109220</xdr:rowOff>
    </xdr:to>
    <xdr:sp macro="" textlink="">
      <xdr:nvSpPr>
        <xdr:cNvPr id="381" name="円/楕円 380"/>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119397</xdr:rowOff>
    </xdr:from>
    <xdr:ext cx="762000" cy="259045"/>
    <xdr:sp macro="" textlink="">
      <xdr:nvSpPr>
        <xdr:cNvPr id="382" name="テキスト ボックス 381"/>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156210</xdr:rowOff>
    </xdr:from>
    <xdr:to>
      <xdr:col>3</xdr:col>
      <xdr:colOff>193675</xdr:colOff>
      <xdr:row>74</xdr:row>
      <xdr:rowOff>86360</xdr:rowOff>
    </xdr:to>
    <xdr:sp macro="" textlink="">
      <xdr:nvSpPr>
        <xdr:cNvPr id="383" name="円/楕円 382"/>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96537</xdr:rowOff>
    </xdr:from>
    <xdr:ext cx="762000" cy="259045"/>
    <xdr:sp macro="" textlink="">
      <xdr:nvSpPr>
        <xdr:cNvPr id="384" name="テキスト ボックス 383"/>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87630</xdr:rowOff>
    </xdr:from>
    <xdr:to>
      <xdr:col>1</xdr:col>
      <xdr:colOff>676275</xdr:colOff>
      <xdr:row>74</xdr:row>
      <xdr:rowOff>17780</xdr:rowOff>
    </xdr:to>
    <xdr:sp macro="" textlink="">
      <xdr:nvSpPr>
        <xdr:cNvPr id="385" name="円/楕円 384"/>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27957</xdr:rowOff>
    </xdr:from>
    <xdr:ext cx="762000" cy="259045"/>
    <xdr:sp macro="" textlink="">
      <xdr:nvSpPr>
        <xdr:cNvPr id="386" name="テキスト ボックス 385"/>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a:t>
          </a:r>
          <a:r>
            <a:rPr lang="ja-JP" altLang="en-US" sz="1400" b="0" i="0" baseline="0">
              <a:solidFill>
                <a:schemeClr val="dk1"/>
              </a:solidFill>
              <a:effectLst/>
              <a:latin typeface="+mn-lt"/>
              <a:ea typeface="+mn-ea"/>
              <a:cs typeface="+mn-cs"/>
            </a:rPr>
            <a:t>より</a:t>
          </a:r>
          <a:r>
            <a:rPr lang="en-US" altLang="ja-JP" sz="1400" b="0" i="0" baseline="0">
              <a:solidFill>
                <a:schemeClr val="dk1"/>
              </a:solidFill>
              <a:effectLst/>
              <a:latin typeface="+mn-lt"/>
              <a:ea typeface="+mn-ea"/>
              <a:cs typeface="+mn-cs"/>
            </a:rPr>
            <a:t>3.0</a:t>
          </a:r>
          <a:r>
            <a:rPr lang="ja-JP" altLang="en-US" sz="1400" b="0" i="0" baseline="0">
              <a:solidFill>
                <a:schemeClr val="dk1"/>
              </a:solidFill>
              <a:effectLst/>
              <a:latin typeface="+mn-lt"/>
              <a:ea typeface="+mn-ea"/>
              <a:cs typeface="+mn-cs"/>
            </a:rPr>
            <a:t>ポイント</a:t>
          </a:r>
          <a:r>
            <a:rPr lang="ja-JP" altLang="ja-JP" sz="1400" b="0" i="0" baseline="0">
              <a:solidFill>
                <a:schemeClr val="dk1"/>
              </a:solidFill>
              <a:effectLst/>
              <a:latin typeface="+mn-lt"/>
              <a:ea typeface="+mn-ea"/>
              <a:cs typeface="+mn-cs"/>
            </a:rPr>
            <a:t>上回っているが、これは公債費の経常収支比率が著しく低いことが要因である。</a:t>
          </a:r>
          <a:endParaRPr lang="ja-JP" altLang="ja-JP" sz="1400">
            <a:effectLst/>
          </a:endParaRPr>
        </a:p>
        <a:p>
          <a:pPr rtl="0"/>
          <a:r>
            <a:rPr lang="ja-JP" altLang="ja-JP" sz="1400" b="0" i="0" baseline="0">
              <a:solidFill>
                <a:schemeClr val="dk1"/>
              </a:solidFill>
              <a:effectLst/>
              <a:latin typeface="+mn-lt"/>
              <a:ea typeface="+mn-ea"/>
              <a:cs typeface="+mn-cs"/>
            </a:rPr>
            <a:t>今後も公債費以外の物件費、補助費等の経費縮減に努めていく。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152146</xdr:rowOff>
    </xdr:from>
    <xdr:to>
      <xdr:col>24</xdr:col>
      <xdr:colOff>31750</xdr:colOff>
      <xdr:row>77</xdr:row>
      <xdr:rowOff>161289</xdr:rowOff>
    </xdr:to>
    <xdr:cxnSp macro="">
      <xdr:nvCxnSpPr>
        <xdr:cNvPr id="417" name="直線コネクタ 416"/>
        <xdr:cNvCxnSpPr/>
      </xdr:nvCxnSpPr>
      <xdr:spPr>
        <a:xfrm>
          <a:off x="15671800" y="133537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152146</xdr:rowOff>
    </xdr:to>
    <xdr:cxnSp macro="">
      <xdr:nvCxnSpPr>
        <xdr:cNvPr id="420" name="直線コネクタ 419"/>
        <xdr:cNvCxnSpPr/>
      </xdr:nvCxnSpPr>
      <xdr:spPr>
        <a:xfrm>
          <a:off x="14782800" y="132669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78</xdr:row>
      <xdr:rowOff>76708</xdr:rowOff>
    </xdr:to>
    <xdr:cxnSp macro="">
      <xdr:nvCxnSpPr>
        <xdr:cNvPr id="423" name="直線コネクタ 422"/>
        <xdr:cNvCxnSpPr/>
      </xdr:nvCxnSpPr>
      <xdr:spPr>
        <a:xfrm flipV="1">
          <a:off x="13893800" y="132669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78</xdr:row>
      <xdr:rowOff>76708</xdr:rowOff>
    </xdr:to>
    <xdr:cxnSp macro="">
      <xdr:nvCxnSpPr>
        <xdr:cNvPr id="426" name="直線コネクタ 425"/>
        <xdr:cNvCxnSpPr/>
      </xdr:nvCxnSpPr>
      <xdr:spPr>
        <a:xfrm>
          <a:off x="13004800" y="132715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36" name="円/楕円 435"/>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37"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38" name="円/楕円 437"/>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9" name="テキスト ボックス 438"/>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40" name="円/楕円 439"/>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41" name="テキスト ボックス 440"/>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42" name="円/楕円 441"/>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112285</xdr:rowOff>
    </xdr:from>
    <xdr:ext cx="762000" cy="259045"/>
    <xdr:sp macro="" textlink="">
      <xdr:nvSpPr>
        <xdr:cNvPr id="443" name="テキスト ボックス 442"/>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4" name="円/楕円 44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45" name="テキスト ボックス 44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栃木県野木町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11121</xdr:rowOff>
    </xdr:from>
    <xdr:to>
      <xdr:col>4</xdr:col>
      <xdr:colOff>1117600</xdr:colOff>
      <xdr:row>19</xdr:row>
      <xdr:rowOff>56537</xdr:rowOff>
    </xdr:to>
    <xdr:cxnSp macro="">
      <xdr:nvCxnSpPr>
        <xdr:cNvPr id="52" name="直線コネクタ 51"/>
        <xdr:cNvCxnSpPr/>
      </xdr:nvCxnSpPr>
      <xdr:spPr bwMode="auto">
        <a:xfrm flipV="1">
          <a:off x="5003800" y="3316296"/>
          <a:ext cx="647700" cy="45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18894</xdr:rowOff>
    </xdr:from>
    <xdr:to>
      <xdr:col>4</xdr:col>
      <xdr:colOff>469900</xdr:colOff>
      <xdr:row>19</xdr:row>
      <xdr:rowOff>56537</xdr:rowOff>
    </xdr:to>
    <xdr:cxnSp macro="">
      <xdr:nvCxnSpPr>
        <xdr:cNvPr id="55" name="直線コネクタ 54"/>
        <xdr:cNvCxnSpPr/>
      </xdr:nvCxnSpPr>
      <xdr:spPr bwMode="auto">
        <a:xfrm>
          <a:off x="4305300" y="3324069"/>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138942</xdr:rowOff>
    </xdr:from>
    <xdr:to>
      <xdr:col>3</xdr:col>
      <xdr:colOff>904875</xdr:colOff>
      <xdr:row>19</xdr:row>
      <xdr:rowOff>18894</xdr:rowOff>
    </xdr:to>
    <xdr:cxnSp macro="">
      <xdr:nvCxnSpPr>
        <xdr:cNvPr id="58" name="直線コネクタ 57"/>
        <xdr:cNvCxnSpPr/>
      </xdr:nvCxnSpPr>
      <xdr:spPr bwMode="auto">
        <a:xfrm>
          <a:off x="3606800" y="3272667"/>
          <a:ext cx="698500" cy="5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135545</xdr:rowOff>
    </xdr:from>
    <xdr:to>
      <xdr:col>3</xdr:col>
      <xdr:colOff>206375</xdr:colOff>
      <xdr:row>18</xdr:row>
      <xdr:rowOff>138942</xdr:rowOff>
    </xdr:to>
    <xdr:cxnSp macro="">
      <xdr:nvCxnSpPr>
        <xdr:cNvPr id="61" name="直線コネクタ 60"/>
        <xdr:cNvCxnSpPr/>
      </xdr:nvCxnSpPr>
      <xdr:spPr bwMode="auto">
        <a:xfrm>
          <a:off x="2908300" y="3269270"/>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131771</xdr:rowOff>
    </xdr:from>
    <xdr:to>
      <xdr:col>5</xdr:col>
      <xdr:colOff>34925</xdr:colOff>
      <xdr:row>19</xdr:row>
      <xdr:rowOff>61921</xdr:rowOff>
    </xdr:to>
    <xdr:sp macro="" textlink="">
      <xdr:nvSpPr>
        <xdr:cNvPr id="71" name="円/楕円 70"/>
        <xdr:cNvSpPr/>
      </xdr:nvSpPr>
      <xdr:spPr bwMode="auto">
        <a:xfrm>
          <a:off x="5600700" y="326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103848</xdr:rowOff>
    </xdr:from>
    <xdr:ext cx="762000" cy="259045"/>
    <xdr:sp macro="" textlink="">
      <xdr:nvSpPr>
        <xdr:cNvPr id="72" name="人口1人当たり決算額の推移該当値テキスト130"/>
        <xdr:cNvSpPr txBox="1"/>
      </xdr:nvSpPr>
      <xdr:spPr>
        <a:xfrm>
          <a:off x="5740400" y="32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57,020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5737</xdr:rowOff>
    </xdr:from>
    <xdr:to>
      <xdr:col>4</xdr:col>
      <xdr:colOff>520700</xdr:colOff>
      <xdr:row>19</xdr:row>
      <xdr:rowOff>107337</xdr:rowOff>
    </xdr:to>
    <xdr:sp macro="" textlink="">
      <xdr:nvSpPr>
        <xdr:cNvPr id="73" name="円/楕円 72"/>
        <xdr:cNvSpPr/>
      </xdr:nvSpPr>
      <xdr:spPr bwMode="auto">
        <a:xfrm>
          <a:off x="4953000" y="331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92114</xdr:rowOff>
    </xdr:from>
    <xdr:ext cx="736600" cy="259045"/>
    <xdr:sp macro="" textlink="">
      <xdr:nvSpPr>
        <xdr:cNvPr id="74" name="テキスト ボックス 73"/>
        <xdr:cNvSpPr txBox="1"/>
      </xdr:nvSpPr>
      <xdr:spPr>
        <a:xfrm>
          <a:off x="4622800" y="3397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139544</xdr:rowOff>
    </xdr:from>
    <xdr:to>
      <xdr:col>3</xdr:col>
      <xdr:colOff>955675</xdr:colOff>
      <xdr:row>19</xdr:row>
      <xdr:rowOff>69694</xdr:rowOff>
    </xdr:to>
    <xdr:sp macro="" textlink="">
      <xdr:nvSpPr>
        <xdr:cNvPr id="75" name="円/楕円 74"/>
        <xdr:cNvSpPr/>
      </xdr:nvSpPr>
      <xdr:spPr bwMode="auto">
        <a:xfrm>
          <a:off x="4254500" y="3273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54471</xdr:rowOff>
    </xdr:from>
    <xdr:ext cx="762000" cy="259045"/>
    <xdr:sp macro="" textlink="">
      <xdr:nvSpPr>
        <xdr:cNvPr id="76" name="テキスト ボックス 75"/>
        <xdr:cNvSpPr txBox="1"/>
      </xdr:nvSpPr>
      <xdr:spPr>
        <a:xfrm>
          <a:off x="3924300" y="335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88142</xdr:rowOff>
    </xdr:from>
    <xdr:to>
      <xdr:col>3</xdr:col>
      <xdr:colOff>257175</xdr:colOff>
      <xdr:row>19</xdr:row>
      <xdr:rowOff>18292</xdr:rowOff>
    </xdr:to>
    <xdr:sp macro="" textlink="">
      <xdr:nvSpPr>
        <xdr:cNvPr id="77" name="円/楕円 76"/>
        <xdr:cNvSpPr/>
      </xdr:nvSpPr>
      <xdr:spPr bwMode="auto">
        <a:xfrm>
          <a:off x="3556000" y="322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3069</xdr:rowOff>
    </xdr:from>
    <xdr:ext cx="762000" cy="259045"/>
    <xdr:sp macro="" textlink="">
      <xdr:nvSpPr>
        <xdr:cNvPr id="78" name="テキスト ボックス 77"/>
        <xdr:cNvSpPr txBox="1"/>
      </xdr:nvSpPr>
      <xdr:spPr>
        <a:xfrm>
          <a:off x="3225800" y="33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84745</xdr:rowOff>
    </xdr:from>
    <xdr:to>
      <xdr:col>2</xdr:col>
      <xdr:colOff>692150</xdr:colOff>
      <xdr:row>19</xdr:row>
      <xdr:rowOff>14895</xdr:rowOff>
    </xdr:to>
    <xdr:sp macro="" textlink="">
      <xdr:nvSpPr>
        <xdr:cNvPr id="79" name="円/楕円 78"/>
        <xdr:cNvSpPr/>
      </xdr:nvSpPr>
      <xdr:spPr bwMode="auto">
        <a:xfrm>
          <a:off x="2857500" y="321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171122</xdr:rowOff>
    </xdr:from>
    <xdr:ext cx="762000" cy="259045"/>
    <xdr:sp macro="" textlink="">
      <xdr:nvSpPr>
        <xdr:cNvPr id="80" name="テキスト ボックス 79"/>
        <xdr:cNvSpPr txBox="1"/>
      </xdr:nvSpPr>
      <xdr:spPr>
        <a:xfrm>
          <a:off x="2527300" y="330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58322</xdr:rowOff>
    </xdr:from>
    <xdr:to>
      <xdr:col>4</xdr:col>
      <xdr:colOff>1117600</xdr:colOff>
      <xdr:row>36</xdr:row>
      <xdr:rowOff>123310</xdr:rowOff>
    </xdr:to>
    <xdr:cxnSp macro="">
      <xdr:nvCxnSpPr>
        <xdr:cNvPr id="115" name="直線コネクタ 114"/>
        <xdr:cNvCxnSpPr/>
      </xdr:nvCxnSpPr>
      <xdr:spPr bwMode="auto">
        <a:xfrm>
          <a:off x="5003800" y="7011572"/>
          <a:ext cx="6477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58322</xdr:rowOff>
    </xdr:from>
    <xdr:to>
      <xdr:col>4</xdr:col>
      <xdr:colOff>469900</xdr:colOff>
      <xdr:row>36</xdr:row>
      <xdr:rowOff>111716</xdr:rowOff>
    </xdr:to>
    <xdr:cxnSp macro="">
      <xdr:nvCxnSpPr>
        <xdr:cNvPr id="118" name="直線コネクタ 117"/>
        <xdr:cNvCxnSpPr/>
      </xdr:nvCxnSpPr>
      <xdr:spPr bwMode="auto">
        <a:xfrm flipV="1">
          <a:off x="4305300" y="7011572"/>
          <a:ext cx="698500" cy="5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68642</xdr:rowOff>
    </xdr:from>
    <xdr:to>
      <xdr:col>3</xdr:col>
      <xdr:colOff>904875</xdr:colOff>
      <xdr:row>36</xdr:row>
      <xdr:rowOff>111716</xdr:rowOff>
    </xdr:to>
    <xdr:cxnSp macro="">
      <xdr:nvCxnSpPr>
        <xdr:cNvPr id="121" name="直線コネクタ 120"/>
        <xdr:cNvCxnSpPr/>
      </xdr:nvCxnSpPr>
      <xdr:spPr bwMode="auto">
        <a:xfrm>
          <a:off x="3606800" y="7021892"/>
          <a:ext cx="698500" cy="43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39675</xdr:rowOff>
    </xdr:from>
    <xdr:to>
      <xdr:col>3</xdr:col>
      <xdr:colOff>206375</xdr:colOff>
      <xdr:row>36</xdr:row>
      <xdr:rowOff>68642</xdr:rowOff>
    </xdr:to>
    <xdr:cxnSp macro="">
      <xdr:nvCxnSpPr>
        <xdr:cNvPr id="124" name="直線コネクタ 123"/>
        <xdr:cNvCxnSpPr/>
      </xdr:nvCxnSpPr>
      <xdr:spPr bwMode="auto">
        <a:xfrm>
          <a:off x="2908300" y="6992925"/>
          <a:ext cx="698500" cy="2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72510</xdr:rowOff>
    </xdr:from>
    <xdr:to>
      <xdr:col>5</xdr:col>
      <xdr:colOff>34925</xdr:colOff>
      <xdr:row>37</xdr:row>
      <xdr:rowOff>2660</xdr:rowOff>
    </xdr:to>
    <xdr:sp macro="" textlink="">
      <xdr:nvSpPr>
        <xdr:cNvPr id="134" name="円/楕円 133"/>
        <xdr:cNvSpPr/>
      </xdr:nvSpPr>
      <xdr:spPr bwMode="auto">
        <a:xfrm>
          <a:off x="5600700" y="702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44587</xdr:rowOff>
    </xdr:from>
    <xdr:ext cx="762000" cy="259045"/>
    <xdr:sp macro="" textlink="">
      <xdr:nvSpPr>
        <xdr:cNvPr id="135" name="人口1人当たり決算額の推移該当値テキスト445"/>
        <xdr:cNvSpPr txBox="1"/>
      </xdr:nvSpPr>
      <xdr:spPr>
        <a:xfrm>
          <a:off x="5740400" y="69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7522</xdr:rowOff>
    </xdr:from>
    <xdr:to>
      <xdr:col>4</xdr:col>
      <xdr:colOff>520700</xdr:colOff>
      <xdr:row>36</xdr:row>
      <xdr:rowOff>109122</xdr:rowOff>
    </xdr:to>
    <xdr:sp macro="" textlink="">
      <xdr:nvSpPr>
        <xdr:cNvPr id="136" name="円/楕円 135"/>
        <xdr:cNvSpPr/>
      </xdr:nvSpPr>
      <xdr:spPr bwMode="auto">
        <a:xfrm>
          <a:off x="4953000" y="696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93899</xdr:rowOff>
    </xdr:from>
    <xdr:ext cx="736600" cy="259045"/>
    <xdr:sp macro="" textlink="">
      <xdr:nvSpPr>
        <xdr:cNvPr id="137" name="テキスト ボックス 136"/>
        <xdr:cNvSpPr txBox="1"/>
      </xdr:nvSpPr>
      <xdr:spPr>
        <a:xfrm>
          <a:off x="4622800" y="704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60916</xdr:rowOff>
    </xdr:from>
    <xdr:to>
      <xdr:col>3</xdr:col>
      <xdr:colOff>955675</xdr:colOff>
      <xdr:row>36</xdr:row>
      <xdr:rowOff>162516</xdr:rowOff>
    </xdr:to>
    <xdr:sp macro="" textlink="">
      <xdr:nvSpPr>
        <xdr:cNvPr id="138" name="円/楕円 137"/>
        <xdr:cNvSpPr/>
      </xdr:nvSpPr>
      <xdr:spPr bwMode="auto">
        <a:xfrm>
          <a:off x="4254500" y="7014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147293</xdr:rowOff>
    </xdr:from>
    <xdr:ext cx="762000" cy="259045"/>
    <xdr:sp macro="" textlink="">
      <xdr:nvSpPr>
        <xdr:cNvPr id="139" name="テキスト ボックス 138"/>
        <xdr:cNvSpPr txBox="1"/>
      </xdr:nvSpPr>
      <xdr:spPr>
        <a:xfrm>
          <a:off x="3924300" y="71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17842</xdr:rowOff>
    </xdr:from>
    <xdr:to>
      <xdr:col>3</xdr:col>
      <xdr:colOff>257175</xdr:colOff>
      <xdr:row>36</xdr:row>
      <xdr:rowOff>119442</xdr:rowOff>
    </xdr:to>
    <xdr:sp macro="" textlink="">
      <xdr:nvSpPr>
        <xdr:cNvPr id="140" name="円/楕円 139"/>
        <xdr:cNvSpPr/>
      </xdr:nvSpPr>
      <xdr:spPr bwMode="auto">
        <a:xfrm>
          <a:off x="3556000" y="697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104219</xdr:rowOff>
    </xdr:from>
    <xdr:ext cx="762000" cy="259045"/>
    <xdr:sp macro="" textlink="">
      <xdr:nvSpPr>
        <xdr:cNvPr id="141" name="テキスト ボックス 140"/>
        <xdr:cNvSpPr txBox="1"/>
      </xdr:nvSpPr>
      <xdr:spPr>
        <a:xfrm>
          <a:off x="3225800" y="70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331775</xdr:rowOff>
    </xdr:from>
    <xdr:to>
      <xdr:col>2</xdr:col>
      <xdr:colOff>692150</xdr:colOff>
      <xdr:row>36</xdr:row>
      <xdr:rowOff>90475</xdr:rowOff>
    </xdr:to>
    <xdr:sp macro="" textlink="">
      <xdr:nvSpPr>
        <xdr:cNvPr id="142" name="円/楕円 141"/>
        <xdr:cNvSpPr/>
      </xdr:nvSpPr>
      <xdr:spPr bwMode="auto">
        <a:xfrm>
          <a:off x="28575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75252</xdr:rowOff>
    </xdr:from>
    <xdr:ext cx="762000" cy="259045"/>
    <xdr:sp macro="" textlink="">
      <xdr:nvSpPr>
        <xdr:cNvPr id="143" name="テキスト ボックス 142"/>
        <xdr:cNvSpPr txBox="1"/>
      </xdr:nvSpPr>
      <xdr:spPr>
        <a:xfrm>
          <a:off x="2527300" y="702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mn-lt"/>
              <a:ea typeface="+mn-ea"/>
              <a:cs typeface="+mn-cs"/>
            </a:rPr>
            <a:t>財政調整基金残高比率が大きくは変わらないが、減少傾向にある。</a:t>
          </a:r>
          <a:endParaRPr lang="en-US" altLang="ja-JP" sz="1400" b="0" i="0" baseline="0">
            <a:solidFill>
              <a:schemeClr val="dk1"/>
            </a:solidFill>
            <a:effectLst/>
            <a:latin typeface="+mn-lt"/>
            <a:ea typeface="+mn-ea"/>
            <a:cs typeface="+mn-cs"/>
          </a:endParaRPr>
        </a:p>
        <a:p>
          <a:pPr rtl="0" fontAlgn="base"/>
          <a:r>
            <a:rPr lang="ja-JP" altLang="en-US" sz="1400">
              <a:effectLst/>
            </a:rPr>
            <a:t>また、実質単年度収支が近年マイナス数値になっていることから、より一層の経費削減が必要である。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mn-lt"/>
              <a:ea typeface="+mn-ea"/>
              <a:cs typeface="+mn-cs"/>
            </a:rPr>
            <a:t>法適用の公営企業である水道事業会計については、適正な事業を実施していることなどから、安定した黒字額を維持している。</a:t>
          </a:r>
          <a:endParaRPr lang="en-US" altLang="ja-JP" sz="1400" b="0" i="0" baseline="0">
            <a:solidFill>
              <a:schemeClr val="dk1"/>
            </a:solidFill>
            <a:effectLst/>
            <a:latin typeface="+mn-lt"/>
            <a:ea typeface="+mn-ea"/>
            <a:cs typeface="+mn-cs"/>
          </a:endParaRPr>
        </a:p>
        <a:p>
          <a:pPr rtl="0" fontAlgn="base"/>
          <a:r>
            <a:rPr lang="ja-JP" altLang="en-US" sz="1400" b="0" i="0" baseline="0">
              <a:solidFill>
                <a:schemeClr val="dk1"/>
              </a:solidFill>
              <a:effectLst/>
              <a:latin typeface="+mn-lt"/>
              <a:ea typeface="+mn-ea"/>
              <a:cs typeface="+mn-cs"/>
            </a:rPr>
            <a:t>その他の会計においても赤字は生じていない。</a:t>
          </a:r>
          <a:endParaRPr lang="en-US" altLang="ja-JP" sz="1400" b="0" i="0" baseline="0">
            <a:solidFill>
              <a:schemeClr val="dk1"/>
            </a:solidFill>
            <a:effectLst/>
            <a:latin typeface="+mn-lt"/>
            <a:ea typeface="+mn-ea"/>
            <a:cs typeface="+mn-cs"/>
          </a:endParaRPr>
        </a:p>
        <a:p>
          <a:pPr rtl="0" fontAlgn="base"/>
          <a:r>
            <a:rPr lang="ja-JP" altLang="en-US" sz="1400" b="0" i="0" baseline="0">
              <a:solidFill>
                <a:schemeClr val="dk1"/>
              </a:solidFill>
              <a:effectLst/>
              <a:latin typeface="+mn-lt"/>
              <a:ea typeface="+mn-ea"/>
              <a:cs typeface="+mn-cs"/>
            </a:rPr>
            <a:t>今後も各会計において安定した財政運営に努める。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元利償還金については</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H25</a:t>
          </a:r>
          <a:r>
            <a:rPr lang="ja-JP" altLang="en-US" sz="1400" b="0" i="0" baseline="0">
              <a:solidFill>
                <a:schemeClr val="dk1"/>
              </a:solidFill>
              <a:effectLst/>
              <a:latin typeface="+mn-lt"/>
              <a:ea typeface="+mn-ea"/>
              <a:cs typeface="+mn-cs"/>
            </a:rPr>
            <a:t>に町営墓地事業の一括返済により、一時的に</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したものの、ほぼ同程度で推移している。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また、交付税措置率の高い起債を優先的に活用しているため、算入公債費等は高い水準となっており、引き続き健全財政に努める。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一般会計等における地方債現在高は、増加傾向にあるものの、公営企業等繰入見込額などが減少しているが、基準財政需要額算入見込額が増加見込みのため、将来負担比率は良好な水準を維持している。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7736595</v>
      </c>
      <c r="BO4" s="379"/>
      <c r="BP4" s="379"/>
      <c r="BQ4" s="379"/>
      <c r="BR4" s="379"/>
      <c r="BS4" s="379"/>
      <c r="BT4" s="379"/>
      <c r="BU4" s="380"/>
      <c r="BV4" s="378">
        <v>7463551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7319939</v>
      </c>
      <c r="BO5" s="384"/>
      <c r="BP5" s="384"/>
      <c r="BQ5" s="384"/>
      <c r="BR5" s="384"/>
      <c r="BS5" s="384"/>
      <c r="BT5" s="384"/>
      <c r="BU5" s="385"/>
      <c r="BV5" s="383">
        <v>7128414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85.2</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416656</v>
      </c>
      <c r="BO6" s="384"/>
      <c r="BP6" s="384"/>
      <c r="BQ6" s="384"/>
      <c r="BR6" s="384"/>
      <c r="BS6" s="384"/>
      <c r="BT6" s="384"/>
      <c r="BU6" s="385"/>
      <c r="BV6" s="383">
        <v>335137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133120</v>
      </c>
      <c r="BO7" s="384"/>
      <c r="BP7" s="384"/>
      <c r="BQ7" s="384"/>
      <c r="BR7" s="384"/>
      <c r="BS7" s="384"/>
      <c r="BT7" s="384"/>
      <c r="BU7" s="385"/>
      <c r="BV7" s="383">
        <v>28915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5029160</v>
      </c>
      <c r="CU7" s="384"/>
      <c r="CV7" s="384"/>
      <c r="CW7" s="384"/>
      <c r="CX7" s="384"/>
      <c r="CY7" s="384"/>
      <c r="CZ7" s="384"/>
      <c r="DA7" s="385"/>
      <c r="DB7" s="383">
        <v>5101576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283536</v>
      </c>
      <c r="BO8" s="384"/>
      <c r="BP8" s="384"/>
      <c r="BQ8" s="384"/>
      <c r="BR8" s="384"/>
      <c r="BS8" s="384"/>
      <c r="BT8" s="384"/>
      <c r="BU8" s="385"/>
      <c r="BV8" s="383">
        <v>306222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0.85</v>
      </c>
      <c r="CU8" s="493"/>
      <c r="CV8" s="493"/>
      <c r="CW8" s="493"/>
      <c r="CX8" s="493"/>
      <c r="CY8" s="493"/>
      <c r="CZ8" s="493"/>
      <c r="DA8" s="494"/>
      <c r="DB8" s="492">
        <v>0.86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25720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-22686</v>
      </c>
      <c r="BO9" s="384"/>
      <c r="BP9" s="384"/>
      <c r="BQ9" s="384"/>
      <c r="BR9" s="384"/>
      <c r="BS9" s="384"/>
      <c r="BT9" s="384"/>
      <c r="BU9" s="385"/>
      <c r="BV9" s="383">
        <v>-83215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7.3</v>
      </c>
      <c r="CU9" s="354"/>
      <c r="CV9" s="354"/>
      <c r="CW9" s="354"/>
      <c r="CX9" s="354"/>
      <c r="CY9" s="354"/>
      <c r="CZ9" s="354"/>
      <c r="DA9" s="355"/>
      <c r="DB9" s="353">
        <v>8.3000000000000007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25907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551</v>
      </c>
      <c r="BO10" s="384"/>
      <c r="BP10" s="384"/>
      <c r="BQ10" s="384"/>
      <c r="BR10" s="384"/>
      <c r="BS10" s="384"/>
      <c r="BT10" s="384"/>
      <c r="BU10" s="385"/>
      <c r="BV10" s="383">
        <v>681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25922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224724</v>
      </c>
      <c r="BO12" s="384"/>
      <c r="BP12" s="384"/>
      <c r="BQ12" s="384"/>
      <c r="BR12" s="384"/>
      <c r="BS12" s="384"/>
      <c r="BT12" s="384"/>
      <c r="BU12" s="385"/>
      <c r="BV12" s="383">
        <v>336195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25695</v>
      </c>
      <c r="S13" s="485"/>
      <c r="T13" s="485"/>
      <c r="U13" s="485"/>
      <c r="V13" s="486"/>
      <c r="W13" s="472" t="s">
        <v>123</v>
      </c>
      <c r="X13" s="396"/>
      <c r="Y13" s="396"/>
      <c r="Z13" s="396"/>
      <c r="AA13" s="396"/>
      <c r="AB13" s="397"/>
      <c r="AC13" s="359">
        <v>591</v>
      </c>
      <c r="AD13" s="360"/>
      <c r="AE13" s="360"/>
      <c r="AF13" s="360"/>
      <c r="AG13" s="361"/>
      <c r="AH13" s="359">
        <v>765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-246859</v>
      </c>
      <c r="BO13" s="384"/>
      <c r="BP13" s="384"/>
      <c r="BQ13" s="384"/>
      <c r="BR13" s="384"/>
      <c r="BS13" s="384"/>
      <c r="BT13" s="384"/>
      <c r="BU13" s="385"/>
      <c r="BV13" s="383">
        <v>-418729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v>
      </c>
      <c r="CU13" s="354"/>
      <c r="CV13" s="354"/>
      <c r="CW13" s="354"/>
      <c r="CX13" s="354"/>
      <c r="CY13" s="354"/>
      <c r="CZ13" s="354"/>
      <c r="DA13" s="355"/>
      <c r="DB13" s="353">
        <v>4.3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25990</v>
      </c>
      <c r="S14" s="485"/>
      <c r="T14" s="485"/>
      <c r="U14" s="485"/>
      <c r="V14" s="486"/>
      <c r="W14" s="487"/>
      <c r="X14" s="399"/>
      <c r="Y14" s="399"/>
      <c r="Z14" s="399"/>
      <c r="AA14" s="399"/>
      <c r="AB14" s="400"/>
      <c r="AC14" s="477">
        <v>4.7</v>
      </c>
      <c r="AD14" s="478"/>
      <c r="AE14" s="478"/>
      <c r="AF14" s="478"/>
      <c r="AG14" s="479"/>
      <c r="AH14" s="477">
        <v>5.9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25769</v>
      </c>
      <c r="S15" s="485"/>
      <c r="T15" s="485"/>
      <c r="U15" s="485"/>
      <c r="V15" s="486"/>
      <c r="W15" s="472" t="s">
        <v>130</v>
      </c>
      <c r="X15" s="396"/>
      <c r="Y15" s="396"/>
      <c r="Z15" s="396"/>
      <c r="AA15" s="396"/>
      <c r="AB15" s="397"/>
      <c r="AC15" s="359">
        <v>4020</v>
      </c>
      <c r="AD15" s="360"/>
      <c r="AE15" s="360"/>
      <c r="AF15" s="360"/>
      <c r="AG15" s="361"/>
      <c r="AH15" s="359">
        <v>4370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3090176</v>
      </c>
      <c r="BO15" s="379"/>
      <c r="BP15" s="379"/>
      <c r="BQ15" s="379"/>
      <c r="BR15" s="379"/>
      <c r="BS15" s="379"/>
      <c r="BT15" s="379"/>
      <c r="BU15" s="380"/>
      <c r="BV15" s="378">
        <v>3200632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32.1</v>
      </c>
      <c r="AD16" s="478"/>
      <c r="AE16" s="478"/>
      <c r="AF16" s="478"/>
      <c r="AG16" s="479"/>
      <c r="AH16" s="477">
        <v>33.6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3639255</v>
      </c>
      <c r="BO16" s="384"/>
      <c r="BP16" s="384"/>
      <c r="BQ16" s="384"/>
      <c r="BR16" s="384"/>
      <c r="BS16" s="384"/>
      <c r="BT16" s="384"/>
      <c r="BU16" s="385"/>
      <c r="BV16" s="383">
        <v>3710167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7908</v>
      </c>
      <c r="AD17" s="360"/>
      <c r="AE17" s="360"/>
      <c r="AF17" s="360"/>
      <c r="AG17" s="361"/>
      <c r="AH17" s="359">
        <v>7822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3975873</v>
      </c>
      <c r="BO17" s="384"/>
      <c r="BP17" s="384"/>
      <c r="BQ17" s="384"/>
      <c r="BR17" s="384"/>
      <c r="BS17" s="384"/>
      <c r="BT17" s="384"/>
      <c r="BU17" s="385"/>
      <c r="BV17" s="383">
        <v>4131842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30.26</v>
      </c>
      <c r="M18" s="448"/>
      <c r="N18" s="448"/>
      <c r="O18" s="448"/>
      <c r="P18" s="448"/>
      <c r="Q18" s="448"/>
      <c r="R18" s="449"/>
      <c r="S18" s="449"/>
      <c r="T18" s="449"/>
      <c r="U18" s="449"/>
      <c r="V18" s="450"/>
      <c r="W18" s="464"/>
      <c r="X18" s="465"/>
      <c r="Y18" s="465"/>
      <c r="Z18" s="465"/>
      <c r="AA18" s="465"/>
      <c r="AB18" s="473"/>
      <c r="AC18" s="347">
        <v>63.2</v>
      </c>
      <c r="AD18" s="348"/>
      <c r="AE18" s="348"/>
      <c r="AF18" s="348"/>
      <c r="AG18" s="451"/>
      <c r="AH18" s="347">
        <v>60.1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4412999</v>
      </c>
      <c r="BO18" s="384"/>
      <c r="BP18" s="384"/>
      <c r="BQ18" s="384"/>
      <c r="BR18" s="384"/>
      <c r="BS18" s="384"/>
      <c r="BT18" s="384"/>
      <c r="BU18" s="385"/>
      <c r="BV18" s="383">
        <v>4275442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850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5847098</v>
      </c>
      <c r="BO19" s="384"/>
      <c r="BP19" s="384"/>
      <c r="BQ19" s="384"/>
      <c r="BR19" s="384"/>
      <c r="BS19" s="384"/>
      <c r="BT19" s="384"/>
      <c r="BU19" s="385"/>
      <c r="BV19" s="383">
        <v>5813737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9122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5480671</v>
      </c>
      <c r="BO23" s="384"/>
      <c r="BP23" s="384"/>
      <c r="BQ23" s="384"/>
      <c r="BR23" s="384"/>
      <c r="BS23" s="384"/>
      <c r="BT23" s="384"/>
      <c r="BU23" s="385"/>
      <c r="BV23" s="383">
        <v>5122995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7020</v>
      </c>
      <c r="R24" s="360"/>
      <c r="S24" s="360"/>
      <c r="T24" s="360"/>
      <c r="U24" s="360"/>
      <c r="V24" s="361"/>
      <c r="W24" s="425"/>
      <c r="X24" s="416"/>
      <c r="Y24" s="417"/>
      <c r="Z24" s="356" t="s">
        <v>153</v>
      </c>
      <c r="AA24" s="357"/>
      <c r="AB24" s="357"/>
      <c r="AC24" s="357"/>
      <c r="AD24" s="357"/>
      <c r="AE24" s="357"/>
      <c r="AF24" s="357"/>
      <c r="AG24" s="358"/>
      <c r="AH24" s="359">
        <v>149</v>
      </c>
      <c r="AI24" s="360"/>
      <c r="AJ24" s="360"/>
      <c r="AK24" s="360"/>
      <c r="AL24" s="361"/>
      <c r="AM24" s="359">
        <v>455046</v>
      </c>
      <c r="AN24" s="360"/>
      <c r="AO24" s="360"/>
      <c r="AP24" s="360"/>
      <c r="AQ24" s="360"/>
      <c r="AR24" s="361"/>
      <c r="AS24" s="359">
        <v>3054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4628964</v>
      </c>
      <c r="BO24" s="384"/>
      <c r="BP24" s="384"/>
      <c r="BQ24" s="384"/>
      <c r="BR24" s="384"/>
      <c r="BS24" s="384"/>
      <c r="BT24" s="384"/>
      <c r="BU24" s="385"/>
      <c r="BV24" s="383">
        <v>4972845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5890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589606</v>
      </c>
      <c r="BO25" s="379"/>
      <c r="BP25" s="379"/>
      <c r="BQ25" s="379"/>
      <c r="BR25" s="379"/>
      <c r="BS25" s="379"/>
      <c r="BT25" s="379"/>
      <c r="BU25" s="380"/>
      <c r="BV25" s="378">
        <v>393908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5680</v>
      </c>
      <c r="R26" s="360"/>
      <c r="S26" s="360"/>
      <c r="T26" s="360"/>
      <c r="U26" s="360"/>
      <c r="V26" s="361"/>
      <c r="W26" s="425"/>
      <c r="X26" s="416"/>
      <c r="Y26" s="417"/>
      <c r="Z26" s="356" t="s">
        <v>159</v>
      </c>
      <c r="AA26" s="438"/>
      <c r="AB26" s="438"/>
      <c r="AC26" s="438"/>
      <c r="AD26" s="438"/>
      <c r="AE26" s="438"/>
      <c r="AF26" s="438"/>
      <c r="AG26" s="439"/>
      <c r="AH26" s="359">
        <v>14</v>
      </c>
      <c r="AI26" s="360"/>
      <c r="AJ26" s="360"/>
      <c r="AK26" s="360"/>
      <c r="AL26" s="361"/>
      <c r="AM26" s="359">
        <v>39004</v>
      </c>
      <c r="AN26" s="360"/>
      <c r="AO26" s="360"/>
      <c r="AP26" s="360"/>
      <c r="AQ26" s="360"/>
      <c r="AR26" s="361"/>
      <c r="AS26" s="359">
        <v>2786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3500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449024</v>
      </c>
      <c r="BO27" s="387"/>
      <c r="BP27" s="387"/>
      <c r="BQ27" s="387"/>
      <c r="BR27" s="387"/>
      <c r="BS27" s="387"/>
      <c r="BT27" s="387"/>
      <c r="BU27" s="388"/>
      <c r="BV27" s="386">
        <v>448954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1294388</v>
      </c>
      <c r="BO28" s="379"/>
      <c r="BP28" s="379"/>
      <c r="BQ28" s="379"/>
      <c r="BR28" s="379"/>
      <c r="BS28" s="379"/>
      <c r="BT28" s="379"/>
      <c r="BU28" s="380"/>
      <c r="BV28" s="378">
        <v>1397561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2600</v>
      </c>
      <c r="R29" s="360"/>
      <c r="S29" s="360"/>
      <c r="T29" s="360"/>
      <c r="U29" s="360"/>
      <c r="V29" s="361"/>
      <c r="W29" s="426"/>
      <c r="X29" s="427"/>
      <c r="Y29" s="428"/>
      <c r="Z29" s="356" t="s">
        <v>170</v>
      </c>
      <c r="AA29" s="357"/>
      <c r="AB29" s="357"/>
      <c r="AC29" s="357"/>
      <c r="AD29" s="357"/>
      <c r="AE29" s="357"/>
      <c r="AF29" s="357"/>
      <c r="AG29" s="358"/>
      <c r="AH29" s="359">
        <v>150</v>
      </c>
      <c r="AI29" s="360"/>
      <c r="AJ29" s="360"/>
      <c r="AK29" s="360"/>
      <c r="AL29" s="361"/>
      <c r="AM29" s="359">
        <v>459033</v>
      </c>
      <c r="AN29" s="360"/>
      <c r="AO29" s="360"/>
      <c r="AP29" s="360"/>
      <c r="AQ29" s="360"/>
      <c r="AR29" s="361"/>
      <c r="AS29" s="359">
        <v>3060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213149</v>
      </c>
      <c r="BO29" s="384"/>
      <c r="BP29" s="384"/>
      <c r="BQ29" s="384"/>
      <c r="BR29" s="384"/>
      <c r="BS29" s="384"/>
      <c r="BT29" s="384"/>
      <c r="BU29" s="385"/>
      <c r="BV29" s="383">
        <v>213112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851540</v>
      </c>
      <c r="BO30" s="387"/>
      <c r="BP30" s="387"/>
      <c r="BQ30" s="387"/>
      <c r="BR30" s="387"/>
      <c r="BS30" s="387"/>
      <c r="BT30" s="387"/>
      <c r="BU30" s="388"/>
      <c r="BV30" s="386">
        <v>901700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栃木県市町村総合事務組合（一般会計）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渡良瀬遊水地アクリメーション振興財団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町営墓地事業</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栃木県市町村総合事務組合（特別会計）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野木町施設振興事業団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栃木県後期高齢者医療広域連合（一般会計）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栃木県後期高齢者医療広域連合（特別会計）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栃木県南公設地方卸売市場事務組合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小山広域保健衛生組合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4624</v>
      </c>
      <c r="J41" s="83">
        <v>4720</v>
      </c>
      <c r="K41" s="83">
        <v>4941</v>
      </c>
      <c r="L41" s="83">
        <v>5123</v>
      </c>
      <c r="M41" s="84">
        <v>5481</v>
      </c>
    </row>
    <row r="42" spans="2:13" ht="27.75" customHeight="1">
      <c r="B42" s="1171"/>
      <c r="C42" s="1172"/>
      <c r="D42" s="85"/>
      <c r="E42" s="1175" t="s">
        <v>26</v>
      </c>
      <c r="F42" s="1175"/>
      <c r="G42" s="1175"/>
      <c r="H42" s="1176"/>
      <c r="I42" s="86" t="s">
        <v>477</v>
      </c>
      <c r="J42" s="87" t="s">
        <v>477</v>
      </c>
      <c r="K42" s="87" t="s">
        <v>477</v>
      </c>
      <c r="L42" s="87" t="s">
        <v>477</v>
      </c>
      <c r="M42" s="88" t="s">
        <v>477</v>
      </c>
    </row>
    <row r="43" spans="2:13" ht="27.75" customHeight="1">
      <c r="B43" s="1171"/>
      <c r="C43" s="1172"/>
      <c r="D43" s="85"/>
      <c r="E43" s="1175" t="s">
        <v>27</v>
      </c>
      <c r="F43" s="1175"/>
      <c r="G43" s="1175"/>
      <c r="H43" s="1176"/>
      <c r="I43" s="86">
        <v>4185</v>
      </c>
      <c r="J43" s="87">
        <v>4061</v>
      </c>
      <c r="K43" s="87">
        <v>3759</v>
      </c>
      <c r="L43" s="87">
        <v>3371</v>
      </c>
      <c r="M43" s="88">
        <v>3250</v>
      </c>
    </row>
    <row r="44" spans="2:13" ht="27.75" customHeight="1">
      <c r="B44" s="1171"/>
      <c r="C44" s="1172"/>
      <c r="D44" s="85"/>
      <c r="E44" s="1175" t="s">
        <v>28</v>
      </c>
      <c r="F44" s="1175"/>
      <c r="G44" s="1175"/>
      <c r="H44" s="1176"/>
      <c r="I44" s="86">
        <v>237</v>
      </c>
      <c r="J44" s="87">
        <v>231</v>
      </c>
      <c r="K44" s="87">
        <v>154</v>
      </c>
      <c r="L44" s="87">
        <v>136</v>
      </c>
      <c r="M44" s="88">
        <v>129</v>
      </c>
    </row>
    <row r="45" spans="2:13" ht="27.75" customHeight="1">
      <c r="B45" s="1171"/>
      <c r="C45" s="1172"/>
      <c r="D45" s="85"/>
      <c r="E45" s="1175" t="s">
        <v>29</v>
      </c>
      <c r="F45" s="1175"/>
      <c r="G45" s="1175"/>
      <c r="H45" s="1176"/>
      <c r="I45" s="86">
        <v>410</v>
      </c>
      <c r="J45" s="87">
        <v>323</v>
      </c>
      <c r="K45" s="87">
        <v>238</v>
      </c>
      <c r="L45" s="87">
        <v>178</v>
      </c>
      <c r="M45" s="88" t="s">
        <v>477</v>
      </c>
    </row>
    <row r="46" spans="2:13" ht="27.75" customHeight="1">
      <c r="B46" s="1171"/>
      <c r="C46" s="1172"/>
      <c r="D46" s="85"/>
      <c r="E46" s="1175" t="s">
        <v>30</v>
      </c>
      <c r="F46" s="1175"/>
      <c r="G46" s="1175"/>
      <c r="H46" s="1176"/>
      <c r="I46" s="86">
        <v>13</v>
      </c>
      <c r="J46" s="87">
        <v>13</v>
      </c>
      <c r="K46" s="87">
        <v>13</v>
      </c>
      <c r="L46" s="87">
        <v>13</v>
      </c>
      <c r="M46" s="88">
        <v>12</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2523</v>
      </c>
      <c r="J49" s="87">
        <v>2772</v>
      </c>
      <c r="K49" s="87">
        <v>2988</v>
      </c>
      <c r="L49" s="87">
        <v>2790</v>
      </c>
      <c r="M49" s="88">
        <v>2458</v>
      </c>
    </row>
    <row r="50" spans="2:13" ht="27.75" customHeight="1">
      <c r="B50" s="1171"/>
      <c r="C50" s="1172"/>
      <c r="D50" s="85"/>
      <c r="E50" s="1175" t="s">
        <v>35</v>
      </c>
      <c r="F50" s="1175"/>
      <c r="G50" s="1175"/>
      <c r="H50" s="1176"/>
      <c r="I50" s="86">
        <v>112</v>
      </c>
      <c r="J50" s="87">
        <v>86</v>
      </c>
      <c r="K50" s="87">
        <v>8</v>
      </c>
      <c r="L50" s="87">
        <v>4</v>
      </c>
      <c r="M50" s="88">
        <v>2</v>
      </c>
    </row>
    <row r="51" spans="2:13" ht="27.75" customHeight="1">
      <c r="B51" s="1173"/>
      <c r="C51" s="1174"/>
      <c r="D51" s="85"/>
      <c r="E51" s="1175" t="s">
        <v>36</v>
      </c>
      <c r="F51" s="1175"/>
      <c r="G51" s="1175"/>
      <c r="H51" s="1176"/>
      <c r="I51" s="86">
        <v>6985</v>
      </c>
      <c r="J51" s="87">
        <v>7102</v>
      </c>
      <c r="K51" s="87">
        <v>7257</v>
      </c>
      <c r="L51" s="87">
        <v>7384</v>
      </c>
      <c r="M51" s="88">
        <v>7508</v>
      </c>
    </row>
    <row r="52" spans="2:13" ht="27.75" customHeight="1" thickBot="1">
      <c r="B52" s="1177" t="s">
        <v>37</v>
      </c>
      <c r="C52" s="1178"/>
      <c r="D52" s="90"/>
      <c r="E52" s="1179" t="s">
        <v>38</v>
      </c>
      <c r="F52" s="1179"/>
      <c r="G52" s="1179"/>
      <c r="H52" s="1180"/>
      <c r="I52" s="91">
        <v>-151</v>
      </c>
      <c r="J52" s="92">
        <v>-611</v>
      </c>
      <c r="K52" s="92">
        <v>-1147</v>
      </c>
      <c r="L52" s="92">
        <v>-1358</v>
      </c>
      <c r="M52" s="93">
        <v>-1095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25874</v>
      </c>
      <c r="E3" s="116"/>
      <c r="F3" s="117">
        <v>49426</v>
      </c>
      <c r="G3" s="118"/>
      <c r="H3" s="119"/>
    </row>
    <row r="4" spans="1:8">
      <c r="A4" s="120"/>
      <c r="B4" s="121"/>
      <c r="C4" s="122"/>
      <c r="D4" s="123">
        <v>20326</v>
      </c>
      <c r="E4" s="124"/>
      <c r="F4" s="125">
        <v>26568</v>
      </c>
      <c r="G4" s="126"/>
      <c r="H4" s="127"/>
    </row>
    <row r="5" spans="1:8">
      <c r="A5" s="108" t="s">
        <v>510</v>
      </c>
      <c r="B5" s="113"/>
      <c r="C5" s="114"/>
      <c r="D5" s="115">
        <v>19045</v>
      </c>
      <c r="E5" s="116"/>
      <c r="F5" s="117">
        <v>42839</v>
      </c>
      <c r="G5" s="118"/>
      <c r="H5" s="119"/>
    </row>
    <row r="6" spans="1:8">
      <c r="A6" s="120"/>
      <c r="B6" s="121"/>
      <c r="C6" s="122"/>
      <c r="D6" s="123">
        <v>16639</v>
      </c>
      <c r="E6" s="124"/>
      <c r="F6" s="125">
        <v>22027</v>
      </c>
      <c r="G6" s="126"/>
      <c r="H6" s="127"/>
    </row>
    <row r="7" spans="1:8">
      <c r="A7" s="108" t="s">
        <v>511</v>
      </c>
      <c r="B7" s="113"/>
      <c r="C7" s="114"/>
      <c r="D7" s="115">
        <v>31943</v>
      </c>
      <c r="E7" s="116"/>
      <c r="F7" s="117">
        <v>46819</v>
      </c>
      <c r="G7" s="118"/>
      <c r="H7" s="119"/>
    </row>
    <row r="8" spans="1:8">
      <c r="A8" s="120"/>
      <c r="B8" s="121"/>
      <c r="C8" s="122"/>
      <c r="D8" s="123">
        <v>21593</v>
      </c>
      <c r="E8" s="124"/>
      <c r="F8" s="125">
        <v>24121</v>
      </c>
      <c r="G8" s="126"/>
      <c r="H8" s="127"/>
    </row>
    <row r="9" spans="1:8">
      <c r="A9" s="108" t="s">
        <v>512</v>
      </c>
      <c r="B9" s="113"/>
      <c r="C9" s="114"/>
      <c r="D9" s="115">
        <v>35718</v>
      </c>
      <c r="E9" s="116"/>
      <c r="F9" s="117">
        <v>53270</v>
      </c>
      <c r="G9" s="118"/>
      <c r="H9" s="119"/>
    </row>
    <row r="10" spans="1:8">
      <c r="A10" s="120"/>
      <c r="B10" s="121"/>
      <c r="C10" s="122"/>
      <c r="D10" s="123">
        <v>13189</v>
      </c>
      <c r="E10" s="124"/>
      <c r="F10" s="125">
        <v>24316</v>
      </c>
      <c r="G10" s="126"/>
      <c r="H10" s="127"/>
    </row>
    <row r="11" spans="1:8">
      <c r="A11" s="108" t="s">
        <v>513</v>
      </c>
      <c r="B11" s="113"/>
      <c r="C11" s="114"/>
      <c r="D11" s="115">
        <v>43323</v>
      </c>
      <c r="E11" s="116"/>
      <c r="F11" s="117">
        <v>53292</v>
      </c>
      <c r="G11" s="118"/>
      <c r="H11" s="119"/>
    </row>
    <row r="12" spans="1:8">
      <c r="A12" s="120"/>
      <c r="B12" s="121"/>
      <c r="C12" s="128"/>
      <c r="D12" s="123">
        <v>21918</v>
      </c>
      <c r="E12" s="124"/>
      <c r="F12" s="125">
        <v>28900</v>
      </c>
      <c r="G12" s="126"/>
      <c r="H12" s="127"/>
    </row>
    <row r="13" spans="1:8">
      <c r="A13" s="108"/>
      <c r="B13" s="113"/>
      <c r="C13" s="129"/>
      <c r="D13" s="130">
        <v>31181</v>
      </c>
      <c r="E13" s="131"/>
      <c r="F13" s="132">
        <v>49129</v>
      </c>
      <c r="G13" s="133"/>
      <c r="H13" s="119"/>
    </row>
    <row r="14" spans="1:8">
      <c r="A14" s="120"/>
      <c r="B14" s="121"/>
      <c r="C14" s="122"/>
      <c r="D14" s="123">
        <v>18733</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13.72</v>
      </c>
      <c r="C19" s="134">
        <f>ROUND(VALUE(SUBSTITUTE(実質収支比率等に係る経年分析!G$48,"▲","-")),2)</f>
        <v>10.98</v>
      </c>
      <c r="D19" s="134">
        <f>ROUND(VALUE(SUBSTITUTE(実質収支比率等に係る経年分析!H$48,"▲","-")),2)</f>
        <v>7.66</v>
      </c>
      <c r="E19" s="134">
        <f>ROUND(VALUE(SUBSTITUTE(実質収支比率等に係る経年分析!I$48,"▲","-")),2)</f>
        <v>6</v>
      </c>
      <c r="F19" s="134">
        <f>ROUND(VALUE(SUBSTITUTE(実質収支比率等に係る経年分析!J$48,"▲","-")),2)</f>
        <v>5.64</v>
      </c>
    </row>
    <row r="20" spans="1:11">
      <c r="A20" s="134" t="s">
        <v>43</v>
      </c>
      <c r="B20" s="134">
        <f>ROUND(VALUE(SUBSTITUTE(実質収支比率等に係る経年分析!F$47,"▲","-")),2)</f>
        <v>25.21</v>
      </c>
      <c r="C20" s="134">
        <f>ROUND(VALUE(SUBSTITUTE(実質収支比率等に係る経年分析!G$47,"▲","-")),2)</f>
        <v>27.19</v>
      </c>
      <c r="D20" s="134">
        <f>ROUND(VALUE(SUBSTITUTE(実質収支比率等に係る経年分析!H$47,"▲","-")),2)</f>
        <v>30.16</v>
      </c>
      <c r="E20" s="134">
        <f>ROUND(VALUE(SUBSTITUTE(実質収支比率等に係る経年分析!I$47,"▲","-")),2)</f>
        <v>27.39</v>
      </c>
      <c r="F20" s="134">
        <f>ROUND(VALUE(SUBSTITUTE(実質収支比率等に係る経年分析!J$47,"▲","-")),2)</f>
        <v>25.74</v>
      </c>
    </row>
    <row r="21" spans="1:11">
      <c r="A21" s="134" t="s">
        <v>44</v>
      </c>
      <c r="B21" s="134">
        <f>IF(ISNUMBER(VALUE(SUBSTITUTE(実質収支比率等に係る経年分析!F$49,"▲","-"))),ROUND(VALUE(SUBSTITUTE(実質収支比率等に係る経年分析!F$49,"▲","-")),2),NA())</f>
        <v>6.75</v>
      </c>
      <c r="C21" s="134">
        <f>IF(ISNUMBER(VALUE(SUBSTITUTE(実質収支比率等に係る経年分析!G$49,"▲","-"))),ROUND(VALUE(SUBSTITUTE(実質収支比率等に係る経年分析!G$49,"▲","-")),2),NA())</f>
        <v>-4.66</v>
      </c>
      <c r="D21" s="134">
        <f>IF(ISNUMBER(VALUE(SUBSTITUTE(実質収支比率等に係る経年分析!H$49,"▲","-"))),ROUND(VALUE(SUBSTITUTE(実質収支比率等に係る経年分析!H$49,"▲","-")),2),NA())</f>
        <v>-4.6100000000000003</v>
      </c>
      <c r="E21" s="134">
        <f>IF(ISNUMBER(VALUE(SUBSTITUTE(実質収支比率等に係る経年分析!I$49,"▲","-"))),ROUND(VALUE(SUBSTITUTE(実質収支比率等に係る経年分析!I$49,"▲","-")),2),NA())</f>
        <v>-8.2100000000000009</v>
      </c>
      <c r="F21" s="134">
        <f>IF(ISNUMBER(VALUE(SUBSTITUTE(実質収支比率等に係る経年分析!J$49,"▲","-"))),ROUND(VALUE(SUBSTITUTE(実質収支比率等に係る経年分析!J$49,"▲","-")),2),NA())</f>
        <v>-4.91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c r="A33" s="135" t="str">
        <f>IF(連結実質赤字比率に係る赤字・黒字の構成分析!C$37="",NA(),連結実質赤字比率に係る赤字・黒字の構成分析!C$37)</f>
        <v>町営墓地事業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537</v>
      </c>
      <c r="E42" s="136"/>
      <c r="F42" s="136"/>
      <c r="G42" s="136">
        <f>'実質公債費比率（分子）の構造'!L$52</f>
        <v>502</v>
      </c>
      <c r="H42" s="136"/>
      <c r="I42" s="136"/>
      <c r="J42" s="136">
        <f>'実質公債費比率（分子）の構造'!M$52</f>
        <v>519</v>
      </c>
      <c r="K42" s="136"/>
      <c r="L42" s="136"/>
      <c r="M42" s="136">
        <f>'実質公債費比率（分子）の構造'!N$52</f>
        <v>531</v>
      </c>
      <c r="N42" s="136"/>
      <c r="O42" s="136"/>
      <c r="P42" s="136">
        <f>'実質公債費比率（分子）の構造'!O$52</f>
        <v>548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80</v>
      </c>
      <c r="C45" s="136"/>
      <c r="D45" s="136"/>
      <c r="E45" s="136">
        <f>'実質公債費比率（分子）の構造'!L$49</f>
        <v>52</v>
      </c>
      <c r="F45" s="136"/>
      <c r="G45" s="136"/>
      <c r="H45" s="136">
        <f>'実質公債費比率（分子）の構造'!M$49</f>
        <v>37</v>
      </c>
      <c r="I45" s="136"/>
      <c r="J45" s="136"/>
      <c r="K45" s="136">
        <f>'実質公債費比率（分子）の構造'!N$49</f>
        <v>30</v>
      </c>
      <c r="L45" s="136"/>
      <c r="M45" s="136"/>
      <c r="N45" s="136">
        <f>'実質公債費比率（分子）の構造'!O$49</f>
        <v>39</v>
      </c>
      <c r="O45" s="136"/>
      <c r="P45" s="136"/>
    </row>
    <row r="46" spans="1:16">
      <c r="A46" s="136" t="s">
        <v>55</v>
      </c>
      <c r="B46" s="136">
        <f>'実質公債費比率（分子）の構造'!K$48</f>
        <v>298</v>
      </c>
      <c r="C46" s="136"/>
      <c r="D46" s="136"/>
      <c r="E46" s="136">
        <f>'実質公債費比率（分子）の構造'!L$48</f>
        <v>246</v>
      </c>
      <c r="F46" s="136"/>
      <c r="G46" s="136"/>
      <c r="H46" s="136">
        <f>'実質公債費比率（分子）の構造'!M$48</f>
        <v>230</v>
      </c>
      <c r="I46" s="136"/>
      <c r="J46" s="136"/>
      <c r="K46" s="136">
        <f>'実質公債費比率（分子）の構造'!N$48</f>
        <v>237</v>
      </c>
      <c r="L46" s="136"/>
      <c r="M46" s="136"/>
      <c r="N46" s="136">
        <f>'実質公債費比率（分子）の構造'!O$48</f>
        <v>248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390</v>
      </c>
      <c r="C49" s="136"/>
      <c r="D49" s="136"/>
      <c r="E49" s="136">
        <f>'実質公債費比率（分子）の構造'!L$45</f>
        <v>411</v>
      </c>
      <c r="F49" s="136"/>
      <c r="G49" s="136"/>
      <c r="H49" s="136">
        <f>'実質公債費比率（分子）の構造'!M$45</f>
        <v>425</v>
      </c>
      <c r="I49" s="136"/>
      <c r="J49" s="136"/>
      <c r="K49" s="136">
        <f>'実質公債費比率（分子）の構造'!N$45</f>
        <v>481</v>
      </c>
      <c r="L49" s="136"/>
      <c r="M49" s="136"/>
      <c r="N49" s="136">
        <f>'実質公債費比率（分子）の構造'!O$45</f>
        <v>426</v>
      </c>
      <c r="O49" s="136"/>
      <c r="P49" s="136"/>
    </row>
    <row r="50" spans="1:16">
      <c r="A50" s="136" t="s">
        <v>59</v>
      </c>
      <c r="B50" s="136" t="e">
        <f>NA()</f>
        <v>#N/A</v>
      </c>
      <c r="C50" s="136">
        <f>IF(ISNUMBER('実質公債費比率（分子）の構造'!K$53),'実質公債費比率（分子）の構造'!K$53,NA())</f>
        <v>231</v>
      </c>
      <c r="D50" s="136" t="e">
        <f>NA()</f>
        <v>#N/A</v>
      </c>
      <c r="E50" s="136" t="e">
        <f>NA()</f>
        <v>#N/A</v>
      </c>
      <c r="F50" s="136">
        <f>IF(ISNUMBER('実質公債費比率（分子）の構造'!L$53),'実質公債費比率（分子）の構造'!L$53,NA())</f>
        <v>207</v>
      </c>
      <c r="G50" s="136" t="e">
        <f>NA()</f>
        <v>#N/A</v>
      </c>
      <c r="H50" s="136" t="e">
        <f>NA()</f>
        <v>#N/A</v>
      </c>
      <c r="I50" s="136">
        <f>IF(ISNUMBER('実質公債費比率（分子）の構造'!M$53),'実質公債費比率（分子）の構造'!M$53,NA())</f>
        <v>173</v>
      </c>
      <c r="J50" s="136" t="e">
        <f>NA()</f>
        <v>#N/A</v>
      </c>
      <c r="K50" s="136" t="e">
        <f>NA()</f>
        <v>#N/A</v>
      </c>
      <c r="L50" s="136">
        <f>IF(ISNUMBER('実質公債費比率（分子）の構造'!N$53),'実質公債費比率（分子）の構造'!N$53,NA())</f>
        <v>217</v>
      </c>
      <c r="M50" s="136" t="e">
        <f>NA()</f>
        <v>#N/A</v>
      </c>
      <c r="N50" s="136" t="e">
        <f>NA()</f>
        <v>#N/A</v>
      </c>
      <c r="O50" s="136">
        <f>IF(ISNUMBER('実質公債費比率（分子）の構造'!O$53),'実質公債費比率（分子）の構造'!O$53,NA())</f>
        <v>165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6985</v>
      </c>
      <c r="E56" s="135"/>
      <c r="F56" s="135"/>
      <c r="G56" s="135">
        <f>'将来負担比率（分子）の構造'!J$51</f>
        <v>7102</v>
      </c>
      <c r="H56" s="135"/>
      <c r="I56" s="135"/>
      <c r="J56" s="135">
        <f>'将来負担比率（分子）の構造'!K$51</f>
        <v>7257</v>
      </c>
      <c r="K56" s="135"/>
      <c r="L56" s="135"/>
      <c r="M56" s="135">
        <f>'将来負担比率（分子）の構造'!L$51</f>
        <v>7384</v>
      </c>
      <c r="N56" s="135"/>
      <c r="O56" s="135"/>
      <c r="P56" s="135">
        <f>'将来負担比率（分子）の構造'!M$51</f>
        <v>7508</v>
      </c>
    </row>
    <row r="57" spans="1:16">
      <c r="A57" s="135" t="s">
        <v>35</v>
      </c>
      <c r="B57" s="135"/>
      <c r="C57" s="135"/>
      <c r="D57" s="135">
        <f>'将来負担比率（分子）の構造'!I$50</f>
        <v>112</v>
      </c>
      <c r="E57" s="135"/>
      <c r="F57" s="135"/>
      <c r="G57" s="135">
        <f>'将来負担比率（分子）の構造'!J$50</f>
        <v>86</v>
      </c>
      <c r="H57" s="135"/>
      <c r="I57" s="135"/>
      <c r="J57" s="135">
        <f>'将来負担比率（分子）の構造'!K$50</f>
        <v>8</v>
      </c>
      <c r="K57" s="135"/>
      <c r="L57" s="135"/>
      <c r="M57" s="135">
        <f>'将来負担比率（分子）の構造'!L$50</f>
        <v>4</v>
      </c>
      <c r="N57" s="135"/>
      <c r="O57" s="135"/>
      <c r="P57" s="135">
        <f>'将来負担比率（分子）の構造'!M$50</f>
        <v>2</v>
      </c>
    </row>
    <row r="58" spans="1:16">
      <c r="A58" s="135" t="s">
        <v>34</v>
      </c>
      <c r="B58" s="135"/>
      <c r="C58" s="135"/>
      <c r="D58" s="135">
        <f>'将来負担比率（分子）の構造'!I$49</f>
        <v>2523</v>
      </c>
      <c r="E58" s="135"/>
      <c r="F58" s="135"/>
      <c r="G58" s="135">
        <f>'将来負担比率（分子）の構造'!J$49</f>
        <v>2772</v>
      </c>
      <c r="H58" s="135"/>
      <c r="I58" s="135"/>
      <c r="J58" s="135">
        <f>'将来負担比率（分子）の構造'!K$49</f>
        <v>2988</v>
      </c>
      <c r="K58" s="135"/>
      <c r="L58" s="135"/>
      <c r="M58" s="135">
        <f>'将来負担比率（分子）の構造'!L$49</f>
        <v>2790</v>
      </c>
      <c r="N58" s="135"/>
      <c r="O58" s="135"/>
      <c r="P58" s="135">
        <f>'将来負担比率（分子）の構造'!M$49</f>
        <v>2458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f>'将来負担比率（分子）の構造'!J$46</f>
        <v>13</v>
      </c>
      <c r="F61" s="135"/>
      <c r="G61" s="135"/>
      <c r="H61" s="135">
        <f>'将来負担比率（分子）の構造'!K$46</f>
        <v>13</v>
      </c>
      <c r="I61" s="135"/>
      <c r="J61" s="135"/>
      <c r="K61" s="135">
        <f>'将来負担比率（分子）の構造'!L$46</f>
        <v>13</v>
      </c>
      <c r="L61" s="135"/>
      <c r="M61" s="135"/>
      <c r="N61" s="135">
        <f>'将来負担比率（分子）の構造'!M$46</f>
        <v>12</v>
      </c>
      <c r="O61" s="135"/>
      <c r="P61" s="135"/>
    </row>
    <row r="62" spans="1:16">
      <c r="A62" s="135" t="s">
        <v>29</v>
      </c>
      <c r="B62" s="135">
        <f>'将来負担比率（分子）の構造'!I$45</f>
        <v>410</v>
      </c>
      <c r="C62" s="135"/>
      <c r="D62" s="135"/>
      <c r="E62" s="135">
        <f>'将来負担比率（分子）の構造'!J$45</f>
        <v>323</v>
      </c>
      <c r="F62" s="135"/>
      <c r="G62" s="135"/>
      <c r="H62" s="135">
        <f>'将来負担比率（分子）の構造'!K$45</f>
        <v>238</v>
      </c>
      <c r="I62" s="135"/>
      <c r="J62" s="135"/>
      <c r="K62" s="135">
        <f>'将来負担比率（分子）の構造'!L$45</f>
        <v>178</v>
      </c>
      <c r="L62" s="135"/>
      <c r="M62" s="135"/>
      <c r="N62" s="135" t="str">
        <f>'将来負担比率（分子）の構造'!M$45</f>
        <v>-</v>
      </c>
      <c r="O62" s="135"/>
      <c r="P62" s="135"/>
    </row>
    <row r="63" spans="1:16">
      <c r="A63" s="135" t="s">
        <v>28</v>
      </c>
      <c r="B63" s="135">
        <f>'将来負担比率（分子）の構造'!I$44</f>
        <v>237</v>
      </c>
      <c r="C63" s="135"/>
      <c r="D63" s="135"/>
      <c r="E63" s="135">
        <f>'将来負担比率（分子）の構造'!J$44</f>
        <v>231</v>
      </c>
      <c r="F63" s="135"/>
      <c r="G63" s="135"/>
      <c r="H63" s="135">
        <f>'将来負担比率（分子）の構造'!K$44</f>
        <v>154</v>
      </c>
      <c r="I63" s="135"/>
      <c r="J63" s="135"/>
      <c r="K63" s="135">
        <f>'将来負担比率（分子）の構造'!L$44</f>
        <v>136</v>
      </c>
      <c r="L63" s="135"/>
      <c r="M63" s="135"/>
      <c r="N63" s="135">
        <f>'将来負担比率（分子）の構造'!M$44</f>
        <v>129</v>
      </c>
      <c r="O63" s="135"/>
      <c r="P63" s="135"/>
    </row>
    <row r="64" spans="1:16">
      <c r="A64" s="135" t="s">
        <v>27</v>
      </c>
      <c r="B64" s="135">
        <f>'将来負担比率（分子）の構造'!I$43</f>
        <v>4185</v>
      </c>
      <c r="C64" s="135"/>
      <c r="D64" s="135"/>
      <c r="E64" s="135">
        <f>'将来負担比率（分子）の構造'!J$43</f>
        <v>4061</v>
      </c>
      <c r="F64" s="135"/>
      <c r="G64" s="135"/>
      <c r="H64" s="135">
        <f>'将来負担比率（分子）の構造'!K$43</f>
        <v>3759</v>
      </c>
      <c r="I64" s="135"/>
      <c r="J64" s="135"/>
      <c r="K64" s="135">
        <f>'将来負担比率（分子）の構造'!L$43</f>
        <v>3371</v>
      </c>
      <c r="L64" s="135"/>
      <c r="M64" s="135"/>
      <c r="N64" s="135">
        <f>'将来負担比率（分子）の構造'!M$43</f>
        <v>3250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4624</v>
      </c>
      <c r="C66" s="135"/>
      <c r="D66" s="135"/>
      <c r="E66" s="135">
        <f>'将来負担比率（分子）の構造'!J$41</f>
        <v>4720</v>
      </c>
      <c r="F66" s="135"/>
      <c r="G66" s="135"/>
      <c r="H66" s="135">
        <f>'将来負担比率（分子）の構造'!K$41</f>
        <v>4941</v>
      </c>
      <c r="I66" s="135"/>
      <c r="J66" s="135"/>
      <c r="K66" s="135">
        <f>'将来負担比率（分子）の構造'!L$41</f>
        <v>5123</v>
      </c>
      <c r="L66" s="135"/>
      <c r="M66" s="135"/>
      <c r="N66" s="135">
        <f>'将来負担比率（分子）の構造'!M$41</f>
        <v>5481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3671264</v>
      </c>
      <c r="S5" s="639"/>
      <c r="T5" s="639"/>
      <c r="U5" s="639"/>
      <c r="V5" s="639"/>
      <c r="W5" s="639"/>
      <c r="X5" s="639"/>
      <c r="Y5" s="686"/>
      <c r="Z5" s="699">
        <v>47.5</v>
      </c>
      <c r="AA5" s="699"/>
      <c r="AB5" s="699"/>
      <c r="AC5" s="699"/>
      <c r="AD5" s="700">
        <v>3671264</v>
      </c>
      <c r="AE5" s="700"/>
      <c r="AF5" s="700"/>
      <c r="AG5" s="700"/>
      <c r="AH5" s="700"/>
      <c r="AI5" s="700"/>
      <c r="AJ5" s="700"/>
      <c r="AK5" s="700"/>
      <c r="AL5" s="687">
        <v>78.400000000000006</v>
      </c>
      <c r="AM5" s="656"/>
      <c r="AN5" s="656"/>
      <c r="AO5" s="688"/>
      <c r="AP5" s="673" t="s">
        <v>208</v>
      </c>
      <c r="AQ5" s="674"/>
      <c r="AR5" s="674"/>
      <c r="AS5" s="674"/>
      <c r="AT5" s="674"/>
      <c r="AU5" s="674"/>
      <c r="AV5" s="674"/>
      <c r="AW5" s="674"/>
      <c r="AX5" s="674"/>
      <c r="AY5" s="674"/>
      <c r="AZ5" s="674"/>
      <c r="BA5" s="674"/>
      <c r="BB5" s="674"/>
      <c r="BC5" s="674"/>
      <c r="BD5" s="674"/>
      <c r="BE5" s="674"/>
      <c r="BF5" s="675"/>
      <c r="BG5" s="588">
        <v>3671264</v>
      </c>
      <c r="BH5" s="589"/>
      <c r="BI5" s="589"/>
      <c r="BJ5" s="589"/>
      <c r="BK5" s="589"/>
      <c r="BL5" s="589"/>
      <c r="BM5" s="589"/>
      <c r="BN5" s="590"/>
      <c r="BO5" s="641">
        <v>100</v>
      </c>
      <c r="BP5" s="641"/>
      <c r="BQ5" s="641"/>
      <c r="BR5" s="641"/>
      <c r="BS5" s="642">
        <v>68884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96861</v>
      </c>
      <c r="S6" s="589"/>
      <c r="T6" s="589"/>
      <c r="U6" s="589"/>
      <c r="V6" s="589"/>
      <c r="W6" s="589"/>
      <c r="X6" s="589"/>
      <c r="Y6" s="590"/>
      <c r="Z6" s="641">
        <v>1.3</v>
      </c>
      <c r="AA6" s="641"/>
      <c r="AB6" s="641"/>
      <c r="AC6" s="641"/>
      <c r="AD6" s="642">
        <v>96861</v>
      </c>
      <c r="AE6" s="642"/>
      <c r="AF6" s="642"/>
      <c r="AG6" s="642"/>
      <c r="AH6" s="642"/>
      <c r="AI6" s="642"/>
      <c r="AJ6" s="642"/>
      <c r="AK6" s="642"/>
      <c r="AL6" s="611">
        <v>2.1</v>
      </c>
      <c r="AM6" s="643"/>
      <c r="AN6" s="643"/>
      <c r="AO6" s="644"/>
      <c r="AP6" s="585" t="s">
        <v>213</v>
      </c>
      <c r="AQ6" s="586"/>
      <c r="AR6" s="586"/>
      <c r="AS6" s="586"/>
      <c r="AT6" s="586"/>
      <c r="AU6" s="586"/>
      <c r="AV6" s="586"/>
      <c r="AW6" s="586"/>
      <c r="AX6" s="586"/>
      <c r="AY6" s="586"/>
      <c r="AZ6" s="586"/>
      <c r="BA6" s="586"/>
      <c r="BB6" s="586"/>
      <c r="BC6" s="586"/>
      <c r="BD6" s="586"/>
      <c r="BE6" s="586"/>
      <c r="BF6" s="587"/>
      <c r="BG6" s="588">
        <v>3671264</v>
      </c>
      <c r="BH6" s="589"/>
      <c r="BI6" s="589"/>
      <c r="BJ6" s="589"/>
      <c r="BK6" s="589"/>
      <c r="BL6" s="589"/>
      <c r="BM6" s="589"/>
      <c r="BN6" s="590"/>
      <c r="BO6" s="641">
        <v>100</v>
      </c>
      <c r="BP6" s="641"/>
      <c r="BQ6" s="641"/>
      <c r="BR6" s="641"/>
      <c r="BS6" s="642">
        <v>68884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120508</v>
      </c>
      <c r="CS6" s="589"/>
      <c r="CT6" s="589"/>
      <c r="CU6" s="589"/>
      <c r="CV6" s="589"/>
      <c r="CW6" s="589"/>
      <c r="CX6" s="589"/>
      <c r="CY6" s="590"/>
      <c r="CZ6" s="641">
        <v>1.6</v>
      </c>
      <c r="DA6" s="641"/>
      <c r="DB6" s="641"/>
      <c r="DC6" s="641"/>
      <c r="DD6" s="594" t="s">
        <v>215</v>
      </c>
      <c r="DE6" s="589"/>
      <c r="DF6" s="589"/>
      <c r="DG6" s="589"/>
      <c r="DH6" s="589"/>
      <c r="DI6" s="589"/>
      <c r="DJ6" s="589"/>
      <c r="DK6" s="589"/>
      <c r="DL6" s="589"/>
      <c r="DM6" s="589"/>
      <c r="DN6" s="589"/>
      <c r="DO6" s="589"/>
      <c r="DP6" s="590"/>
      <c r="DQ6" s="594">
        <v>120508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6196</v>
      </c>
      <c r="S7" s="589"/>
      <c r="T7" s="589"/>
      <c r="U7" s="589"/>
      <c r="V7" s="589"/>
      <c r="W7" s="589"/>
      <c r="X7" s="589"/>
      <c r="Y7" s="590"/>
      <c r="Z7" s="641">
        <v>0.1</v>
      </c>
      <c r="AA7" s="641"/>
      <c r="AB7" s="641"/>
      <c r="AC7" s="641"/>
      <c r="AD7" s="642">
        <v>6196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1794341</v>
      </c>
      <c r="BH7" s="589"/>
      <c r="BI7" s="589"/>
      <c r="BJ7" s="589"/>
      <c r="BK7" s="589"/>
      <c r="BL7" s="589"/>
      <c r="BM7" s="589"/>
      <c r="BN7" s="590"/>
      <c r="BO7" s="641">
        <v>48.9</v>
      </c>
      <c r="BP7" s="641"/>
      <c r="BQ7" s="641"/>
      <c r="BR7" s="641"/>
      <c r="BS7" s="642">
        <v>68884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1123254</v>
      </c>
      <c r="CS7" s="589"/>
      <c r="CT7" s="589"/>
      <c r="CU7" s="589"/>
      <c r="CV7" s="589"/>
      <c r="CW7" s="589"/>
      <c r="CX7" s="589"/>
      <c r="CY7" s="590"/>
      <c r="CZ7" s="641">
        <v>15.3</v>
      </c>
      <c r="DA7" s="641"/>
      <c r="DB7" s="641"/>
      <c r="DC7" s="641"/>
      <c r="DD7" s="594">
        <v>165438</v>
      </c>
      <c r="DE7" s="589"/>
      <c r="DF7" s="589"/>
      <c r="DG7" s="589"/>
      <c r="DH7" s="589"/>
      <c r="DI7" s="589"/>
      <c r="DJ7" s="589"/>
      <c r="DK7" s="589"/>
      <c r="DL7" s="589"/>
      <c r="DM7" s="589"/>
      <c r="DN7" s="589"/>
      <c r="DO7" s="589"/>
      <c r="DP7" s="590"/>
      <c r="DQ7" s="594">
        <v>1003394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25677</v>
      </c>
      <c r="S8" s="589"/>
      <c r="T8" s="589"/>
      <c r="U8" s="589"/>
      <c r="V8" s="589"/>
      <c r="W8" s="589"/>
      <c r="X8" s="589"/>
      <c r="Y8" s="590"/>
      <c r="Z8" s="641">
        <v>0.3</v>
      </c>
      <c r="AA8" s="641"/>
      <c r="AB8" s="641"/>
      <c r="AC8" s="641"/>
      <c r="AD8" s="642">
        <v>25677</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45040</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2243915</v>
      </c>
      <c r="CS8" s="589"/>
      <c r="CT8" s="589"/>
      <c r="CU8" s="589"/>
      <c r="CV8" s="589"/>
      <c r="CW8" s="589"/>
      <c r="CX8" s="589"/>
      <c r="CY8" s="590"/>
      <c r="CZ8" s="641">
        <v>30.7</v>
      </c>
      <c r="DA8" s="641"/>
      <c r="DB8" s="641"/>
      <c r="DC8" s="641"/>
      <c r="DD8" s="594">
        <v>35759</v>
      </c>
      <c r="DE8" s="589"/>
      <c r="DF8" s="589"/>
      <c r="DG8" s="589"/>
      <c r="DH8" s="589"/>
      <c r="DI8" s="589"/>
      <c r="DJ8" s="589"/>
      <c r="DK8" s="589"/>
      <c r="DL8" s="589"/>
      <c r="DM8" s="589"/>
      <c r="DN8" s="589"/>
      <c r="DO8" s="589"/>
      <c r="DP8" s="590"/>
      <c r="DQ8" s="594">
        <v>1116919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13968</v>
      </c>
      <c r="S9" s="589"/>
      <c r="T9" s="589"/>
      <c r="U9" s="589"/>
      <c r="V9" s="589"/>
      <c r="W9" s="589"/>
      <c r="X9" s="589"/>
      <c r="Y9" s="590"/>
      <c r="Z9" s="641">
        <v>0.2</v>
      </c>
      <c r="AA9" s="641"/>
      <c r="AB9" s="641"/>
      <c r="AC9" s="641"/>
      <c r="AD9" s="642">
        <v>13968</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1327075</v>
      </c>
      <c r="BH9" s="589"/>
      <c r="BI9" s="589"/>
      <c r="BJ9" s="589"/>
      <c r="BK9" s="589"/>
      <c r="BL9" s="589"/>
      <c r="BM9" s="589"/>
      <c r="BN9" s="590"/>
      <c r="BO9" s="641">
        <v>36.1</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713070</v>
      </c>
      <c r="CS9" s="589"/>
      <c r="CT9" s="589"/>
      <c r="CU9" s="589"/>
      <c r="CV9" s="589"/>
      <c r="CW9" s="589"/>
      <c r="CX9" s="589"/>
      <c r="CY9" s="590"/>
      <c r="CZ9" s="641">
        <v>9.6999999999999993</v>
      </c>
      <c r="DA9" s="641"/>
      <c r="DB9" s="641"/>
      <c r="DC9" s="641"/>
      <c r="DD9" s="594">
        <v>22106</v>
      </c>
      <c r="DE9" s="589"/>
      <c r="DF9" s="589"/>
      <c r="DG9" s="589"/>
      <c r="DH9" s="589"/>
      <c r="DI9" s="589"/>
      <c r="DJ9" s="589"/>
      <c r="DK9" s="589"/>
      <c r="DL9" s="589"/>
      <c r="DM9" s="589"/>
      <c r="DN9" s="589"/>
      <c r="DO9" s="589"/>
      <c r="DP9" s="590"/>
      <c r="DQ9" s="594">
        <v>695916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268342</v>
      </c>
      <c r="S10" s="589"/>
      <c r="T10" s="589"/>
      <c r="U10" s="589"/>
      <c r="V10" s="589"/>
      <c r="W10" s="589"/>
      <c r="X10" s="589"/>
      <c r="Y10" s="590"/>
      <c r="Z10" s="641">
        <v>3.5</v>
      </c>
      <c r="AA10" s="641"/>
      <c r="AB10" s="641"/>
      <c r="AC10" s="641"/>
      <c r="AD10" s="642">
        <v>268342</v>
      </c>
      <c r="AE10" s="642"/>
      <c r="AF10" s="642"/>
      <c r="AG10" s="642"/>
      <c r="AH10" s="642"/>
      <c r="AI10" s="642"/>
      <c r="AJ10" s="642"/>
      <c r="AK10" s="642"/>
      <c r="AL10" s="611">
        <v>5.7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75010</v>
      </c>
      <c r="BH10" s="589"/>
      <c r="BI10" s="589"/>
      <c r="BJ10" s="589"/>
      <c r="BK10" s="589"/>
      <c r="BL10" s="589"/>
      <c r="BM10" s="589"/>
      <c r="BN10" s="590"/>
      <c r="BO10" s="641">
        <v>2</v>
      </c>
      <c r="BP10" s="641"/>
      <c r="BQ10" s="641"/>
      <c r="BR10" s="641"/>
      <c r="BS10" s="594">
        <v>12226</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347216</v>
      </c>
      <c r="BH11" s="589"/>
      <c r="BI11" s="589"/>
      <c r="BJ11" s="589"/>
      <c r="BK11" s="589"/>
      <c r="BL11" s="589"/>
      <c r="BM11" s="589"/>
      <c r="BN11" s="590"/>
      <c r="BO11" s="641">
        <v>9.5</v>
      </c>
      <c r="BP11" s="641"/>
      <c r="BQ11" s="641"/>
      <c r="BR11" s="641"/>
      <c r="BS11" s="594">
        <v>56658</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323754</v>
      </c>
      <c r="CS11" s="589"/>
      <c r="CT11" s="589"/>
      <c r="CU11" s="589"/>
      <c r="CV11" s="589"/>
      <c r="CW11" s="589"/>
      <c r="CX11" s="589"/>
      <c r="CY11" s="590"/>
      <c r="CZ11" s="641">
        <v>4.4000000000000004</v>
      </c>
      <c r="DA11" s="641"/>
      <c r="DB11" s="641"/>
      <c r="DC11" s="641"/>
      <c r="DD11" s="594">
        <v>137990</v>
      </c>
      <c r="DE11" s="589"/>
      <c r="DF11" s="589"/>
      <c r="DG11" s="589"/>
      <c r="DH11" s="589"/>
      <c r="DI11" s="589"/>
      <c r="DJ11" s="589"/>
      <c r="DK11" s="589"/>
      <c r="DL11" s="589"/>
      <c r="DM11" s="589"/>
      <c r="DN11" s="589"/>
      <c r="DO11" s="589"/>
      <c r="DP11" s="590"/>
      <c r="DQ11" s="594">
        <v>256022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1672663</v>
      </c>
      <c r="BH12" s="589"/>
      <c r="BI12" s="589"/>
      <c r="BJ12" s="589"/>
      <c r="BK12" s="589"/>
      <c r="BL12" s="589"/>
      <c r="BM12" s="589"/>
      <c r="BN12" s="590"/>
      <c r="BO12" s="641">
        <v>45.6</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66294</v>
      </c>
      <c r="CS12" s="589"/>
      <c r="CT12" s="589"/>
      <c r="CU12" s="589"/>
      <c r="CV12" s="589"/>
      <c r="CW12" s="589"/>
      <c r="CX12" s="589"/>
      <c r="CY12" s="590"/>
      <c r="CZ12" s="641">
        <v>0.9</v>
      </c>
      <c r="DA12" s="641"/>
      <c r="DB12" s="641"/>
      <c r="DC12" s="641"/>
      <c r="DD12" s="594" t="s">
        <v>111</v>
      </c>
      <c r="DE12" s="589"/>
      <c r="DF12" s="589"/>
      <c r="DG12" s="589"/>
      <c r="DH12" s="589"/>
      <c r="DI12" s="589"/>
      <c r="DJ12" s="589"/>
      <c r="DK12" s="589"/>
      <c r="DL12" s="589"/>
      <c r="DM12" s="589"/>
      <c r="DN12" s="589"/>
      <c r="DO12" s="589"/>
      <c r="DP12" s="590"/>
      <c r="DQ12" s="594">
        <v>58635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14918</v>
      </c>
      <c r="S13" s="589"/>
      <c r="T13" s="589"/>
      <c r="U13" s="589"/>
      <c r="V13" s="589"/>
      <c r="W13" s="589"/>
      <c r="X13" s="589"/>
      <c r="Y13" s="590"/>
      <c r="Z13" s="641">
        <v>0.2</v>
      </c>
      <c r="AA13" s="641"/>
      <c r="AB13" s="641"/>
      <c r="AC13" s="641"/>
      <c r="AD13" s="642">
        <v>14918</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1627738</v>
      </c>
      <c r="BH13" s="589"/>
      <c r="BI13" s="589"/>
      <c r="BJ13" s="589"/>
      <c r="BK13" s="589"/>
      <c r="BL13" s="589"/>
      <c r="BM13" s="589"/>
      <c r="BN13" s="590"/>
      <c r="BO13" s="641">
        <v>44.3</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761143</v>
      </c>
      <c r="CS13" s="589"/>
      <c r="CT13" s="589"/>
      <c r="CU13" s="589"/>
      <c r="CV13" s="589"/>
      <c r="CW13" s="589"/>
      <c r="CX13" s="589"/>
      <c r="CY13" s="590"/>
      <c r="CZ13" s="641">
        <v>10.4</v>
      </c>
      <c r="DA13" s="641"/>
      <c r="DB13" s="641"/>
      <c r="DC13" s="641"/>
      <c r="DD13" s="594">
        <v>286524</v>
      </c>
      <c r="DE13" s="589"/>
      <c r="DF13" s="589"/>
      <c r="DG13" s="589"/>
      <c r="DH13" s="589"/>
      <c r="DI13" s="589"/>
      <c r="DJ13" s="589"/>
      <c r="DK13" s="589"/>
      <c r="DL13" s="589"/>
      <c r="DM13" s="589"/>
      <c r="DN13" s="589"/>
      <c r="DO13" s="589"/>
      <c r="DP13" s="590"/>
      <c r="DQ13" s="594">
        <v>625803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42295</v>
      </c>
      <c r="BH14" s="589"/>
      <c r="BI14" s="589"/>
      <c r="BJ14" s="589"/>
      <c r="BK14" s="589"/>
      <c r="BL14" s="589"/>
      <c r="BM14" s="589"/>
      <c r="BN14" s="590"/>
      <c r="BO14" s="641">
        <v>1.2</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336627</v>
      </c>
      <c r="CS14" s="589"/>
      <c r="CT14" s="589"/>
      <c r="CU14" s="589"/>
      <c r="CV14" s="589"/>
      <c r="CW14" s="589"/>
      <c r="CX14" s="589"/>
      <c r="CY14" s="590"/>
      <c r="CZ14" s="641">
        <v>4.5999999999999996</v>
      </c>
      <c r="DA14" s="641"/>
      <c r="DB14" s="641"/>
      <c r="DC14" s="641"/>
      <c r="DD14" s="594">
        <v>57250</v>
      </c>
      <c r="DE14" s="589"/>
      <c r="DF14" s="589"/>
      <c r="DG14" s="589"/>
      <c r="DH14" s="589"/>
      <c r="DI14" s="589"/>
      <c r="DJ14" s="589"/>
      <c r="DK14" s="589"/>
      <c r="DL14" s="589"/>
      <c r="DM14" s="589"/>
      <c r="DN14" s="589"/>
      <c r="DO14" s="589"/>
      <c r="DP14" s="590"/>
      <c r="DQ14" s="594">
        <v>281468</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17378</v>
      </c>
      <c r="S15" s="589"/>
      <c r="T15" s="589"/>
      <c r="U15" s="589"/>
      <c r="V15" s="589"/>
      <c r="W15" s="589"/>
      <c r="X15" s="589"/>
      <c r="Y15" s="590"/>
      <c r="Z15" s="641">
        <v>0.2</v>
      </c>
      <c r="AA15" s="641"/>
      <c r="AB15" s="641"/>
      <c r="AC15" s="641"/>
      <c r="AD15" s="642">
        <v>17378</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161965</v>
      </c>
      <c r="BH15" s="589"/>
      <c r="BI15" s="589"/>
      <c r="BJ15" s="589"/>
      <c r="BK15" s="589"/>
      <c r="BL15" s="589"/>
      <c r="BM15" s="589"/>
      <c r="BN15" s="590"/>
      <c r="BO15" s="641">
        <v>4.4000000000000004</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1204912</v>
      </c>
      <c r="CS15" s="589"/>
      <c r="CT15" s="589"/>
      <c r="CU15" s="589"/>
      <c r="CV15" s="589"/>
      <c r="CW15" s="589"/>
      <c r="CX15" s="589"/>
      <c r="CY15" s="590"/>
      <c r="CZ15" s="641">
        <v>16.5</v>
      </c>
      <c r="DA15" s="641"/>
      <c r="DB15" s="641"/>
      <c r="DC15" s="641"/>
      <c r="DD15" s="594">
        <v>417964</v>
      </c>
      <c r="DE15" s="589"/>
      <c r="DF15" s="589"/>
      <c r="DG15" s="589"/>
      <c r="DH15" s="589"/>
      <c r="DI15" s="589"/>
      <c r="DJ15" s="589"/>
      <c r="DK15" s="589"/>
      <c r="DL15" s="589"/>
      <c r="DM15" s="589"/>
      <c r="DN15" s="589"/>
      <c r="DO15" s="589"/>
      <c r="DP15" s="590"/>
      <c r="DQ15" s="594">
        <v>845315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652801</v>
      </c>
      <c r="S16" s="589"/>
      <c r="T16" s="589"/>
      <c r="U16" s="589"/>
      <c r="V16" s="589"/>
      <c r="W16" s="589"/>
      <c r="X16" s="589"/>
      <c r="Y16" s="590"/>
      <c r="Z16" s="641">
        <v>8.4</v>
      </c>
      <c r="AA16" s="641"/>
      <c r="AB16" s="641"/>
      <c r="AC16" s="641"/>
      <c r="AD16" s="642">
        <v>549079</v>
      </c>
      <c r="AE16" s="642"/>
      <c r="AF16" s="642"/>
      <c r="AG16" s="642"/>
      <c r="AH16" s="642"/>
      <c r="AI16" s="642"/>
      <c r="AJ16" s="642"/>
      <c r="AK16" s="642"/>
      <c r="AL16" s="611">
        <v>11.7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549079</v>
      </c>
      <c r="S17" s="589"/>
      <c r="T17" s="589"/>
      <c r="U17" s="589"/>
      <c r="V17" s="589"/>
      <c r="W17" s="589"/>
      <c r="X17" s="589"/>
      <c r="Y17" s="590"/>
      <c r="Z17" s="641">
        <v>7.1</v>
      </c>
      <c r="AA17" s="641"/>
      <c r="AB17" s="641"/>
      <c r="AC17" s="641"/>
      <c r="AD17" s="642">
        <v>549079</v>
      </c>
      <c r="AE17" s="642"/>
      <c r="AF17" s="642"/>
      <c r="AG17" s="642"/>
      <c r="AH17" s="642"/>
      <c r="AI17" s="642"/>
      <c r="AJ17" s="642"/>
      <c r="AK17" s="642"/>
      <c r="AL17" s="611">
        <v>11.7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426462</v>
      </c>
      <c r="CS17" s="589"/>
      <c r="CT17" s="589"/>
      <c r="CU17" s="589"/>
      <c r="CV17" s="589"/>
      <c r="CW17" s="589"/>
      <c r="CX17" s="589"/>
      <c r="CY17" s="590"/>
      <c r="CZ17" s="641">
        <v>5.8</v>
      </c>
      <c r="DA17" s="641"/>
      <c r="DB17" s="641"/>
      <c r="DC17" s="641"/>
      <c r="DD17" s="594" t="s">
        <v>111</v>
      </c>
      <c r="DE17" s="589"/>
      <c r="DF17" s="589"/>
      <c r="DG17" s="589"/>
      <c r="DH17" s="589"/>
      <c r="DI17" s="589"/>
      <c r="DJ17" s="589"/>
      <c r="DK17" s="589"/>
      <c r="DL17" s="589"/>
      <c r="DM17" s="589"/>
      <c r="DN17" s="589"/>
      <c r="DO17" s="589"/>
      <c r="DP17" s="590"/>
      <c r="DQ17" s="594">
        <v>426462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103645</v>
      </c>
      <c r="S18" s="589"/>
      <c r="T18" s="589"/>
      <c r="U18" s="589"/>
      <c r="V18" s="589"/>
      <c r="W18" s="589"/>
      <c r="X18" s="589"/>
      <c r="Y18" s="590"/>
      <c r="Z18" s="641">
        <v>1.3</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77</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4767405</v>
      </c>
      <c r="S20" s="589"/>
      <c r="T20" s="589"/>
      <c r="U20" s="589"/>
      <c r="V20" s="589"/>
      <c r="W20" s="589"/>
      <c r="X20" s="589"/>
      <c r="Y20" s="590"/>
      <c r="Z20" s="641">
        <v>61.6</v>
      </c>
      <c r="AA20" s="641"/>
      <c r="AB20" s="641"/>
      <c r="AC20" s="641"/>
      <c r="AD20" s="642">
        <v>4663683</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7319939</v>
      </c>
      <c r="CS20" s="589"/>
      <c r="CT20" s="589"/>
      <c r="CU20" s="589"/>
      <c r="CV20" s="589"/>
      <c r="CW20" s="589"/>
      <c r="CX20" s="589"/>
      <c r="CY20" s="590"/>
      <c r="CZ20" s="641">
        <v>100</v>
      </c>
      <c r="DA20" s="641"/>
      <c r="DB20" s="641"/>
      <c r="DC20" s="641"/>
      <c r="DD20" s="594">
        <v>1123031</v>
      </c>
      <c r="DE20" s="589"/>
      <c r="DF20" s="589"/>
      <c r="DG20" s="589"/>
      <c r="DH20" s="589"/>
      <c r="DI20" s="589"/>
      <c r="DJ20" s="589"/>
      <c r="DK20" s="589"/>
      <c r="DL20" s="589"/>
      <c r="DM20" s="589"/>
      <c r="DN20" s="589"/>
      <c r="DO20" s="589"/>
      <c r="DP20" s="590"/>
      <c r="DQ20" s="594">
        <v>5430442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3301</v>
      </c>
      <c r="S21" s="589"/>
      <c r="T21" s="589"/>
      <c r="U21" s="589"/>
      <c r="V21" s="589"/>
      <c r="W21" s="589"/>
      <c r="X21" s="589"/>
      <c r="Y21" s="590"/>
      <c r="Z21" s="641">
        <v>0</v>
      </c>
      <c r="AA21" s="641"/>
      <c r="AB21" s="641"/>
      <c r="AC21" s="641"/>
      <c r="AD21" s="642">
        <v>3301</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97605</v>
      </c>
      <c r="S22" s="589"/>
      <c r="T22" s="589"/>
      <c r="U22" s="589"/>
      <c r="V22" s="589"/>
      <c r="W22" s="589"/>
      <c r="X22" s="589"/>
      <c r="Y22" s="590"/>
      <c r="Z22" s="641">
        <v>1.3</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49255</v>
      </c>
      <c r="S23" s="589"/>
      <c r="T23" s="589"/>
      <c r="U23" s="589"/>
      <c r="V23" s="589"/>
      <c r="W23" s="589"/>
      <c r="X23" s="589"/>
      <c r="Y23" s="590"/>
      <c r="Z23" s="641">
        <v>0.6</v>
      </c>
      <c r="AA23" s="641"/>
      <c r="AB23" s="641"/>
      <c r="AC23" s="641"/>
      <c r="AD23" s="642">
        <v>6808</v>
      </c>
      <c r="AE23" s="642"/>
      <c r="AF23" s="642"/>
      <c r="AG23" s="642"/>
      <c r="AH23" s="642"/>
      <c r="AI23" s="642"/>
      <c r="AJ23" s="642"/>
      <c r="AK23" s="642"/>
      <c r="AL23" s="611">
        <v>0.1</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16928</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3151237</v>
      </c>
      <c r="CS24" s="639"/>
      <c r="CT24" s="639"/>
      <c r="CU24" s="639"/>
      <c r="CV24" s="639"/>
      <c r="CW24" s="639"/>
      <c r="CX24" s="639"/>
      <c r="CY24" s="686"/>
      <c r="CZ24" s="690">
        <v>43.1</v>
      </c>
      <c r="DA24" s="691"/>
      <c r="DB24" s="691"/>
      <c r="DC24" s="692"/>
      <c r="DD24" s="685">
        <v>2142013</v>
      </c>
      <c r="DE24" s="639"/>
      <c r="DF24" s="639"/>
      <c r="DG24" s="639"/>
      <c r="DH24" s="639"/>
      <c r="DI24" s="639"/>
      <c r="DJ24" s="639"/>
      <c r="DK24" s="686"/>
      <c r="DL24" s="685">
        <v>2113211</v>
      </c>
      <c r="DM24" s="639"/>
      <c r="DN24" s="639"/>
      <c r="DO24" s="639"/>
      <c r="DP24" s="639"/>
      <c r="DQ24" s="639"/>
      <c r="DR24" s="639"/>
      <c r="DS24" s="639"/>
      <c r="DT24" s="639"/>
      <c r="DU24" s="639"/>
      <c r="DV24" s="686"/>
      <c r="DW24" s="687">
        <v>40.799999999999997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921630</v>
      </c>
      <c r="S25" s="589"/>
      <c r="T25" s="589"/>
      <c r="U25" s="589"/>
      <c r="V25" s="589"/>
      <c r="W25" s="589"/>
      <c r="X25" s="589"/>
      <c r="Y25" s="590"/>
      <c r="Z25" s="641">
        <v>11.9</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1469687</v>
      </c>
      <c r="CS25" s="607"/>
      <c r="CT25" s="607"/>
      <c r="CU25" s="607"/>
      <c r="CV25" s="607"/>
      <c r="CW25" s="607"/>
      <c r="CX25" s="607"/>
      <c r="CY25" s="608"/>
      <c r="CZ25" s="591">
        <v>20.100000000000001</v>
      </c>
      <c r="DA25" s="609"/>
      <c r="DB25" s="609"/>
      <c r="DC25" s="610"/>
      <c r="DD25" s="594">
        <v>1404669</v>
      </c>
      <c r="DE25" s="607"/>
      <c r="DF25" s="607"/>
      <c r="DG25" s="607"/>
      <c r="DH25" s="607"/>
      <c r="DI25" s="607"/>
      <c r="DJ25" s="607"/>
      <c r="DK25" s="608"/>
      <c r="DL25" s="594">
        <v>1379458</v>
      </c>
      <c r="DM25" s="607"/>
      <c r="DN25" s="607"/>
      <c r="DO25" s="607"/>
      <c r="DP25" s="607"/>
      <c r="DQ25" s="607"/>
      <c r="DR25" s="607"/>
      <c r="DS25" s="607"/>
      <c r="DT25" s="607"/>
      <c r="DU25" s="607"/>
      <c r="DV25" s="608"/>
      <c r="DW25" s="611">
        <v>26.6</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904158</v>
      </c>
      <c r="CS26" s="589"/>
      <c r="CT26" s="589"/>
      <c r="CU26" s="589"/>
      <c r="CV26" s="589"/>
      <c r="CW26" s="589"/>
      <c r="CX26" s="589"/>
      <c r="CY26" s="590"/>
      <c r="CZ26" s="591">
        <v>12.4</v>
      </c>
      <c r="DA26" s="609"/>
      <c r="DB26" s="609"/>
      <c r="DC26" s="610"/>
      <c r="DD26" s="594">
        <v>849887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551804</v>
      </c>
      <c r="S27" s="589"/>
      <c r="T27" s="589"/>
      <c r="U27" s="589"/>
      <c r="V27" s="589"/>
      <c r="W27" s="589"/>
      <c r="X27" s="589"/>
      <c r="Y27" s="590"/>
      <c r="Z27" s="641">
        <v>7.1</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3671264</v>
      </c>
      <c r="BH27" s="589"/>
      <c r="BI27" s="589"/>
      <c r="BJ27" s="589"/>
      <c r="BK27" s="589"/>
      <c r="BL27" s="589"/>
      <c r="BM27" s="589"/>
      <c r="BN27" s="590"/>
      <c r="BO27" s="641">
        <v>100</v>
      </c>
      <c r="BP27" s="641"/>
      <c r="BQ27" s="641"/>
      <c r="BR27" s="641"/>
      <c r="BS27" s="594">
        <v>68884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1255088</v>
      </c>
      <c r="CS27" s="607"/>
      <c r="CT27" s="607"/>
      <c r="CU27" s="607"/>
      <c r="CV27" s="607"/>
      <c r="CW27" s="607"/>
      <c r="CX27" s="607"/>
      <c r="CY27" s="608"/>
      <c r="CZ27" s="591">
        <v>17.100000000000001</v>
      </c>
      <c r="DA27" s="609"/>
      <c r="DB27" s="609"/>
      <c r="DC27" s="610"/>
      <c r="DD27" s="594">
        <v>310882</v>
      </c>
      <c r="DE27" s="607"/>
      <c r="DF27" s="607"/>
      <c r="DG27" s="607"/>
      <c r="DH27" s="607"/>
      <c r="DI27" s="607"/>
      <c r="DJ27" s="607"/>
      <c r="DK27" s="608"/>
      <c r="DL27" s="594">
        <v>307291</v>
      </c>
      <c r="DM27" s="607"/>
      <c r="DN27" s="607"/>
      <c r="DO27" s="607"/>
      <c r="DP27" s="607"/>
      <c r="DQ27" s="607"/>
      <c r="DR27" s="607"/>
      <c r="DS27" s="607"/>
      <c r="DT27" s="607"/>
      <c r="DU27" s="607"/>
      <c r="DV27" s="608"/>
      <c r="DW27" s="611">
        <v>5.9</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55562</v>
      </c>
      <c r="S28" s="589"/>
      <c r="T28" s="589"/>
      <c r="U28" s="589"/>
      <c r="V28" s="589"/>
      <c r="W28" s="589"/>
      <c r="X28" s="589"/>
      <c r="Y28" s="590"/>
      <c r="Z28" s="641">
        <v>0.7</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426462</v>
      </c>
      <c r="CS28" s="589"/>
      <c r="CT28" s="589"/>
      <c r="CU28" s="589"/>
      <c r="CV28" s="589"/>
      <c r="CW28" s="589"/>
      <c r="CX28" s="589"/>
      <c r="CY28" s="590"/>
      <c r="CZ28" s="591">
        <v>5.8</v>
      </c>
      <c r="DA28" s="609"/>
      <c r="DB28" s="609"/>
      <c r="DC28" s="610"/>
      <c r="DD28" s="594">
        <v>426462</v>
      </c>
      <c r="DE28" s="589"/>
      <c r="DF28" s="589"/>
      <c r="DG28" s="589"/>
      <c r="DH28" s="589"/>
      <c r="DI28" s="589"/>
      <c r="DJ28" s="589"/>
      <c r="DK28" s="590"/>
      <c r="DL28" s="594">
        <v>426462</v>
      </c>
      <c r="DM28" s="589"/>
      <c r="DN28" s="589"/>
      <c r="DO28" s="589"/>
      <c r="DP28" s="589"/>
      <c r="DQ28" s="589"/>
      <c r="DR28" s="589"/>
      <c r="DS28" s="589"/>
      <c r="DT28" s="589"/>
      <c r="DU28" s="589"/>
      <c r="DV28" s="590"/>
      <c r="DW28" s="611">
        <v>8.1999999999999993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4973</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58</v>
      </c>
      <c r="CG29" s="622"/>
      <c r="CH29" s="622"/>
      <c r="CI29" s="622"/>
      <c r="CJ29" s="622"/>
      <c r="CK29" s="622"/>
      <c r="CL29" s="622"/>
      <c r="CM29" s="622"/>
      <c r="CN29" s="622"/>
      <c r="CO29" s="622"/>
      <c r="CP29" s="622"/>
      <c r="CQ29" s="623"/>
      <c r="CR29" s="588">
        <v>426462</v>
      </c>
      <c r="CS29" s="607"/>
      <c r="CT29" s="607"/>
      <c r="CU29" s="607"/>
      <c r="CV29" s="607"/>
      <c r="CW29" s="607"/>
      <c r="CX29" s="607"/>
      <c r="CY29" s="608"/>
      <c r="CZ29" s="591">
        <v>5.8</v>
      </c>
      <c r="DA29" s="609"/>
      <c r="DB29" s="609"/>
      <c r="DC29" s="610"/>
      <c r="DD29" s="594">
        <v>426462</v>
      </c>
      <c r="DE29" s="607"/>
      <c r="DF29" s="607"/>
      <c r="DG29" s="607"/>
      <c r="DH29" s="607"/>
      <c r="DI29" s="607"/>
      <c r="DJ29" s="607"/>
      <c r="DK29" s="608"/>
      <c r="DL29" s="594">
        <v>426462</v>
      </c>
      <c r="DM29" s="607"/>
      <c r="DN29" s="607"/>
      <c r="DO29" s="607"/>
      <c r="DP29" s="607"/>
      <c r="DQ29" s="607"/>
      <c r="DR29" s="607"/>
      <c r="DS29" s="607"/>
      <c r="DT29" s="607"/>
      <c r="DU29" s="607"/>
      <c r="DV29" s="608"/>
      <c r="DW29" s="611">
        <v>8.1999999999999993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289577</v>
      </c>
      <c r="S30" s="589"/>
      <c r="T30" s="589"/>
      <c r="U30" s="589"/>
      <c r="V30" s="589"/>
      <c r="W30" s="589"/>
      <c r="X30" s="589"/>
      <c r="Y30" s="590"/>
      <c r="Z30" s="641">
        <v>3.7</v>
      </c>
      <c r="AA30" s="641"/>
      <c r="AB30" s="641"/>
      <c r="AC30" s="641"/>
      <c r="AD30" s="642" t="s">
        <v>111</v>
      </c>
      <c r="AE30" s="642"/>
      <c r="AF30" s="642"/>
      <c r="AG30" s="642"/>
      <c r="AH30" s="642"/>
      <c r="AI30" s="642"/>
      <c r="AJ30" s="642"/>
      <c r="AK30" s="642"/>
      <c r="AL30" s="611" t="s">
        <v>111</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99.1</v>
      </c>
      <c r="BH30" s="655"/>
      <c r="BI30" s="655"/>
      <c r="BJ30" s="655"/>
      <c r="BK30" s="655"/>
      <c r="BL30" s="655"/>
      <c r="BM30" s="656">
        <v>96.6</v>
      </c>
      <c r="BN30" s="655"/>
      <c r="BO30" s="655"/>
      <c r="BP30" s="655"/>
      <c r="BQ30" s="657"/>
      <c r="BR30" s="654">
        <v>99.1</v>
      </c>
      <c r="BS30" s="655"/>
      <c r="BT30" s="655"/>
      <c r="BU30" s="655"/>
      <c r="BV30" s="655"/>
      <c r="BW30" s="655"/>
      <c r="BX30" s="656">
        <v>96.2</v>
      </c>
      <c r="BY30" s="655"/>
      <c r="BZ30" s="655"/>
      <c r="CA30" s="655"/>
      <c r="CB30" s="657"/>
      <c r="CD30" s="660"/>
      <c r="CE30" s="661"/>
      <c r="CF30" s="625" t="s">
        <v>291</v>
      </c>
      <c r="CG30" s="622"/>
      <c r="CH30" s="622"/>
      <c r="CI30" s="622"/>
      <c r="CJ30" s="622"/>
      <c r="CK30" s="622"/>
      <c r="CL30" s="622"/>
      <c r="CM30" s="622"/>
      <c r="CN30" s="622"/>
      <c r="CO30" s="622"/>
      <c r="CP30" s="622"/>
      <c r="CQ30" s="623"/>
      <c r="CR30" s="588">
        <v>367824</v>
      </c>
      <c r="CS30" s="589"/>
      <c r="CT30" s="589"/>
      <c r="CU30" s="589"/>
      <c r="CV30" s="589"/>
      <c r="CW30" s="589"/>
      <c r="CX30" s="589"/>
      <c r="CY30" s="590"/>
      <c r="CZ30" s="591">
        <v>5</v>
      </c>
      <c r="DA30" s="609"/>
      <c r="DB30" s="609"/>
      <c r="DC30" s="610"/>
      <c r="DD30" s="594">
        <v>367824</v>
      </c>
      <c r="DE30" s="589"/>
      <c r="DF30" s="589"/>
      <c r="DG30" s="589"/>
      <c r="DH30" s="589"/>
      <c r="DI30" s="589"/>
      <c r="DJ30" s="589"/>
      <c r="DK30" s="590"/>
      <c r="DL30" s="594">
        <v>367824</v>
      </c>
      <c r="DM30" s="589"/>
      <c r="DN30" s="589"/>
      <c r="DO30" s="589"/>
      <c r="DP30" s="589"/>
      <c r="DQ30" s="589"/>
      <c r="DR30" s="589"/>
      <c r="DS30" s="589"/>
      <c r="DT30" s="589"/>
      <c r="DU30" s="589"/>
      <c r="DV30" s="590"/>
      <c r="DW30" s="611">
        <v>7.1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214137</v>
      </c>
      <c r="S31" s="589"/>
      <c r="T31" s="589"/>
      <c r="U31" s="589"/>
      <c r="V31" s="589"/>
      <c r="W31" s="589"/>
      <c r="X31" s="589"/>
      <c r="Y31" s="590"/>
      <c r="Z31" s="641">
        <v>2.8</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96.7</v>
      </c>
      <c r="BN31" s="653"/>
      <c r="BO31" s="653"/>
      <c r="BP31" s="653"/>
      <c r="BQ31" s="617"/>
      <c r="BR31" s="652">
        <v>99.1</v>
      </c>
      <c r="BS31" s="607"/>
      <c r="BT31" s="607"/>
      <c r="BU31" s="607"/>
      <c r="BV31" s="607"/>
      <c r="BW31" s="607"/>
      <c r="BX31" s="643">
        <v>96</v>
      </c>
      <c r="BY31" s="653"/>
      <c r="BZ31" s="653"/>
      <c r="CA31" s="653"/>
      <c r="CB31" s="617"/>
      <c r="CD31" s="660"/>
      <c r="CE31" s="661"/>
      <c r="CF31" s="625" t="s">
        <v>295</v>
      </c>
      <c r="CG31" s="622"/>
      <c r="CH31" s="622"/>
      <c r="CI31" s="622"/>
      <c r="CJ31" s="622"/>
      <c r="CK31" s="622"/>
      <c r="CL31" s="622"/>
      <c r="CM31" s="622"/>
      <c r="CN31" s="622"/>
      <c r="CO31" s="622"/>
      <c r="CP31" s="622"/>
      <c r="CQ31" s="623"/>
      <c r="CR31" s="588">
        <v>58638</v>
      </c>
      <c r="CS31" s="607"/>
      <c r="CT31" s="607"/>
      <c r="CU31" s="607"/>
      <c r="CV31" s="607"/>
      <c r="CW31" s="607"/>
      <c r="CX31" s="607"/>
      <c r="CY31" s="608"/>
      <c r="CZ31" s="591">
        <v>0.8</v>
      </c>
      <c r="DA31" s="609"/>
      <c r="DB31" s="609"/>
      <c r="DC31" s="610"/>
      <c r="DD31" s="594">
        <v>58638</v>
      </c>
      <c r="DE31" s="607"/>
      <c r="DF31" s="607"/>
      <c r="DG31" s="607"/>
      <c r="DH31" s="607"/>
      <c r="DI31" s="607"/>
      <c r="DJ31" s="607"/>
      <c r="DK31" s="608"/>
      <c r="DL31" s="594">
        <v>58638</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38918</v>
      </c>
      <c r="S32" s="589"/>
      <c r="T32" s="589"/>
      <c r="U32" s="589"/>
      <c r="V32" s="589"/>
      <c r="W32" s="589"/>
      <c r="X32" s="589"/>
      <c r="Y32" s="590"/>
      <c r="Z32" s="641">
        <v>0.5</v>
      </c>
      <c r="AA32" s="641"/>
      <c r="AB32" s="641"/>
      <c r="AC32" s="641"/>
      <c r="AD32" s="642">
        <v>7195</v>
      </c>
      <c r="AE32" s="642"/>
      <c r="AF32" s="642"/>
      <c r="AG32" s="642"/>
      <c r="AH32" s="642"/>
      <c r="AI32" s="642"/>
      <c r="AJ32" s="642"/>
      <c r="AK32" s="642"/>
      <c r="AL32" s="611">
        <v>0.2</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99.1</v>
      </c>
      <c r="BH32" s="573"/>
      <c r="BI32" s="573"/>
      <c r="BJ32" s="573"/>
      <c r="BK32" s="573"/>
      <c r="BL32" s="573"/>
      <c r="BM32" s="636">
        <v>96.1</v>
      </c>
      <c r="BN32" s="573"/>
      <c r="BO32" s="573"/>
      <c r="BP32" s="573"/>
      <c r="BQ32" s="630"/>
      <c r="BR32" s="651">
        <v>99.1</v>
      </c>
      <c r="BS32" s="573"/>
      <c r="BT32" s="573"/>
      <c r="BU32" s="573"/>
      <c r="BV32" s="573"/>
      <c r="BW32" s="573"/>
      <c r="BX32" s="636">
        <v>96.2</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725500</v>
      </c>
      <c r="S33" s="589"/>
      <c r="T33" s="589"/>
      <c r="U33" s="589"/>
      <c r="V33" s="589"/>
      <c r="W33" s="589"/>
      <c r="X33" s="589"/>
      <c r="Y33" s="590"/>
      <c r="Z33" s="641">
        <v>9.4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3045671</v>
      </c>
      <c r="CS33" s="607"/>
      <c r="CT33" s="607"/>
      <c r="CU33" s="607"/>
      <c r="CV33" s="607"/>
      <c r="CW33" s="607"/>
      <c r="CX33" s="607"/>
      <c r="CY33" s="608"/>
      <c r="CZ33" s="591">
        <v>41.6</v>
      </c>
      <c r="DA33" s="609"/>
      <c r="DB33" s="609"/>
      <c r="DC33" s="610"/>
      <c r="DD33" s="594">
        <v>2794869</v>
      </c>
      <c r="DE33" s="607"/>
      <c r="DF33" s="607"/>
      <c r="DG33" s="607"/>
      <c r="DH33" s="607"/>
      <c r="DI33" s="607"/>
      <c r="DJ33" s="607"/>
      <c r="DK33" s="608"/>
      <c r="DL33" s="594">
        <v>2299788</v>
      </c>
      <c r="DM33" s="607"/>
      <c r="DN33" s="607"/>
      <c r="DO33" s="607"/>
      <c r="DP33" s="607"/>
      <c r="DQ33" s="607"/>
      <c r="DR33" s="607"/>
      <c r="DS33" s="607"/>
      <c r="DT33" s="607"/>
      <c r="DU33" s="607"/>
      <c r="DV33" s="608"/>
      <c r="DW33" s="611">
        <v>44.4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1234494</v>
      </c>
      <c r="CS34" s="589"/>
      <c r="CT34" s="589"/>
      <c r="CU34" s="589"/>
      <c r="CV34" s="589"/>
      <c r="CW34" s="589"/>
      <c r="CX34" s="589"/>
      <c r="CY34" s="590"/>
      <c r="CZ34" s="591">
        <v>16.899999999999999</v>
      </c>
      <c r="DA34" s="609"/>
      <c r="DB34" s="609"/>
      <c r="DC34" s="610"/>
      <c r="DD34" s="594">
        <v>1119032</v>
      </c>
      <c r="DE34" s="589"/>
      <c r="DF34" s="589"/>
      <c r="DG34" s="589"/>
      <c r="DH34" s="589"/>
      <c r="DI34" s="589"/>
      <c r="DJ34" s="589"/>
      <c r="DK34" s="590"/>
      <c r="DL34" s="594">
        <v>977512</v>
      </c>
      <c r="DM34" s="589"/>
      <c r="DN34" s="589"/>
      <c r="DO34" s="589"/>
      <c r="DP34" s="589"/>
      <c r="DQ34" s="589"/>
      <c r="DR34" s="589"/>
      <c r="DS34" s="589"/>
      <c r="DT34" s="589"/>
      <c r="DU34" s="589"/>
      <c r="DV34" s="590"/>
      <c r="DW34" s="611">
        <v>18.899999999999999</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500000</v>
      </c>
      <c r="S35" s="589"/>
      <c r="T35" s="589"/>
      <c r="U35" s="589"/>
      <c r="V35" s="589"/>
      <c r="W35" s="589"/>
      <c r="X35" s="589"/>
      <c r="Y35" s="590"/>
      <c r="Z35" s="641">
        <v>6.5</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897986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108527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49511</v>
      </c>
      <c r="CS35" s="607"/>
      <c r="CT35" s="607"/>
      <c r="CU35" s="607"/>
      <c r="CV35" s="607"/>
      <c r="CW35" s="607"/>
      <c r="CX35" s="607"/>
      <c r="CY35" s="608"/>
      <c r="CZ35" s="591">
        <v>0.7</v>
      </c>
      <c r="DA35" s="609"/>
      <c r="DB35" s="609"/>
      <c r="DC35" s="610"/>
      <c r="DD35" s="594">
        <v>48968</v>
      </c>
      <c r="DE35" s="607"/>
      <c r="DF35" s="607"/>
      <c r="DG35" s="607"/>
      <c r="DH35" s="607"/>
      <c r="DI35" s="607"/>
      <c r="DJ35" s="607"/>
      <c r="DK35" s="608"/>
      <c r="DL35" s="594">
        <v>48968</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7736595</v>
      </c>
      <c r="S36" s="629"/>
      <c r="T36" s="629"/>
      <c r="U36" s="629"/>
      <c r="V36" s="629"/>
      <c r="W36" s="629"/>
      <c r="X36" s="629"/>
      <c r="Y36" s="632"/>
      <c r="Z36" s="633">
        <v>100</v>
      </c>
      <c r="AA36" s="633"/>
      <c r="AB36" s="633"/>
      <c r="AC36" s="633"/>
      <c r="AD36" s="634">
        <v>4680987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289989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87708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866711</v>
      </c>
      <c r="CS36" s="589"/>
      <c r="CT36" s="589"/>
      <c r="CU36" s="589"/>
      <c r="CV36" s="589"/>
      <c r="CW36" s="589"/>
      <c r="CX36" s="589"/>
      <c r="CY36" s="590"/>
      <c r="CZ36" s="591">
        <v>11.8</v>
      </c>
      <c r="DA36" s="609"/>
      <c r="DB36" s="609"/>
      <c r="DC36" s="610"/>
      <c r="DD36" s="594">
        <v>832993</v>
      </c>
      <c r="DE36" s="589"/>
      <c r="DF36" s="589"/>
      <c r="DG36" s="589"/>
      <c r="DH36" s="589"/>
      <c r="DI36" s="589"/>
      <c r="DJ36" s="589"/>
      <c r="DK36" s="590"/>
      <c r="DL36" s="594">
        <v>782938</v>
      </c>
      <c r="DM36" s="589"/>
      <c r="DN36" s="589"/>
      <c r="DO36" s="589"/>
      <c r="DP36" s="589"/>
      <c r="DQ36" s="589"/>
      <c r="DR36" s="589"/>
      <c r="DS36" s="589"/>
      <c r="DT36" s="589"/>
      <c r="DU36" s="589"/>
      <c r="DV36" s="590"/>
      <c r="DW36" s="611">
        <v>15.1</v>
      </c>
      <c r="DX36" s="612"/>
      <c r="DY36" s="612"/>
      <c r="DZ36" s="612"/>
      <c r="EA36" s="612"/>
      <c r="EB36" s="612"/>
      <c r="EC36" s="613"/>
    </row>
    <row r="37" spans="2:133" ht="11.25" customHeight="1">
      <c r="AQ37" s="614" t="s">
        <v>313</v>
      </c>
      <c r="AR37" s="615"/>
      <c r="AS37" s="615"/>
      <c r="AT37" s="615"/>
      <c r="AU37" s="615"/>
      <c r="AV37" s="615"/>
      <c r="AW37" s="615"/>
      <c r="AX37" s="615"/>
      <c r="AY37" s="616"/>
      <c r="AZ37" s="588">
        <v>11351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4113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329481</v>
      </c>
      <c r="CS37" s="607"/>
      <c r="CT37" s="607"/>
      <c r="CU37" s="607"/>
      <c r="CV37" s="607"/>
      <c r="CW37" s="607"/>
      <c r="CX37" s="607"/>
      <c r="CY37" s="608"/>
      <c r="CZ37" s="591">
        <v>4.5</v>
      </c>
      <c r="DA37" s="609"/>
      <c r="DB37" s="609"/>
      <c r="DC37" s="610"/>
      <c r="DD37" s="594">
        <v>329481</v>
      </c>
      <c r="DE37" s="607"/>
      <c r="DF37" s="607"/>
      <c r="DG37" s="607"/>
      <c r="DH37" s="607"/>
      <c r="DI37" s="607"/>
      <c r="DJ37" s="607"/>
      <c r="DK37" s="608"/>
      <c r="DL37" s="594">
        <v>326301</v>
      </c>
      <c r="DM37" s="607"/>
      <c r="DN37" s="607"/>
      <c r="DO37" s="607"/>
      <c r="DP37" s="607"/>
      <c r="DQ37" s="607"/>
      <c r="DR37" s="607"/>
      <c r="DS37" s="607"/>
      <c r="DT37" s="607"/>
      <c r="DU37" s="607"/>
      <c r="DV37" s="608"/>
      <c r="DW37" s="611">
        <v>6.3</v>
      </c>
      <c r="DX37" s="612"/>
      <c r="DY37" s="612"/>
      <c r="DZ37" s="612"/>
      <c r="EA37" s="612"/>
      <c r="EB37" s="612"/>
      <c r="EC37" s="613"/>
    </row>
    <row r="38" spans="2:133" ht="11.25" customHeight="1">
      <c r="AQ38" s="614" t="s">
        <v>316</v>
      </c>
      <c r="AR38" s="615"/>
      <c r="AS38" s="615"/>
      <c r="AT38" s="615"/>
      <c r="AU38" s="615"/>
      <c r="AV38" s="615"/>
      <c r="AW38" s="615"/>
      <c r="AX38" s="615"/>
      <c r="AY38" s="616"/>
      <c r="AZ38" s="588">
        <v>5848</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7337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886635</v>
      </c>
      <c r="CS38" s="589"/>
      <c r="CT38" s="589"/>
      <c r="CU38" s="589"/>
      <c r="CV38" s="589"/>
      <c r="CW38" s="589"/>
      <c r="CX38" s="589"/>
      <c r="CY38" s="590"/>
      <c r="CZ38" s="591">
        <v>12.1</v>
      </c>
      <c r="DA38" s="609"/>
      <c r="DB38" s="609"/>
      <c r="DC38" s="610"/>
      <c r="DD38" s="594">
        <v>792635</v>
      </c>
      <c r="DE38" s="589"/>
      <c r="DF38" s="589"/>
      <c r="DG38" s="589"/>
      <c r="DH38" s="589"/>
      <c r="DI38" s="589"/>
      <c r="DJ38" s="589"/>
      <c r="DK38" s="590"/>
      <c r="DL38" s="594">
        <v>490370</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101</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2200</v>
      </c>
      <c r="CS39" s="607"/>
      <c r="CT39" s="607"/>
      <c r="CU39" s="607"/>
      <c r="CV39" s="607"/>
      <c r="CW39" s="607"/>
      <c r="CX39" s="607"/>
      <c r="CY39" s="608"/>
      <c r="CZ39" s="591">
        <v>0</v>
      </c>
      <c r="DA39" s="609"/>
      <c r="DB39" s="609"/>
      <c r="DC39" s="610"/>
      <c r="DD39" s="594">
        <v>1241</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124963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6120</v>
      </c>
      <c r="CS40" s="589"/>
      <c r="CT40" s="589"/>
      <c r="CU40" s="589"/>
      <c r="CV40" s="589"/>
      <c r="CW40" s="589"/>
      <c r="CX40" s="589"/>
      <c r="CY40" s="590"/>
      <c r="CZ40" s="591">
        <v>0.1</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465835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255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1123031</v>
      </c>
      <c r="CS42" s="589"/>
      <c r="CT42" s="589"/>
      <c r="CU42" s="589"/>
      <c r="CV42" s="589"/>
      <c r="CW42" s="589"/>
      <c r="CX42" s="589"/>
      <c r="CY42" s="590"/>
      <c r="CZ42" s="591">
        <v>15.3</v>
      </c>
      <c r="DA42" s="592"/>
      <c r="DB42" s="592"/>
      <c r="DC42" s="593"/>
      <c r="DD42" s="594">
        <v>493560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28827</v>
      </c>
      <c r="CS43" s="607"/>
      <c r="CT43" s="607"/>
      <c r="CU43" s="607"/>
      <c r="CV43" s="607"/>
      <c r="CW43" s="607"/>
      <c r="CX43" s="607"/>
      <c r="CY43" s="608"/>
      <c r="CZ43" s="591">
        <v>0.4</v>
      </c>
      <c r="DA43" s="609"/>
      <c r="DB43" s="609"/>
      <c r="DC43" s="610"/>
      <c r="DD43" s="594">
        <v>28827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1123031</v>
      </c>
      <c r="CS44" s="589"/>
      <c r="CT44" s="589"/>
      <c r="CU44" s="589"/>
      <c r="CV44" s="589"/>
      <c r="CW44" s="589"/>
      <c r="CX44" s="589"/>
      <c r="CY44" s="590"/>
      <c r="CZ44" s="591">
        <v>15.3</v>
      </c>
      <c r="DA44" s="592"/>
      <c r="DB44" s="592"/>
      <c r="DC44" s="593"/>
      <c r="DD44" s="594">
        <v>493560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554864</v>
      </c>
      <c r="CS45" s="607"/>
      <c r="CT45" s="607"/>
      <c r="CU45" s="607"/>
      <c r="CV45" s="607"/>
      <c r="CW45" s="607"/>
      <c r="CX45" s="607"/>
      <c r="CY45" s="608"/>
      <c r="CZ45" s="591">
        <v>7.6</v>
      </c>
      <c r="DA45" s="609"/>
      <c r="DB45" s="609"/>
      <c r="DC45" s="610"/>
      <c r="DD45" s="594">
        <v>132534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568167</v>
      </c>
      <c r="CS46" s="589"/>
      <c r="CT46" s="589"/>
      <c r="CU46" s="589"/>
      <c r="CV46" s="589"/>
      <c r="CW46" s="589"/>
      <c r="CX46" s="589"/>
      <c r="CY46" s="590"/>
      <c r="CZ46" s="591">
        <v>7.8</v>
      </c>
      <c r="DA46" s="592"/>
      <c r="DB46" s="592"/>
      <c r="DC46" s="593"/>
      <c r="DD46" s="594">
        <v>361026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7319939</v>
      </c>
      <c r="CS49" s="573"/>
      <c r="CT49" s="573"/>
      <c r="CU49" s="573"/>
      <c r="CV49" s="573"/>
      <c r="CW49" s="573"/>
      <c r="CX49" s="573"/>
      <c r="CY49" s="574"/>
      <c r="CZ49" s="575">
        <v>100</v>
      </c>
      <c r="DA49" s="576"/>
      <c r="DB49" s="576"/>
      <c r="DC49" s="577"/>
      <c r="DD49" s="578">
        <v>5430442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7644</v>
      </c>
      <c r="R7" s="1101"/>
      <c r="S7" s="1101"/>
      <c r="T7" s="1101"/>
      <c r="U7" s="1101"/>
      <c r="V7" s="1101">
        <v>7297</v>
      </c>
      <c r="W7" s="1101"/>
      <c r="X7" s="1101"/>
      <c r="Y7" s="1101"/>
      <c r="Z7" s="1101"/>
      <c r="AA7" s="1101">
        <v>347</v>
      </c>
      <c r="AB7" s="1101"/>
      <c r="AC7" s="1101"/>
      <c r="AD7" s="1101"/>
      <c r="AE7" s="1102"/>
      <c r="AF7" s="1103">
        <v>218</v>
      </c>
      <c r="AG7" s="1104"/>
      <c r="AH7" s="1104"/>
      <c r="AI7" s="1104"/>
      <c r="AJ7" s="1105"/>
      <c r="AK7" s="1087">
        <v>290</v>
      </c>
      <c r="AL7" s="1088"/>
      <c r="AM7" s="1088"/>
      <c r="AN7" s="1088"/>
      <c r="AO7" s="1088"/>
      <c r="AP7" s="1088">
        <v>5450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68</v>
      </c>
      <c r="CI7" s="1085"/>
      <c r="CJ7" s="1085"/>
      <c r="CK7" s="1085"/>
      <c r="CL7" s="1086"/>
      <c r="CM7" s="1084">
        <v>709</v>
      </c>
      <c r="CN7" s="1085"/>
      <c r="CO7" s="1085"/>
      <c r="CP7" s="1085"/>
      <c r="CQ7" s="1086"/>
      <c r="CR7" s="1084">
        <v>4</v>
      </c>
      <c r="CS7" s="1085"/>
      <c r="CT7" s="1085"/>
      <c r="CU7" s="1085"/>
      <c r="CV7" s="1086"/>
      <c r="CW7" s="1084"/>
      <c r="CX7" s="1085"/>
      <c r="CY7" s="1085"/>
      <c r="CZ7" s="1085"/>
      <c r="DA7" s="1086"/>
      <c r="DB7" s="1084"/>
      <c r="DC7" s="1085"/>
      <c r="DD7" s="1085"/>
      <c r="DE7" s="1085"/>
      <c r="DF7" s="1086"/>
      <c r="DG7" s="1084"/>
      <c r="DH7" s="1085"/>
      <c r="DI7" s="1085"/>
      <c r="DJ7" s="1085"/>
      <c r="DK7" s="1086"/>
      <c r="DL7" s="1084">
        <v>12</v>
      </c>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92</v>
      </c>
      <c r="R8" s="1040"/>
      <c r="S8" s="1040"/>
      <c r="T8" s="1040"/>
      <c r="U8" s="1040"/>
      <c r="V8" s="1040">
        <v>23</v>
      </c>
      <c r="W8" s="1040"/>
      <c r="X8" s="1040"/>
      <c r="Y8" s="1040"/>
      <c r="Z8" s="1040"/>
      <c r="AA8" s="1040">
        <v>69</v>
      </c>
      <c r="AB8" s="1040"/>
      <c r="AC8" s="1040"/>
      <c r="AD8" s="1040"/>
      <c r="AE8" s="1041"/>
      <c r="AF8" s="1033">
        <v>65</v>
      </c>
      <c r="AG8" s="1034"/>
      <c r="AH8" s="1034"/>
      <c r="AI8" s="1034"/>
      <c r="AJ8" s="1035"/>
      <c r="AK8" s="1082">
        <v>1</v>
      </c>
      <c r="AL8" s="1083"/>
      <c r="AM8" s="1083"/>
      <c r="AN8" s="1083"/>
      <c r="AO8" s="1083"/>
      <c r="AP8" s="1083">
        <v>31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0</v>
      </c>
      <c r="CI8" s="986"/>
      <c r="CJ8" s="986"/>
      <c r="CK8" s="986"/>
      <c r="CL8" s="987"/>
      <c r="CM8" s="985">
        <v>28</v>
      </c>
      <c r="CN8" s="986"/>
      <c r="CO8" s="986"/>
      <c r="CP8" s="986"/>
      <c r="CQ8" s="987"/>
      <c r="CR8" s="985">
        <v>30</v>
      </c>
      <c r="CS8" s="986"/>
      <c r="CT8" s="986"/>
      <c r="CU8" s="986"/>
      <c r="CV8" s="987"/>
      <c r="CW8" s="985">
        <v>22</v>
      </c>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7736</v>
      </c>
      <c r="R23" s="1065"/>
      <c r="S23" s="1065"/>
      <c r="T23" s="1065"/>
      <c r="U23" s="1065"/>
      <c r="V23" s="1065">
        <v>7320</v>
      </c>
      <c r="W23" s="1065"/>
      <c r="X23" s="1065"/>
      <c r="Y23" s="1065"/>
      <c r="Z23" s="1065"/>
      <c r="AA23" s="1065">
        <v>416</v>
      </c>
      <c r="AB23" s="1065"/>
      <c r="AC23" s="1065"/>
      <c r="AD23" s="1065"/>
      <c r="AE23" s="1066"/>
      <c r="AF23" s="1067">
        <v>284</v>
      </c>
      <c r="AG23" s="1065"/>
      <c r="AH23" s="1065"/>
      <c r="AI23" s="1065"/>
      <c r="AJ23" s="1068"/>
      <c r="AK23" s="1069"/>
      <c r="AL23" s="1070"/>
      <c r="AM23" s="1070"/>
      <c r="AN23" s="1070"/>
      <c r="AO23" s="1070"/>
      <c r="AP23" s="1065">
        <v>5481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2891</v>
      </c>
      <c r="R28" s="1050"/>
      <c r="S28" s="1050"/>
      <c r="T28" s="1050"/>
      <c r="U28" s="1050"/>
      <c r="V28" s="1050">
        <v>2789</v>
      </c>
      <c r="W28" s="1050"/>
      <c r="X28" s="1050"/>
      <c r="Y28" s="1050"/>
      <c r="Z28" s="1050"/>
      <c r="AA28" s="1050">
        <v>102</v>
      </c>
      <c r="AB28" s="1050"/>
      <c r="AC28" s="1050"/>
      <c r="AD28" s="1050"/>
      <c r="AE28" s="1051"/>
      <c r="AF28" s="1052">
        <v>102</v>
      </c>
      <c r="AG28" s="1050"/>
      <c r="AH28" s="1050"/>
      <c r="AI28" s="1050"/>
      <c r="AJ28" s="1053"/>
      <c r="AK28" s="1054">
        <v>125</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1626</v>
      </c>
      <c r="R29" s="1040"/>
      <c r="S29" s="1040"/>
      <c r="T29" s="1040"/>
      <c r="U29" s="1040"/>
      <c r="V29" s="1040">
        <v>1595</v>
      </c>
      <c r="W29" s="1040"/>
      <c r="X29" s="1040"/>
      <c r="Y29" s="1040"/>
      <c r="Z29" s="1040"/>
      <c r="AA29" s="1040">
        <v>31</v>
      </c>
      <c r="AB29" s="1040"/>
      <c r="AC29" s="1040"/>
      <c r="AD29" s="1040"/>
      <c r="AE29" s="1041"/>
      <c r="AF29" s="1033">
        <v>31</v>
      </c>
      <c r="AG29" s="1034"/>
      <c r="AH29" s="1034"/>
      <c r="AI29" s="1034"/>
      <c r="AJ29" s="1035"/>
      <c r="AK29" s="976">
        <v>267</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236</v>
      </c>
      <c r="R30" s="1040"/>
      <c r="S30" s="1040"/>
      <c r="T30" s="1040"/>
      <c r="U30" s="1040"/>
      <c r="V30" s="1040">
        <v>233</v>
      </c>
      <c r="W30" s="1040"/>
      <c r="X30" s="1040"/>
      <c r="Y30" s="1040"/>
      <c r="Z30" s="1040"/>
      <c r="AA30" s="1040">
        <v>3</v>
      </c>
      <c r="AB30" s="1040"/>
      <c r="AC30" s="1040"/>
      <c r="AD30" s="1040"/>
      <c r="AE30" s="1041"/>
      <c r="AF30" s="1033">
        <v>3</v>
      </c>
      <c r="AG30" s="1034"/>
      <c r="AH30" s="1034"/>
      <c r="AI30" s="1034"/>
      <c r="AJ30" s="1035"/>
      <c r="AK30" s="976">
        <v>49</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359</v>
      </c>
      <c r="R31" s="1040"/>
      <c r="S31" s="1040"/>
      <c r="T31" s="1040"/>
      <c r="U31" s="1040"/>
      <c r="V31" s="1040">
        <v>322</v>
      </c>
      <c r="W31" s="1040"/>
      <c r="X31" s="1040"/>
      <c r="Y31" s="1040"/>
      <c r="Z31" s="1040"/>
      <c r="AA31" s="1040">
        <v>37</v>
      </c>
      <c r="AB31" s="1040"/>
      <c r="AC31" s="1040"/>
      <c r="AD31" s="1040"/>
      <c r="AE31" s="1041"/>
      <c r="AF31" s="1033">
        <v>882</v>
      </c>
      <c r="AG31" s="1034"/>
      <c r="AH31" s="1034"/>
      <c r="AI31" s="1034"/>
      <c r="AJ31" s="1035"/>
      <c r="AK31" s="976">
        <v>11</v>
      </c>
      <c r="AL31" s="967"/>
      <c r="AM31" s="967"/>
      <c r="AN31" s="967"/>
      <c r="AO31" s="967"/>
      <c r="AP31" s="967">
        <v>982</v>
      </c>
      <c r="AQ31" s="967"/>
      <c r="AR31" s="967"/>
      <c r="AS31" s="967"/>
      <c r="AT31" s="967"/>
      <c r="AU31" s="967">
        <v>121</v>
      </c>
      <c r="AV31" s="967"/>
      <c r="AW31" s="967"/>
      <c r="AX31" s="967"/>
      <c r="AY31" s="967"/>
      <c r="AZ31" s="1038"/>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695</v>
      </c>
      <c r="R32" s="1040"/>
      <c r="S32" s="1040"/>
      <c r="T32" s="1040"/>
      <c r="U32" s="1040"/>
      <c r="V32" s="1040">
        <v>684</v>
      </c>
      <c r="W32" s="1040"/>
      <c r="X32" s="1040"/>
      <c r="Y32" s="1040"/>
      <c r="Z32" s="1040"/>
      <c r="AA32" s="1040">
        <v>11</v>
      </c>
      <c r="AB32" s="1040"/>
      <c r="AC32" s="1040"/>
      <c r="AD32" s="1040"/>
      <c r="AE32" s="1041"/>
      <c r="AF32" s="1033">
        <v>11</v>
      </c>
      <c r="AG32" s="1034"/>
      <c r="AH32" s="1034"/>
      <c r="AI32" s="1034"/>
      <c r="AJ32" s="1035"/>
      <c r="AK32" s="976">
        <v>246</v>
      </c>
      <c r="AL32" s="967"/>
      <c r="AM32" s="967"/>
      <c r="AN32" s="967"/>
      <c r="AO32" s="967"/>
      <c r="AP32" s="967">
        <v>4238</v>
      </c>
      <c r="AQ32" s="967"/>
      <c r="AR32" s="967"/>
      <c r="AS32" s="967"/>
      <c r="AT32" s="967"/>
      <c r="AU32" s="967">
        <v>2746</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58</v>
      </c>
      <c r="R33" s="1040"/>
      <c r="S33" s="1040"/>
      <c r="T33" s="1040"/>
      <c r="U33" s="1040"/>
      <c r="V33" s="1040">
        <v>55</v>
      </c>
      <c r="W33" s="1040"/>
      <c r="X33" s="1040"/>
      <c r="Y33" s="1040"/>
      <c r="Z33" s="1040"/>
      <c r="AA33" s="1040">
        <v>3</v>
      </c>
      <c r="AB33" s="1040"/>
      <c r="AC33" s="1040"/>
      <c r="AD33" s="1040"/>
      <c r="AE33" s="1041"/>
      <c r="AF33" s="1033">
        <v>3</v>
      </c>
      <c r="AG33" s="1034"/>
      <c r="AH33" s="1034"/>
      <c r="AI33" s="1034"/>
      <c r="AJ33" s="1035"/>
      <c r="AK33" s="976">
        <v>44</v>
      </c>
      <c r="AL33" s="967"/>
      <c r="AM33" s="967"/>
      <c r="AN33" s="967"/>
      <c r="AO33" s="967"/>
      <c r="AP33" s="967">
        <v>383</v>
      </c>
      <c r="AQ33" s="967"/>
      <c r="AR33" s="967"/>
      <c r="AS33" s="967"/>
      <c r="AT33" s="967"/>
      <c r="AU33" s="967">
        <v>383</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1031</v>
      </c>
      <c r="AG63" s="955"/>
      <c r="AH63" s="955"/>
      <c r="AI63" s="955"/>
      <c r="AJ63" s="1020"/>
      <c r="AK63" s="1021"/>
      <c r="AL63" s="959"/>
      <c r="AM63" s="959"/>
      <c r="AN63" s="959"/>
      <c r="AO63" s="959"/>
      <c r="AP63" s="955">
        <v>5603</v>
      </c>
      <c r="AQ63" s="955"/>
      <c r="AR63" s="955"/>
      <c r="AS63" s="955"/>
      <c r="AT63" s="955"/>
      <c r="AU63" s="955">
        <v>3250</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13280</v>
      </c>
      <c r="R68" s="978"/>
      <c r="S68" s="978"/>
      <c r="T68" s="978"/>
      <c r="U68" s="978"/>
      <c r="V68" s="978">
        <v>12837</v>
      </c>
      <c r="W68" s="978"/>
      <c r="X68" s="978"/>
      <c r="Y68" s="978"/>
      <c r="Z68" s="978"/>
      <c r="AA68" s="978">
        <v>443</v>
      </c>
      <c r="AB68" s="978"/>
      <c r="AC68" s="978"/>
      <c r="AD68" s="978"/>
      <c r="AE68" s="978"/>
      <c r="AF68" s="978">
        <v>443</v>
      </c>
      <c r="AG68" s="978"/>
      <c r="AH68" s="978"/>
      <c r="AI68" s="978"/>
      <c r="AJ68" s="978"/>
      <c r="AK68" s="978">
        <v>6</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178</v>
      </c>
      <c r="R69" s="967"/>
      <c r="S69" s="967"/>
      <c r="T69" s="967"/>
      <c r="U69" s="967"/>
      <c r="V69" s="967">
        <v>176</v>
      </c>
      <c r="W69" s="967"/>
      <c r="X69" s="967"/>
      <c r="Y69" s="967"/>
      <c r="Z69" s="967"/>
      <c r="AA69" s="967">
        <v>2</v>
      </c>
      <c r="AB69" s="967"/>
      <c r="AC69" s="967"/>
      <c r="AD69" s="967"/>
      <c r="AE69" s="967"/>
      <c r="AF69" s="967">
        <v>2</v>
      </c>
      <c r="AG69" s="967"/>
      <c r="AH69" s="967"/>
      <c r="AI69" s="967"/>
      <c r="AJ69" s="967"/>
      <c r="AK69" s="967">
        <v>2</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126</v>
      </c>
      <c r="R70" s="967"/>
      <c r="S70" s="967"/>
      <c r="T70" s="967"/>
      <c r="U70" s="967"/>
      <c r="V70" s="967">
        <v>115</v>
      </c>
      <c r="W70" s="967"/>
      <c r="X70" s="967"/>
      <c r="Y70" s="967"/>
      <c r="Z70" s="967"/>
      <c r="AA70" s="967">
        <v>11</v>
      </c>
      <c r="AB70" s="967"/>
      <c r="AC70" s="967"/>
      <c r="AD70" s="967"/>
      <c r="AE70" s="967"/>
      <c r="AF70" s="967">
        <v>11</v>
      </c>
      <c r="AG70" s="967"/>
      <c r="AH70" s="967"/>
      <c r="AI70" s="967"/>
      <c r="AJ70" s="967"/>
      <c r="AK70" s="967">
        <v>2</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196871</v>
      </c>
      <c r="R71" s="967"/>
      <c r="S71" s="967"/>
      <c r="T71" s="967"/>
      <c r="U71" s="967"/>
      <c r="V71" s="967">
        <v>186524</v>
      </c>
      <c r="W71" s="967"/>
      <c r="X71" s="967"/>
      <c r="Y71" s="967"/>
      <c r="Z71" s="967"/>
      <c r="AA71" s="967">
        <v>10347</v>
      </c>
      <c r="AB71" s="967"/>
      <c r="AC71" s="967"/>
      <c r="AD71" s="967"/>
      <c r="AE71" s="967"/>
      <c r="AF71" s="967">
        <v>10347</v>
      </c>
      <c r="AG71" s="967"/>
      <c r="AH71" s="967"/>
      <c r="AI71" s="967"/>
      <c r="AJ71" s="967"/>
      <c r="AK71" s="967">
        <v>1375</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583</v>
      </c>
      <c r="R72" s="967"/>
      <c r="S72" s="967"/>
      <c r="T72" s="967"/>
      <c r="U72" s="967"/>
      <c r="V72" s="967">
        <v>568</v>
      </c>
      <c r="W72" s="967"/>
      <c r="X72" s="967"/>
      <c r="Y72" s="967"/>
      <c r="Z72" s="967"/>
      <c r="AA72" s="967">
        <v>15</v>
      </c>
      <c r="AB72" s="967"/>
      <c r="AC72" s="967"/>
      <c r="AD72" s="967"/>
      <c r="AE72" s="967"/>
      <c r="AF72" s="967">
        <v>15</v>
      </c>
      <c r="AG72" s="967"/>
      <c r="AH72" s="967"/>
      <c r="AI72" s="967"/>
      <c r="AJ72" s="967"/>
      <c r="AK72" s="967"/>
      <c r="AL72" s="967"/>
      <c r="AM72" s="967"/>
      <c r="AN72" s="967"/>
      <c r="AO72" s="967"/>
      <c r="AP72" s="967">
        <v>1018</v>
      </c>
      <c r="AQ72" s="967"/>
      <c r="AR72" s="967"/>
      <c r="AS72" s="967"/>
      <c r="AT72" s="967"/>
      <c r="AU72" s="967">
        <v>12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5581</v>
      </c>
      <c r="R73" s="967"/>
      <c r="S73" s="967"/>
      <c r="T73" s="967"/>
      <c r="U73" s="967"/>
      <c r="V73" s="967">
        <v>4771</v>
      </c>
      <c r="W73" s="967"/>
      <c r="X73" s="967"/>
      <c r="Y73" s="967"/>
      <c r="Z73" s="967"/>
      <c r="AA73" s="967">
        <v>810</v>
      </c>
      <c r="AB73" s="967"/>
      <c r="AC73" s="967"/>
      <c r="AD73" s="967"/>
      <c r="AE73" s="967"/>
      <c r="AF73" s="967">
        <v>809</v>
      </c>
      <c r="AG73" s="967"/>
      <c r="AH73" s="967"/>
      <c r="AI73" s="967"/>
      <c r="AJ73" s="967"/>
      <c r="AK73" s="967"/>
      <c r="AL73" s="967"/>
      <c r="AM73" s="967"/>
      <c r="AN73" s="967"/>
      <c r="AO73" s="967"/>
      <c r="AP73" s="967">
        <v>1520</v>
      </c>
      <c r="AQ73" s="967"/>
      <c r="AR73" s="967"/>
      <c r="AS73" s="967"/>
      <c r="AT73" s="967"/>
      <c r="AU73" s="967">
        <v>117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11627</v>
      </c>
      <c r="AG88" s="955"/>
      <c r="AH88" s="955"/>
      <c r="AI88" s="955"/>
      <c r="AJ88" s="955"/>
      <c r="AK88" s="959"/>
      <c r="AL88" s="959"/>
      <c r="AM88" s="959"/>
      <c r="AN88" s="959"/>
      <c r="AO88" s="959"/>
      <c r="AP88" s="955">
        <v>2538</v>
      </c>
      <c r="AQ88" s="955"/>
      <c r="AR88" s="955"/>
      <c r="AS88" s="955"/>
      <c r="AT88" s="955"/>
      <c r="AU88" s="955">
        <v>129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34</v>
      </c>
      <c r="CS102" s="947"/>
      <c r="CT102" s="947"/>
      <c r="CU102" s="947"/>
      <c r="CV102" s="948"/>
      <c r="CW102" s="946">
        <v>22</v>
      </c>
      <c r="CX102" s="947"/>
      <c r="CY102" s="947"/>
      <c r="CZ102" s="947"/>
      <c r="DA102" s="948"/>
      <c r="DB102" s="946"/>
      <c r="DC102" s="947"/>
      <c r="DD102" s="947"/>
      <c r="DE102" s="947"/>
      <c r="DF102" s="948"/>
      <c r="DG102" s="946"/>
      <c r="DH102" s="947"/>
      <c r="DI102" s="947"/>
      <c r="DJ102" s="947"/>
      <c r="DK102" s="948"/>
      <c r="DL102" s="946">
        <v>12</v>
      </c>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425429</v>
      </c>
      <c r="AB110" s="873"/>
      <c r="AC110" s="873"/>
      <c r="AD110" s="873"/>
      <c r="AE110" s="874"/>
      <c r="AF110" s="875">
        <v>480747</v>
      </c>
      <c r="AG110" s="873"/>
      <c r="AH110" s="873"/>
      <c r="AI110" s="873"/>
      <c r="AJ110" s="874"/>
      <c r="AK110" s="875">
        <v>426462</v>
      </c>
      <c r="AL110" s="873"/>
      <c r="AM110" s="873"/>
      <c r="AN110" s="873"/>
      <c r="AO110" s="874"/>
      <c r="AP110" s="876">
        <v>9.5</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4940631</v>
      </c>
      <c r="BR110" s="800"/>
      <c r="BS110" s="800"/>
      <c r="BT110" s="800"/>
      <c r="BU110" s="800"/>
      <c r="BV110" s="800">
        <v>5122995</v>
      </c>
      <c r="BW110" s="800"/>
      <c r="BX110" s="800"/>
      <c r="BY110" s="800"/>
      <c r="BZ110" s="800"/>
      <c r="CA110" s="800">
        <v>5480671</v>
      </c>
      <c r="CB110" s="800"/>
      <c r="CC110" s="800"/>
      <c r="CD110" s="800"/>
      <c r="CE110" s="800"/>
      <c r="CF110" s="861">
        <v>122.3</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3759002</v>
      </c>
      <c r="BR112" s="771"/>
      <c r="BS112" s="771"/>
      <c r="BT112" s="771"/>
      <c r="BU112" s="771"/>
      <c r="BV112" s="771">
        <v>3371207</v>
      </c>
      <c r="BW112" s="771"/>
      <c r="BX112" s="771"/>
      <c r="BY112" s="771"/>
      <c r="BZ112" s="771"/>
      <c r="CA112" s="771">
        <v>3249993</v>
      </c>
      <c r="CB112" s="771"/>
      <c r="CC112" s="771"/>
      <c r="CD112" s="771"/>
      <c r="CE112" s="771"/>
      <c r="CF112" s="848">
        <v>72.5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229859</v>
      </c>
      <c r="AB113" s="909"/>
      <c r="AC113" s="909"/>
      <c r="AD113" s="909"/>
      <c r="AE113" s="910"/>
      <c r="AF113" s="911">
        <v>236929</v>
      </c>
      <c r="AG113" s="909"/>
      <c r="AH113" s="909"/>
      <c r="AI113" s="909"/>
      <c r="AJ113" s="910"/>
      <c r="AK113" s="911">
        <v>248003</v>
      </c>
      <c r="AL113" s="909"/>
      <c r="AM113" s="909"/>
      <c r="AN113" s="909"/>
      <c r="AO113" s="910"/>
      <c r="AP113" s="912">
        <v>5.5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153962</v>
      </c>
      <c r="BR113" s="771"/>
      <c r="BS113" s="771"/>
      <c r="BT113" s="771"/>
      <c r="BU113" s="771"/>
      <c r="BV113" s="771">
        <v>135590</v>
      </c>
      <c r="BW113" s="771"/>
      <c r="BX113" s="771"/>
      <c r="BY113" s="771"/>
      <c r="BZ113" s="771"/>
      <c r="CA113" s="771">
        <v>129285</v>
      </c>
      <c r="CB113" s="771"/>
      <c r="CC113" s="771"/>
      <c r="CD113" s="771"/>
      <c r="CE113" s="771"/>
      <c r="CF113" s="848">
        <v>2.9</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37351</v>
      </c>
      <c r="AB114" s="784"/>
      <c r="AC114" s="784"/>
      <c r="AD114" s="784"/>
      <c r="AE114" s="785"/>
      <c r="AF114" s="786">
        <v>30459</v>
      </c>
      <c r="AG114" s="784"/>
      <c r="AH114" s="784"/>
      <c r="AI114" s="784"/>
      <c r="AJ114" s="785"/>
      <c r="AK114" s="786">
        <v>39304</v>
      </c>
      <c r="AL114" s="784"/>
      <c r="AM114" s="784"/>
      <c r="AN114" s="784"/>
      <c r="AO114" s="785"/>
      <c r="AP114" s="754">
        <v>0.9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238497</v>
      </c>
      <c r="BR114" s="771"/>
      <c r="BS114" s="771"/>
      <c r="BT114" s="771"/>
      <c r="BU114" s="771"/>
      <c r="BV114" s="771">
        <v>177533</v>
      </c>
      <c r="BW114" s="771"/>
      <c r="BX114" s="771"/>
      <c r="BY114" s="771"/>
      <c r="BZ114" s="771"/>
      <c r="CA114" s="771" t="s">
        <v>111</v>
      </c>
      <c r="CB114" s="771"/>
      <c r="CC114" s="771"/>
      <c r="CD114" s="771"/>
      <c r="CE114" s="771"/>
      <c r="CF114" s="848" t="s">
        <v>111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12963</v>
      </c>
      <c r="BR115" s="771"/>
      <c r="BS115" s="771"/>
      <c r="BT115" s="771"/>
      <c r="BU115" s="771"/>
      <c r="BV115" s="771">
        <v>12563</v>
      </c>
      <c r="BW115" s="771"/>
      <c r="BX115" s="771"/>
      <c r="BY115" s="771"/>
      <c r="BZ115" s="771"/>
      <c r="CA115" s="771">
        <v>12363</v>
      </c>
      <c r="CB115" s="771"/>
      <c r="CC115" s="771"/>
      <c r="CD115" s="771"/>
      <c r="CE115" s="771"/>
      <c r="CF115" s="848">
        <v>0.3</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692639</v>
      </c>
      <c r="AB117" s="895"/>
      <c r="AC117" s="895"/>
      <c r="AD117" s="895"/>
      <c r="AE117" s="896"/>
      <c r="AF117" s="898">
        <v>748135</v>
      </c>
      <c r="AG117" s="895"/>
      <c r="AH117" s="895"/>
      <c r="AI117" s="895"/>
      <c r="AJ117" s="896"/>
      <c r="AK117" s="898">
        <v>713769</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9105055</v>
      </c>
      <c r="BR118" s="858"/>
      <c r="BS118" s="858"/>
      <c r="BT118" s="858"/>
      <c r="BU118" s="858"/>
      <c r="BV118" s="858">
        <v>8819888</v>
      </c>
      <c r="BW118" s="858"/>
      <c r="BX118" s="858"/>
      <c r="BY118" s="858"/>
      <c r="BZ118" s="858"/>
      <c r="CA118" s="858">
        <v>8872312</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2987602</v>
      </c>
      <c r="BR119" s="800"/>
      <c r="BS119" s="800"/>
      <c r="BT119" s="800"/>
      <c r="BU119" s="800"/>
      <c r="BV119" s="800">
        <v>2790275</v>
      </c>
      <c r="BW119" s="800"/>
      <c r="BX119" s="800"/>
      <c r="BY119" s="800"/>
      <c r="BZ119" s="800"/>
      <c r="CA119" s="800">
        <v>2457736</v>
      </c>
      <c r="CB119" s="800"/>
      <c r="CC119" s="800"/>
      <c r="CD119" s="800"/>
      <c r="CE119" s="800"/>
      <c r="CF119" s="861">
        <v>54.9</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7570</v>
      </c>
      <c r="BR120" s="771"/>
      <c r="BS120" s="771"/>
      <c r="BT120" s="771"/>
      <c r="BU120" s="771"/>
      <c r="BV120" s="771">
        <v>4167</v>
      </c>
      <c r="BW120" s="771"/>
      <c r="BX120" s="771"/>
      <c r="BY120" s="771"/>
      <c r="BZ120" s="771"/>
      <c r="CA120" s="771">
        <v>1512</v>
      </c>
      <c r="CB120" s="771"/>
      <c r="CC120" s="771"/>
      <c r="CD120" s="771"/>
      <c r="CE120" s="771"/>
      <c r="CF120" s="848">
        <v>0</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3143107</v>
      </c>
      <c r="DH120" s="800"/>
      <c r="DI120" s="800"/>
      <c r="DJ120" s="800"/>
      <c r="DK120" s="800"/>
      <c r="DL120" s="800">
        <v>2810200</v>
      </c>
      <c r="DM120" s="800"/>
      <c r="DN120" s="800"/>
      <c r="DO120" s="800"/>
      <c r="DP120" s="800"/>
      <c r="DQ120" s="800">
        <v>2746149</v>
      </c>
      <c r="DR120" s="800"/>
      <c r="DS120" s="800"/>
      <c r="DT120" s="800"/>
      <c r="DU120" s="800"/>
      <c r="DV120" s="801">
        <v>61.3</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7257134</v>
      </c>
      <c r="BR121" s="858"/>
      <c r="BS121" s="858"/>
      <c r="BT121" s="858"/>
      <c r="BU121" s="858"/>
      <c r="BV121" s="858">
        <v>7383863</v>
      </c>
      <c r="BW121" s="858"/>
      <c r="BX121" s="858"/>
      <c r="BY121" s="858"/>
      <c r="BZ121" s="858"/>
      <c r="CA121" s="858">
        <v>7508002</v>
      </c>
      <c r="CB121" s="858"/>
      <c r="CC121" s="858"/>
      <c r="CD121" s="858"/>
      <c r="CE121" s="858"/>
      <c r="CF121" s="859">
        <v>167.6</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430148</v>
      </c>
      <c r="DH121" s="771"/>
      <c r="DI121" s="771"/>
      <c r="DJ121" s="771"/>
      <c r="DK121" s="771"/>
      <c r="DL121" s="771">
        <v>406871</v>
      </c>
      <c r="DM121" s="771"/>
      <c r="DN121" s="771"/>
      <c r="DO121" s="771"/>
      <c r="DP121" s="771"/>
      <c r="DQ121" s="771">
        <v>383094</v>
      </c>
      <c r="DR121" s="771"/>
      <c r="DS121" s="771"/>
      <c r="DT121" s="771"/>
      <c r="DU121" s="771"/>
      <c r="DV121" s="823">
        <v>8.6</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10252306</v>
      </c>
      <c r="BR122" s="840"/>
      <c r="BS122" s="840"/>
      <c r="BT122" s="840"/>
      <c r="BU122" s="840"/>
      <c r="BV122" s="840">
        <v>10178305</v>
      </c>
      <c r="BW122" s="840"/>
      <c r="BX122" s="840"/>
      <c r="BY122" s="840"/>
      <c r="BZ122" s="840"/>
      <c r="CA122" s="840">
        <v>9967250</v>
      </c>
      <c r="CB122" s="840"/>
      <c r="CC122" s="840"/>
      <c r="CD122" s="840"/>
      <c r="CE122" s="840"/>
      <c r="CF122" s="743"/>
      <c r="CG122" s="744"/>
      <c r="CH122" s="744"/>
      <c r="CI122" s="744"/>
      <c r="CJ122" s="841"/>
      <c r="CK122" s="851"/>
      <c r="CL122" s="812"/>
      <c r="CM122" s="812"/>
      <c r="CN122" s="812"/>
      <c r="CO122" s="813"/>
      <c r="CP122" s="828" t="s">
        <v>440</v>
      </c>
      <c r="CQ122" s="829"/>
      <c r="CR122" s="829"/>
      <c r="CS122" s="829"/>
      <c r="CT122" s="829"/>
      <c r="CU122" s="829"/>
      <c r="CV122" s="829"/>
      <c r="CW122" s="829"/>
      <c r="CX122" s="829"/>
      <c r="CY122" s="829"/>
      <c r="CZ122" s="829"/>
      <c r="DA122" s="829"/>
      <c r="DB122" s="829"/>
      <c r="DC122" s="829"/>
      <c r="DD122" s="829"/>
      <c r="DE122" s="829"/>
      <c r="DF122" s="830"/>
      <c r="DG122" s="770">
        <v>185747</v>
      </c>
      <c r="DH122" s="771"/>
      <c r="DI122" s="771"/>
      <c r="DJ122" s="771"/>
      <c r="DK122" s="771"/>
      <c r="DL122" s="771">
        <v>154136</v>
      </c>
      <c r="DM122" s="771"/>
      <c r="DN122" s="771"/>
      <c r="DO122" s="771"/>
      <c r="DP122" s="771"/>
      <c r="DQ122" s="771">
        <v>120750</v>
      </c>
      <c r="DR122" s="771"/>
      <c r="DS122" s="771"/>
      <c r="DT122" s="771"/>
      <c r="DU122" s="771"/>
      <c r="DV122" s="823">
        <v>2.7</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441</v>
      </c>
      <c r="AB123" s="784"/>
      <c r="AC123" s="784"/>
      <c r="AD123" s="784"/>
      <c r="AE123" s="785"/>
      <c r="AF123" s="786" t="s">
        <v>441</v>
      </c>
      <c r="AG123" s="784"/>
      <c r="AH123" s="784"/>
      <c r="AI123" s="784"/>
      <c r="AJ123" s="785"/>
      <c r="AK123" s="786" t="s">
        <v>441</v>
      </c>
      <c r="AL123" s="784"/>
      <c r="AM123" s="784"/>
      <c r="AN123" s="784"/>
      <c r="AO123" s="785"/>
      <c r="AP123" s="754" t="s">
        <v>441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441</v>
      </c>
      <c r="BR123" s="832"/>
      <c r="BS123" s="832"/>
      <c r="BT123" s="832"/>
      <c r="BU123" s="832"/>
      <c r="BV123" s="832" t="s">
        <v>441</v>
      </c>
      <c r="BW123" s="832"/>
      <c r="BX123" s="832"/>
      <c r="BY123" s="832"/>
      <c r="BZ123" s="832"/>
      <c r="CA123" s="832" t="s">
        <v>441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14.98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12963</v>
      </c>
      <c r="DH127" s="820"/>
      <c r="DI127" s="820"/>
      <c r="DJ127" s="820"/>
      <c r="DK127" s="820"/>
      <c r="DL127" s="820">
        <v>12563</v>
      </c>
      <c r="DM127" s="820"/>
      <c r="DN127" s="820"/>
      <c r="DO127" s="820"/>
      <c r="DP127" s="820"/>
      <c r="DQ127" s="820">
        <v>12363</v>
      </c>
      <c r="DR127" s="820"/>
      <c r="DS127" s="820"/>
      <c r="DT127" s="820"/>
      <c r="DU127" s="820"/>
      <c r="DV127" s="821">
        <v>0.3</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7000</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19.98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5082457</v>
      </c>
      <c r="AB129" s="784"/>
      <c r="AC129" s="784"/>
      <c r="AD129" s="784"/>
      <c r="AE129" s="785"/>
      <c r="AF129" s="786">
        <v>5101576</v>
      </c>
      <c r="AG129" s="784"/>
      <c r="AH129" s="784"/>
      <c r="AI129" s="784"/>
      <c r="AJ129" s="785"/>
      <c r="AK129" s="786">
        <v>5029160</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511219</v>
      </c>
      <c r="AB130" s="784"/>
      <c r="AC130" s="784"/>
      <c r="AD130" s="784"/>
      <c r="AE130" s="785"/>
      <c r="AF130" s="786">
        <v>531053</v>
      </c>
      <c r="AG130" s="784"/>
      <c r="AH130" s="784"/>
      <c r="AI130" s="784"/>
      <c r="AJ130" s="785"/>
      <c r="AK130" s="786">
        <v>548828</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4571238</v>
      </c>
      <c r="AB131" s="717"/>
      <c r="AC131" s="717"/>
      <c r="AD131" s="717"/>
      <c r="AE131" s="718"/>
      <c r="AF131" s="719">
        <v>4570523</v>
      </c>
      <c r="AG131" s="717"/>
      <c r="AH131" s="717"/>
      <c r="AI131" s="717"/>
      <c r="AJ131" s="718"/>
      <c r="AK131" s="719">
        <v>4480332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3.8155965630000002</v>
      </c>
      <c r="AB132" s="740"/>
      <c r="AC132" s="740"/>
      <c r="AD132" s="740"/>
      <c r="AE132" s="741"/>
      <c r="AF132" s="742">
        <v>4.749609618</v>
      </c>
      <c r="AG132" s="740"/>
      <c r="AH132" s="740"/>
      <c r="AI132" s="740"/>
      <c r="AJ132" s="741"/>
      <c r="AK132" s="742">
        <v>3.6814459290000001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4.4000000000000004</v>
      </c>
      <c r="AB133" s="749"/>
      <c r="AC133" s="749"/>
      <c r="AD133" s="749"/>
      <c r="AE133" s="750"/>
      <c r="AF133" s="748">
        <v>4.3</v>
      </c>
      <c r="AG133" s="749"/>
      <c r="AH133" s="749"/>
      <c r="AI133" s="749"/>
      <c r="AJ133" s="750"/>
      <c r="AK133" s="748">
        <v>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1469687</v>
      </c>
      <c r="L9" s="264">
        <v>56697</v>
      </c>
      <c r="M9" s="265">
        <v>59313</v>
      </c>
      <c r="N9" s="266">
        <v>-4.4000000000000004</v>
      </c>
    </row>
    <row r="10" spans="1:16">
      <c r="A10" s="248"/>
      <c r="B10" s="244"/>
      <c r="C10" s="244"/>
      <c r="D10" s="244"/>
      <c r="E10" s="244"/>
      <c r="F10" s="244"/>
      <c r="G10" s="1133" t="s">
        <v>474</v>
      </c>
      <c r="H10" s="1134"/>
      <c r="I10" s="1134"/>
      <c r="J10" s="1135"/>
      <c r="K10" s="267">
        <v>12586</v>
      </c>
      <c r="L10" s="268">
        <v>486</v>
      </c>
      <c r="M10" s="269">
        <v>5376</v>
      </c>
      <c r="N10" s="270">
        <v>-91</v>
      </c>
    </row>
    <row r="11" spans="1:16" ht="13.5" customHeight="1">
      <c r="A11" s="248"/>
      <c r="B11" s="244"/>
      <c r="C11" s="244"/>
      <c r="D11" s="244"/>
      <c r="E11" s="244"/>
      <c r="F11" s="244"/>
      <c r="G11" s="1133" t="s">
        <v>475</v>
      </c>
      <c r="H11" s="1134"/>
      <c r="I11" s="1134"/>
      <c r="J11" s="1135"/>
      <c r="K11" s="267">
        <v>26620</v>
      </c>
      <c r="L11" s="268">
        <v>1027</v>
      </c>
      <c r="M11" s="269">
        <v>7786</v>
      </c>
      <c r="N11" s="270">
        <v>-86.8</v>
      </c>
    </row>
    <row r="12" spans="1:16" ht="13.5" customHeight="1">
      <c r="A12" s="248"/>
      <c r="B12" s="244"/>
      <c r="C12" s="244"/>
      <c r="D12" s="244"/>
      <c r="E12" s="244"/>
      <c r="F12" s="244"/>
      <c r="G12" s="1133" t="s">
        <v>476</v>
      </c>
      <c r="H12" s="1134"/>
      <c r="I12" s="1134"/>
      <c r="J12" s="1135"/>
      <c r="K12" s="267" t="s">
        <v>477</v>
      </c>
      <c r="L12" s="268" t="s">
        <v>477</v>
      </c>
      <c r="M12" s="269">
        <v>131</v>
      </c>
      <c r="N12" s="270" t="s">
        <v>477</v>
      </c>
    </row>
    <row r="13" spans="1:16" ht="13.5" customHeight="1">
      <c r="A13" s="248"/>
      <c r="B13" s="244"/>
      <c r="C13" s="244"/>
      <c r="D13" s="244"/>
      <c r="E13" s="244"/>
      <c r="F13" s="244"/>
      <c r="G13" s="1133" t="s">
        <v>478</v>
      </c>
      <c r="H13" s="1134"/>
      <c r="I13" s="1134"/>
      <c r="J13" s="1135"/>
      <c r="K13" s="267" t="s">
        <v>477</v>
      </c>
      <c r="L13" s="268" t="s">
        <v>477</v>
      </c>
      <c r="M13" s="269">
        <v>5</v>
      </c>
      <c r="N13" s="270" t="s">
        <v>477</v>
      </c>
    </row>
    <row r="14" spans="1:16" ht="13.5" customHeight="1">
      <c r="A14" s="248"/>
      <c r="B14" s="244"/>
      <c r="C14" s="244"/>
      <c r="D14" s="244"/>
      <c r="E14" s="244"/>
      <c r="F14" s="244"/>
      <c r="G14" s="1133" t="s">
        <v>479</v>
      </c>
      <c r="H14" s="1134"/>
      <c r="I14" s="1134"/>
      <c r="J14" s="1135"/>
      <c r="K14" s="267">
        <v>66843</v>
      </c>
      <c r="L14" s="268">
        <v>2579</v>
      </c>
      <c r="M14" s="269">
        <v>2777</v>
      </c>
      <c r="N14" s="270">
        <v>-7.1</v>
      </c>
    </row>
    <row r="15" spans="1:16" ht="13.5" customHeight="1">
      <c r="A15" s="248"/>
      <c r="B15" s="244"/>
      <c r="C15" s="244"/>
      <c r="D15" s="244"/>
      <c r="E15" s="244"/>
      <c r="F15" s="244"/>
      <c r="G15" s="1133" t="s">
        <v>480</v>
      </c>
      <c r="H15" s="1134"/>
      <c r="I15" s="1134"/>
      <c r="J15" s="1135"/>
      <c r="K15" s="267">
        <v>28827</v>
      </c>
      <c r="L15" s="268">
        <v>1112</v>
      </c>
      <c r="M15" s="269">
        <v>1317</v>
      </c>
      <c r="N15" s="270">
        <v>-15.6</v>
      </c>
    </row>
    <row r="16" spans="1:16">
      <c r="A16" s="248"/>
      <c r="B16" s="244"/>
      <c r="C16" s="244"/>
      <c r="D16" s="244"/>
      <c r="E16" s="244"/>
      <c r="F16" s="244"/>
      <c r="G16" s="1136" t="s">
        <v>481</v>
      </c>
      <c r="H16" s="1137"/>
      <c r="I16" s="1137"/>
      <c r="J16" s="1138"/>
      <c r="K16" s="268">
        <v>-126493</v>
      </c>
      <c r="L16" s="268">
        <v>-4880</v>
      </c>
      <c r="M16" s="269">
        <v>-6006</v>
      </c>
      <c r="N16" s="270">
        <v>-18.7</v>
      </c>
    </row>
    <row r="17" spans="1:16">
      <c r="A17" s="248"/>
      <c r="B17" s="244"/>
      <c r="C17" s="244"/>
      <c r="D17" s="244"/>
      <c r="E17" s="244"/>
      <c r="F17" s="244"/>
      <c r="G17" s="1136" t="s">
        <v>170</v>
      </c>
      <c r="H17" s="1137"/>
      <c r="I17" s="1137"/>
      <c r="J17" s="1138"/>
      <c r="K17" s="268">
        <v>1478070</v>
      </c>
      <c r="L17" s="268">
        <v>57020</v>
      </c>
      <c r="M17" s="269">
        <v>70700</v>
      </c>
      <c r="N17" s="270">
        <v>-19.3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5.79</v>
      </c>
      <c r="L21" s="281">
        <v>6.73</v>
      </c>
      <c r="M21" s="282">
        <v>-0.94</v>
      </c>
      <c r="N21" s="249"/>
      <c r="O21" s="283"/>
      <c r="P21" s="279"/>
    </row>
    <row r="22" spans="1:16" s="284" customFormat="1">
      <c r="A22" s="279"/>
      <c r="B22" s="249"/>
      <c r="C22" s="249"/>
      <c r="D22" s="249"/>
      <c r="E22" s="249"/>
      <c r="F22" s="249"/>
      <c r="G22" s="1130" t="s">
        <v>487</v>
      </c>
      <c r="H22" s="1131"/>
      <c r="I22" s="1131"/>
      <c r="J22" s="1132"/>
      <c r="K22" s="285">
        <v>98.3</v>
      </c>
      <c r="L22" s="286">
        <v>96.8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426462</v>
      </c>
      <c r="L32" s="294">
        <v>16452</v>
      </c>
      <c r="M32" s="295">
        <v>33640</v>
      </c>
      <c r="N32" s="296">
        <v>-51.1</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3</v>
      </c>
      <c r="N34" s="296" t="s">
        <v>477</v>
      </c>
    </row>
    <row r="35" spans="1:16" ht="27" customHeight="1">
      <c r="A35" s="248"/>
      <c r="B35" s="244"/>
      <c r="C35" s="244"/>
      <c r="D35" s="244"/>
      <c r="E35" s="244"/>
      <c r="F35" s="244"/>
      <c r="G35" s="1121" t="s">
        <v>493</v>
      </c>
      <c r="H35" s="1122"/>
      <c r="I35" s="1122"/>
      <c r="J35" s="1123"/>
      <c r="K35" s="294">
        <v>248003</v>
      </c>
      <c r="L35" s="294">
        <v>9567</v>
      </c>
      <c r="M35" s="295">
        <v>10374</v>
      </c>
      <c r="N35" s="296">
        <v>-7.8</v>
      </c>
    </row>
    <row r="36" spans="1:16" ht="27" customHeight="1">
      <c r="A36" s="248"/>
      <c r="B36" s="244"/>
      <c r="C36" s="244"/>
      <c r="D36" s="244"/>
      <c r="E36" s="244"/>
      <c r="F36" s="244"/>
      <c r="G36" s="1121" t="s">
        <v>494</v>
      </c>
      <c r="H36" s="1122"/>
      <c r="I36" s="1122"/>
      <c r="J36" s="1123"/>
      <c r="K36" s="294">
        <v>39304</v>
      </c>
      <c r="L36" s="294">
        <v>1516</v>
      </c>
      <c r="M36" s="295">
        <v>2665</v>
      </c>
      <c r="N36" s="296">
        <v>-43.1</v>
      </c>
    </row>
    <row r="37" spans="1:16" ht="13.5" customHeight="1">
      <c r="A37" s="248"/>
      <c r="B37" s="244"/>
      <c r="C37" s="244"/>
      <c r="D37" s="244"/>
      <c r="E37" s="244"/>
      <c r="F37" s="244"/>
      <c r="G37" s="1121" t="s">
        <v>495</v>
      </c>
      <c r="H37" s="1122"/>
      <c r="I37" s="1122"/>
      <c r="J37" s="1123"/>
      <c r="K37" s="294" t="s">
        <v>477</v>
      </c>
      <c r="L37" s="294" t="s">
        <v>477</v>
      </c>
      <c r="M37" s="295">
        <v>1343</v>
      </c>
      <c r="N37" s="296" t="s">
        <v>477</v>
      </c>
    </row>
    <row r="38" spans="1:16" ht="27" customHeight="1">
      <c r="A38" s="248"/>
      <c r="B38" s="244"/>
      <c r="C38" s="244"/>
      <c r="D38" s="244"/>
      <c r="E38" s="244"/>
      <c r="F38" s="244"/>
      <c r="G38" s="1124" t="s">
        <v>496</v>
      </c>
      <c r="H38" s="1125"/>
      <c r="I38" s="1125"/>
      <c r="J38" s="1126"/>
      <c r="K38" s="297" t="s">
        <v>477</v>
      </c>
      <c r="L38" s="297" t="s">
        <v>477</v>
      </c>
      <c r="M38" s="298">
        <v>2</v>
      </c>
      <c r="N38" s="299" t="s">
        <v>477</v>
      </c>
      <c r="O38" s="293"/>
    </row>
    <row r="39" spans="1:16">
      <c r="A39" s="248"/>
      <c r="B39" s="244"/>
      <c r="C39" s="244"/>
      <c r="D39" s="244"/>
      <c r="E39" s="244"/>
      <c r="F39" s="244"/>
      <c r="G39" s="1124" t="s">
        <v>497</v>
      </c>
      <c r="H39" s="1125"/>
      <c r="I39" s="1125"/>
      <c r="J39" s="1126"/>
      <c r="K39" s="300" t="s">
        <v>477</v>
      </c>
      <c r="L39" s="300" t="s">
        <v>477</v>
      </c>
      <c r="M39" s="301">
        <v>-3110</v>
      </c>
      <c r="N39" s="302" t="s">
        <v>477</v>
      </c>
      <c r="O39" s="293"/>
    </row>
    <row r="40" spans="1:16" ht="27" customHeight="1">
      <c r="A40" s="248"/>
      <c r="B40" s="244"/>
      <c r="C40" s="244"/>
      <c r="D40" s="244"/>
      <c r="E40" s="244"/>
      <c r="F40" s="244"/>
      <c r="G40" s="1121" t="s">
        <v>498</v>
      </c>
      <c r="H40" s="1122"/>
      <c r="I40" s="1122"/>
      <c r="J40" s="1123"/>
      <c r="K40" s="300">
        <v>-548828</v>
      </c>
      <c r="L40" s="300">
        <v>-21172</v>
      </c>
      <c r="M40" s="301">
        <v>-31707</v>
      </c>
      <c r="N40" s="302">
        <v>-33.200000000000003</v>
      </c>
      <c r="O40" s="293"/>
    </row>
    <row r="41" spans="1:16">
      <c r="A41" s="248"/>
      <c r="B41" s="244"/>
      <c r="C41" s="244"/>
      <c r="D41" s="244"/>
      <c r="E41" s="244"/>
      <c r="F41" s="244"/>
      <c r="G41" s="1127" t="s">
        <v>280</v>
      </c>
      <c r="H41" s="1128"/>
      <c r="I41" s="1128"/>
      <c r="J41" s="1129"/>
      <c r="K41" s="294">
        <v>164941</v>
      </c>
      <c r="L41" s="300">
        <v>6363</v>
      </c>
      <c r="M41" s="301">
        <v>13210</v>
      </c>
      <c r="N41" s="302">
        <v>-51.8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672241</v>
      </c>
      <c r="J51" s="320">
        <v>25874</v>
      </c>
      <c r="K51" s="321">
        <v>-20.399999999999999</v>
      </c>
      <c r="L51" s="322">
        <v>49426</v>
      </c>
      <c r="M51" s="323">
        <v>4.5999999999999996</v>
      </c>
      <c r="N51" s="324">
        <v>-25</v>
      </c>
    </row>
    <row r="52" spans="1:14">
      <c r="A52" s="248"/>
      <c r="B52" s="244"/>
      <c r="C52" s="244"/>
      <c r="D52" s="244"/>
      <c r="E52" s="244"/>
      <c r="F52" s="244"/>
      <c r="G52" s="325"/>
      <c r="H52" s="326" t="s">
        <v>509</v>
      </c>
      <c r="I52" s="327">
        <v>528083</v>
      </c>
      <c r="J52" s="328">
        <v>20326</v>
      </c>
      <c r="K52" s="329">
        <v>-13.7</v>
      </c>
      <c r="L52" s="330">
        <v>26568</v>
      </c>
      <c r="M52" s="331">
        <v>-4.5999999999999996</v>
      </c>
      <c r="N52" s="332">
        <v>-9.1</v>
      </c>
    </row>
    <row r="53" spans="1:14">
      <c r="A53" s="248"/>
      <c r="B53" s="244"/>
      <c r="C53" s="244"/>
      <c r="D53" s="244"/>
      <c r="E53" s="244"/>
      <c r="F53" s="244"/>
      <c r="G53" s="310" t="s">
        <v>510</v>
      </c>
      <c r="H53" s="311"/>
      <c r="I53" s="319">
        <v>491617</v>
      </c>
      <c r="J53" s="320">
        <v>19045</v>
      </c>
      <c r="K53" s="321">
        <v>-26.4</v>
      </c>
      <c r="L53" s="322">
        <v>42839</v>
      </c>
      <c r="M53" s="323">
        <v>-13.3</v>
      </c>
      <c r="N53" s="324">
        <v>-13.1</v>
      </c>
    </row>
    <row r="54" spans="1:14">
      <c r="A54" s="248"/>
      <c r="B54" s="244"/>
      <c r="C54" s="244"/>
      <c r="D54" s="244"/>
      <c r="E54" s="244"/>
      <c r="F54" s="244"/>
      <c r="G54" s="325"/>
      <c r="H54" s="326" t="s">
        <v>509</v>
      </c>
      <c r="I54" s="327">
        <v>429497</v>
      </c>
      <c r="J54" s="328">
        <v>16639</v>
      </c>
      <c r="K54" s="329">
        <v>-18.100000000000001</v>
      </c>
      <c r="L54" s="330">
        <v>22027</v>
      </c>
      <c r="M54" s="331">
        <v>-17.100000000000001</v>
      </c>
      <c r="N54" s="332">
        <v>-1</v>
      </c>
    </row>
    <row r="55" spans="1:14">
      <c r="A55" s="248"/>
      <c r="B55" s="244"/>
      <c r="C55" s="244"/>
      <c r="D55" s="244"/>
      <c r="E55" s="244"/>
      <c r="F55" s="244"/>
      <c r="G55" s="310" t="s">
        <v>511</v>
      </c>
      <c r="H55" s="311"/>
      <c r="I55" s="319">
        <v>829331</v>
      </c>
      <c r="J55" s="320">
        <v>31943</v>
      </c>
      <c r="K55" s="321">
        <v>67.7</v>
      </c>
      <c r="L55" s="322">
        <v>46819</v>
      </c>
      <c r="M55" s="323">
        <v>9.3000000000000007</v>
      </c>
      <c r="N55" s="324">
        <v>58.4</v>
      </c>
    </row>
    <row r="56" spans="1:14">
      <c r="A56" s="248"/>
      <c r="B56" s="244"/>
      <c r="C56" s="244"/>
      <c r="D56" s="244"/>
      <c r="E56" s="244"/>
      <c r="F56" s="244"/>
      <c r="G56" s="325"/>
      <c r="H56" s="326" t="s">
        <v>509</v>
      </c>
      <c r="I56" s="327">
        <v>560621</v>
      </c>
      <c r="J56" s="328">
        <v>21593</v>
      </c>
      <c r="K56" s="329">
        <v>29.8</v>
      </c>
      <c r="L56" s="330">
        <v>24121</v>
      </c>
      <c r="M56" s="331">
        <v>9.5</v>
      </c>
      <c r="N56" s="332">
        <v>20.3</v>
      </c>
    </row>
    <row r="57" spans="1:14">
      <c r="A57" s="248"/>
      <c r="B57" s="244"/>
      <c r="C57" s="244"/>
      <c r="D57" s="244"/>
      <c r="E57" s="244"/>
      <c r="F57" s="244"/>
      <c r="G57" s="310" t="s">
        <v>512</v>
      </c>
      <c r="H57" s="311"/>
      <c r="I57" s="319">
        <v>928323</v>
      </c>
      <c r="J57" s="320">
        <v>35718</v>
      </c>
      <c r="K57" s="321">
        <v>11.8</v>
      </c>
      <c r="L57" s="322">
        <v>53270</v>
      </c>
      <c r="M57" s="323">
        <v>13.8</v>
      </c>
      <c r="N57" s="324">
        <v>-2</v>
      </c>
    </row>
    <row r="58" spans="1:14">
      <c r="A58" s="248"/>
      <c r="B58" s="244"/>
      <c r="C58" s="244"/>
      <c r="D58" s="244"/>
      <c r="E58" s="244"/>
      <c r="F58" s="244"/>
      <c r="G58" s="325"/>
      <c r="H58" s="326" t="s">
        <v>509</v>
      </c>
      <c r="I58" s="327">
        <v>342792</v>
      </c>
      <c r="J58" s="328">
        <v>13189</v>
      </c>
      <c r="K58" s="329">
        <v>-38.9</v>
      </c>
      <c r="L58" s="330">
        <v>24316</v>
      </c>
      <c r="M58" s="331">
        <v>0.8</v>
      </c>
      <c r="N58" s="332">
        <v>-39.700000000000003</v>
      </c>
    </row>
    <row r="59" spans="1:14">
      <c r="A59" s="248"/>
      <c r="B59" s="244"/>
      <c r="C59" s="244"/>
      <c r="D59" s="244"/>
      <c r="E59" s="244"/>
      <c r="F59" s="244"/>
      <c r="G59" s="310" t="s">
        <v>513</v>
      </c>
      <c r="H59" s="311"/>
      <c r="I59" s="319">
        <v>1123031</v>
      </c>
      <c r="J59" s="320">
        <v>43323</v>
      </c>
      <c r="K59" s="321">
        <v>21.3</v>
      </c>
      <c r="L59" s="322">
        <v>53292</v>
      </c>
      <c r="M59" s="323">
        <v>0</v>
      </c>
      <c r="N59" s="324">
        <v>21.3</v>
      </c>
    </row>
    <row r="60" spans="1:14">
      <c r="A60" s="248"/>
      <c r="B60" s="244"/>
      <c r="C60" s="244"/>
      <c r="D60" s="244"/>
      <c r="E60" s="244"/>
      <c r="F60" s="244"/>
      <c r="G60" s="325"/>
      <c r="H60" s="326" t="s">
        <v>509</v>
      </c>
      <c r="I60" s="333">
        <v>568167</v>
      </c>
      <c r="J60" s="328">
        <v>21918</v>
      </c>
      <c r="K60" s="329">
        <v>66.2</v>
      </c>
      <c r="L60" s="330">
        <v>28900</v>
      </c>
      <c r="M60" s="331">
        <v>18.899999999999999</v>
      </c>
      <c r="N60" s="332">
        <v>47.3</v>
      </c>
    </row>
    <row r="61" spans="1:14">
      <c r="A61" s="248"/>
      <c r="B61" s="244"/>
      <c r="C61" s="244"/>
      <c r="D61" s="244"/>
      <c r="E61" s="244"/>
      <c r="F61" s="244"/>
      <c r="G61" s="310" t="s">
        <v>514</v>
      </c>
      <c r="H61" s="334"/>
      <c r="I61" s="335">
        <v>808909</v>
      </c>
      <c r="J61" s="336">
        <v>31181</v>
      </c>
      <c r="K61" s="337">
        <v>10.8</v>
      </c>
      <c r="L61" s="338">
        <v>49129</v>
      </c>
      <c r="M61" s="339">
        <v>2.9</v>
      </c>
      <c r="N61" s="324">
        <v>7.9</v>
      </c>
    </row>
    <row r="62" spans="1:14">
      <c r="A62" s="248"/>
      <c r="B62" s="244"/>
      <c r="C62" s="244"/>
      <c r="D62" s="244"/>
      <c r="E62" s="244"/>
      <c r="F62" s="244"/>
      <c r="G62" s="325"/>
      <c r="H62" s="326" t="s">
        <v>509</v>
      </c>
      <c r="I62" s="327">
        <v>485832</v>
      </c>
      <c r="J62" s="328">
        <v>18733</v>
      </c>
      <c r="K62" s="329">
        <v>5.0999999999999996</v>
      </c>
      <c r="L62" s="330">
        <v>25186</v>
      </c>
      <c r="M62" s="331">
        <v>1.5</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25.21</v>
      </c>
      <c r="G47" s="12">
        <v>27.19</v>
      </c>
      <c r="H47" s="12">
        <v>30.16</v>
      </c>
      <c r="I47" s="12">
        <v>27.39</v>
      </c>
      <c r="J47" s="13">
        <v>25.74</v>
      </c>
    </row>
    <row r="48" spans="2:10" ht="57.75" customHeight="1">
      <c r="B48" s="14"/>
      <c r="C48" s="1141" t="s">
        <v>4</v>
      </c>
      <c r="D48" s="1141"/>
      <c r="E48" s="1142"/>
      <c r="F48" s="15">
        <v>13.72</v>
      </c>
      <c r="G48" s="16">
        <v>10.98</v>
      </c>
      <c r="H48" s="16">
        <v>7.66</v>
      </c>
      <c r="I48" s="16">
        <v>6</v>
      </c>
      <c r="J48" s="17">
        <v>5.64</v>
      </c>
    </row>
    <row r="49" spans="2:10" ht="57.75" customHeight="1" thickBot="1">
      <c r="B49" s="18"/>
      <c r="C49" s="1143" t="s">
        <v>5</v>
      </c>
      <c r="D49" s="1143"/>
      <c r="E49" s="1144"/>
      <c r="F49" s="19">
        <v>6.75</v>
      </c>
      <c r="G49" s="20" t="s">
        <v>521</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525</v>
      </c>
      <c r="D34" s="1151"/>
      <c r="E34" s="1152"/>
      <c r="F34" s="32">
        <v>14.53</v>
      </c>
      <c r="G34" s="33">
        <v>15.58</v>
      </c>
      <c r="H34" s="33">
        <v>15.71</v>
      </c>
      <c r="I34" s="33">
        <v>16.46</v>
      </c>
      <c r="J34" s="34">
        <v>17.53</v>
      </c>
      <c r="K34" s="22"/>
      <c r="L34" s="22"/>
      <c r="M34" s="22"/>
      <c r="N34" s="22"/>
      <c r="O34" s="22"/>
      <c r="P34" s="22"/>
    </row>
    <row r="35" spans="1:16" ht="39" customHeight="1">
      <c r="A35" s="22"/>
      <c r="B35" s="35"/>
      <c r="C35" s="1145" t="s">
        <v>526</v>
      </c>
      <c r="D35" s="1146"/>
      <c r="E35" s="1147"/>
      <c r="F35" s="36">
        <v>11.06</v>
      </c>
      <c r="G35" s="37">
        <v>9.5500000000000007</v>
      </c>
      <c r="H35" s="37">
        <v>7.57</v>
      </c>
      <c r="I35" s="37">
        <v>4.7300000000000004</v>
      </c>
      <c r="J35" s="38">
        <v>4.33</v>
      </c>
      <c r="K35" s="22"/>
      <c r="L35" s="22"/>
      <c r="M35" s="22"/>
      <c r="N35" s="22"/>
      <c r="O35" s="22"/>
      <c r="P35" s="22"/>
    </row>
    <row r="36" spans="1:16" ht="39" customHeight="1">
      <c r="A36" s="22"/>
      <c r="B36" s="35"/>
      <c r="C36" s="1145" t="s">
        <v>527</v>
      </c>
      <c r="D36" s="1146"/>
      <c r="E36" s="1147"/>
      <c r="F36" s="36">
        <v>6.39</v>
      </c>
      <c r="G36" s="37">
        <v>5.82</v>
      </c>
      <c r="H36" s="37">
        <v>5.85</v>
      </c>
      <c r="I36" s="37">
        <v>4.2699999999999996</v>
      </c>
      <c r="J36" s="38">
        <v>2.0099999999999998</v>
      </c>
      <c r="K36" s="22"/>
      <c r="L36" s="22"/>
      <c r="M36" s="22"/>
      <c r="N36" s="22"/>
      <c r="O36" s="22"/>
      <c r="P36" s="22"/>
    </row>
    <row r="37" spans="1:16" ht="39" customHeight="1">
      <c r="A37" s="22"/>
      <c r="B37" s="35"/>
      <c r="C37" s="1145" t="s">
        <v>528</v>
      </c>
      <c r="D37" s="1146"/>
      <c r="E37" s="1147"/>
      <c r="F37" s="36">
        <v>2.66</v>
      </c>
      <c r="G37" s="37">
        <v>1.42</v>
      </c>
      <c r="H37" s="37">
        <v>0.08</v>
      </c>
      <c r="I37" s="37">
        <v>1.27</v>
      </c>
      <c r="J37" s="38">
        <v>1.29</v>
      </c>
      <c r="K37" s="22"/>
      <c r="L37" s="22"/>
      <c r="M37" s="22"/>
      <c r="N37" s="22"/>
      <c r="O37" s="22"/>
      <c r="P37" s="22"/>
    </row>
    <row r="38" spans="1:16" ht="39" customHeight="1">
      <c r="A38" s="22"/>
      <c r="B38" s="35"/>
      <c r="C38" s="1145" t="s">
        <v>529</v>
      </c>
      <c r="D38" s="1146"/>
      <c r="E38" s="1147"/>
      <c r="F38" s="36">
        <v>0.33</v>
      </c>
      <c r="G38" s="37">
        <v>0.23</v>
      </c>
      <c r="H38" s="37">
        <v>0.39</v>
      </c>
      <c r="I38" s="37">
        <v>0.62</v>
      </c>
      <c r="J38" s="38">
        <v>0.61</v>
      </c>
      <c r="K38" s="22"/>
      <c r="L38" s="22"/>
      <c r="M38" s="22"/>
      <c r="N38" s="22"/>
      <c r="O38" s="22"/>
      <c r="P38" s="22"/>
    </row>
    <row r="39" spans="1:16" ht="39" customHeight="1">
      <c r="A39" s="22"/>
      <c r="B39" s="35"/>
      <c r="C39" s="1145" t="s">
        <v>530</v>
      </c>
      <c r="D39" s="1146"/>
      <c r="E39" s="1147"/>
      <c r="F39" s="36">
        <v>0.36</v>
      </c>
      <c r="G39" s="37">
        <v>0.3</v>
      </c>
      <c r="H39" s="37">
        <v>0.22</v>
      </c>
      <c r="I39" s="37">
        <v>0.38</v>
      </c>
      <c r="J39" s="38">
        <v>0.22</v>
      </c>
      <c r="K39" s="22"/>
      <c r="L39" s="22"/>
      <c r="M39" s="22"/>
      <c r="N39" s="22"/>
      <c r="O39" s="22"/>
      <c r="P39" s="22"/>
    </row>
    <row r="40" spans="1:16" ht="39" customHeight="1">
      <c r="A40" s="22"/>
      <c r="B40" s="35"/>
      <c r="C40" s="1145" t="s">
        <v>531</v>
      </c>
      <c r="D40" s="1146"/>
      <c r="E40" s="1147"/>
      <c r="F40" s="36">
        <v>0.2</v>
      </c>
      <c r="G40" s="37">
        <v>0.08</v>
      </c>
      <c r="H40" s="37">
        <v>0.05</v>
      </c>
      <c r="I40" s="37">
        <v>0.05</v>
      </c>
      <c r="J40" s="38">
        <v>0.06</v>
      </c>
      <c r="K40" s="22"/>
      <c r="L40" s="22"/>
      <c r="M40" s="22"/>
      <c r="N40" s="22"/>
      <c r="O40" s="22"/>
      <c r="P40" s="22"/>
    </row>
    <row r="41" spans="1:16" ht="39" customHeight="1">
      <c r="A41" s="22"/>
      <c r="B41" s="35"/>
      <c r="C41" s="1145" t="s">
        <v>532</v>
      </c>
      <c r="D41" s="1146"/>
      <c r="E41" s="1147"/>
      <c r="F41" s="36">
        <v>0.02</v>
      </c>
      <c r="G41" s="37">
        <v>0.01</v>
      </c>
      <c r="H41" s="37">
        <v>0</v>
      </c>
      <c r="I41" s="37">
        <v>0.03</v>
      </c>
      <c r="J41" s="38">
        <v>0.05</v>
      </c>
      <c r="K41" s="22"/>
      <c r="L41" s="22"/>
      <c r="M41" s="22"/>
      <c r="N41" s="22"/>
      <c r="O41" s="22"/>
      <c r="P41" s="22"/>
    </row>
    <row r="42" spans="1:16" ht="39" customHeight="1">
      <c r="A42" s="22"/>
      <c r="B42" s="39"/>
      <c r="C42" s="1145" t="s">
        <v>533</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534</v>
      </c>
      <c r="D43" s="1149"/>
      <c r="E43" s="1150"/>
      <c r="F43" s="41">
        <v>0.03</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390</v>
      </c>
      <c r="L45" s="60">
        <v>411</v>
      </c>
      <c r="M45" s="60">
        <v>425</v>
      </c>
      <c r="N45" s="60">
        <v>481</v>
      </c>
      <c r="O45" s="61">
        <v>426</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298</v>
      </c>
      <c r="L48" s="64">
        <v>246</v>
      </c>
      <c r="M48" s="64">
        <v>230</v>
      </c>
      <c r="N48" s="64">
        <v>237</v>
      </c>
      <c r="O48" s="65">
        <v>248</v>
      </c>
      <c r="P48" s="48"/>
      <c r="Q48" s="48"/>
      <c r="R48" s="48"/>
      <c r="S48" s="48"/>
      <c r="T48" s="48"/>
      <c r="U48" s="48"/>
    </row>
    <row r="49" spans="1:21" ht="30.75" customHeight="1">
      <c r="A49" s="48"/>
      <c r="B49" s="1163"/>
      <c r="C49" s="1164"/>
      <c r="D49" s="62"/>
      <c r="E49" s="1155" t="s">
        <v>16</v>
      </c>
      <c r="F49" s="1155"/>
      <c r="G49" s="1155"/>
      <c r="H49" s="1155"/>
      <c r="I49" s="1155"/>
      <c r="J49" s="1156"/>
      <c r="K49" s="63">
        <v>80</v>
      </c>
      <c r="L49" s="64">
        <v>52</v>
      </c>
      <c r="M49" s="64">
        <v>37</v>
      </c>
      <c r="N49" s="64">
        <v>30</v>
      </c>
      <c r="O49" s="65">
        <v>39</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537</v>
      </c>
      <c r="L52" s="64">
        <v>502</v>
      </c>
      <c r="M52" s="64">
        <v>519</v>
      </c>
      <c r="N52" s="64">
        <v>531</v>
      </c>
      <c r="O52" s="65">
        <v>548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231</v>
      </c>
      <c r="L53" s="69">
        <v>207</v>
      </c>
      <c r="M53" s="69">
        <v>173</v>
      </c>
      <c r="N53" s="69">
        <v>217</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2016-04-13T02:13:56Z</cp:lastPrinted>
  <dcterms:created xsi:type="dcterms:W3CDTF">2016-02-15T00:53:40Z</dcterms:created>
  <dcterms:modified xsi:type="dcterms:W3CDTF">2016-05-06T00:49:39Z</dcterms:modified>
  <cp:category/>
</cp:coreProperties>
</file>