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BE35" i="9"/>
  <c r="AM35" i="9"/>
  <c r="C35" i="9"/>
  <c r="CO34"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c r="BW35" i="9" s="1"/>
  <c r="BW36" i="9" s="1"/>
  <c r="BW37" i="9" s="1"/>
  <c r="BW38" i="9" s="1"/>
</calcChain>
</file>

<file path=xl/sharedStrings.xml><?xml version="1.0" encoding="utf-8"?>
<sst xmlns="http://schemas.openxmlformats.org/spreadsheetml/2006/main" count="1002" uniqueCount="537">
  <si>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</si>
  <si>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</si>
  <si>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</si>
  <si>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</si>
  <si>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</si>
  <si>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</si>
  <si>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</si>
  <si>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</si>
  <si>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</si>
  <si>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</si>
  <si>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</si>
  <si>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</si>
  <si>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</si>
  <si>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</si>
  <si>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</si>
  <si>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</si>
  <si>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</si>
  <si>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</si>
  <si>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</si>
  <si>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</si>
  <si>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</si>
  <si>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</si>
  <si>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</si>
  <si>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</si>
  <si>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</si>
  <si>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</si>
  <si>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</si>
  <si>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</si>
  <si>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</si>
  <si>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</si>
  <si>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</si>
  <si>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</si>
  <si>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</si>
  <si>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</si>
  <si>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</si>
  <si>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</si>
  <si>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</si>
  <si>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</si>
  <si>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</si>
  <si>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</si>
  <si>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</si>
  <si>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</si>
  <si>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</si>
  <si>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</si>
  <si>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</si>
  <si>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</si>
  <si>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</si>
  <si>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</si>
  <si>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</si>
  <si>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</si>
  <si>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</si>
  <si>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</si>
  <si>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</si>
  <si>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</si>
  <si>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</si>
  <si>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</si>
  <si>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</si>
  <si>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</si>
  <si>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</si>
  <si>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</si>
  <si>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</si>
  <si>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</si>
  <si>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</si>
  <si>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</si>
  <si>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</si>
  <si>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</si>
  <si>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</si>
  <si>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</si>
  <si>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</si>
  <si>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</si>
  <si>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</si>
  <si>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</si>
  <si>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</si>
  <si>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</si>
  <si>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</si>
  <si>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</si>
  <si>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</si>
  <si>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</si>
  <si>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</si>
  <si>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</si>
  <si>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</si>
  <si>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</si>
  <si>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</si>
  <si>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</si>
  <si>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</si>
  <si>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</si>
  <si>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</si>
  <si>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</si>
  <si>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</si>
  <si>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</si>
  <si>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</si>
  <si>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</si>
  <si>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</si>
  <si>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</si>
  <si>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</si>
  <si>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</si>
  <si>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</si>
  <si>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</si>
  <si>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</si>
  <si>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</si>
  <si>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</si>
  <si>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</si>
  <si>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</si>
  <si>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</si>
  <si>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</si>
  <si>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</si>
  <si>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</si>
  <si>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</si>
  <si>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</si>
  <si>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</si>
  <si>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</si>
  <si>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</si>
  <si>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</si>
  <si>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</si>
  <si>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</si>
  <si>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</si>
  <si>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</si>
  <si>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</si>
  <si>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</si>
  <si>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</si>
  <si>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</si>
  <si>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</si>
  <si>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</si>
  <si>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</si>
  <si>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</si>
  <si>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</si>
  <si>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</si>
  <si>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</si>
  <si>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</si>
  <si>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</si>
  <si>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</si>
  <si>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</si>
  <si>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</si>
  <si>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</si>
  <si>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</si>
  <si>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</si>
  <si>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</si>
  <si>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</si>
  <si>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</si>
  <si>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</si>
  <si>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</si>
  <si>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</si>
  <si>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</si>
  <si>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</si>
  <si>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</si>
  <si>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</si>
  <si>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</si>
  <si>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</si>
  <si>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</si>
  <si>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</si>
  <si>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</si>
  <si>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</si>
  <si>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</si>
  <si>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</si>
  <si>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</si>
  <si>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</si>
  <si>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</si>
  <si>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</si>
  <si>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</si>
  <si>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</si>
  <si>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</si>
  <si>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</si>
  <si>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</si>
  <si>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</si>
  <si>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</si>
  <si>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</si>
  <si>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</si>
  <si>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</si>
  <si>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</si>
  <si>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</si>
  <si>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</si>
  <si>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</si>
  <si>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</si>
  <si>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</si>
  <si>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</si>
  <si>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</si>
  <si>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</si>
  <si>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</si>
  <si>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</si>
  <si>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</si>
  <si>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</si>
  <si>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</si>
  <si>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</si>
  <si>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</si>
  <si>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</si>
  <si>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</si>
  <si>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</si>
  <si>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</si>
  <si>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</si>
  <si>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</si>
  <si>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</si>
  <si>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</si>
  <si>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</si>
  <si>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</si>
  <si>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</si>
  <si>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</si>
  <si>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</si>
  <si>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栃木県塩谷町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</si>
  <si>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</si>
  <si>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</si>
  <si>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</si>
  <si>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</si>
  <si>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</si>
  <si>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</si>
  <si>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</si>
  <si>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</si>
  <si>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</si>
  <si>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</si>
  <si>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</si>
  <si>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</si>
  <si>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</si>
  <si>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</si>
  <si>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</si>
  <si>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</si>
  <si>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</si>
  <si>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</si>
  <si>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</si>
  <si>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</si>
  <si>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</si>
  <si>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</si>
  <si>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</si>
  <si>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</si>
  <si>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</si>
  <si>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</si>
  <si>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</si>
  <si>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</si>
  <si>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</si>
  <si>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</si>
  <si>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</si>
  <si>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</si>
  <si>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</si>
  <si>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</si>
  <si>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</si>
  <si>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</si>
  <si>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</si>
  <si>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</si>
  <si>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</si>
  <si>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</si>
  <si>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</si>
  <si>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</si>
  <si>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</si>
  <si>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</si>
  <si>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</si>
  <si>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</si>
  <si>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</si>
  <si>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</si>
  <si>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</si>
  <si>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</si>
  <si>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</si>
  <si>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</si>
  <si>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</si>
  <si>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</si>
  <si>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</si>
  <si>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</si>
  <si>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</si>
  <si>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</si>
  <si>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</si>
  <si>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</si>
  <si>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</si>
  <si>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</si>
  <si>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</si>
  <si>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</si>
  <si>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</si>
  <si>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</si>
  <si>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</si>
  <si>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</si>
  <si>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</si>
  <si>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</si>
  <si>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</si>
  <si>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</si>
  <si>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</si>
  <si>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</si>
  <si>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</si>
  <si>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</si>
  <si>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</si>
  <si>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</si>
  <si>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</si>
  <si>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</si>
  <si>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</si>
  <si>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</si>
  <si>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</si>
  <si>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</si>
  <si>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</si>
  <si>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</si>
  <si>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</si>
  <si>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</si>
  <si>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</si>
  <si>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</si>
  <si>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</si>
  <si>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</si>
  <si>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</si>
  <si>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</si>
  <si>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</si>
  <si>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</si>
  <si>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</si>
  <si>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</si>
  <si>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</si>
  <si>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</si>
  <si>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</si>
  <si>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</si>
  <si>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</si>
  <si>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</si>
  <si>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</si>
  <si>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</si>
  <si>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</si>
  <si>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</si>
  <si>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</si>
  <si>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</si>
  <si>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</si>
  <si>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</si>
  <si>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</si>
  <si>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</si>
  <si>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</si>
  <si>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</si>
  <si>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</si>
  <si>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</si>
  <si>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</si>
  <si>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</si>
  <si>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</si>
  <si>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</si>
  <si>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</si>
  <si>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</si>
  <si>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</si>
  <si>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</si>
  <si>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</si>
  <si>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</si>
  <si>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</si>
  <si>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</si>
  <si>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</si>
  <si>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</si>
  <si>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</si>
  <si>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</si>
  <si>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</si>
  <si>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</si>
  <si>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</si>
  <si>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</si>
  <si>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</si>
  <si>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</si>
  <si>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</si>
  <si>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</si>
  <si>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</si>
  <si>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</si>
  <si>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</si>
  <si>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</si>
  <si>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</si>
  <si>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栃木県塩谷町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</si>
  <si>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</si>
  <si>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</si>
  <si>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</si>
  <si>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</si>
  <si>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</si>
  <si>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</si>
  <si>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</si>
  <si>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</si>
  <si>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</si>
  <si>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</si>
  <si>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</si>
  <si>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</si>
  <si>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</si>
  <si>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</si>
  <si>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</si>
  <si>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</si>
  <si>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</si>
  <si>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</si>
  <si>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</si>
  <si>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</si>
  <si>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</si>
  <si>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</si>
  <si>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</si>
  <si>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</si>
  <si>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</si>
  <si>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</si>
  <si>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</si>
  <si>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</si>
  <si>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</si>
  <si>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</si>
  <si>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</si>
  <si>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</si>
  <si>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</si>
  <si>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</si>
  <si>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</si>
  <si>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</si>
  <si>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</si>
  <si>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</si>
  <si>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</si>
  <si>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</si>
  <si>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</si>
  <si>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</si>
  <si>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</si>
  <si>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</si>
  <si>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</si>
  <si>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</si>
  <si>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</si>
  <si>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</si>
  <si>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</si>
  <si>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</si>
  <si>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</si>
  <si>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</si>
  <si>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</si>
  <si>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</si>
  <si>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</si>
  <si>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</si>
  <si>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</si>
  <si>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</si>
  <si>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</si>
  <si>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</si>
  <si>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</si>
  <si>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</si>
  <si>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</si>
  <si>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</si>
  <si>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</si>
  <si>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</si>
  <si>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</si>
  <si>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</si>
  <si>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</si>
  <si>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</si>
  <si>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</si>
  <si>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</si>
  <si>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</si>
  <si>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</si>
  <si>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</si>
  <si>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</si>
  <si>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</si>
  <si>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</si>
  <si>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</si>
  <si>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</si>
  <si>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</si>
  <si>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</si>
  <si>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</si>
  <si>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</si>
  <si>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</si>
  <si>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</si>
  <si>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</si>
  <si>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</si>
  <si>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</si>
  <si>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</si>
  <si>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</si>
  <si>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</si>
  <si>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</si>
  <si>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</si>
  <si>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</si>
  <si>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</si>
  <si>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</si>
  <si>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</si>
  <si>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</si>
  <si>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</si>
  <si>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</si>
  <si>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</si>
  <si>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</si>
  <si>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</si>
  <si>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</si>
  <si>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</si>
  <si>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</si>
  <si>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</si>
  <si>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</si>
  <si>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</si>
  <si>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</si>
  <si>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</si>
  <si>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</si>
  <si>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</si>
  <si>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</si>
  <si>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</si>
  <si>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</si>
  <si>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</si>
  <si>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</si>
  <si>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</si>
  <si>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</si>
  <si>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</si>
  <si>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</si>
  <si>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</si>
  <si>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</si>
  <si>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</si>
  <si>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</si>
  <si>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</si>
  <si>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</si>
  <si>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</si>
  <si>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</si>
  <si>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</si>
  <si>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</si>
  <si>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</si>
  <si>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</si>
  <si>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</si>
  <si>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</si>
  <si>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</si>
  <si>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</si>
  <si>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</si>
  <si>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</si>
  <si>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</si>
  <si>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</si>
  <si>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</si>
  <si>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</si>
  <si>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</si>
  <si>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</si>
  <si>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</si>
  <si>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</si>
  <si>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</si>
  <si>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</si>
  <si>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</si>
  <si>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</si>
  <si>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</si>
  <si>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</si>
  <si>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</si>
  <si>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</si>
  <si>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</si>
  <si>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</si>
  <si>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</si>
  <si>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</si>
  <si>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</si>
  <si>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</si>
  <si>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</si>
  <si>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</si>
  <si>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</si>
  <si>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</si>
  <si>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</si>
  <si>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</si>
  <si>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</si>
  <si>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</si>
  <si>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</si>
  <si>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</si>
  <si>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</si>
  <si>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1.23</t>
  </si>
  <si>
    <t>水道事業会計</t>
  </si>
  <si>
    <t>一般会計</t>
  </si>
  <si>
    <t>国民健康保険事業特別会計</t>
  </si>
  <si>
    <t>介護保険事業特別会計</t>
  </si>
  <si>
    <t>後期高齢者医療事業特別会計</t>
  </si>
  <si>
    <t>介護サービス事業特別会計</t>
  </si>
  <si>
    <t>その他会計（赤字）</t>
  </si>
  <si>
    <t>その他会計（黒字）</t>
  </si>
  <si>
    <t>塩谷広域行政組合一般会計</t>
    <rPh sb="0" eb="2">
      <t>シオヤ</t>
    </rPh>
    <rPh sb="2" eb="4">
      <t>コウイキ</t>
    </rPh>
    <rPh sb="4" eb="6">
      <t>ギョウセイ</t>
    </rPh>
    <rPh sb="6" eb="8">
      <t>クミアイ</t>
    </rPh>
    <rPh sb="8" eb="10">
      <t>イッパン</t>
    </rPh>
    <rPh sb="10" eb="12">
      <t>カイケイ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</si>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</sst>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87892</c:v>
                </c:pt>
                <c:pt idx="1">
                  <c:v>71106</c:v>
                </c:pt>
                <c:pt idx="2">
                  <c:v>35117</c:v>
                </c:pt>
                <c:pt idx="3">
                  <c:v>101702</c:v>
                </c:pt>
                <c:pt idx="4">
                  <c:v>41428</c:v>
                </c:pt>
              </c:numCache>
            </c:numRef>
          </c:val>
          <c:smooth val="0"/>
        </c:ser>
        <c:dLbls>
          <c:showLegendKey val="0"/>
          <c:showVal val="0"/>
          <c:showCatName val="0"/>
          <c:showSerName val="0"/>
          <c:showPercent val="0"/>
          <c:showBubbleSize val="0"/>
        </c:dLbls>
        <c:marker val="1"/>
        <c:smooth val="0"/>
        <c:axId val="173766440"/>
        <c:axId val="173767224"/>
      </c:lineChart>
      <c:catAx>
        <c:axId val="173766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767224"/>
        <c:crosses val="autoZero"/>
        <c:auto val="1"/>
        <c:lblAlgn val="ctr"/>
        <c:lblOffset val="100"/>
        <c:tickLblSkip val="1"/>
        <c:tickMarkSkip val="1"/>
        <c:noMultiLvlLbl val="0"/>
      </c:catAx>
      <c:valAx>
        <c:axId val="1737672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766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7.23</c:v>
                </c:pt>
                <c:pt idx="1">
                  <c:v>5.0999999999999996</c:v>
                </c:pt>
                <c:pt idx="2">
                  <c:v>5.36</c:v>
                </c:pt>
                <c:pt idx="3">
                  <c:v>5.0199999999999996</c:v>
                </c:pt>
                <c:pt idx="4">
                  <c:v>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26.31</c:v>
                </c:pt>
                <c:pt idx="1">
                  <c:v>27.8</c:v>
                </c:pt>
                <c:pt idx="2">
                  <c:v>28.24</c:v>
                </c:pt>
                <c:pt idx="3">
                  <c:v>33.409999999999997</c:v>
                </c:pt>
                <c:pt idx="4">
                  <c:v>37.869999999999997</c:v>
                </c:pt>
              </c:numCache>
            </c:numRef>
          </c:val>
        </c:ser>
        <c:dLbls>
          <c:showLegendKey val="0"/>
          <c:showVal val="0"/>
          <c:showCatName val="0"/>
          <c:showSerName val="0"/>
          <c:showPercent val="0"/>
          <c:showBubbleSize val="0"/>
        </c:dLbls>
        <c:gapWidth val="250"/>
        <c:overlap val="100"/>
        <c:axId val="173769968"/>
        <c:axId val="222578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4.18</c:v>
                </c:pt>
                <c:pt idx="1">
                  <c:v>-1.23</c:v>
                </c:pt>
                <c:pt idx="2">
                  <c:v>0.2</c:v>
                </c:pt>
                <c:pt idx="3">
                  <c:v>2.5299999999999998</c:v>
                </c:pt>
                <c:pt idx="4">
                  <c:v>2.13</c:v>
                </c:pt>
              </c:numCache>
            </c:numRef>
          </c:val>
          <c:smooth val="0"/>
        </c:ser>
        <c:dLbls>
          <c:showLegendKey val="0"/>
          <c:showVal val="0"/>
          <c:showCatName val="0"/>
          <c:showSerName val="0"/>
          <c:showPercent val="0"/>
          <c:showBubbleSize val="0"/>
        </c:dLbls>
        <c:marker val="1"/>
        <c:smooth val="0"/>
        <c:axId val="173769968"/>
        <c:axId val="222578632"/>
      </c:lineChart>
      <c:catAx>
        <c:axId val="17376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578632"/>
        <c:crosses val="autoZero"/>
        <c:auto val="1"/>
        <c:lblAlgn val="ctr"/>
        <c:lblOffset val="100"/>
        <c:tickLblSkip val="1"/>
        <c:tickMarkSkip val="1"/>
        <c:noMultiLvlLbl val="0"/>
      </c:catAx>
      <c:valAx>
        <c:axId val="222578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76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0.04</c:v>
                </c:pt>
                <c:pt idx="6">
                  <c:v>#N/A</c:v>
                </c:pt>
                <c:pt idx="7">
                  <c:v>0.04</c:v>
                </c:pt>
                <c:pt idx="8">
                  <c:v>#N/A</c:v>
                </c:pt>
                <c:pt idx="9">
                  <c:v>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1.05</c:v>
                </c:pt>
                <c:pt idx="2">
                  <c:v>#N/A</c:v>
                </c:pt>
                <c:pt idx="3">
                  <c:v>1.01</c:v>
                </c:pt>
                <c:pt idx="4">
                  <c:v>#N/A</c:v>
                </c:pt>
                <c:pt idx="5">
                  <c:v>0.88</c:v>
                </c:pt>
                <c:pt idx="6">
                  <c:v>#N/A</c:v>
                </c:pt>
                <c:pt idx="7">
                  <c:v>1.1499999999999999</c:v>
                </c:pt>
                <c:pt idx="8">
                  <c:v>#N/A</c:v>
                </c:pt>
                <c:pt idx="9">
                  <c:v>0.26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2.13</c:v>
                </c:pt>
                <c:pt idx="2">
                  <c:v>#N/A</c:v>
                </c:pt>
                <c:pt idx="3">
                  <c:v>2.0699999999999998</c:v>
                </c:pt>
                <c:pt idx="4">
                  <c:v>#N/A</c:v>
                </c:pt>
                <c:pt idx="5">
                  <c:v>3.03</c:v>
                </c:pt>
                <c:pt idx="6">
                  <c:v>#N/A</c:v>
                </c:pt>
                <c:pt idx="7">
                  <c:v>2.39</c:v>
                </c:pt>
                <c:pt idx="8">
                  <c:v>#N/A</c:v>
                </c:pt>
                <c:pt idx="9">
                  <c:v>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7.22</c:v>
                </c:pt>
                <c:pt idx="2">
                  <c:v>#N/A</c:v>
                </c:pt>
                <c:pt idx="3">
                  <c:v>5.09</c:v>
                </c:pt>
                <c:pt idx="4">
                  <c:v>#N/A</c:v>
                </c:pt>
                <c:pt idx="5">
                  <c:v>5.35</c:v>
                </c:pt>
                <c:pt idx="6">
                  <c:v>#N/A</c:v>
                </c:pt>
                <c:pt idx="7">
                  <c:v>5.01</c:v>
                </c:pt>
                <c:pt idx="8">
                  <c:v>#N/A</c:v>
                </c:pt>
                <c:pt idx="9">
                  <c:v>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4.84</c:v>
                </c:pt>
                <c:pt idx="2">
                  <c:v>#N/A</c:v>
                </c:pt>
                <c:pt idx="3">
                  <c:v>5.47</c:v>
                </c:pt>
                <c:pt idx="4">
                  <c:v>#N/A</c:v>
                </c:pt>
                <c:pt idx="5">
                  <c:v>5.7</c:v>
                </c:pt>
                <c:pt idx="6">
                  <c:v>#N/A</c:v>
                </c:pt>
                <c:pt idx="7">
                  <c:v>5.43</c:v>
                </c:pt>
                <c:pt idx="8">
                  <c:v>#N/A</c:v>
                </c:pt>
                <c:pt idx="9">
                  <c:v>5.42</c:v>
                </c:pt>
              </c:numCache>
            </c:numRef>
          </c:val>
        </c:ser>
        <c:dLbls>
          <c:showLegendKey val="0"/>
          <c:showVal val="0"/>
          <c:showCatName val="0"/>
          <c:showSerName val="0"/>
          <c:showPercent val="0"/>
          <c:showBubbleSize val="0"/>
        </c:dLbls>
        <c:gapWidth val="150"/>
        <c:overlap val="100"/>
        <c:axId val="222579416"/>
        <c:axId val="222579808"/>
      </c:barChart>
      <c:catAx>
        <c:axId val="22257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79808"/>
        <c:crosses val="autoZero"/>
        <c:auto val="1"/>
        <c:lblAlgn val="ctr"/>
        <c:lblOffset val="100"/>
        <c:tickLblSkip val="1"/>
        <c:tickMarkSkip val="1"/>
        <c:noMultiLvlLbl val="0"/>
      </c:catAx>
      <c:valAx>
        <c:axId val="2225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79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411</c:v>
                </c:pt>
                <c:pt idx="5">
                  <c:v>425</c:v>
                </c:pt>
                <c:pt idx="8">
                  <c:v>413</c:v>
                </c:pt>
                <c:pt idx="11">
                  <c:v>432</c:v>
                </c:pt>
                <c:pt idx="14">
                  <c:v>454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c:v>
                </c:pt>
                <c:pt idx="3">
                  <c:v>22</c:v>
                </c:pt>
                <c:pt idx="6">
                  <c:v>19</c:v>
                </c:pt>
                <c:pt idx="9">
                  <c:v>8</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74</c:v>
                </c:pt>
                <c:pt idx="3">
                  <c:v>85</c:v>
                </c:pt>
                <c:pt idx="6">
                  <c:v>73</c:v>
                </c:pt>
                <c:pt idx="9">
                  <c:v>80</c:v>
                </c:pt>
                <c:pt idx="12">
                  <c:v>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660</c:v>
                </c:pt>
                <c:pt idx="3">
                  <c:v>629</c:v>
                </c:pt>
                <c:pt idx="6">
                  <c:v>608</c:v>
                </c:pt>
                <c:pt idx="9">
                  <c:v>586</c:v>
                </c:pt>
                <c:pt idx="12">
                  <c:v>554</c:v>
                </c:pt>
              </c:numCache>
            </c:numRef>
          </c:val>
        </c:ser>
        <c:dLbls>
          <c:showLegendKey val="0"/>
          <c:showVal val="0"/>
          <c:showCatName val="0"/>
          <c:showSerName val="0"/>
          <c:showPercent val="0"/>
          <c:showBubbleSize val="0"/>
        </c:dLbls>
        <c:gapWidth val="100"/>
        <c:overlap val="100"/>
        <c:axId val="222580592"/>
        <c:axId val="222580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351</c:v>
                </c:pt>
                <c:pt idx="2">
                  <c:v>#N/A</c:v>
                </c:pt>
                <c:pt idx="3">
                  <c:v>#N/A</c:v>
                </c:pt>
                <c:pt idx="4">
                  <c:v>313</c:v>
                </c:pt>
                <c:pt idx="5">
                  <c:v>#N/A</c:v>
                </c:pt>
                <c:pt idx="6">
                  <c:v>#N/A</c:v>
                </c:pt>
                <c:pt idx="7">
                  <c:v>287</c:v>
                </c:pt>
                <c:pt idx="8">
                  <c:v>#N/A</c:v>
                </c:pt>
                <c:pt idx="9">
                  <c:v>#N/A</c:v>
                </c:pt>
                <c:pt idx="10">
                  <c:v>242</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222580592"/>
        <c:axId val="222580984"/>
      </c:lineChart>
      <c:catAx>
        <c:axId val="2225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80984"/>
        <c:crosses val="autoZero"/>
        <c:auto val="1"/>
        <c:lblAlgn val="ctr"/>
        <c:lblOffset val="100"/>
        <c:tickLblSkip val="1"/>
        <c:tickMarkSkip val="1"/>
        <c:noMultiLvlLbl val="0"/>
      </c:catAx>
      <c:valAx>
        <c:axId val="22258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8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4320</c:v>
                </c:pt>
                <c:pt idx="5">
                  <c:v>4150</c:v>
                </c:pt>
                <c:pt idx="8">
                  <c:v>4073</c:v>
                </c:pt>
                <c:pt idx="11">
                  <c:v>3970</c:v>
                </c:pt>
                <c:pt idx="14">
                  <c:v>4086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c:v>
                </c:pt>
                <c:pt idx="5">
                  <c:v>102</c:v>
                </c:pt>
                <c:pt idx="8">
                  <c:v>98</c:v>
                </c:pt>
                <c:pt idx="11">
                  <c:v>92</c:v>
                </c:pt>
                <c:pt idx="14">
                  <c:v>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2902</c:v>
                </c:pt>
                <c:pt idx="5">
                  <c:v>2793</c:v>
                </c:pt>
                <c:pt idx="8">
                  <c:v>2800</c:v>
                </c:pt>
                <c:pt idx="11">
                  <c:v>3238</c:v>
                </c:pt>
                <c:pt idx="14">
                  <c:v>3522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1512</c:v>
                </c:pt>
                <c:pt idx="3">
                  <c:v>1506</c:v>
                </c:pt>
                <c:pt idx="6">
                  <c:v>1479</c:v>
                </c:pt>
                <c:pt idx="9">
                  <c:v>1411</c:v>
                </c:pt>
                <c:pt idx="12">
                  <c:v>1352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190</c:v>
                </c:pt>
                <c:pt idx="3">
                  <c:v>150</c:v>
                </c:pt>
                <c:pt idx="6">
                  <c:v>118</c:v>
                </c:pt>
                <c:pt idx="9">
                  <c:v>108</c:v>
                </c:pt>
                <c:pt idx="12">
                  <c:v>109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942</c:v>
                </c:pt>
                <c:pt idx="3">
                  <c:v>856</c:v>
                </c:pt>
                <c:pt idx="6">
                  <c:v>812</c:v>
                </c:pt>
                <c:pt idx="9">
                  <c:v>782</c:v>
                </c:pt>
                <c:pt idx="12">
                  <c:v>714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5963</c:v>
                </c:pt>
                <c:pt idx="3">
                  <c:v>5389</c:v>
                </c:pt>
                <c:pt idx="6">
                  <c:v>5046</c:v>
                </c:pt>
                <c:pt idx="9">
                  <c:v>4838</c:v>
                </c:pt>
                <c:pt idx="12">
                  <c:v>4601</c:v>
                </c:pt>
              </c:numCache>
            </c:numRef>
          </c:val>
        </c:ser>
        <c:dLbls>
          <c:showLegendKey val="0"/>
          <c:showVal val="0"/>
          <c:showCatName val="0"/>
          <c:showSerName val="0"/>
          <c:showPercent val="0"/>
          <c:showBubbleSize val="0"/>
        </c:dLbls>
        <c:gapWidth val="100"/>
        <c:overlap val="100"/>
        <c:axId val="222557248"/>
        <c:axId val="222557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1283</c:v>
                </c:pt>
                <c:pt idx="2">
                  <c:v>#N/A</c:v>
                </c:pt>
                <c:pt idx="3">
                  <c:v>#N/A</c:v>
                </c:pt>
                <c:pt idx="4">
                  <c:v>855</c:v>
                </c:pt>
                <c:pt idx="5">
                  <c:v>#N/A</c:v>
                </c:pt>
                <c:pt idx="6">
                  <c:v>#N/A</c:v>
                </c:pt>
                <c:pt idx="7">
                  <c:v>484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2557248"/>
        <c:axId val="222557640"/>
      </c:lineChart>
      <c:catAx>
        <c:axId val="2225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57640"/>
        <c:crosses val="autoZero"/>
        <c:auto val="1"/>
        <c:lblAlgn val="ctr"/>
        <c:lblOffset val="100"/>
        <c:tickLblSkip val="1"/>
        <c:tickMarkSkip val="1"/>
        <c:noMultiLvlLbl val="0"/>
      </c:catAx>
      <c:valAx>
        <c:axId val="22255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12,253
12,177
176.06
5,221,930
4,969,396
197,882
3,663,434
4,601,173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力指数は類似団体及び県平均を下回り、低い水準で横ばい状態である。人口減少と高齢化の影響及び町税収入の核となる産業に乏しく、歳入の３６．７％を地方交付税に依存しており、県内市町と比べて財政基盤が脆弱である。職員定数管理や、行政評価の導入による事務事業の見直しを行い歳出の削減を図っている。特に投資的事業の見直しにより各年度の町債新規発行額を償還元金の８割未満とし、後年度負担の軽減を図っている。また、町税徴収率は平成２５年度と比較し０．２ポイント上昇し、９３．９％となっているが、さらに徴収率向上対策を実施する。使用料・手数料についても定期的に見直し適正な受益者負担のもとに歳入確保に努めること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142119</xdr:rowOff>
    </xdr:to>
    <xdr:cxnSp macro="">
      <xdr:nvCxnSpPr>
        <xdr:cNvPr id="69" name="直線コネクタ 68"/>
        <xdr:cNvCxnSpPr/>
      </xdr:nvCxnSpPr>
      <xdr:spPr>
        <a:xfrm flipV="1">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142119</xdr:rowOff>
    </xdr:to>
    <xdr:cxnSp macro="">
      <xdr:nvCxnSpPr>
        <xdr:cNvPr id="72" name="直線コネクタ 71"/>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142119</xdr:rowOff>
    </xdr:to>
    <xdr:cxnSp macro="">
      <xdr:nvCxnSpPr>
        <xdr:cNvPr id="75" name="直線コネクタ 74"/>
        <xdr:cNvCxnSpPr/>
      </xdr:nvCxnSpPr>
      <xdr:spPr>
        <a:xfrm>
          <a:off x="2336800" y="76629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119138</xdr:rowOff>
    </xdr:to>
    <xdr:cxnSp macro="">
      <xdr:nvCxnSpPr>
        <xdr:cNvPr id="78" name="直線コネクタ 77"/>
        <xdr:cNvCxnSpPr/>
      </xdr:nvCxnSpPr>
      <xdr:spPr>
        <a:xfrm>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51905</xdr:rowOff>
    </xdr:from>
    <xdr:ext cx="762000" cy="259045"/>
    <xdr:sp macro="" textlink="">
      <xdr:nvSpPr>
        <xdr:cNvPr id="89"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91319</xdr:rowOff>
    </xdr:from>
    <xdr:to>
      <xdr:col>6</xdr:col>
      <xdr:colOff>50800</xdr:colOff>
      <xdr:row>45</xdr:row>
      <xdr:rowOff>21469</xdr:rowOff>
    </xdr:to>
    <xdr:sp macro="" textlink="">
      <xdr:nvSpPr>
        <xdr:cNvPr id="90" name="円/楕円 89"/>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6246</xdr:rowOff>
    </xdr:from>
    <xdr:ext cx="736600" cy="259045"/>
    <xdr:sp macro="" textlink="">
      <xdr:nvSpPr>
        <xdr:cNvPr id="91" name="テキスト ボックス 90"/>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町自律計画・集中改革プランに基づき財政健全化を図るため予算規模を大幅に縮小し、経常的な人件費や繰出金等を削減してきたが、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平成２３年度以降、徐々に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下降している。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平成２６年度は、類似団体及び県平均よりは良い水準にあるが、物件費・繰出金の増加により８０％を超えた。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の見込みとしては、増加要因は、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少子高齢化による扶助費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及び水道事業会計を始めとする繰出金であり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減少要因は、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町債発行額の抑制によ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る公債費などである。経常収支比率の抑制策として、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給食調理業務民間委託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保育</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民営化を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実施して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の削減に努め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133858</xdr:rowOff>
    </xdr:to>
    <xdr:cxnSp macro="">
      <xdr:nvCxnSpPr>
        <xdr:cNvPr id="130" name="直線コネクタ 129"/>
        <xdr:cNvCxnSpPr/>
      </xdr:nvCxnSpPr>
      <xdr:spPr>
        <a:xfrm>
          <a:off x="4114800" y="105150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61</xdr:row>
      <xdr:rowOff>56642</xdr:rowOff>
    </xdr:to>
    <xdr:cxnSp macro="">
      <xdr:nvCxnSpPr>
        <xdr:cNvPr id="133" name="直線コネクタ 132"/>
        <xdr:cNvCxnSpPr/>
      </xdr:nvCxnSpPr>
      <xdr:spPr>
        <a:xfrm>
          <a:off x="3225800" y="1044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160528</xdr:rowOff>
    </xdr:to>
    <xdr:cxnSp macro="">
      <xdr:nvCxnSpPr>
        <xdr:cNvPr id="136" name="直線コネクタ 135"/>
        <xdr:cNvCxnSpPr/>
      </xdr:nvCxnSpPr>
      <xdr:spPr>
        <a:xfrm>
          <a:off x="2336800" y="1037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3556</xdr:rowOff>
    </xdr:to>
    <xdr:cxnSp macro="">
      <xdr:nvCxnSpPr>
        <xdr:cNvPr id="139" name="直線コネクタ 138"/>
        <xdr:cNvCxnSpPr/>
      </xdr:nvCxnSpPr>
      <xdr:spPr>
        <a:xfrm flipV="1">
          <a:off x="1447800" y="103799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9" name="円/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109728</xdr:rowOff>
    </xdr:from>
    <xdr:to>
      <xdr:col>4</xdr:col>
      <xdr:colOff>533400</xdr:colOff>
      <xdr:row>61</xdr:row>
      <xdr:rowOff>39878</xdr:rowOff>
    </xdr:to>
    <xdr:sp macro="" textlink="">
      <xdr:nvSpPr>
        <xdr:cNvPr id="153" name="円/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5" name="円/楕円 154"/>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6" name="テキスト ボックス 155"/>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7" name="円/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これまで同様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年度も人件費の削減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により類似団体平均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下回ったが、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平成２５年度より１万円程度増加し、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県平均より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万円程度上回っている状況にある。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人件費は平成２５年度比で２．６％減だが、物件費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２０．０％増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人件費については、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平成２２年度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町振興計画改定に併せ</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新たな行財政改革の指針である「第２次塩谷町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自律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計画」を策定し、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目標年度である平成２７年度を前に既に職員数の削減目標は達成しているが、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今後も適正管理を行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っていく。物件費については、給食調理業務の民間委託・保育園の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民営化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により委託料が増加する可能性があるが、それ以上の人件費の削減を見込む。</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143314</xdr:rowOff>
    </xdr:from>
    <xdr:to>
      <xdr:col>7</xdr:col>
      <xdr:colOff>152400</xdr:colOff>
      <xdr:row>81</xdr:row>
      <xdr:rowOff>10757</xdr:rowOff>
    </xdr:to>
    <xdr:cxnSp macro="">
      <xdr:nvCxnSpPr>
        <xdr:cNvPr id="195" name="直線コネクタ 194"/>
        <xdr:cNvCxnSpPr/>
      </xdr:nvCxnSpPr>
      <xdr:spPr>
        <a:xfrm>
          <a:off x="4114800" y="13859314"/>
          <a:ext cx="838200" cy="3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143314</xdr:rowOff>
    </xdr:from>
    <xdr:to>
      <xdr:col>6</xdr:col>
      <xdr:colOff>0</xdr:colOff>
      <xdr:row>80</xdr:row>
      <xdr:rowOff>143838</xdr:rowOff>
    </xdr:to>
    <xdr:cxnSp macro="">
      <xdr:nvCxnSpPr>
        <xdr:cNvPr id="198" name="直線コネクタ 197"/>
        <xdr:cNvCxnSpPr/>
      </xdr:nvCxnSpPr>
      <xdr:spPr>
        <a:xfrm flipV="1">
          <a:off x="3225800" y="13859314"/>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127877</xdr:rowOff>
    </xdr:from>
    <xdr:to>
      <xdr:col>4</xdr:col>
      <xdr:colOff>482600</xdr:colOff>
      <xdr:row>80</xdr:row>
      <xdr:rowOff>143838</xdr:rowOff>
    </xdr:to>
    <xdr:cxnSp macro="">
      <xdr:nvCxnSpPr>
        <xdr:cNvPr id="201" name="直線コネクタ 200"/>
        <xdr:cNvCxnSpPr/>
      </xdr:nvCxnSpPr>
      <xdr:spPr>
        <a:xfrm>
          <a:off x="2336800" y="13843877"/>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127877</xdr:rowOff>
    </xdr:from>
    <xdr:to>
      <xdr:col>3</xdr:col>
      <xdr:colOff>279400</xdr:colOff>
      <xdr:row>80</xdr:row>
      <xdr:rowOff>130101</xdr:rowOff>
    </xdr:to>
    <xdr:cxnSp macro="">
      <xdr:nvCxnSpPr>
        <xdr:cNvPr id="204" name="直線コネクタ 203"/>
        <xdr:cNvCxnSpPr/>
      </xdr:nvCxnSpPr>
      <xdr:spPr>
        <a:xfrm flipV="1">
          <a:off x="1447800" y="13843877"/>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131407</xdr:rowOff>
    </xdr:from>
    <xdr:to>
      <xdr:col>7</xdr:col>
      <xdr:colOff>203200</xdr:colOff>
      <xdr:row>81</xdr:row>
      <xdr:rowOff>61557</xdr:rowOff>
    </xdr:to>
    <xdr:sp macro="" textlink="">
      <xdr:nvSpPr>
        <xdr:cNvPr id="214" name="円/楕円 213"/>
        <xdr:cNvSpPr/>
      </xdr:nvSpPr>
      <xdr:spPr>
        <a:xfrm>
          <a:off x="4902200" y="138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147934</xdr:rowOff>
    </xdr:from>
    <xdr:ext cx="762000" cy="259045"/>
    <xdr:sp macro="" textlink="">
      <xdr:nvSpPr>
        <xdr:cNvPr id="215" name="人件費・物件費等の状況該当値テキスト"/>
        <xdr:cNvSpPr txBox="1"/>
      </xdr:nvSpPr>
      <xdr:spPr>
        <a:xfrm>
          <a:off x="5041900" y="1369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92514</xdr:rowOff>
    </xdr:from>
    <xdr:to>
      <xdr:col>6</xdr:col>
      <xdr:colOff>50800</xdr:colOff>
      <xdr:row>81</xdr:row>
      <xdr:rowOff>22664</xdr:rowOff>
    </xdr:to>
    <xdr:sp macro="" textlink="">
      <xdr:nvSpPr>
        <xdr:cNvPr id="216" name="円/楕円 215"/>
        <xdr:cNvSpPr/>
      </xdr:nvSpPr>
      <xdr:spPr>
        <a:xfrm>
          <a:off x="4064000" y="13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32841</xdr:rowOff>
    </xdr:from>
    <xdr:ext cx="736600" cy="259045"/>
    <xdr:sp macro="" textlink="">
      <xdr:nvSpPr>
        <xdr:cNvPr id="217" name="テキスト ボックス 216"/>
        <xdr:cNvSpPr txBox="1"/>
      </xdr:nvSpPr>
      <xdr:spPr>
        <a:xfrm>
          <a:off x="3733800" y="135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93038</xdr:rowOff>
    </xdr:from>
    <xdr:to>
      <xdr:col>4</xdr:col>
      <xdr:colOff>533400</xdr:colOff>
      <xdr:row>81</xdr:row>
      <xdr:rowOff>23188</xdr:rowOff>
    </xdr:to>
    <xdr:sp macro="" textlink="">
      <xdr:nvSpPr>
        <xdr:cNvPr id="218" name="円/楕円 217"/>
        <xdr:cNvSpPr/>
      </xdr:nvSpPr>
      <xdr:spPr>
        <a:xfrm>
          <a:off x="3175000" y="13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33365</xdr:rowOff>
    </xdr:from>
    <xdr:ext cx="762000" cy="259045"/>
    <xdr:sp macro="" textlink="">
      <xdr:nvSpPr>
        <xdr:cNvPr id="219" name="テキスト ボックス 218"/>
        <xdr:cNvSpPr txBox="1"/>
      </xdr:nvSpPr>
      <xdr:spPr>
        <a:xfrm>
          <a:off x="2844800" y="135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77077</xdr:rowOff>
    </xdr:from>
    <xdr:to>
      <xdr:col>3</xdr:col>
      <xdr:colOff>330200</xdr:colOff>
      <xdr:row>81</xdr:row>
      <xdr:rowOff>7227</xdr:rowOff>
    </xdr:to>
    <xdr:sp macro="" textlink="">
      <xdr:nvSpPr>
        <xdr:cNvPr id="220" name="円/楕円 219"/>
        <xdr:cNvSpPr/>
      </xdr:nvSpPr>
      <xdr:spPr>
        <a:xfrm>
          <a:off x="2286000" y="137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17404</xdr:rowOff>
    </xdr:from>
    <xdr:ext cx="762000" cy="259045"/>
    <xdr:sp macro="" textlink="">
      <xdr:nvSpPr>
        <xdr:cNvPr id="221" name="テキスト ボックス 220"/>
        <xdr:cNvSpPr txBox="1"/>
      </xdr:nvSpPr>
      <xdr:spPr>
        <a:xfrm>
          <a:off x="1955800" y="135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79301</xdr:rowOff>
    </xdr:from>
    <xdr:to>
      <xdr:col>2</xdr:col>
      <xdr:colOff>127000</xdr:colOff>
      <xdr:row>81</xdr:row>
      <xdr:rowOff>9451</xdr:rowOff>
    </xdr:to>
    <xdr:sp macro="" textlink="">
      <xdr:nvSpPr>
        <xdr:cNvPr id="222" name="円/楕円 221"/>
        <xdr:cNvSpPr/>
      </xdr:nvSpPr>
      <xdr:spPr>
        <a:xfrm>
          <a:off x="1397000" y="137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19628</xdr:rowOff>
    </xdr:from>
    <xdr:ext cx="762000" cy="259045"/>
    <xdr:sp macro="" textlink="">
      <xdr:nvSpPr>
        <xdr:cNvPr id="223" name="テキスト ボックス 222"/>
        <xdr:cNvSpPr txBox="1"/>
      </xdr:nvSpPr>
      <xdr:spPr>
        <a:xfrm>
          <a:off x="1066800" y="1356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職員の給与水準は、類似団体と比較すれば</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高いものの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内市町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９９．１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％）及び県内町平均（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９７．５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下回り県内最低の水準にある。このことは行政改革大綱や自律計画等に基づき給与制度の改革を進め、管理職手当支給率の削減（４０～５０％減）、時間外勤務の縮減等、人件費の抑制に努めてきた結果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職員の給与制度については、住民の理解と指示が得られる給与制度・運用・水準等の適正化が求められていることから、職務や能力、実績が反映できる人事評価制度を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平成２８年度から全職員対象に導入する。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53823</xdr:rowOff>
    </xdr:to>
    <xdr:cxnSp macro="">
      <xdr:nvCxnSpPr>
        <xdr:cNvPr id="259" name="直線コネクタ 258"/>
        <xdr:cNvCxnSpPr/>
      </xdr:nvCxnSpPr>
      <xdr:spPr>
        <a:xfrm>
          <a:off x="16179800" y="144096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88</xdr:row>
      <xdr:rowOff>91923</xdr:rowOff>
    </xdr:to>
    <xdr:cxnSp macro="">
      <xdr:nvCxnSpPr>
        <xdr:cNvPr id="262" name="直線コネクタ 261"/>
        <xdr:cNvCxnSpPr/>
      </xdr:nvCxnSpPr>
      <xdr:spPr>
        <a:xfrm flipV="1">
          <a:off x="15290800" y="14409662"/>
          <a:ext cx="889000" cy="7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11491</xdr:rowOff>
    </xdr:from>
    <xdr:to>
      <xdr:col>22</xdr:col>
      <xdr:colOff>203200</xdr:colOff>
      <xdr:row>88</xdr:row>
      <xdr:rowOff>91923</xdr:rowOff>
    </xdr:to>
    <xdr:cxnSp macro="">
      <xdr:nvCxnSpPr>
        <xdr:cNvPr id="265" name="直線コネクタ 264"/>
        <xdr:cNvCxnSpPr/>
      </xdr:nvCxnSpPr>
      <xdr:spPr>
        <a:xfrm>
          <a:off x="14401800" y="150990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11491</xdr:rowOff>
    </xdr:to>
    <xdr:cxnSp macro="">
      <xdr:nvCxnSpPr>
        <xdr:cNvPr id="268" name="直線コネクタ 267"/>
        <xdr:cNvCxnSpPr/>
      </xdr:nvCxnSpPr>
      <xdr:spPr>
        <a:xfrm>
          <a:off x="13512800" y="142487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8" name="円/楕円 277"/>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9"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0" name="円/楕円 279"/>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81" name="テキスト ボックス 280"/>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2" name="円/楕円 281"/>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152900</xdr:rowOff>
    </xdr:from>
    <xdr:ext cx="762000" cy="259045"/>
    <xdr:sp macro="" textlink="">
      <xdr:nvSpPr>
        <xdr:cNvPr id="283" name="テキスト ボックス 282"/>
        <xdr:cNvSpPr txBox="1"/>
      </xdr:nvSpPr>
      <xdr:spPr>
        <a:xfrm>
          <a:off x="14909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4" name="円/楕円 283"/>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5" name="テキスト ボックス 284"/>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86" name="円/楕円 285"/>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87" name="テキスト ボックス 286"/>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本町の職員数は、類似団体平均（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１０．１８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は下回ったが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、全国市町村（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６．９６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人）及び栃木県市町平均（６．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人）を上回っている。定員適正化計画に基づき組織機構の見直しや新規採用を抑制し職員数適正化に努めてきた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権限移譲等による事務量の増加等により、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減少が進行している状況にありながら、各平均水準まで職員数を削減することが困難な状況にある。今後も組織機構改革、事務事業の見直し、業務の外部委託及び民営化等を推進し、職員定員管理の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52747</xdr:rowOff>
    </xdr:from>
    <xdr:to>
      <xdr:col>24</xdr:col>
      <xdr:colOff>558800</xdr:colOff>
      <xdr:row>60</xdr:row>
      <xdr:rowOff>56769</xdr:rowOff>
    </xdr:to>
    <xdr:cxnSp macro="">
      <xdr:nvCxnSpPr>
        <xdr:cNvPr id="322" name="直線コネクタ 321"/>
        <xdr:cNvCxnSpPr/>
      </xdr:nvCxnSpPr>
      <xdr:spPr>
        <a:xfrm>
          <a:off x="16179800" y="1033974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52747</xdr:rowOff>
    </xdr:from>
    <xdr:to>
      <xdr:col>23</xdr:col>
      <xdr:colOff>406400</xdr:colOff>
      <xdr:row>60</xdr:row>
      <xdr:rowOff>92159</xdr:rowOff>
    </xdr:to>
    <xdr:cxnSp macro="">
      <xdr:nvCxnSpPr>
        <xdr:cNvPr id="325" name="直線コネクタ 324"/>
        <xdr:cNvCxnSpPr/>
      </xdr:nvCxnSpPr>
      <xdr:spPr>
        <a:xfrm flipV="1">
          <a:off x="15290800" y="1033974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75269</xdr:rowOff>
    </xdr:from>
    <xdr:to>
      <xdr:col>22</xdr:col>
      <xdr:colOff>203200</xdr:colOff>
      <xdr:row>60</xdr:row>
      <xdr:rowOff>92159</xdr:rowOff>
    </xdr:to>
    <xdr:cxnSp macro="">
      <xdr:nvCxnSpPr>
        <xdr:cNvPr id="328" name="直線コネクタ 327"/>
        <xdr:cNvCxnSpPr/>
      </xdr:nvCxnSpPr>
      <xdr:spPr>
        <a:xfrm>
          <a:off x="14401800" y="10362269"/>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62399</xdr:rowOff>
    </xdr:from>
    <xdr:to>
      <xdr:col>21</xdr:col>
      <xdr:colOff>0</xdr:colOff>
      <xdr:row>60</xdr:row>
      <xdr:rowOff>75269</xdr:rowOff>
    </xdr:to>
    <xdr:cxnSp macro="">
      <xdr:nvCxnSpPr>
        <xdr:cNvPr id="331" name="直線コネクタ 330"/>
        <xdr:cNvCxnSpPr/>
      </xdr:nvCxnSpPr>
      <xdr:spPr>
        <a:xfrm>
          <a:off x="13512800" y="10349399"/>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5969</xdr:rowOff>
    </xdr:from>
    <xdr:to>
      <xdr:col>24</xdr:col>
      <xdr:colOff>609600</xdr:colOff>
      <xdr:row>60</xdr:row>
      <xdr:rowOff>107569</xdr:rowOff>
    </xdr:to>
    <xdr:sp macro="" textlink="">
      <xdr:nvSpPr>
        <xdr:cNvPr id="341" name="円/楕円 340"/>
        <xdr:cNvSpPr/>
      </xdr:nvSpPr>
      <xdr:spPr>
        <a:xfrm>
          <a:off x="169672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22496</xdr:rowOff>
    </xdr:from>
    <xdr:ext cx="762000" cy="259045"/>
    <xdr:sp macro="" textlink="">
      <xdr:nvSpPr>
        <xdr:cNvPr id="342" name="定員管理の状況該当値テキスト"/>
        <xdr:cNvSpPr txBox="1"/>
      </xdr:nvSpPr>
      <xdr:spPr>
        <a:xfrm>
          <a:off x="17106900" y="101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1947</xdr:rowOff>
    </xdr:from>
    <xdr:to>
      <xdr:col>23</xdr:col>
      <xdr:colOff>457200</xdr:colOff>
      <xdr:row>60</xdr:row>
      <xdr:rowOff>103547</xdr:rowOff>
    </xdr:to>
    <xdr:sp macro="" textlink="">
      <xdr:nvSpPr>
        <xdr:cNvPr id="343" name="円/楕円 342"/>
        <xdr:cNvSpPr/>
      </xdr:nvSpPr>
      <xdr:spPr>
        <a:xfrm>
          <a:off x="16129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113724</xdr:rowOff>
    </xdr:from>
    <xdr:ext cx="736600" cy="259045"/>
    <xdr:sp macro="" textlink="">
      <xdr:nvSpPr>
        <xdr:cNvPr id="344" name="テキスト ボックス 343"/>
        <xdr:cNvSpPr txBox="1"/>
      </xdr:nvSpPr>
      <xdr:spPr>
        <a:xfrm>
          <a:off x="15798800" y="1005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41359</xdr:rowOff>
    </xdr:from>
    <xdr:to>
      <xdr:col>22</xdr:col>
      <xdr:colOff>254000</xdr:colOff>
      <xdr:row>60</xdr:row>
      <xdr:rowOff>142959</xdr:rowOff>
    </xdr:to>
    <xdr:sp macro="" textlink="">
      <xdr:nvSpPr>
        <xdr:cNvPr id="345" name="円/楕円 344"/>
        <xdr:cNvSpPr/>
      </xdr:nvSpPr>
      <xdr:spPr>
        <a:xfrm>
          <a:off x="15240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127736</xdr:rowOff>
    </xdr:from>
    <xdr:ext cx="762000" cy="259045"/>
    <xdr:sp macro="" textlink="">
      <xdr:nvSpPr>
        <xdr:cNvPr id="346" name="テキスト ボックス 345"/>
        <xdr:cNvSpPr txBox="1"/>
      </xdr:nvSpPr>
      <xdr:spPr>
        <a:xfrm>
          <a:off x="14909800" y="104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24469</xdr:rowOff>
    </xdr:from>
    <xdr:to>
      <xdr:col>21</xdr:col>
      <xdr:colOff>50800</xdr:colOff>
      <xdr:row>60</xdr:row>
      <xdr:rowOff>126069</xdr:rowOff>
    </xdr:to>
    <xdr:sp macro="" textlink="">
      <xdr:nvSpPr>
        <xdr:cNvPr id="347" name="円/楕円 346"/>
        <xdr:cNvSpPr/>
      </xdr:nvSpPr>
      <xdr:spPr>
        <a:xfrm>
          <a:off x="14351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110846</xdr:rowOff>
    </xdr:from>
    <xdr:ext cx="762000" cy="259045"/>
    <xdr:sp macro="" textlink="">
      <xdr:nvSpPr>
        <xdr:cNvPr id="348" name="テキスト ボックス 347"/>
        <xdr:cNvSpPr txBox="1"/>
      </xdr:nvSpPr>
      <xdr:spPr>
        <a:xfrm>
          <a:off x="14020800" y="103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11599</xdr:rowOff>
    </xdr:from>
    <xdr:to>
      <xdr:col>19</xdr:col>
      <xdr:colOff>533400</xdr:colOff>
      <xdr:row>60</xdr:row>
      <xdr:rowOff>113199</xdr:rowOff>
    </xdr:to>
    <xdr:sp macro="" textlink="">
      <xdr:nvSpPr>
        <xdr:cNvPr id="349" name="円/楕円 348"/>
        <xdr:cNvSpPr/>
      </xdr:nvSpPr>
      <xdr:spPr>
        <a:xfrm>
          <a:off x="13462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123376</xdr:rowOff>
    </xdr:from>
    <xdr:ext cx="762000" cy="259045"/>
    <xdr:sp macro="" textlink="">
      <xdr:nvSpPr>
        <xdr:cNvPr id="350" name="テキスト ボックス 349"/>
        <xdr:cNvSpPr txBox="1"/>
      </xdr:nvSpPr>
      <xdr:spPr>
        <a:xfrm>
          <a:off x="13131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元利償還金等の減と臨時財政対策債の占める割合の増により、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比率は年々下がってきており、平成２６年度は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１．１ポイント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低い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状況である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。今後も投資的事業の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適正な取捨選択</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を継続し町債新規発行の抑制に努め、町債残高・償還額の減少を図っていくこととする。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113695</xdr:rowOff>
    </xdr:from>
    <xdr:to>
      <xdr:col>24</xdr:col>
      <xdr:colOff>558800</xdr:colOff>
      <xdr:row>39</xdr:row>
      <xdr:rowOff>80131</xdr:rowOff>
    </xdr:to>
    <xdr:cxnSp macro="">
      <xdr:nvCxnSpPr>
        <xdr:cNvPr id="387" name="直線コネクタ 386"/>
        <xdr:cNvCxnSpPr/>
      </xdr:nvCxnSpPr>
      <xdr:spPr>
        <a:xfrm flipV="1">
          <a:off x="16179800" y="6628795"/>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80131</xdr:rowOff>
    </xdr:from>
    <xdr:to>
      <xdr:col>23</xdr:col>
      <xdr:colOff>406400</xdr:colOff>
      <xdr:row>40</xdr:row>
      <xdr:rowOff>35076</xdr:rowOff>
    </xdr:to>
    <xdr:cxnSp macro="">
      <xdr:nvCxnSpPr>
        <xdr:cNvPr id="390" name="直線コネクタ 389"/>
        <xdr:cNvCxnSpPr/>
      </xdr:nvCxnSpPr>
      <xdr:spPr>
        <a:xfrm flipV="1">
          <a:off x="15290800" y="67666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2" name="テキスト ボックス 39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40</xdr:row>
      <xdr:rowOff>127000</xdr:rowOff>
    </xdr:to>
    <xdr:cxnSp macro="">
      <xdr:nvCxnSpPr>
        <xdr:cNvPr id="393" name="直線コネクタ 392"/>
        <xdr:cNvCxnSpPr/>
      </xdr:nvCxnSpPr>
      <xdr:spPr>
        <a:xfrm flipV="1">
          <a:off x="14401800" y="68930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5" name="テキスト ボックス 394"/>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81945</xdr:rowOff>
    </xdr:to>
    <xdr:cxnSp macro="">
      <xdr:nvCxnSpPr>
        <xdr:cNvPr id="396" name="直線コネクタ 395"/>
        <xdr:cNvCxnSpPr/>
      </xdr:nvCxnSpPr>
      <xdr:spPr>
        <a:xfrm flipV="1">
          <a:off x="13512800" y="69850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8" name="テキスト ボックス 397"/>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62895</xdr:rowOff>
    </xdr:from>
    <xdr:to>
      <xdr:col>24</xdr:col>
      <xdr:colOff>609600</xdr:colOff>
      <xdr:row>38</xdr:row>
      <xdr:rowOff>164495</xdr:rowOff>
    </xdr:to>
    <xdr:sp macro="" textlink="">
      <xdr:nvSpPr>
        <xdr:cNvPr id="406" name="円/楕円 405"/>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79422</xdr:rowOff>
    </xdr:from>
    <xdr:ext cx="762000" cy="259045"/>
    <xdr:sp macro="" textlink="">
      <xdr:nvSpPr>
        <xdr:cNvPr id="407"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29331</xdr:rowOff>
    </xdr:from>
    <xdr:to>
      <xdr:col>23</xdr:col>
      <xdr:colOff>457200</xdr:colOff>
      <xdr:row>39</xdr:row>
      <xdr:rowOff>130931</xdr:rowOff>
    </xdr:to>
    <xdr:sp macro="" textlink="">
      <xdr:nvSpPr>
        <xdr:cNvPr id="408" name="円/楕円 407"/>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141108</xdr:rowOff>
    </xdr:from>
    <xdr:ext cx="736600" cy="259045"/>
    <xdr:sp macro="" textlink="">
      <xdr:nvSpPr>
        <xdr:cNvPr id="409" name="テキスト ボックス 408"/>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10" name="円/楕円 409"/>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11" name="テキスト ボックス 410"/>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12" name="円/楕円 41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3" name="テキスト ボックス 41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14" name="円/楕円 413"/>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15" name="テキスト ボックス 414"/>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町債残高の減と充当可能基金の増により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年々</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改善し、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平成２５年度から将来負担は発生していない。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これは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元金償還のピーク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過ぎ、町債残高がピーク時の平成１６年度の７６億８千万円から約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億円に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したことに起因している。依然</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として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公営企業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債繰入見込額が高額であるものの、充当可能特定財源である積立金現在高も平成２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年度では約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億円確保している。今後も投資的事業の見直しにより各年度の町債新規発行額を償還元金の８割未満とし、後年度負担の軽減を図っていくこととする。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85271</xdr:rowOff>
    </xdr:from>
    <xdr:to>
      <xdr:col>22</xdr:col>
      <xdr:colOff>203200</xdr:colOff>
      <xdr:row>15</xdr:row>
      <xdr:rowOff>42515</xdr:rowOff>
    </xdr:to>
    <xdr:cxnSp macro="">
      <xdr:nvCxnSpPr>
        <xdr:cNvPr id="451" name="直線コネクタ 450"/>
        <xdr:cNvCxnSpPr/>
      </xdr:nvCxnSpPr>
      <xdr:spPr>
        <a:xfrm flipV="1">
          <a:off x="14401800" y="248557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42515</xdr:rowOff>
    </xdr:from>
    <xdr:to>
      <xdr:col>21</xdr:col>
      <xdr:colOff>0</xdr:colOff>
      <xdr:row>16</xdr:row>
      <xdr:rowOff>11249</xdr:rowOff>
    </xdr:to>
    <xdr:cxnSp macro="">
      <xdr:nvCxnSpPr>
        <xdr:cNvPr id="454" name="直線コネクタ 453"/>
        <xdr:cNvCxnSpPr/>
      </xdr:nvCxnSpPr>
      <xdr:spPr>
        <a:xfrm flipV="1">
          <a:off x="13512800" y="2614265"/>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7" name="フローチャート : 判断 456"/>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58" name="テキスト ボックス 457"/>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9" name="フローチャート : 判断 458"/>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105669</xdr:rowOff>
    </xdr:from>
    <xdr:ext cx="762000" cy="259045"/>
    <xdr:sp macro="" textlink="">
      <xdr:nvSpPr>
        <xdr:cNvPr id="460" name="テキスト ボックス 459"/>
        <xdr:cNvSpPr txBox="1"/>
      </xdr:nvSpPr>
      <xdr:spPr>
        <a:xfrm>
          <a:off x="14020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1" name="フローチャート : 判断 460"/>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2" name="テキスト ボックス 461"/>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34471</xdr:rowOff>
    </xdr:from>
    <xdr:to>
      <xdr:col>22</xdr:col>
      <xdr:colOff>254000</xdr:colOff>
      <xdr:row>14</xdr:row>
      <xdr:rowOff>136071</xdr:rowOff>
    </xdr:to>
    <xdr:sp macro="" textlink="">
      <xdr:nvSpPr>
        <xdr:cNvPr id="468" name="円/楕円 467"/>
        <xdr:cNvSpPr/>
      </xdr:nvSpPr>
      <xdr:spPr>
        <a:xfrm>
          <a:off x="15240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146248</xdr:rowOff>
    </xdr:from>
    <xdr:ext cx="762000" cy="259045"/>
    <xdr:sp macro="" textlink="">
      <xdr:nvSpPr>
        <xdr:cNvPr id="469" name="テキスト ボックス 468"/>
        <xdr:cNvSpPr txBox="1"/>
      </xdr:nvSpPr>
      <xdr:spPr>
        <a:xfrm>
          <a:off x="14909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163165</xdr:rowOff>
    </xdr:from>
    <xdr:to>
      <xdr:col>21</xdr:col>
      <xdr:colOff>50800</xdr:colOff>
      <xdr:row>15</xdr:row>
      <xdr:rowOff>93315</xdr:rowOff>
    </xdr:to>
    <xdr:sp macro="" textlink="">
      <xdr:nvSpPr>
        <xdr:cNvPr id="470" name="円/楕円 469"/>
        <xdr:cNvSpPr/>
      </xdr:nvSpPr>
      <xdr:spPr>
        <a:xfrm>
          <a:off x="14351000" y="2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103492</xdr:rowOff>
    </xdr:from>
    <xdr:ext cx="762000" cy="259045"/>
    <xdr:sp macro="" textlink="">
      <xdr:nvSpPr>
        <xdr:cNvPr id="471" name="テキスト ボックス 470"/>
        <xdr:cNvSpPr txBox="1"/>
      </xdr:nvSpPr>
      <xdr:spPr>
        <a:xfrm>
          <a:off x="14020800" y="233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131899</xdr:rowOff>
    </xdr:from>
    <xdr:to>
      <xdr:col>19</xdr:col>
      <xdr:colOff>533400</xdr:colOff>
      <xdr:row>16</xdr:row>
      <xdr:rowOff>62049</xdr:rowOff>
    </xdr:to>
    <xdr:sp macro="" textlink="">
      <xdr:nvSpPr>
        <xdr:cNvPr id="472" name="円/楕円 471"/>
        <xdr:cNvSpPr/>
      </xdr:nvSpPr>
      <xdr:spPr>
        <a:xfrm>
          <a:off x="13462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72226</xdr:rowOff>
    </xdr:from>
    <xdr:ext cx="762000" cy="259045"/>
    <xdr:sp macro="" textlink="">
      <xdr:nvSpPr>
        <xdr:cNvPr id="473" name="テキスト ボックス 472"/>
        <xdr:cNvSpPr txBox="1"/>
      </xdr:nvSpPr>
      <xdr:spPr>
        <a:xfrm>
          <a:off x="13131800" y="24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栃木県塩谷町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12,253
12,177
176.06
5,221,930
4,969,396
197,882
3,663,434
4,601,173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歳出に占める構成比が大きいこと及び職員の高齢化による職員給の高止まり等により類似団体平均を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わずかに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が、ここ２カ年度は数値は下がってきている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。平成２２年度の町振興計画改定に併せて第２次自律計画策定</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改善を図って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きた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。具体的には管理職手当削減の継続など給与制度の是正、新規採用抑制による職員数の減及び休日勤務代休制度の継続</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を実施してきており、今後も引き続き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人件費の削減に努め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137885</xdr:rowOff>
    </xdr:to>
    <xdr:cxnSp macro="">
      <xdr:nvCxnSpPr>
        <xdr:cNvPr id="66" name="直線コネクタ 65"/>
        <xdr:cNvCxnSpPr/>
      </xdr:nvCxnSpPr>
      <xdr:spPr>
        <a:xfrm flipV="1">
          <a:off x="3987800" y="6631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40</xdr:row>
      <xdr:rowOff>1815</xdr:rowOff>
    </xdr:to>
    <xdr:cxnSp macro="">
      <xdr:nvCxnSpPr>
        <xdr:cNvPr id="69" name="直線コネクタ 68"/>
        <xdr:cNvCxnSpPr/>
      </xdr:nvCxnSpPr>
      <xdr:spPr>
        <a:xfrm flipV="1">
          <a:off x="3098800" y="66529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1815</xdr:rowOff>
    </xdr:to>
    <xdr:cxnSp macro="">
      <xdr:nvCxnSpPr>
        <xdr:cNvPr id="72" name="直線コネクタ 71"/>
        <xdr:cNvCxnSpPr/>
      </xdr:nvCxnSpPr>
      <xdr:spPr>
        <a:xfrm>
          <a:off x="2209800" y="6827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39</xdr:row>
      <xdr:rowOff>140607</xdr:rowOff>
    </xdr:to>
    <xdr:cxnSp macro="">
      <xdr:nvCxnSpPr>
        <xdr:cNvPr id="75" name="直線コネクタ 74"/>
        <xdr:cNvCxnSpPr/>
      </xdr:nvCxnSpPr>
      <xdr:spPr>
        <a:xfrm>
          <a:off x="1320800" y="6772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5" name="円/楕円 84"/>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6"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7" name="円/楕円 86"/>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88" name="テキスト ボックス 87"/>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89" name="円/楕円 88"/>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37392</xdr:rowOff>
    </xdr:from>
    <xdr:ext cx="762000" cy="259045"/>
    <xdr:sp macro="" textlink="">
      <xdr:nvSpPr>
        <xdr:cNvPr id="90" name="テキスト ボックス 89"/>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89807</xdr:rowOff>
    </xdr:from>
    <xdr:to>
      <xdr:col>3</xdr:col>
      <xdr:colOff>193675</xdr:colOff>
      <xdr:row>40</xdr:row>
      <xdr:rowOff>19957</xdr:rowOff>
    </xdr:to>
    <xdr:sp macro="" textlink="">
      <xdr:nvSpPr>
        <xdr:cNvPr id="91" name="円/楕円 90"/>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92" name="テキスト ボックス 91"/>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3" name="円/楕円 92"/>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94" name="テキスト ボックス 93"/>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アルバイト雇用抑制、備品購入の抑制等により類似団体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及び県内</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平均を下回っている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近年パソコン等のリース費用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の増などにより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増加傾向にあ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民間委託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を行うことで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物件費が増加する可能性があるが、人件費の減少によりそれを上回る財政効果をあげたい。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117856</xdr:rowOff>
    </xdr:from>
    <xdr:to>
      <xdr:col>24</xdr:col>
      <xdr:colOff>31750</xdr:colOff>
      <xdr:row>15</xdr:row>
      <xdr:rowOff>65278</xdr:rowOff>
    </xdr:to>
    <xdr:cxnSp macro="">
      <xdr:nvCxnSpPr>
        <xdr:cNvPr id="125" name="直線コネクタ 124"/>
        <xdr:cNvCxnSpPr/>
      </xdr:nvCxnSpPr>
      <xdr:spPr>
        <a:xfrm>
          <a:off x="15671800" y="25181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14</xdr:row>
      <xdr:rowOff>117856</xdr:rowOff>
    </xdr:to>
    <xdr:cxnSp macro="">
      <xdr:nvCxnSpPr>
        <xdr:cNvPr id="128" name="直線コネクタ 127"/>
        <xdr:cNvCxnSpPr/>
      </xdr:nvCxnSpPr>
      <xdr:spPr>
        <a:xfrm>
          <a:off x="14782800" y="2472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97282</xdr:rowOff>
    </xdr:from>
    <xdr:to>
      <xdr:col>21</xdr:col>
      <xdr:colOff>361950</xdr:colOff>
      <xdr:row>14</xdr:row>
      <xdr:rowOff>72136</xdr:rowOff>
    </xdr:to>
    <xdr:cxnSp macro="">
      <xdr:nvCxnSpPr>
        <xdr:cNvPr id="131" name="直線コネクタ 130"/>
        <xdr:cNvCxnSpPr/>
      </xdr:nvCxnSpPr>
      <xdr:spPr>
        <a:xfrm>
          <a:off x="13893800" y="23261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97282</xdr:rowOff>
    </xdr:from>
    <xdr:to>
      <xdr:col>20</xdr:col>
      <xdr:colOff>158750</xdr:colOff>
      <xdr:row>13</xdr:row>
      <xdr:rowOff>152146</xdr:rowOff>
    </xdr:to>
    <xdr:cxnSp macro="">
      <xdr:nvCxnSpPr>
        <xdr:cNvPr id="134" name="直線コネクタ 133"/>
        <xdr:cNvCxnSpPr/>
      </xdr:nvCxnSpPr>
      <xdr:spPr>
        <a:xfrm flipV="1">
          <a:off x="13004800" y="2326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14478</xdr:rowOff>
    </xdr:from>
    <xdr:to>
      <xdr:col>24</xdr:col>
      <xdr:colOff>82550</xdr:colOff>
      <xdr:row>15</xdr:row>
      <xdr:rowOff>116078</xdr:rowOff>
    </xdr:to>
    <xdr:sp macro="" textlink="">
      <xdr:nvSpPr>
        <xdr:cNvPr id="144" name="円/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67056</xdr:rowOff>
    </xdr:from>
    <xdr:to>
      <xdr:col>22</xdr:col>
      <xdr:colOff>615950</xdr:colOff>
      <xdr:row>14</xdr:row>
      <xdr:rowOff>168656</xdr:rowOff>
    </xdr:to>
    <xdr:sp macro="" textlink="">
      <xdr:nvSpPr>
        <xdr:cNvPr id="146" name="円/楕円 145"/>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7383</xdr:rowOff>
    </xdr:from>
    <xdr:ext cx="736600" cy="259045"/>
    <xdr:sp macro="" textlink="">
      <xdr:nvSpPr>
        <xdr:cNvPr id="147" name="テキスト ボックス 146"/>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8" name="円/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46482</xdr:rowOff>
    </xdr:from>
    <xdr:to>
      <xdr:col>20</xdr:col>
      <xdr:colOff>209550</xdr:colOff>
      <xdr:row>13</xdr:row>
      <xdr:rowOff>148082</xdr:rowOff>
    </xdr:to>
    <xdr:sp macro="" textlink="">
      <xdr:nvSpPr>
        <xdr:cNvPr id="150" name="円/楕円 149"/>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158259</xdr:rowOff>
    </xdr:from>
    <xdr:ext cx="762000" cy="259045"/>
    <xdr:sp macro="" textlink="">
      <xdr:nvSpPr>
        <xdr:cNvPr id="151" name="テキスト ボックス 150"/>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101346</xdr:rowOff>
    </xdr:from>
    <xdr:to>
      <xdr:col>19</xdr:col>
      <xdr:colOff>6350</xdr:colOff>
      <xdr:row>14</xdr:row>
      <xdr:rowOff>31496</xdr:rowOff>
    </xdr:to>
    <xdr:sp macro="" textlink="">
      <xdr:nvSpPr>
        <xdr:cNvPr id="152" name="円/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類似団体平均を上回っ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たが、県平均は大きく下回っている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平成２６年度は、わずかに前年度を下回ったが、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全国的に扶助費の占める割合が高くなっている状況にあり、本町においても今後高くなることが予想されている。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69850</xdr:rowOff>
    </xdr:to>
    <xdr:cxnSp macro="">
      <xdr:nvCxnSpPr>
        <xdr:cNvPr id="186" name="直線コネクタ 185"/>
        <xdr:cNvCxnSpPr/>
      </xdr:nvCxnSpPr>
      <xdr:spPr>
        <a:xfrm flipV="1">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69850</xdr:rowOff>
    </xdr:to>
    <xdr:cxnSp macro="">
      <xdr:nvCxnSpPr>
        <xdr:cNvPr id="189" name="直線コネクタ 188"/>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69850</xdr:rowOff>
    </xdr:to>
    <xdr:cxnSp macro="">
      <xdr:nvCxnSpPr>
        <xdr:cNvPr id="192" name="直線コネクタ 191"/>
        <xdr:cNvCxnSpPr/>
      </xdr:nvCxnSpPr>
      <xdr:spPr>
        <a:xfrm>
          <a:off x="2209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146050</xdr:rowOff>
    </xdr:to>
    <xdr:cxnSp macro="">
      <xdr:nvCxnSpPr>
        <xdr:cNvPr id="195" name="直線コネクタ 194"/>
        <xdr:cNvCxnSpPr/>
      </xdr:nvCxnSpPr>
      <xdr:spPr>
        <a:xfrm flipV="1">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5" name="円/楕円 204"/>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6"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8" name="テキスト ボックス 207"/>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9" name="円/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0" name="テキスト ボックス 20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その他の経常収支比率は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２．４ポイント、県平均を２．５ポイント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下回っている。国民健康保険事業会計や公営企業会計に対する繰出金が少ないことが要因と考える。ただし、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平成２６年度は繰出金が増加しており、今後は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水道施設の老朽化により水道事業会計への繰出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することが見込まれるうえ、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庁舎等老朽施設の維持補修費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増加する可能性が高いため、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公共施設等総合管理計画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の策定・実行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により、施設の計画的な維持管理・更新が必要である。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107950</xdr:rowOff>
    </xdr:to>
    <xdr:cxnSp macro="">
      <xdr:nvCxnSpPr>
        <xdr:cNvPr id="247" name="直線コネクタ 246"/>
        <xdr:cNvCxnSpPr/>
      </xdr:nvCxnSpPr>
      <xdr:spPr>
        <a:xfrm>
          <a:off x="15671800" y="9469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39370</xdr:rowOff>
    </xdr:to>
    <xdr:cxnSp macro="">
      <xdr:nvCxnSpPr>
        <xdr:cNvPr id="250" name="直線コネクタ 249"/>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24130</xdr:rowOff>
    </xdr:to>
    <xdr:cxnSp macro="">
      <xdr:nvCxnSpPr>
        <xdr:cNvPr id="253" name="直線コネクタ 252"/>
        <xdr:cNvCxnSpPr/>
      </xdr:nvCxnSpPr>
      <xdr:spPr>
        <a:xfrm>
          <a:off x="13893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54</xdr:row>
      <xdr:rowOff>157480</xdr:rowOff>
    </xdr:to>
    <xdr:cxnSp macro="">
      <xdr:nvCxnSpPr>
        <xdr:cNvPr id="256" name="直線コネクタ 255"/>
        <xdr:cNvCxnSpPr/>
      </xdr:nvCxnSpPr>
      <xdr:spPr>
        <a:xfrm>
          <a:off x="13004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68" name="円/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0" name="円/楕円 269"/>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1" name="テキスト ボックス 270"/>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2" name="円/楕円 271"/>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3" name="テキスト ボックス 272"/>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4" name="円/楕円 273"/>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5" name="テキスト ボックス 274"/>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の経常収支比率は、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各種団体運営費補助を随時見直してきた効果</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により３．２ポイント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今後は、広域行政組合、後期高齢者医療広域連合等一部事務組合への負担金の増加が予想される。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35</xdr:row>
      <xdr:rowOff>168910</xdr:rowOff>
    </xdr:to>
    <xdr:cxnSp macro="">
      <xdr:nvCxnSpPr>
        <xdr:cNvPr id="308" name="直線コネクタ 307"/>
        <xdr:cNvCxnSpPr/>
      </xdr:nvCxnSpPr>
      <xdr:spPr>
        <a:xfrm>
          <a:off x="15671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20320</xdr:rowOff>
    </xdr:from>
    <xdr:to>
      <xdr:col>22</xdr:col>
      <xdr:colOff>565150</xdr:colOff>
      <xdr:row>35</xdr:row>
      <xdr:rowOff>130810</xdr:rowOff>
    </xdr:to>
    <xdr:cxnSp macro="">
      <xdr:nvCxnSpPr>
        <xdr:cNvPr id="311" name="直線コネクタ 310"/>
        <xdr:cNvCxnSpPr/>
      </xdr:nvCxnSpPr>
      <xdr:spPr>
        <a:xfrm>
          <a:off x="14782800" y="58496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20320</xdr:rowOff>
    </xdr:from>
    <xdr:to>
      <xdr:col>21</xdr:col>
      <xdr:colOff>361950</xdr:colOff>
      <xdr:row>34</xdr:row>
      <xdr:rowOff>157480</xdr:rowOff>
    </xdr:to>
    <xdr:cxnSp macro="">
      <xdr:nvCxnSpPr>
        <xdr:cNvPr id="314" name="直線コネクタ 313"/>
        <xdr:cNvCxnSpPr/>
      </xdr:nvCxnSpPr>
      <xdr:spPr>
        <a:xfrm flipV="1">
          <a:off x="13893800" y="584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16510</xdr:rowOff>
    </xdr:to>
    <xdr:cxnSp macro="">
      <xdr:nvCxnSpPr>
        <xdr:cNvPr id="317" name="直線コネクタ 316"/>
        <xdr:cNvCxnSpPr/>
      </xdr:nvCxnSpPr>
      <xdr:spPr>
        <a:xfrm flipV="1">
          <a:off x="13004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27" name="円/楕円 326"/>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134637</xdr:rowOff>
    </xdr:from>
    <xdr:ext cx="762000" cy="259045"/>
    <xdr:sp macro="" textlink="">
      <xdr:nvSpPr>
        <xdr:cNvPr id="328"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29" name="円/楕円 328"/>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20337</xdr:rowOff>
    </xdr:from>
    <xdr:ext cx="736600" cy="259045"/>
    <xdr:sp macro="" textlink="">
      <xdr:nvSpPr>
        <xdr:cNvPr id="330" name="テキスト ボックス 329"/>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140970</xdr:rowOff>
    </xdr:from>
    <xdr:to>
      <xdr:col>21</xdr:col>
      <xdr:colOff>412750</xdr:colOff>
      <xdr:row>34</xdr:row>
      <xdr:rowOff>71120</xdr:rowOff>
    </xdr:to>
    <xdr:sp macro="" textlink="">
      <xdr:nvSpPr>
        <xdr:cNvPr id="331" name="円/楕円 330"/>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81297</xdr:rowOff>
    </xdr:from>
    <xdr:ext cx="762000" cy="259045"/>
    <xdr:sp macro="" textlink="">
      <xdr:nvSpPr>
        <xdr:cNvPr id="332" name="テキスト ボックス 331"/>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3" name="円/楕円 332"/>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4" name="テキスト ボックス 333"/>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5" name="円/楕円 334"/>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36" name="テキスト ボックス 335"/>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２．３ポイント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上回っている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が、県平均は下回っている。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一般会計の元金償還のピークは平成２０年度であり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新規発行も抑制していることから、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平成２６年度は利率見直しに伴う借換のため見かけの公債費は増加したものの、実質的には減少しており、今後も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歳出に占める割合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減少していくものと考えている。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115570</xdr:rowOff>
    </xdr:to>
    <xdr:cxnSp macro="">
      <xdr:nvCxnSpPr>
        <xdr:cNvPr id="369" name="直線コネクタ 368"/>
        <xdr:cNvCxnSpPr/>
      </xdr:nvCxnSpPr>
      <xdr:spPr>
        <a:xfrm flipV="1">
          <a:off x="3987800" y="13263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27939</xdr:rowOff>
    </xdr:to>
    <xdr:cxnSp macro="">
      <xdr:nvCxnSpPr>
        <xdr:cNvPr id="372" name="直線コネクタ 371"/>
        <xdr:cNvCxnSpPr/>
      </xdr:nvCxnSpPr>
      <xdr:spPr>
        <a:xfrm flipV="1">
          <a:off x="3098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27939</xdr:rowOff>
    </xdr:to>
    <xdr:cxnSp macro="">
      <xdr:nvCxnSpPr>
        <xdr:cNvPr id="375" name="直線コネクタ 374"/>
        <xdr:cNvCxnSpPr/>
      </xdr:nvCxnSpPr>
      <xdr:spPr>
        <a:xfrm>
          <a:off x="2209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96520</xdr:rowOff>
    </xdr:to>
    <xdr:cxnSp macro="">
      <xdr:nvCxnSpPr>
        <xdr:cNvPr id="378" name="直線コネクタ 377"/>
        <xdr:cNvCxnSpPr/>
      </xdr:nvCxnSpPr>
      <xdr:spPr>
        <a:xfrm flipV="1">
          <a:off x="1320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88" name="円/楕円 387"/>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89"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0" name="円/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1" name="テキスト ボックス 390"/>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2" name="円/楕円 391"/>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3" name="テキスト ボックス 392"/>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4" name="円/楕円 393"/>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5" name="テキスト ボックス 394"/>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6" name="円/楕円 395"/>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7" name="テキスト ボックス 396"/>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平成１６年度に統合中学校建設事業を実施し、平成１７年度以降は統合中学校建設事業に要した町債の元利償還に備えて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各種経費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を抑制しており、類似団体平均及び県平均を下回っている。平成２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年度に対して平成２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、物件費が増加した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は公債費は減少していく見込みであるが、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公債費以外の経費についても事業</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の取捨選択を行い、真に必要な事業を適正な計画に基づき実施していく必要がある。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62992</xdr:rowOff>
    </xdr:from>
    <xdr:to>
      <xdr:col>24</xdr:col>
      <xdr:colOff>31750</xdr:colOff>
      <xdr:row>74</xdr:row>
      <xdr:rowOff>168148</xdr:rowOff>
    </xdr:to>
    <xdr:cxnSp macro="">
      <xdr:nvCxnSpPr>
        <xdr:cNvPr id="428" name="直線コネクタ 427"/>
        <xdr:cNvCxnSpPr/>
      </xdr:nvCxnSpPr>
      <xdr:spPr>
        <a:xfrm>
          <a:off x="15671800" y="127502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120142</xdr:rowOff>
    </xdr:from>
    <xdr:to>
      <xdr:col>22</xdr:col>
      <xdr:colOff>565150</xdr:colOff>
      <xdr:row>74</xdr:row>
      <xdr:rowOff>62992</xdr:rowOff>
    </xdr:to>
    <xdr:cxnSp macro="">
      <xdr:nvCxnSpPr>
        <xdr:cNvPr id="431" name="直線コネクタ 430"/>
        <xdr:cNvCxnSpPr/>
      </xdr:nvCxnSpPr>
      <xdr:spPr>
        <a:xfrm>
          <a:off x="14782800" y="126359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60706</xdr:rowOff>
    </xdr:from>
    <xdr:to>
      <xdr:col>21</xdr:col>
      <xdr:colOff>361950</xdr:colOff>
      <xdr:row>73</xdr:row>
      <xdr:rowOff>120142</xdr:rowOff>
    </xdr:to>
    <xdr:cxnSp macro="">
      <xdr:nvCxnSpPr>
        <xdr:cNvPr id="434" name="直線コネクタ 433"/>
        <xdr:cNvCxnSpPr/>
      </xdr:nvCxnSpPr>
      <xdr:spPr>
        <a:xfrm>
          <a:off x="13893800" y="125765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60706</xdr:rowOff>
    </xdr:from>
    <xdr:to>
      <xdr:col>20</xdr:col>
      <xdr:colOff>158750</xdr:colOff>
      <xdr:row>73</xdr:row>
      <xdr:rowOff>92710</xdr:rowOff>
    </xdr:to>
    <xdr:cxnSp macro="">
      <xdr:nvCxnSpPr>
        <xdr:cNvPr id="437" name="直線コネクタ 436"/>
        <xdr:cNvCxnSpPr/>
      </xdr:nvCxnSpPr>
      <xdr:spPr>
        <a:xfrm flipV="1">
          <a:off x="13004800" y="12576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117348</xdr:rowOff>
    </xdr:from>
    <xdr:to>
      <xdr:col>24</xdr:col>
      <xdr:colOff>82550</xdr:colOff>
      <xdr:row>75</xdr:row>
      <xdr:rowOff>47498</xdr:rowOff>
    </xdr:to>
    <xdr:sp macro="" textlink="">
      <xdr:nvSpPr>
        <xdr:cNvPr id="447" name="円/楕円 446"/>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133875</xdr:rowOff>
    </xdr:from>
    <xdr:ext cx="762000" cy="259045"/>
    <xdr:sp macro="" textlink="">
      <xdr:nvSpPr>
        <xdr:cNvPr id="448"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xdr:rowOff>
    </xdr:from>
    <xdr:to>
      <xdr:col>22</xdr:col>
      <xdr:colOff>615950</xdr:colOff>
      <xdr:row>74</xdr:row>
      <xdr:rowOff>113792</xdr:rowOff>
    </xdr:to>
    <xdr:sp macro="" textlink="">
      <xdr:nvSpPr>
        <xdr:cNvPr id="449" name="円/楕円 448"/>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123969</xdr:rowOff>
    </xdr:from>
    <xdr:ext cx="736600" cy="259045"/>
    <xdr:sp macro="" textlink="">
      <xdr:nvSpPr>
        <xdr:cNvPr id="450" name="テキスト ボックス 449"/>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69342</xdr:rowOff>
    </xdr:from>
    <xdr:to>
      <xdr:col>21</xdr:col>
      <xdr:colOff>412750</xdr:colOff>
      <xdr:row>73</xdr:row>
      <xdr:rowOff>170942</xdr:rowOff>
    </xdr:to>
    <xdr:sp macro="" textlink="">
      <xdr:nvSpPr>
        <xdr:cNvPr id="451" name="円/楕円 450"/>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9669</xdr:rowOff>
    </xdr:from>
    <xdr:ext cx="762000" cy="259045"/>
    <xdr:sp macro="" textlink="">
      <xdr:nvSpPr>
        <xdr:cNvPr id="452" name="テキスト ボックス 451"/>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9906</xdr:rowOff>
    </xdr:from>
    <xdr:to>
      <xdr:col>20</xdr:col>
      <xdr:colOff>209550</xdr:colOff>
      <xdr:row>73</xdr:row>
      <xdr:rowOff>111506</xdr:rowOff>
    </xdr:to>
    <xdr:sp macro="" textlink="">
      <xdr:nvSpPr>
        <xdr:cNvPr id="453" name="円/楕円 452"/>
        <xdr:cNvSpPr/>
      </xdr:nvSpPr>
      <xdr:spPr>
        <a:xfrm>
          <a:off x="13843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121683</xdr:rowOff>
    </xdr:from>
    <xdr:ext cx="762000" cy="259045"/>
    <xdr:sp macro="" textlink="">
      <xdr:nvSpPr>
        <xdr:cNvPr id="454" name="テキスト ボックス 453"/>
        <xdr:cNvSpPr txBox="1"/>
      </xdr:nvSpPr>
      <xdr:spPr>
        <a:xfrm>
          <a:off x="13512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5" name="円/楕円 454"/>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6" name="テキスト ボックス 455"/>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栃木県塩谷町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5985</xdr:rowOff>
    </xdr:from>
    <xdr:to>
      <xdr:col>4</xdr:col>
      <xdr:colOff>1117600</xdr:colOff>
      <xdr:row>19</xdr:row>
      <xdr:rowOff>22720</xdr:rowOff>
    </xdr:to>
    <xdr:cxnSp macro="">
      <xdr:nvCxnSpPr>
        <xdr:cNvPr id="54" name="直線コネクタ 53"/>
        <xdr:cNvCxnSpPr/>
      </xdr:nvCxnSpPr>
      <xdr:spPr bwMode="auto">
        <a:xfrm flipV="1">
          <a:off x="5003800" y="3311160"/>
          <a:ext cx="647700" cy="16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12148</xdr:rowOff>
    </xdr:from>
    <xdr:to>
      <xdr:col>4</xdr:col>
      <xdr:colOff>469900</xdr:colOff>
      <xdr:row>19</xdr:row>
      <xdr:rowOff>22720</xdr:rowOff>
    </xdr:to>
    <xdr:cxnSp macro="">
      <xdr:nvCxnSpPr>
        <xdr:cNvPr id="57" name="直線コネクタ 56"/>
        <xdr:cNvCxnSpPr/>
      </xdr:nvCxnSpPr>
      <xdr:spPr bwMode="auto">
        <a:xfrm>
          <a:off x="4305300" y="3317323"/>
          <a:ext cx="698500" cy="1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169120</xdr:rowOff>
    </xdr:from>
    <xdr:to>
      <xdr:col>3</xdr:col>
      <xdr:colOff>904875</xdr:colOff>
      <xdr:row>19</xdr:row>
      <xdr:rowOff>12148</xdr:rowOff>
    </xdr:to>
    <xdr:cxnSp macro="">
      <xdr:nvCxnSpPr>
        <xdr:cNvPr id="60" name="直線コネクタ 59"/>
        <xdr:cNvCxnSpPr/>
      </xdr:nvCxnSpPr>
      <xdr:spPr bwMode="auto">
        <a:xfrm>
          <a:off x="3606800" y="3302845"/>
          <a:ext cx="698500" cy="1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169120</xdr:rowOff>
    </xdr:from>
    <xdr:to>
      <xdr:col>3</xdr:col>
      <xdr:colOff>206375</xdr:colOff>
      <xdr:row>19</xdr:row>
      <xdr:rowOff>11262</xdr:rowOff>
    </xdr:to>
    <xdr:cxnSp macro="">
      <xdr:nvCxnSpPr>
        <xdr:cNvPr id="63" name="直線コネクタ 62"/>
        <xdr:cNvCxnSpPr/>
      </xdr:nvCxnSpPr>
      <xdr:spPr bwMode="auto">
        <a:xfrm flipV="1">
          <a:off x="2908300" y="3302845"/>
          <a:ext cx="698500" cy="1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126635</xdr:rowOff>
    </xdr:from>
    <xdr:to>
      <xdr:col>5</xdr:col>
      <xdr:colOff>34925</xdr:colOff>
      <xdr:row>19</xdr:row>
      <xdr:rowOff>56785</xdr:rowOff>
    </xdr:to>
    <xdr:sp macro="" textlink="">
      <xdr:nvSpPr>
        <xdr:cNvPr id="73" name="円/楕円 72"/>
        <xdr:cNvSpPr/>
      </xdr:nvSpPr>
      <xdr:spPr bwMode="auto">
        <a:xfrm>
          <a:off x="5600700" y="326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98712</xdr:rowOff>
    </xdr:from>
    <xdr:ext cx="762000" cy="259045"/>
    <xdr:sp macro="" textlink="">
      <xdr:nvSpPr>
        <xdr:cNvPr id="74" name="人口1人当たり決算額の推移該当値テキスト130"/>
        <xdr:cNvSpPr txBox="1"/>
      </xdr:nvSpPr>
      <xdr:spPr>
        <a:xfrm>
          <a:off x="5740400" y="323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143370</xdr:rowOff>
    </xdr:from>
    <xdr:to>
      <xdr:col>4</xdr:col>
      <xdr:colOff>520700</xdr:colOff>
      <xdr:row>19</xdr:row>
      <xdr:rowOff>73520</xdr:rowOff>
    </xdr:to>
    <xdr:sp macro="" textlink="">
      <xdr:nvSpPr>
        <xdr:cNvPr id="75" name="円/楕円 74"/>
        <xdr:cNvSpPr/>
      </xdr:nvSpPr>
      <xdr:spPr bwMode="auto">
        <a:xfrm>
          <a:off x="4953000" y="327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58297</xdr:rowOff>
    </xdr:from>
    <xdr:ext cx="736600" cy="259045"/>
    <xdr:sp macro="" textlink="">
      <xdr:nvSpPr>
        <xdr:cNvPr id="76" name="テキスト ボックス 75"/>
        <xdr:cNvSpPr txBox="1"/>
      </xdr:nvSpPr>
      <xdr:spPr>
        <a:xfrm>
          <a:off x="4622800" y="336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132798</xdr:rowOff>
    </xdr:from>
    <xdr:to>
      <xdr:col>3</xdr:col>
      <xdr:colOff>955675</xdr:colOff>
      <xdr:row>19</xdr:row>
      <xdr:rowOff>62948</xdr:rowOff>
    </xdr:to>
    <xdr:sp macro="" textlink="">
      <xdr:nvSpPr>
        <xdr:cNvPr id="77" name="円/楕円 76"/>
        <xdr:cNvSpPr/>
      </xdr:nvSpPr>
      <xdr:spPr bwMode="auto">
        <a:xfrm>
          <a:off x="4254500" y="326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47725</xdr:rowOff>
    </xdr:from>
    <xdr:ext cx="762000" cy="259045"/>
    <xdr:sp macro="" textlink="">
      <xdr:nvSpPr>
        <xdr:cNvPr id="78" name="テキスト ボックス 77"/>
        <xdr:cNvSpPr txBox="1"/>
      </xdr:nvSpPr>
      <xdr:spPr>
        <a:xfrm>
          <a:off x="3924300" y="335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118320</xdr:rowOff>
    </xdr:from>
    <xdr:to>
      <xdr:col>3</xdr:col>
      <xdr:colOff>257175</xdr:colOff>
      <xdr:row>19</xdr:row>
      <xdr:rowOff>48470</xdr:rowOff>
    </xdr:to>
    <xdr:sp macro="" textlink="">
      <xdr:nvSpPr>
        <xdr:cNvPr id="79" name="円/楕円 78"/>
        <xdr:cNvSpPr/>
      </xdr:nvSpPr>
      <xdr:spPr bwMode="auto">
        <a:xfrm>
          <a:off x="3556000" y="3252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33247</xdr:rowOff>
    </xdr:from>
    <xdr:ext cx="762000" cy="259045"/>
    <xdr:sp macro="" textlink="">
      <xdr:nvSpPr>
        <xdr:cNvPr id="80" name="テキスト ボックス 79"/>
        <xdr:cNvSpPr txBox="1"/>
      </xdr:nvSpPr>
      <xdr:spPr>
        <a:xfrm>
          <a:off x="3225800" y="333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96,578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131912</xdr:rowOff>
    </xdr:from>
    <xdr:to>
      <xdr:col>2</xdr:col>
      <xdr:colOff>692150</xdr:colOff>
      <xdr:row>19</xdr:row>
      <xdr:rowOff>62062</xdr:rowOff>
    </xdr:to>
    <xdr:sp macro="" textlink="">
      <xdr:nvSpPr>
        <xdr:cNvPr id="81" name="円/楕円 80"/>
        <xdr:cNvSpPr/>
      </xdr:nvSpPr>
      <xdr:spPr bwMode="auto">
        <a:xfrm>
          <a:off x="2857500" y="326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46839</xdr:rowOff>
    </xdr:from>
    <xdr:ext cx="762000" cy="259045"/>
    <xdr:sp macro="" textlink="">
      <xdr:nvSpPr>
        <xdr:cNvPr id="82" name="テキスト ボックス 81"/>
        <xdr:cNvSpPr txBox="1"/>
      </xdr:nvSpPr>
      <xdr:spPr>
        <a:xfrm>
          <a:off x="2527300" y="335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89007</xdr:rowOff>
    </xdr:from>
    <xdr:to>
      <xdr:col>4</xdr:col>
      <xdr:colOff>1117600</xdr:colOff>
      <xdr:row>37</xdr:row>
      <xdr:rowOff>107158</xdr:rowOff>
    </xdr:to>
    <xdr:cxnSp macro="">
      <xdr:nvCxnSpPr>
        <xdr:cNvPr id="115" name="直線コネクタ 114"/>
        <xdr:cNvCxnSpPr/>
      </xdr:nvCxnSpPr>
      <xdr:spPr bwMode="auto">
        <a:xfrm>
          <a:off x="5003800" y="7042257"/>
          <a:ext cx="647700" cy="18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288209</xdr:rowOff>
    </xdr:from>
    <xdr:to>
      <xdr:col>4</xdr:col>
      <xdr:colOff>469900</xdr:colOff>
      <xdr:row>36</xdr:row>
      <xdr:rowOff>89007</xdr:rowOff>
    </xdr:to>
    <xdr:cxnSp macro="">
      <xdr:nvCxnSpPr>
        <xdr:cNvPr id="118" name="直線コネクタ 117"/>
        <xdr:cNvCxnSpPr/>
      </xdr:nvCxnSpPr>
      <xdr:spPr bwMode="auto">
        <a:xfrm>
          <a:off x="4305300" y="6898559"/>
          <a:ext cx="698500" cy="14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203718</xdr:rowOff>
    </xdr:from>
    <xdr:to>
      <xdr:col>3</xdr:col>
      <xdr:colOff>904875</xdr:colOff>
      <xdr:row>35</xdr:row>
      <xdr:rowOff>288209</xdr:rowOff>
    </xdr:to>
    <xdr:cxnSp macro="">
      <xdr:nvCxnSpPr>
        <xdr:cNvPr id="121" name="直線コネクタ 120"/>
        <xdr:cNvCxnSpPr/>
      </xdr:nvCxnSpPr>
      <xdr:spPr bwMode="auto">
        <a:xfrm>
          <a:off x="3606800" y="6814068"/>
          <a:ext cx="698500" cy="8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91384</xdr:rowOff>
    </xdr:from>
    <xdr:to>
      <xdr:col>3</xdr:col>
      <xdr:colOff>206375</xdr:colOff>
      <xdr:row>35</xdr:row>
      <xdr:rowOff>203718</xdr:rowOff>
    </xdr:to>
    <xdr:cxnSp macro="">
      <xdr:nvCxnSpPr>
        <xdr:cNvPr id="124" name="直線コネクタ 123"/>
        <xdr:cNvCxnSpPr/>
      </xdr:nvCxnSpPr>
      <xdr:spPr bwMode="auto">
        <a:xfrm>
          <a:off x="2908300" y="6701734"/>
          <a:ext cx="698500" cy="11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56358</xdr:rowOff>
    </xdr:from>
    <xdr:to>
      <xdr:col>5</xdr:col>
      <xdr:colOff>34925</xdr:colOff>
      <xdr:row>37</xdr:row>
      <xdr:rowOff>157958</xdr:rowOff>
    </xdr:to>
    <xdr:sp macro="" textlink="">
      <xdr:nvSpPr>
        <xdr:cNvPr id="134" name="円/楕円 133"/>
        <xdr:cNvSpPr/>
      </xdr:nvSpPr>
      <xdr:spPr bwMode="auto">
        <a:xfrm>
          <a:off x="5600700" y="718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28435</xdr:rowOff>
    </xdr:from>
    <xdr:ext cx="762000" cy="259045"/>
    <xdr:sp macro="" textlink="">
      <xdr:nvSpPr>
        <xdr:cNvPr id="135" name="人口1人当たり決算額の推移該当値テキスト445"/>
        <xdr:cNvSpPr txBox="1"/>
      </xdr:nvSpPr>
      <xdr:spPr>
        <a:xfrm>
          <a:off x="5740400" y="715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38207</xdr:rowOff>
    </xdr:from>
    <xdr:to>
      <xdr:col>4</xdr:col>
      <xdr:colOff>520700</xdr:colOff>
      <xdr:row>36</xdr:row>
      <xdr:rowOff>139807</xdr:rowOff>
    </xdr:to>
    <xdr:sp macro="" textlink="">
      <xdr:nvSpPr>
        <xdr:cNvPr id="136" name="円/楕円 135"/>
        <xdr:cNvSpPr/>
      </xdr:nvSpPr>
      <xdr:spPr bwMode="auto">
        <a:xfrm>
          <a:off x="4953000" y="699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124584</xdr:rowOff>
    </xdr:from>
    <xdr:ext cx="736600" cy="259045"/>
    <xdr:sp macro="" textlink="">
      <xdr:nvSpPr>
        <xdr:cNvPr id="137" name="テキスト ボックス 136"/>
        <xdr:cNvSpPr txBox="1"/>
      </xdr:nvSpPr>
      <xdr:spPr>
        <a:xfrm>
          <a:off x="4622800" y="707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237409</xdr:rowOff>
    </xdr:from>
    <xdr:to>
      <xdr:col>3</xdr:col>
      <xdr:colOff>955675</xdr:colOff>
      <xdr:row>35</xdr:row>
      <xdr:rowOff>339009</xdr:rowOff>
    </xdr:to>
    <xdr:sp macro="" textlink="">
      <xdr:nvSpPr>
        <xdr:cNvPr id="138" name="円/楕円 137"/>
        <xdr:cNvSpPr/>
      </xdr:nvSpPr>
      <xdr:spPr bwMode="auto">
        <a:xfrm>
          <a:off x="4254500" y="68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323786</xdr:rowOff>
    </xdr:from>
    <xdr:ext cx="762000" cy="259045"/>
    <xdr:sp macro="" textlink="">
      <xdr:nvSpPr>
        <xdr:cNvPr id="139" name="テキスト ボックス 138"/>
        <xdr:cNvSpPr txBox="1"/>
      </xdr:nvSpPr>
      <xdr:spPr>
        <a:xfrm>
          <a:off x="3924300" y="693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152918</xdr:rowOff>
    </xdr:from>
    <xdr:to>
      <xdr:col>3</xdr:col>
      <xdr:colOff>257175</xdr:colOff>
      <xdr:row>35</xdr:row>
      <xdr:rowOff>254518</xdr:rowOff>
    </xdr:to>
    <xdr:sp macro="" textlink="">
      <xdr:nvSpPr>
        <xdr:cNvPr id="140" name="円/楕円 139"/>
        <xdr:cNvSpPr/>
      </xdr:nvSpPr>
      <xdr:spPr bwMode="auto">
        <a:xfrm>
          <a:off x="3556000" y="676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239295</xdr:rowOff>
    </xdr:from>
    <xdr:ext cx="762000" cy="259045"/>
    <xdr:sp macro="" textlink="">
      <xdr:nvSpPr>
        <xdr:cNvPr id="141" name="テキスト ボックス 140"/>
        <xdr:cNvSpPr txBox="1"/>
      </xdr:nvSpPr>
      <xdr:spPr>
        <a:xfrm>
          <a:off x="3225800" y="68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40584</xdr:rowOff>
    </xdr:from>
    <xdr:to>
      <xdr:col>2</xdr:col>
      <xdr:colOff>692150</xdr:colOff>
      <xdr:row>35</xdr:row>
      <xdr:rowOff>142184</xdr:rowOff>
    </xdr:to>
    <xdr:sp macro="" textlink="">
      <xdr:nvSpPr>
        <xdr:cNvPr id="142" name="円/楕円 141"/>
        <xdr:cNvSpPr/>
      </xdr:nvSpPr>
      <xdr:spPr bwMode="auto">
        <a:xfrm>
          <a:off x="2857500" y="665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126961</xdr:rowOff>
    </xdr:from>
    <xdr:ext cx="762000" cy="259045"/>
    <xdr:sp macro="" textlink="">
      <xdr:nvSpPr>
        <xdr:cNvPr id="143" name="テキスト ボックス 142"/>
        <xdr:cNvSpPr txBox="1"/>
      </xdr:nvSpPr>
      <xdr:spPr>
        <a:xfrm>
          <a:off x="2527300" y="673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財政調整基金残高は、ここ数年間で着実に増加させ、将来の財政需要に備え計画的な積立てを実施している。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実質収支比率は、ここ</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数年</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５％前後を推移している状況にあり、今後ともこの状況を継続していくことが望ましいと判断する。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実質単年度収支は、平成２３年度は赤字となったが、平成２４年度</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は黒字</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であり</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、今後数年間は、この傾向が続くことが望ましい。財政的には健全な状況といえる。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全ての会計を合計した場合の赤字を表す指標である連結実質赤字比率は、平成１９年度の指標算定開始以降すべて黒字であり、比率算定には至っていない。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黒字の比率においても突出したものはなく健全な状況にあると判断できる</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実質公債費率は、数値が改善傾向にある。</a:t>
          </a:r>
        </a:p>
        <a:p>
          <a:r>
            <a:rPr kumimoji="1" lang="ja-JP" altLang="en-US" sz="1400">
              <a:latin typeface="ＭＳ ゴシック" pitchFamily="49" charset="-128"/>
              <a:ea typeface="ＭＳ ゴシック" pitchFamily="49" charset="-128"/>
            </a:rPr>
            <a:t>　元利償還金は、着実に減少しているが、公営企業債元利償還金に対する繰入金は高い数値のまま推移し今後数年でピークとなる状況にある。</a:t>
          </a:r>
        </a:p>
        <a:p>
          <a:r>
            <a:rPr kumimoji="1" lang="ja-JP" altLang="en-US" sz="1400">
              <a:latin typeface="ＭＳ ゴシック" pitchFamily="49" charset="-128"/>
              <a:ea typeface="ＭＳ ゴシック" pitchFamily="49" charset="-128"/>
            </a:rPr>
            <a:t>　実質公債費率の分子は、算入公債費等の増加により減少しており、今後も新規町債発行を抑制し町債残高の削減に努める。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将来負担額は一般会計等に係る地方債の現在高を筆頭に着実に減少しており、平成２５年度以降は将来負担比率の分子がマイナスである。充当可能財源においても、充当可能基金等が増加している。</a:t>
          </a:r>
        </a:p>
        <a:p>
          <a:r>
            <a:rPr kumimoji="1" lang="ja-JP" altLang="en-US" sz="1400">
              <a:latin typeface="ＭＳ ゴシック" pitchFamily="49" charset="-128"/>
              <a:ea typeface="ＭＳ ゴシック" pitchFamily="49" charset="-128"/>
            </a:rPr>
            <a:t>　今後も現在の状況を維持し、将来負担比率の軽減に努めることが望ましい。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5221930</v>
      </c>
      <c r="BO4" s="379"/>
      <c r="BP4" s="379"/>
      <c r="BQ4" s="379"/>
      <c r="BR4" s="379"/>
      <c r="BS4" s="379"/>
      <c r="BT4" s="379"/>
      <c r="BU4" s="380"/>
      <c r="BV4" s="378">
        <v>5725726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4969396</v>
      </c>
      <c r="BO5" s="384"/>
      <c r="BP5" s="384"/>
      <c r="BQ5" s="384"/>
      <c r="BR5" s="384"/>
      <c r="BS5" s="384"/>
      <c r="BT5" s="384"/>
      <c r="BU5" s="385"/>
      <c r="BV5" s="383">
        <v>5490597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80.8</v>
      </c>
      <c r="CU5" s="354"/>
      <c r="CV5" s="354"/>
      <c r="CW5" s="354"/>
      <c r="CX5" s="354"/>
      <c r="CY5" s="354"/>
      <c r="CZ5" s="354"/>
      <c r="DA5" s="355"/>
      <c r="DB5" s="353">
        <v>79.2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252534</v>
      </c>
      <c r="BO6" s="384"/>
      <c r="BP6" s="384"/>
      <c r="BQ6" s="384"/>
      <c r="BR6" s="384"/>
      <c r="BS6" s="384"/>
      <c r="BT6" s="384"/>
      <c r="BU6" s="385"/>
      <c r="BV6" s="383">
        <v>235129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85.5</v>
      </c>
      <c r="CU6" s="530"/>
      <c r="CV6" s="530"/>
      <c r="CW6" s="530"/>
      <c r="CX6" s="530"/>
      <c r="CY6" s="530"/>
      <c r="CZ6" s="530"/>
      <c r="DA6" s="531"/>
      <c r="DB6" s="529">
        <v>84.9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54652</v>
      </c>
      <c r="BO7" s="384"/>
      <c r="BP7" s="384"/>
      <c r="BQ7" s="384"/>
      <c r="BR7" s="384"/>
      <c r="BS7" s="384"/>
      <c r="BT7" s="384"/>
      <c r="BU7" s="385"/>
      <c r="BV7" s="383">
        <v>51483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3663434</v>
      </c>
      <c r="CU7" s="384"/>
      <c r="CV7" s="384"/>
      <c r="CW7" s="384"/>
      <c r="CX7" s="384"/>
      <c r="CY7" s="384"/>
      <c r="CZ7" s="384"/>
      <c r="DA7" s="385"/>
      <c r="DB7" s="383">
        <v>3661566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197882</v>
      </c>
      <c r="BO8" s="384"/>
      <c r="BP8" s="384"/>
      <c r="BQ8" s="384"/>
      <c r="BR8" s="384"/>
      <c r="BS8" s="384"/>
      <c r="BT8" s="384"/>
      <c r="BU8" s="385"/>
      <c r="BV8" s="383">
        <v>183646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12560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14236</v>
      </c>
      <c r="BO9" s="384"/>
      <c r="BP9" s="384"/>
      <c r="BQ9" s="384"/>
      <c r="BR9" s="384"/>
      <c r="BS9" s="384"/>
      <c r="BT9" s="384"/>
      <c r="BU9" s="385"/>
      <c r="BV9" s="383">
        <v>-9969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13462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63727</v>
      </c>
      <c r="BO10" s="384"/>
      <c r="BP10" s="384"/>
      <c r="BQ10" s="384"/>
      <c r="BR10" s="384"/>
      <c r="BS10" s="384"/>
      <c r="BT10" s="384"/>
      <c r="BU10" s="385"/>
      <c r="BV10" s="383">
        <v>102552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12253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12177</v>
      </c>
      <c r="S13" s="485"/>
      <c r="T13" s="485"/>
      <c r="U13" s="485"/>
      <c r="V13" s="486"/>
      <c r="W13" s="472" t="s">
        <v>124</v>
      </c>
      <c r="X13" s="396"/>
      <c r="Y13" s="396"/>
      <c r="Z13" s="396"/>
      <c r="AA13" s="396"/>
      <c r="AB13" s="397"/>
      <c r="AC13" s="359">
        <v>915</v>
      </c>
      <c r="AD13" s="360"/>
      <c r="AE13" s="360"/>
      <c r="AF13" s="360"/>
      <c r="AG13" s="361"/>
      <c r="AH13" s="359">
        <v>1070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77963</v>
      </c>
      <c r="BO13" s="384"/>
      <c r="BP13" s="384"/>
      <c r="BQ13" s="384"/>
      <c r="BR13" s="384"/>
      <c r="BS13" s="384"/>
      <c r="BT13" s="384"/>
      <c r="BU13" s="385"/>
      <c r="BV13" s="383">
        <v>92583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12418</v>
      </c>
      <c r="S14" s="485"/>
      <c r="T14" s="485"/>
      <c r="U14" s="485"/>
      <c r="V14" s="486"/>
      <c r="W14" s="487"/>
      <c r="X14" s="399"/>
      <c r="Y14" s="399"/>
      <c r="Z14" s="399"/>
      <c r="AA14" s="399"/>
      <c r="AB14" s="400"/>
      <c r="AC14" s="477">
        <v>14.3</v>
      </c>
      <c r="AD14" s="478"/>
      <c r="AE14" s="478"/>
      <c r="AF14" s="478"/>
      <c r="AG14" s="479"/>
      <c r="AH14" s="477">
        <v>15.1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12356</v>
      </c>
      <c r="S15" s="485"/>
      <c r="T15" s="485"/>
      <c r="U15" s="485"/>
      <c r="V15" s="486"/>
      <c r="W15" s="472" t="s">
        <v>131</v>
      </c>
      <c r="X15" s="396"/>
      <c r="Y15" s="396"/>
      <c r="Z15" s="396"/>
      <c r="AA15" s="396"/>
      <c r="AB15" s="397"/>
      <c r="AC15" s="359">
        <v>2186</v>
      </c>
      <c r="AD15" s="360"/>
      <c r="AE15" s="360"/>
      <c r="AF15" s="360"/>
      <c r="AG15" s="361"/>
      <c r="AH15" s="359">
        <v>2486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1355617</v>
      </c>
      <c r="BO15" s="379"/>
      <c r="BP15" s="379"/>
      <c r="BQ15" s="379"/>
      <c r="BR15" s="379"/>
      <c r="BS15" s="379"/>
      <c r="BT15" s="379"/>
      <c r="BU15" s="380"/>
      <c r="BV15" s="378">
        <v>1320906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34.200000000000003</v>
      </c>
      <c r="AD16" s="478"/>
      <c r="AE16" s="478"/>
      <c r="AF16" s="478"/>
      <c r="AG16" s="479"/>
      <c r="AH16" s="477">
        <v>35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2968774</v>
      </c>
      <c r="BO16" s="384"/>
      <c r="BP16" s="384"/>
      <c r="BQ16" s="384"/>
      <c r="BR16" s="384"/>
      <c r="BS16" s="384"/>
      <c r="BT16" s="384"/>
      <c r="BU16" s="385"/>
      <c r="BV16" s="383">
        <v>3025110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3288</v>
      </c>
      <c r="AD17" s="360"/>
      <c r="AE17" s="360"/>
      <c r="AF17" s="360"/>
      <c r="AG17" s="361"/>
      <c r="AH17" s="359">
        <v>3518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1732792</v>
      </c>
      <c r="BO17" s="384"/>
      <c r="BP17" s="384"/>
      <c r="BQ17" s="384"/>
      <c r="BR17" s="384"/>
      <c r="BS17" s="384"/>
      <c r="BT17" s="384"/>
      <c r="BU17" s="385"/>
      <c r="BV17" s="383">
        <v>1694039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176.06</v>
      </c>
      <c r="M18" s="448"/>
      <c r="N18" s="448"/>
      <c r="O18" s="448"/>
      <c r="P18" s="448"/>
      <c r="Q18" s="448"/>
      <c r="R18" s="449"/>
      <c r="S18" s="449"/>
      <c r="T18" s="449"/>
      <c r="U18" s="449"/>
      <c r="V18" s="450"/>
      <c r="W18" s="464"/>
      <c r="X18" s="465"/>
      <c r="Y18" s="465"/>
      <c r="Z18" s="465"/>
      <c r="AA18" s="465"/>
      <c r="AB18" s="473"/>
      <c r="AC18" s="347">
        <v>51.5</v>
      </c>
      <c r="AD18" s="348"/>
      <c r="AE18" s="348"/>
      <c r="AF18" s="348"/>
      <c r="AG18" s="451"/>
      <c r="AH18" s="347">
        <v>49.5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2940830</v>
      </c>
      <c r="BO18" s="384"/>
      <c r="BP18" s="384"/>
      <c r="BQ18" s="384"/>
      <c r="BR18" s="384"/>
      <c r="BS18" s="384"/>
      <c r="BT18" s="384"/>
      <c r="BU18" s="385"/>
      <c r="BV18" s="383">
        <v>2929596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4128170</v>
      </c>
      <c r="BO19" s="384"/>
      <c r="BP19" s="384"/>
      <c r="BQ19" s="384"/>
      <c r="BR19" s="384"/>
      <c r="BS19" s="384"/>
      <c r="BT19" s="384"/>
      <c r="BU19" s="385"/>
      <c r="BV19" s="383">
        <v>4205841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3828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4601173</v>
      </c>
      <c r="BO23" s="384"/>
      <c r="BP23" s="384"/>
      <c r="BQ23" s="384"/>
      <c r="BR23" s="384"/>
      <c r="BS23" s="384"/>
      <c r="BT23" s="384"/>
      <c r="BU23" s="385"/>
      <c r="BV23" s="383">
        <v>4837532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t="s">
        <v>121</v>
      </c>
      <c r="R24" s="360"/>
      <c r="S24" s="360"/>
      <c r="T24" s="360"/>
      <c r="U24" s="360"/>
      <c r="V24" s="361"/>
      <c r="W24" s="425"/>
      <c r="X24" s="416"/>
      <c r="Y24" s="417"/>
      <c r="Z24" s="356" t="s">
        <v>155</v>
      </c>
      <c r="AA24" s="357"/>
      <c r="AB24" s="357"/>
      <c r="AC24" s="357"/>
      <c r="AD24" s="357"/>
      <c r="AE24" s="357"/>
      <c r="AF24" s="357"/>
      <c r="AG24" s="358"/>
      <c r="AH24" s="359">
        <v>113</v>
      </c>
      <c r="AI24" s="360"/>
      <c r="AJ24" s="360"/>
      <c r="AK24" s="360"/>
      <c r="AL24" s="361"/>
      <c r="AM24" s="359">
        <v>337983</v>
      </c>
      <c r="AN24" s="360"/>
      <c r="AO24" s="360"/>
      <c r="AP24" s="360"/>
      <c r="AQ24" s="360"/>
      <c r="AR24" s="361"/>
      <c r="AS24" s="359">
        <v>2991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4201471</v>
      </c>
      <c r="BO24" s="384"/>
      <c r="BP24" s="384"/>
      <c r="BQ24" s="384"/>
      <c r="BR24" s="384"/>
      <c r="BS24" s="384"/>
      <c r="BT24" s="384"/>
      <c r="BU24" s="385"/>
      <c r="BV24" s="383">
        <v>4419353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141967</v>
      </c>
      <c r="BO25" s="379"/>
      <c r="BP25" s="379"/>
      <c r="BQ25" s="379"/>
      <c r="BR25" s="379"/>
      <c r="BS25" s="379"/>
      <c r="BT25" s="379"/>
      <c r="BU25" s="380"/>
      <c r="BV25" s="378">
        <v>105780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5150</v>
      </c>
      <c r="R26" s="360"/>
      <c r="S26" s="360"/>
      <c r="T26" s="360"/>
      <c r="U26" s="360"/>
      <c r="V26" s="361"/>
      <c r="W26" s="425"/>
      <c r="X26" s="416"/>
      <c r="Y26" s="417"/>
      <c r="Z26" s="356" t="s">
        <v>161</v>
      </c>
      <c r="AA26" s="438"/>
      <c r="AB26" s="438"/>
      <c r="AC26" s="438"/>
      <c r="AD26" s="438"/>
      <c r="AE26" s="438"/>
      <c r="AF26" s="438"/>
      <c r="AG26" s="439"/>
      <c r="AH26" s="359">
        <v>9</v>
      </c>
      <c r="AI26" s="360"/>
      <c r="AJ26" s="360"/>
      <c r="AK26" s="360"/>
      <c r="AL26" s="361"/>
      <c r="AM26" s="359">
        <v>28080</v>
      </c>
      <c r="AN26" s="360"/>
      <c r="AO26" s="360"/>
      <c r="AP26" s="360"/>
      <c r="AQ26" s="360"/>
      <c r="AR26" s="361"/>
      <c r="AS26" s="359">
        <v>3120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3400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160365</v>
      </c>
      <c r="BO27" s="387"/>
      <c r="BP27" s="387"/>
      <c r="BQ27" s="387"/>
      <c r="BR27" s="387"/>
      <c r="BS27" s="387"/>
      <c r="BT27" s="387"/>
      <c r="BU27" s="388"/>
      <c r="BV27" s="386">
        <v>160341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2600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1387200</v>
      </c>
      <c r="BO28" s="379"/>
      <c r="BP28" s="379"/>
      <c r="BQ28" s="379"/>
      <c r="BR28" s="379"/>
      <c r="BS28" s="379"/>
      <c r="BT28" s="379"/>
      <c r="BU28" s="380"/>
      <c r="BV28" s="378">
        <v>1223473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10</v>
      </c>
      <c r="M29" s="360"/>
      <c r="N29" s="360"/>
      <c r="O29" s="360"/>
      <c r="P29" s="361"/>
      <c r="Q29" s="359">
        <v>2330</v>
      </c>
      <c r="R29" s="360"/>
      <c r="S29" s="360"/>
      <c r="T29" s="360"/>
      <c r="U29" s="360"/>
      <c r="V29" s="361"/>
      <c r="W29" s="426"/>
      <c r="X29" s="427"/>
      <c r="Y29" s="428"/>
      <c r="Z29" s="356" t="s">
        <v>172</v>
      </c>
      <c r="AA29" s="357"/>
      <c r="AB29" s="357"/>
      <c r="AC29" s="357"/>
      <c r="AD29" s="357"/>
      <c r="AE29" s="357"/>
      <c r="AF29" s="357"/>
      <c r="AG29" s="358"/>
      <c r="AH29" s="359">
        <v>115</v>
      </c>
      <c r="AI29" s="360"/>
      <c r="AJ29" s="360"/>
      <c r="AK29" s="360"/>
      <c r="AL29" s="361"/>
      <c r="AM29" s="359">
        <v>345749</v>
      </c>
      <c r="AN29" s="360"/>
      <c r="AO29" s="360"/>
      <c r="AP29" s="360"/>
      <c r="AQ29" s="360"/>
      <c r="AR29" s="361"/>
      <c r="AS29" s="359">
        <v>3007</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377875</v>
      </c>
      <c r="BO29" s="384"/>
      <c r="BP29" s="384"/>
      <c r="BQ29" s="384"/>
      <c r="BR29" s="384"/>
      <c r="BS29" s="384"/>
      <c r="BT29" s="384"/>
      <c r="BU29" s="385"/>
      <c r="BV29" s="383">
        <v>377744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1229675</v>
      </c>
      <c r="BO30" s="387"/>
      <c r="BP30" s="387"/>
      <c r="BQ30" s="387"/>
      <c r="BR30" s="387"/>
      <c r="BS30" s="387"/>
      <c r="BT30" s="387"/>
      <c r="BU30" s="388"/>
      <c r="BV30" s="386">
        <v>1161756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塩谷広域行政組合一般会計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栃木県市町村総合事務組合一般会計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栃木県市町村総合事務組合特別会計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栃木県後期高齢者医療広域連合一般会計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栃木県後期高齢者医療広域連合特別会計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5963</v>
      </c>
      <c r="J41" s="83">
        <v>5389</v>
      </c>
      <c r="K41" s="83">
        <v>5046</v>
      </c>
      <c r="L41" s="83">
        <v>4838</v>
      </c>
      <c r="M41" s="84">
        <v>4601</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942</v>
      </c>
      <c r="J43" s="87">
        <v>856</v>
      </c>
      <c r="K43" s="87">
        <v>812</v>
      </c>
      <c r="L43" s="87">
        <v>782</v>
      </c>
      <c r="M43" s="88">
        <v>714</v>
      </c>
    </row>
    <row r="44" spans="2:13" ht="27.75" customHeight="1">
      <c r="B44" s="1171"/>
      <c r="C44" s="1172"/>
      <c r="D44" s="85"/>
      <c r="E44" s="1175" t="s">
        <v>28</v>
      </c>
      <c r="F44" s="1175"/>
      <c r="G44" s="1175"/>
      <c r="H44" s="1176"/>
      <c r="I44" s="86">
        <v>190</v>
      </c>
      <c r="J44" s="87">
        <v>150</v>
      </c>
      <c r="K44" s="87">
        <v>118</v>
      </c>
      <c r="L44" s="87">
        <v>108</v>
      </c>
      <c r="M44" s="88">
        <v>109</v>
      </c>
    </row>
    <row r="45" spans="2:13" ht="27.75" customHeight="1">
      <c r="B45" s="1171"/>
      <c r="C45" s="1172"/>
      <c r="D45" s="85"/>
      <c r="E45" s="1175" t="s">
        <v>29</v>
      </c>
      <c r="F45" s="1175"/>
      <c r="G45" s="1175"/>
      <c r="H45" s="1176"/>
      <c r="I45" s="86">
        <v>1512</v>
      </c>
      <c r="J45" s="87">
        <v>1506</v>
      </c>
      <c r="K45" s="87">
        <v>1479</v>
      </c>
      <c r="L45" s="87">
        <v>1411</v>
      </c>
      <c r="M45" s="88">
        <v>1352</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2902</v>
      </c>
      <c r="J49" s="87">
        <v>2793</v>
      </c>
      <c r="K49" s="87">
        <v>2800</v>
      </c>
      <c r="L49" s="87">
        <v>3238</v>
      </c>
      <c r="M49" s="88">
        <v>3522</v>
      </c>
    </row>
    <row r="50" spans="2:13" ht="27.75" customHeight="1">
      <c r="B50" s="1171"/>
      <c r="C50" s="1172"/>
      <c r="D50" s="85"/>
      <c r="E50" s="1175" t="s">
        <v>35</v>
      </c>
      <c r="F50" s="1175"/>
      <c r="G50" s="1175"/>
      <c r="H50" s="1176"/>
      <c r="I50" s="86">
        <v>102</v>
      </c>
      <c r="J50" s="87">
        <v>102</v>
      </c>
      <c r="K50" s="87">
        <v>98</v>
      </c>
      <c r="L50" s="87">
        <v>92</v>
      </c>
      <c r="M50" s="88">
        <v>90</v>
      </c>
    </row>
    <row r="51" spans="2:13" ht="27.75" customHeight="1">
      <c r="B51" s="1173"/>
      <c r="C51" s="1174"/>
      <c r="D51" s="85"/>
      <c r="E51" s="1175" t="s">
        <v>36</v>
      </c>
      <c r="F51" s="1175"/>
      <c r="G51" s="1175"/>
      <c r="H51" s="1176"/>
      <c r="I51" s="86">
        <v>4320</v>
      </c>
      <c r="J51" s="87">
        <v>4150</v>
      </c>
      <c r="K51" s="87">
        <v>4073</v>
      </c>
      <c r="L51" s="87">
        <v>3970</v>
      </c>
      <c r="M51" s="88">
        <v>4086</v>
      </c>
    </row>
    <row r="52" spans="2:13" ht="27.75" customHeight="1" thickBot="1">
      <c r="B52" s="1177" t="s">
        <v>37</v>
      </c>
      <c r="C52" s="1178"/>
      <c r="D52" s="90"/>
      <c r="E52" s="1179" t="s">
        <v>38</v>
      </c>
      <c r="F52" s="1179"/>
      <c r="G52" s="1179"/>
      <c r="H52" s="1180"/>
      <c r="I52" s="91">
        <v>1283</v>
      </c>
      <c r="J52" s="92">
        <v>855</v>
      </c>
      <c r="K52" s="92">
        <v>484</v>
      </c>
      <c r="L52" s="92">
        <v>-162</v>
      </c>
      <c r="M52" s="93">
        <v>-922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87892</v>
      </c>
      <c r="E3" s="116"/>
      <c r="F3" s="117">
        <v>95443</v>
      </c>
      <c r="G3" s="118"/>
      <c r="H3" s="119"/>
    </row>
    <row r="4" spans="1:8">
      <c r="A4" s="120"/>
      <c r="B4" s="121"/>
      <c r="C4" s="122"/>
      <c r="D4" s="123">
        <v>29815</v>
      </c>
      <c r="E4" s="124"/>
      <c r="F4" s="125">
        <v>48538</v>
      </c>
      <c r="G4" s="126"/>
      <c r="H4" s="127"/>
    </row>
    <row r="5" spans="1:8">
      <c r="A5" s="108" t="s">
        <v>509</v>
      </c>
      <c r="B5" s="113"/>
      <c r="C5" s="114"/>
      <c r="D5" s="115">
        <v>71106</v>
      </c>
      <c r="E5" s="116"/>
      <c r="F5" s="117">
        <v>72729</v>
      </c>
      <c r="G5" s="118"/>
      <c r="H5" s="119"/>
    </row>
    <row r="6" spans="1:8">
      <c r="A6" s="120"/>
      <c r="B6" s="121"/>
      <c r="C6" s="122"/>
      <c r="D6" s="123">
        <v>29701</v>
      </c>
      <c r="E6" s="124"/>
      <c r="F6" s="125">
        <v>36291</v>
      </c>
      <c r="G6" s="126"/>
      <c r="H6" s="127"/>
    </row>
    <row r="7" spans="1:8">
      <c r="A7" s="108" t="s">
        <v>510</v>
      </c>
      <c r="B7" s="113"/>
      <c r="C7" s="114"/>
      <c r="D7" s="115">
        <v>35117</v>
      </c>
      <c r="E7" s="116"/>
      <c r="F7" s="117">
        <v>70317</v>
      </c>
      <c r="G7" s="118"/>
      <c r="H7" s="119"/>
    </row>
    <row r="8" spans="1:8">
      <c r="A8" s="120"/>
      <c r="B8" s="121"/>
      <c r="C8" s="122"/>
      <c r="D8" s="123">
        <v>17381</v>
      </c>
      <c r="E8" s="124"/>
      <c r="F8" s="125">
        <v>35725</v>
      </c>
      <c r="G8" s="126"/>
      <c r="H8" s="127"/>
    </row>
    <row r="9" spans="1:8">
      <c r="A9" s="108" t="s">
        <v>511</v>
      </c>
      <c r="B9" s="113"/>
      <c r="C9" s="114"/>
      <c r="D9" s="115">
        <v>101702</v>
      </c>
      <c r="E9" s="116"/>
      <c r="F9" s="117">
        <v>105751</v>
      </c>
      <c r="G9" s="118"/>
      <c r="H9" s="119"/>
    </row>
    <row r="10" spans="1:8">
      <c r="A10" s="120"/>
      <c r="B10" s="121"/>
      <c r="C10" s="122"/>
      <c r="D10" s="123">
        <v>45548</v>
      </c>
      <c r="E10" s="124"/>
      <c r="F10" s="125">
        <v>49969</v>
      </c>
      <c r="G10" s="126"/>
      <c r="H10" s="127"/>
    </row>
    <row r="11" spans="1:8">
      <c r="A11" s="108" t="s">
        <v>512</v>
      </c>
      <c r="B11" s="113"/>
      <c r="C11" s="114"/>
      <c r="D11" s="115">
        <v>41428</v>
      </c>
      <c r="E11" s="116"/>
      <c r="F11" s="117">
        <v>158564</v>
      </c>
      <c r="G11" s="118"/>
      <c r="H11" s="119"/>
    </row>
    <row r="12" spans="1:8">
      <c r="A12" s="120"/>
      <c r="B12" s="121"/>
      <c r="C12" s="128"/>
      <c r="D12" s="123">
        <v>33301</v>
      </c>
      <c r="E12" s="124"/>
      <c r="F12" s="125">
        <v>48412</v>
      </c>
      <c r="G12" s="126"/>
      <c r="H12" s="127"/>
    </row>
    <row r="13" spans="1:8">
      <c r="A13" s="108"/>
      <c r="B13" s="113"/>
      <c r="C13" s="129"/>
      <c r="D13" s="130">
        <v>67449</v>
      </c>
      <c r="E13" s="131"/>
      <c r="F13" s="132">
        <v>100561</v>
      </c>
      <c r="G13" s="133"/>
      <c r="H13" s="119"/>
    </row>
    <row r="14" spans="1:8">
      <c r="A14" s="120"/>
      <c r="B14" s="121"/>
      <c r="C14" s="122"/>
      <c r="D14" s="123">
        <v>31149</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7.23</v>
      </c>
      <c r="C19" s="134">
        <f>ROUND(VALUE(SUBSTITUTE(実質収支比率等に係る経年分析!G$48,"▲","-")),2)</f>
        <v>5.0999999999999996</v>
      </c>
      <c r="D19" s="134">
        <f>ROUND(VALUE(SUBSTITUTE(実質収支比率等に係る経年分析!H$48,"▲","-")),2)</f>
        <v>5.36</v>
      </c>
      <c r="E19" s="134">
        <f>ROUND(VALUE(SUBSTITUTE(実質収支比率等に係る経年分析!I$48,"▲","-")),2)</f>
        <v>5.0199999999999996</v>
      </c>
      <c r="F19" s="134">
        <f>ROUND(VALUE(SUBSTITUTE(実質収支比率等に係る経年分析!J$48,"▲","-")),2)</f>
        <v>5.4</v>
      </c>
    </row>
    <row r="20" spans="1:11">
      <c r="A20" s="134" t="s">
        <v>43</v>
      </c>
      <c r="B20" s="134">
        <f>ROUND(VALUE(SUBSTITUTE(実質収支比率等に係る経年分析!F$47,"▲","-")),2)</f>
        <v>26.31</v>
      </c>
      <c r="C20" s="134">
        <f>ROUND(VALUE(SUBSTITUTE(実質収支比率等に係る経年分析!G$47,"▲","-")),2)</f>
        <v>27.8</v>
      </c>
      <c r="D20" s="134">
        <f>ROUND(VALUE(SUBSTITUTE(実質収支比率等に係る経年分析!H$47,"▲","-")),2)</f>
        <v>28.24</v>
      </c>
      <c r="E20" s="134">
        <f>ROUND(VALUE(SUBSTITUTE(実質収支比率等に係る経年分析!I$47,"▲","-")),2)</f>
        <v>33.409999999999997</v>
      </c>
      <c r="F20" s="134">
        <f>ROUND(VALUE(SUBSTITUTE(実質収支比率等に係る経年分析!J$47,"▲","-")),2)</f>
        <v>37.869999999999997</v>
      </c>
    </row>
    <row r="21" spans="1:11">
      <c r="A21" s="134" t="s">
        <v>44</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-1.23</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2.13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411</v>
      </c>
      <c r="E42" s="136"/>
      <c r="F42" s="136"/>
      <c r="G42" s="136">
        <f>'実質公債費比率（分子）の構造'!L$52</f>
        <v>425</v>
      </c>
      <c r="H42" s="136"/>
      <c r="I42" s="136"/>
      <c r="J42" s="136">
        <f>'実質公債費比率（分子）の構造'!M$52</f>
        <v>413</v>
      </c>
      <c r="K42" s="136"/>
      <c r="L42" s="136"/>
      <c r="M42" s="136">
        <f>'実質公債費比率（分子）の構造'!N$52</f>
        <v>432</v>
      </c>
      <c r="N42" s="136"/>
      <c r="O42" s="136"/>
      <c r="P42" s="136">
        <f>'実質公債費比率（分子）の構造'!O$52</f>
        <v>454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2</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v>
      </c>
      <c r="C45" s="136"/>
      <c r="D45" s="136"/>
      <c r="E45" s="136">
        <f>'実質公債費比率（分子）の構造'!L$49</f>
        <v>22</v>
      </c>
      <c r="F45" s="136"/>
      <c r="G45" s="136"/>
      <c r="H45" s="136">
        <f>'実質公債費比率（分子）の構造'!M$49</f>
        <v>19</v>
      </c>
      <c r="I45" s="136"/>
      <c r="J45" s="136"/>
      <c r="K45" s="136">
        <f>'実質公債費比率（分子）の構造'!N$49</f>
        <v>8</v>
      </c>
      <c r="L45" s="136"/>
      <c r="M45" s="136"/>
      <c r="N45" s="136">
        <f>'実質公債費比率（分子）の構造'!O$49</f>
        <v>11</v>
      </c>
      <c r="O45" s="136"/>
      <c r="P45" s="136"/>
    </row>
    <row r="46" spans="1:16">
      <c r="A46" s="136" t="s">
        <v>55</v>
      </c>
      <c r="B46" s="136">
        <f>'実質公債費比率（分子）の構造'!K$48</f>
        <v>74</v>
      </c>
      <c r="C46" s="136"/>
      <c r="D46" s="136"/>
      <c r="E46" s="136">
        <f>'実質公債費比率（分子）の構造'!L$48</f>
        <v>85</v>
      </c>
      <c r="F46" s="136"/>
      <c r="G46" s="136"/>
      <c r="H46" s="136">
        <f>'実質公債費比率（分子）の構造'!M$48</f>
        <v>73</v>
      </c>
      <c r="I46" s="136"/>
      <c r="J46" s="136"/>
      <c r="K46" s="136">
        <f>'実質公債費比率（分子）の構造'!N$48</f>
        <v>80</v>
      </c>
      <c r="L46" s="136"/>
      <c r="M46" s="136"/>
      <c r="N46" s="136">
        <f>'実質公債費比率（分子）の構造'!O$48</f>
        <v>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660</v>
      </c>
      <c r="C49" s="136"/>
      <c r="D49" s="136"/>
      <c r="E49" s="136">
        <f>'実質公債費比率（分子）の構造'!L$45</f>
        <v>629</v>
      </c>
      <c r="F49" s="136"/>
      <c r="G49" s="136"/>
      <c r="H49" s="136">
        <f>'実質公債費比率（分子）の構造'!M$45</f>
        <v>608</v>
      </c>
      <c r="I49" s="136"/>
      <c r="J49" s="136"/>
      <c r="K49" s="136">
        <f>'実質公債費比率（分子）の構造'!N$45</f>
        <v>586</v>
      </c>
      <c r="L49" s="136"/>
      <c r="M49" s="136"/>
      <c r="N49" s="136">
        <f>'実質公債費比率（分子）の構造'!O$45</f>
        <v>554</v>
      </c>
      <c r="O49" s="136"/>
      <c r="P49" s="136"/>
    </row>
    <row r="50" spans="1:16">
      <c r="A50" s="136" t="s">
        <v>59</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313</v>
      </c>
      <c r="G50" s="136" t="e">
        <f>NA()</f>
        <v>#N/A</v>
      </c>
      <c r="H50" s="136" t="e">
        <f>NA()</f>
        <v>#N/A</v>
      </c>
      <c r="I50" s="136">
        <f>IF(ISNUMBER('実質公債費比率（分子）の構造'!M$53),'実質公債費比率（分子）の構造'!M$53,NA())</f>
        <v>287</v>
      </c>
      <c r="J50" s="136" t="e">
        <f>NA()</f>
        <v>#N/A</v>
      </c>
      <c r="K50" s="136" t="e">
        <f>NA()</f>
        <v>#N/A</v>
      </c>
      <c r="L50" s="136">
        <f>IF(ISNUMBER('実質公債費比率（分子）の構造'!N$53),'実質公債費比率（分子）の構造'!N$53,NA())</f>
        <v>242</v>
      </c>
      <c r="M50" s="136" t="e">
        <f>NA()</f>
        <v>#N/A</v>
      </c>
      <c r="N50" s="136" t="e">
        <f>NA()</f>
        <v>#N/A</v>
      </c>
      <c r="O50" s="136">
        <f>IF(ISNUMBER('実質公債費比率（分子）の構造'!O$53),'実質公債費比率（分子）の構造'!O$53,NA())</f>
        <v>189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4320</v>
      </c>
      <c r="E56" s="135"/>
      <c r="F56" s="135"/>
      <c r="G56" s="135">
        <f>'将来負担比率（分子）の構造'!J$51</f>
        <v>4150</v>
      </c>
      <c r="H56" s="135"/>
      <c r="I56" s="135"/>
      <c r="J56" s="135">
        <f>'将来負担比率（分子）の構造'!K$51</f>
        <v>4073</v>
      </c>
      <c r="K56" s="135"/>
      <c r="L56" s="135"/>
      <c r="M56" s="135">
        <f>'将来負担比率（分子）の構造'!L$51</f>
        <v>3970</v>
      </c>
      <c r="N56" s="135"/>
      <c r="O56" s="135"/>
      <c r="P56" s="135">
        <f>'将来負担比率（分子）の構造'!M$51</f>
        <v>4086</v>
      </c>
    </row>
    <row r="57" spans="1:16">
      <c r="A57" s="135" t="s">
        <v>35</v>
      </c>
      <c r="B57" s="135"/>
      <c r="C57" s="135"/>
      <c r="D57" s="135">
        <f>'将来負担比率（分子）の構造'!I$50</f>
        <v>102</v>
      </c>
      <c r="E57" s="135"/>
      <c r="F57" s="135"/>
      <c r="G57" s="135">
        <f>'将来負担比率（分子）の構造'!J$50</f>
        <v>102</v>
      </c>
      <c r="H57" s="135"/>
      <c r="I57" s="135"/>
      <c r="J57" s="135">
        <f>'将来負担比率（分子）の構造'!K$50</f>
        <v>98</v>
      </c>
      <c r="K57" s="135"/>
      <c r="L57" s="135"/>
      <c r="M57" s="135">
        <f>'将来負担比率（分子）の構造'!L$50</f>
        <v>92</v>
      </c>
      <c r="N57" s="135"/>
      <c r="O57" s="135"/>
      <c r="P57" s="135">
        <f>'将来負担比率（分子）の構造'!M$50</f>
        <v>90</v>
      </c>
    </row>
    <row r="58" spans="1:16">
      <c r="A58" s="135" t="s">
        <v>34</v>
      </c>
      <c r="B58" s="135"/>
      <c r="C58" s="135"/>
      <c r="D58" s="135">
        <f>'将来負担比率（分子）の構造'!I$49</f>
        <v>2902</v>
      </c>
      <c r="E58" s="135"/>
      <c r="F58" s="135"/>
      <c r="G58" s="135">
        <f>'将来負担比率（分子）の構造'!J$49</f>
        <v>2793</v>
      </c>
      <c r="H58" s="135"/>
      <c r="I58" s="135"/>
      <c r="J58" s="135">
        <f>'将来負担比率（分子）の構造'!K$49</f>
        <v>2800</v>
      </c>
      <c r="K58" s="135"/>
      <c r="L58" s="135"/>
      <c r="M58" s="135">
        <f>'将来負担比率（分子）の構造'!L$49</f>
        <v>3238</v>
      </c>
      <c r="N58" s="135"/>
      <c r="O58" s="135"/>
      <c r="P58" s="135">
        <f>'将来負担比率（分子）の構造'!M$49</f>
        <v>3522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1512</v>
      </c>
      <c r="C62" s="135"/>
      <c r="D62" s="135"/>
      <c r="E62" s="135">
        <f>'将来負担比率（分子）の構造'!J$45</f>
        <v>1506</v>
      </c>
      <c r="F62" s="135"/>
      <c r="G62" s="135"/>
      <c r="H62" s="135">
        <f>'将来負担比率（分子）の構造'!K$45</f>
        <v>1479</v>
      </c>
      <c r="I62" s="135"/>
      <c r="J62" s="135"/>
      <c r="K62" s="135">
        <f>'将来負担比率（分子）の構造'!L$45</f>
        <v>1411</v>
      </c>
      <c r="L62" s="135"/>
      <c r="M62" s="135"/>
      <c r="N62" s="135">
        <f>'将来負担比率（分子）の構造'!M$45</f>
        <v>1352</v>
      </c>
      <c r="O62" s="135"/>
      <c r="P62" s="135"/>
    </row>
    <row r="63" spans="1:16">
      <c r="A63" s="135" t="s">
        <v>28</v>
      </c>
      <c r="B63" s="135">
        <f>'将来負担比率（分子）の構造'!I$44</f>
        <v>190</v>
      </c>
      <c r="C63" s="135"/>
      <c r="D63" s="135"/>
      <c r="E63" s="135">
        <f>'将来負担比率（分子）の構造'!J$44</f>
        <v>150</v>
      </c>
      <c r="F63" s="135"/>
      <c r="G63" s="135"/>
      <c r="H63" s="135">
        <f>'将来負担比率（分子）の構造'!K$44</f>
        <v>118</v>
      </c>
      <c r="I63" s="135"/>
      <c r="J63" s="135"/>
      <c r="K63" s="135">
        <f>'将来負担比率（分子）の構造'!L$44</f>
        <v>108</v>
      </c>
      <c r="L63" s="135"/>
      <c r="M63" s="135"/>
      <c r="N63" s="135">
        <f>'将来負担比率（分子）の構造'!M$44</f>
        <v>109</v>
      </c>
      <c r="O63" s="135"/>
      <c r="P63" s="135"/>
    </row>
    <row r="64" spans="1:16">
      <c r="A64" s="135" t="s">
        <v>27</v>
      </c>
      <c r="B64" s="135">
        <f>'将来負担比率（分子）の構造'!I$43</f>
        <v>942</v>
      </c>
      <c r="C64" s="135"/>
      <c r="D64" s="135"/>
      <c r="E64" s="135">
        <f>'将来負担比率（分子）の構造'!J$43</f>
        <v>856</v>
      </c>
      <c r="F64" s="135"/>
      <c r="G64" s="135"/>
      <c r="H64" s="135">
        <f>'将来負担比率（分子）の構造'!K$43</f>
        <v>812</v>
      </c>
      <c r="I64" s="135"/>
      <c r="J64" s="135"/>
      <c r="K64" s="135">
        <f>'将来負担比率（分子）の構造'!L$43</f>
        <v>782</v>
      </c>
      <c r="L64" s="135"/>
      <c r="M64" s="135"/>
      <c r="N64" s="135">
        <f>'将来負担比率（分子）の構造'!M$43</f>
        <v>714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5963</v>
      </c>
      <c r="C66" s="135"/>
      <c r="D66" s="135"/>
      <c r="E66" s="135">
        <f>'将来負担比率（分子）の構造'!J$41</f>
        <v>5389</v>
      </c>
      <c r="F66" s="135"/>
      <c r="G66" s="135"/>
      <c r="H66" s="135">
        <f>'将来負担比率（分子）の構造'!K$41</f>
        <v>5046</v>
      </c>
      <c r="I66" s="135"/>
      <c r="J66" s="135"/>
      <c r="K66" s="135">
        <f>'将来負担比率（分子）の構造'!L$41</f>
        <v>4838</v>
      </c>
      <c r="L66" s="135"/>
      <c r="M66" s="135"/>
      <c r="N66" s="135">
        <f>'将来負担比率（分子）の構造'!M$41</f>
        <v>4601</v>
      </c>
      <c r="O66" s="135"/>
      <c r="P66" s="135"/>
    </row>
    <row r="67" spans="1:16">
      <c r="A67" s="135" t="s">
        <v>63</v>
      </c>
      <c r="B67" s="135" t="e">
        <f>NA()</f>
        <v>#N/A</v>
      </c>
      <c r="C67" s="135">
        <f>IF(ISNUMBER('将来負担比率（分子）の構造'!I$52), IF('将来負担比率（分子）の構造'!I$52 &lt; 0, 0, '将来負担比率（分子）の構造'!I$52), NA())</f>
        <v>1283</v>
      </c>
      <c r="D67" s="135" t="e">
        <f>NA()</f>
        <v>#N/A</v>
      </c>
      <c r="E67" s="135" t="e">
        <f>NA()</f>
        <v>#N/A</v>
      </c>
      <c r="F67" s="135">
        <f>IF(ISNUMBER('将来負担比率（分子）の構造'!J$52), IF('将来負担比率（分子）の構造'!J$52 &lt; 0, 0, '将来負担比率（分子）の構造'!J$52), NA())</f>
        <v>855</v>
      </c>
      <c r="G67" s="135" t="e">
        <f>NA()</f>
        <v>#N/A</v>
      </c>
      <c r="H67" s="135" t="e">
        <f>NA()</f>
        <v>#N/A</v>
      </c>
      <c r="I67" s="135">
        <f>IF(ISNUMBER('将来負担比率（分子）の構造'!K$52), IF('将来負担比率（分子）の構造'!K$52 &lt; 0, 0, '将来負担比率（分子）の構造'!K$52), NA())</f>
        <v>484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1431047</v>
      </c>
      <c r="S5" s="639"/>
      <c r="T5" s="639"/>
      <c r="U5" s="639"/>
      <c r="V5" s="639"/>
      <c r="W5" s="639"/>
      <c r="X5" s="639"/>
      <c r="Y5" s="686"/>
      <c r="Z5" s="699">
        <v>27.4</v>
      </c>
      <c r="AA5" s="699"/>
      <c r="AB5" s="699"/>
      <c r="AC5" s="699"/>
      <c r="AD5" s="700">
        <v>1431047</v>
      </c>
      <c r="AE5" s="700"/>
      <c r="AF5" s="700"/>
      <c r="AG5" s="700"/>
      <c r="AH5" s="700"/>
      <c r="AI5" s="700"/>
      <c r="AJ5" s="700"/>
      <c r="AK5" s="700"/>
      <c r="AL5" s="687">
        <v>41.6</v>
      </c>
      <c r="AM5" s="656"/>
      <c r="AN5" s="656"/>
      <c r="AO5" s="688"/>
      <c r="AP5" s="675" t="s">
        <v>210</v>
      </c>
      <c r="AQ5" s="676"/>
      <c r="AR5" s="676"/>
      <c r="AS5" s="676"/>
      <c r="AT5" s="676"/>
      <c r="AU5" s="676"/>
      <c r="AV5" s="676"/>
      <c r="AW5" s="676"/>
      <c r="AX5" s="676"/>
      <c r="AY5" s="676"/>
      <c r="AZ5" s="676"/>
      <c r="BA5" s="676"/>
      <c r="BB5" s="676"/>
      <c r="BC5" s="676"/>
      <c r="BD5" s="676"/>
      <c r="BE5" s="676"/>
      <c r="BF5" s="677"/>
      <c r="BG5" s="588">
        <v>1431047</v>
      </c>
      <c r="BH5" s="589"/>
      <c r="BI5" s="589"/>
      <c r="BJ5" s="589"/>
      <c r="BK5" s="589"/>
      <c r="BL5" s="589"/>
      <c r="BM5" s="589"/>
      <c r="BN5" s="590"/>
      <c r="BO5" s="641">
        <v>100</v>
      </c>
      <c r="BP5" s="641"/>
      <c r="BQ5" s="641"/>
      <c r="BR5" s="641"/>
      <c r="BS5" s="642">
        <v>12089</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70993</v>
      </c>
      <c r="S6" s="589"/>
      <c r="T6" s="589"/>
      <c r="U6" s="589"/>
      <c r="V6" s="589"/>
      <c r="W6" s="589"/>
      <c r="X6" s="589"/>
      <c r="Y6" s="590"/>
      <c r="Z6" s="641">
        <v>1.4</v>
      </c>
      <c r="AA6" s="641"/>
      <c r="AB6" s="641"/>
      <c r="AC6" s="641"/>
      <c r="AD6" s="642">
        <v>70993</v>
      </c>
      <c r="AE6" s="642"/>
      <c r="AF6" s="642"/>
      <c r="AG6" s="642"/>
      <c r="AH6" s="642"/>
      <c r="AI6" s="642"/>
      <c r="AJ6" s="642"/>
      <c r="AK6" s="642"/>
      <c r="AL6" s="611">
        <v>2.1</v>
      </c>
      <c r="AM6" s="643"/>
      <c r="AN6" s="643"/>
      <c r="AO6" s="644"/>
      <c r="AP6" s="585" t="s">
        <v>215</v>
      </c>
      <c r="AQ6" s="586"/>
      <c r="AR6" s="586"/>
      <c r="AS6" s="586"/>
      <c r="AT6" s="586"/>
      <c r="AU6" s="586"/>
      <c r="AV6" s="586"/>
      <c r="AW6" s="586"/>
      <c r="AX6" s="586"/>
      <c r="AY6" s="586"/>
      <c r="AZ6" s="586"/>
      <c r="BA6" s="586"/>
      <c r="BB6" s="586"/>
      <c r="BC6" s="586"/>
      <c r="BD6" s="586"/>
      <c r="BE6" s="586"/>
      <c r="BF6" s="587"/>
      <c r="BG6" s="588">
        <v>1431047</v>
      </c>
      <c r="BH6" s="589"/>
      <c r="BI6" s="589"/>
      <c r="BJ6" s="589"/>
      <c r="BK6" s="589"/>
      <c r="BL6" s="589"/>
      <c r="BM6" s="589"/>
      <c r="BN6" s="590"/>
      <c r="BO6" s="641">
        <v>100</v>
      </c>
      <c r="BP6" s="641"/>
      <c r="BQ6" s="641"/>
      <c r="BR6" s="641"/>
      <c r="BS6" s="642">
        <v>12089</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81672</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81672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2158</v>
      </c>
      <c r="S7" s="589"/>
      <c r="T7" s="589"/>
      <c r="U7" s="589"/>
      <c r="V7" s="589"/>
      <c r="W7" s="589"/>
      <c r="X7" s="589"/>
      <c r="Y7" s="590"/>
      <c r="Z7" s="641">
        <v>0</v>
      </c>
      <c r="AA7" s="641"/>
      <c r="AB7" s="641"/>
      <c r="AC7" s="641"/>
      <c r="AD7" s="642">
        <v>2158</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544168</v>
      </c>
      <c r="BH7" s="589"/>
      <c r="BI7" s="589"/>
      <c r="BJ7" s="589"/>
      <c r="BK7" s="589"/>
      <c r="BL7" s="589"/>
      <c r="BM7" s="589"/>
      <c r="BN7" s="590"/>
      <c r="BO7" s="641">
        <v>38</v>
      </c>
      <c r="BP7" s="641"/>
      <c r="BQ7" s="641"/>
      <c r="BR7" s="641"/>
      <c r="BS7" s="642">
        <v>12089</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877505</v>
      </c>
      <c r="CS7" s="589"/>
      <c r="CT7" s="589"/>
      <c r="CU7" s="589"/>
      <c r="CV7" s="589"/>
      <c r="CW7" s="589"/>
      <c r="CX7" s="589"/>
      <c r="CY7" s="590"/>
      <c r="CZ7" s="641">
        <v>17.7</v>
      </c>
      <c r="DA7" s="641"/>
      <c r="DB7" s="641"/>
      <c r="DC7" s="641"/>
      <c r="DD7" s="594">
        <v>32072</v>
      </c>
      <c r="DE7" s="589"/>
      <c r="DF7" s="589"/>
      <c r="DG7" s="589"/>
      <c r="DH7" s="589"/>
      <c r="DI7" s="589"/>
      <c r="DJ7" s="589"/>
      <c r="DK7" s="589"/>
      <c r="DL7" s="589"/>
      <c r="DM7" s="589"/>
      <c r="DN7" s="589"/>
      <c r="DO7" s="589"/>
      <c r="DP7" s="590"/>
      <c r="DQ7" s="594">
        <v>749724</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8985</v>
      </c>
      <c r="S8" s="589"/>
      <c r="T8" s="589"/>
      <c r="U8" s="589"/>
      <c r="V8" s="589"/>
      <c r="W8" s="589"/>
      <c r="X8" s="589"/>
      <c r="Y8" s="590"/>
      <c r="Z8" s="641">
        <v>0.2</v>
      </c>
      <c r="AA8" s="641"/>
      <c r="AB8" s="641"/>
      <c r="AC8" s="641"/>
      <c r="AD8" s="642">
        <v>8985</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21310</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1315102</v>
      </c>
      <c r="CS8" s="589"/>
      <c r="CT8" s="589"/>
      <c r="CU8" s="589"/>
      <c r="CV8" s="589"/>
      <c r="CW8" s="589"/>
      <c r="CX8" s="589"/>
      <c r="CY8" s="590"/>
      <c r="CZ8" s="641">
        <v>26.5</v>
      </c>
      <c r="DA8" s="641"/>
      <c r="DB8" s="641"/>
      <c r="DC8" s="641"/>
      <c r="DD8" s="594">
        <v>22538</v>
      </c>
      <c r="DE8" s="589"/>
      <c r="DF8" s="589"/>
      <c r="DG8" s="589"/>
      <c r="DH8" s="589"/>
      <c r="DI8" s="589"/>
      <c r="DJ8" s="589"/>
      <c r="DK8" s="589"/>
      <c r="DL8" s="589"/>
      <c r="DM8" s="589"/>
      <c r="DN8" s="589"/>
      <c r="DO8" s="589"/>
      <c r="DP8" s="590"/>
      <c r="DQ8" s="594">
        <v>768805</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4900</v>
      </c>
      <c r="S9" s="589"/>
      <c r="T9" s="589"/>
      <c r="U9" s="589"/>
      <c r="V9" s="589"/>
      <c r="W9" s="589"/>
      <c r="X9" s="589"/>
      <c r="Y9" s="590"/>
      <c r="Z9" s="641">
        <v>0.1</v>
      </c>
      <c r="AA9" s="641"/>
      <c r="AB9" s="641"/>
      <c r="AC9" s="641"/>
      <c r="AD9" s="642">
        <v>4900</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448683</v>
      </c>
      <c r="BH9" s="589"/>
      <c r="BI9" s="589"/>
      <c r="BJ9" s="589"/>
      <c r="BK9" s="589"/>
      <c r="BL9" s="589"/>
      <c r="BM9" s="589"/>
      <c r="BN9" s="590"/>
      <c r="BO9" s="641">
        <v>31.4</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399083</v>
      </c>
      <c r="CS9" s="589"/>
      <c r="CT9" s="589"/>
      <c r="CU9" s="589"/>
      <c r="CV9" s="589"/>
      <c r="CW9" s="589"/>
      <c r="CX9" s="589"/>
      <c r="CY9" s="590"/>
      <c r="CZ9" s="641">
        <v>8</v>
      </c>
      <c r="DA9" s="641"/>
      <c r="DB9" s="641"/>
      <c r="DC9" s="641"/>
      <c r="DD9" s="594">
        <v>24944</v>
      </c>
      <c r="DE9" s="589"/>
      <c r="DF9" s="589"/>
      <c r="DG9" s="589"/>
      <c r="DH9" s="589"/>
      <c r="DI9" s="589"/>
      <c r="DJ9" s="589"/>
      <c r="DK9" s="589"/>
      <c r="DL9" s="589"/>
      <c r="DM9" s="589"/>
      <c r="DN9" s="589"/>
      <c r="DO9" s="589"/>
      <c r="DP9" s="590"/>
      <c r="DQ9" s="594">
        <v>373478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127205</v>
      </c>
      <c r="S10" s="589"/>
      <c r="T10" s="589"/>
      <c r="U10" s="589"/>
      <c r="V10" s="589"/>
      <c r="W10" s="589"/>
      <c r="X10" s="589"/>
      <c r="Y10" s="590"/>
      <c r="Z10" s="641">
        <v>2.4</v>
      </c>
      <c r="AA10" s="641"/>
      <c r="AB10" s="641"/>
      <c r="AC10" s="641"/>
      <c r="AD10" s="642">
        <v>127205</v>
      </c>
      <c r="AE10" s="642"/>
      <c r="AF10" s="642"/>
      <c r="AG10" s="642"/>
      <c r="AH10" s="642"/>
      <c r="AI10" s="642"/>
      <c r="AJ10" s="642"/>
      <c r="AK10" s="642"/>
      <c r="AL10" s="611">
        <v>3.7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23946</v>
      </c>
      <c r="BH10" s="589"/>
      <c r="BI10" s="589"/>
      <c r="BJ10" s="589"/>
      <c r="BK10" s="589"/>
      <c r="BL10" s="589"/>
      <c r="BM10" s="589"/>
      <c r="BN10" s="590"/>
      <c r="BO10" s="641">
        <v>1.7</v>
      </c>
      <c r="BP10" s="641"/>
      <c r="BQ10" s="641"/>
      <c r="BR10" s="641"/>
      <c r="BS10" s="594">
        <v>3890</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38814</v>
      </c>
      <c r="S11" s="589"/>
      <c r="T11" s="589"/>
      <c r="U11" s="589"/>
      <c r="V11" s="589"/>
      <c r="W11" s="589"/>
      <c r="X11" s="589"/>
      <c r="Y11" s="590"/>
      <c r="Z11" s="641">
        <v>0.7</v>
      </c>
      <c r="AA11" s="641"/>
      <c r="AB11" s="641"/>
      <c r="AC11" s="641"/>
      <c r="AD11" s="642">
        <v>38814</v>
      </c>
      <c r="AE11" s="642"/>
      <c r="AF11" s="642"/>
      <c r="AG11" s="642"/>
      <c r="AH11" s="642"/>
      <c r="AI11" s="642"/>
      <c r="AJ11" s="642"/>
      <c r="AK11" s="642"/>
      <c r="AL11" s="611">
        <v>1.1000000000000001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50229</v>
      </c>
      <c r="BH11" s="589"/>
      <c r="BI11" s="589"/>
      <c r="BJ11" s="589"/>
      <c r="BK11" s="589"/>
      <c r="BL11" s="589"/>
      <c r="BM11" s="589"/>
      <c r="BN11" s="590"/>
      <c r="BO11" s="641">
        <v>3.5</v>
      </c>
      <c r="BP11" s="641"/>
      <c r="BQ11" s="641"/>
      <c r="BR11" s="641"/>
      <c r="BS11" s="594">
        <v>8199</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207550</v>
      </c>
      <c r="CS11" s="589"/>
      <c r="CT11" s="589"/>
      <c r="CU11" s="589"/>
      <c r="CV11" s="589"/>
      <c r="CW11" s="589"/>
      <c r="CX11" s="589"/>
      <c r="CY11" s="590"/>
      <c r="CZ11" s="641">
        <v>4.2</v>
      </c>
      <c r="DA11" s="641"/>
      <c r="DB11" s="641"/>
      <c r="DC11" s="641"/>
      <c r="DD11" s="594">
        <v>20232</v>
      </c>
      <c r="DE11" s="589"/>
      <c r="DF11" s="589"/>
      <c r="DG11" s="589"/>
      <c r="DH11" s="589"/>
      <c r="DI11" s="589"/>
      <c r="DJ11" s="589"/>
      <c r="DK11" s="589"/>
      <c r="DL11" s="589"/>
      <c r="DM11" s="589"/>
      <c r="DN11" s="589"/>
      <c r="DO11" s="589"/>
      <c r="DP11" s="590"/>
      <c r="DQ11" s="594">
        <v>147272</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777751</v>
      </c>
      <c r="BH12" s="589"/>
      <c r="BI12" s="589"/>
      <c r="BJ12" s="589"/>
      <c r="BK12" s="589"/>
      <c r="BL12" s="589"/>
      <c r="BM12" s="589"/>
      <c r="BN12" s="590"/>
      <c r="BO12" s="641">
        <v>54.3</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121015</v>
      </c>
      <c r="CS12" s="589"/>
      <c r="CT12" s="589"/>
      <c r="CU12" s="589"/>
      <c r="CV12" s="589"/>
      <c r="CW12" s="589"/>
      <c r="CX12" s="589"/>
      <c r="CY12" s="590"/>
      <c r="CZ12" s="641">
        <v>2.4</v>
      </c>
      <c r="DA12" s="641"/>
      <c r="DB12" s="641"/>
      <c r="DC12" s="641"/>
      <c r="DD12" s="594">
        <v>2848</v>
      </c>
      <c r="DE12" s="589"/>
      <c r="DF12" s="589"/>
      <c r="DG12" s="589"/>
      <c r="DH12" s="589"/>
      <c r="DI12" s="589"/>
      <c r="DJ12" s="589"/>
      <c r="DK12" s="589"/>
      <c r="DL12" s="589"/>
      <c r="DM12" s="589"/>
      <c r="DN12" s="589"/>
      <c r="DO12" s="589"/>
      <c r="DP12" s="590"/>
      <c r="DQ12" s="594">
        <v>55875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10928</v>
      </c>
      <c r="S13" s="589"/>
      <c r="T13" s="589"/>
      <c r="U13" s="589"/>
      <c r="V13" s="589"/>
      <c r="W13" s="589"/>
      <c r="X13" s="589"/>
      <c r="Y13" s="590"/>
      <c r="Z13" s="641">
        <v>0.2</v>
      </c>
      <c r="AA13" s="641"/>
      <c r="AB13" s="641"/>
      <c r="AC13" s="641"/>
      <c r="AD13" s="642">
        <v>10928</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765013</v>
      </c>
      <c r="BH13" s="589"/>
      <c r="BI13" s="589"/>
      <c r="BJ13" s="589"/>
      <c r="BK13" s="589"/>
      <c r="BL13" s="589"/>
      <c r="BM13" s="589"/>
      <c r="BN13" s="590"/>
      <c r="BO13" s="641">
        <v>53.5</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254171</v>
      </c>
      <c r="CS13" s="589"/>
      <c r="CT13" s="589"/>
      <c r="CU13" s="589"/>
      <c r="CV13" s="589"/>
      <c r="CW13" s="589"/>
      <c r="CX13" s="589"/>
      <c r="CY13" s="590"/>
      <c r="CZ13" s="641">
        <v>5.0999999999999996</v>
      </c>
      <c r="DA13" s="641"/>
      <c r="DB13" s="641"/>
      <c r="DC13" s="641"/>
      <c r="DD13" s="594">
        <v>159583</v>
      </c>
      <c r="DE13" s="589"/>
      <c r="DF13" s="589"/>
      <c r="DG13" s="589"/>
      <c r="DH13" s="589"/>
      <c r="DI13" s="589"/>
      <c r="DJ13" s="589"/>
      <c r="DK13" s="589"/>
      <c r="DL13" s="589"/>
      <c r="DM13" s="589"/>
      <c r="DN13" s="589"/>
      <c r="DO13" s="589"/>
      <c r="DP13" s="590"/>
      <c r="DQ13" s="594">
        <v>174862</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30773</v>
      </c>
      <c r="BH14" s="589"/>
      <c r="BI14" s="589"/>
      <c r="BJ14" s="589"/>
      <c r="BK14" s="589"/>
      <c r="BL14" s="589"/>
      <c r="BM14" s="589"/>
      <c r="BN14" s="590"/>
      <c r="BO14" s="641">
        <v>2.2000000000000002</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399961</v>
      </c>
      <c r="CS14" s="589"/>
      <c r="CT14" s="589"/>
      <c r="CU14" s="589"/>
      <c r="CV14" s="589"/>
      <c r="CW14" s="589"/>
      <c r="CX14" s="589"/>
      <c r="CY14" s="590"/>
      <c r="CZ14" s="641">
        <v>8</v>
      </c>
      <c r="DA14" s="641"/>
      <c r="DB14" s="641"/>
      <c r="DC14" s="641"/>
      <c r="DD14" s="594">
        <v>190485</v>
      </c>
      <c r="DE14" s="589"/>
      <c r="DF14" s="589"/>
      <c r="DG14" s="589"/>
      <c r="DH14" s="589"/>
      <c r="DI14" s="589"/>
      <c r="DJ14" s="589"/>
      <c r="DK14" s="589"/>
      <c r="DL14" s="589"/>
      <c r="DM14" s="589"/>
      <c r="DN14" s="589"/>
      <c r="DO14" s="589"/>
      <c r="DP14" s="590"/>
      <c r="DQ14" s="594">
        <v>335320</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3149</v>
      </c>
      <c r="S15" s="589"/>
      <c r="T15" s="589"/>
      <c r="U15" s="589"/>
      <c r="V15" s="589"/>
      <c r="W15" s="589"/>
      <c r="X15" s="589"/>
      <c r="Y15" s="590"/>
      <c r="Z15" s="641">
        <v>0.1</v>
      </c>
      <c r="AA15" s="641"/>
      <c r="AB15" s="641"/>
      <c r="AC15" s="641"/>
      <c r="AD15" s="642">
        <v>3149</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78355</v>
      </c>
      <c r="BH15" s="589"/>
      <c r="BI15" s="589"/>
      <c r="BJ15" s="589"/>
      <c r="BK15" s="589"/>
      <c r="BL15" s="589"/>
      <c r="BM15" s="589"/>
      <c r="BN15" s="590"/>
      <c r="BO15" s="641">
        <v>5.5</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559669</v>
      </c>
      <c r="CS15" s="589"/>
      <c r="CT15" s="589"/>
      <c r="CU15" s="589"/>
      <c r="CV15" s="589"/>
      <c r="CW15" s="589"/>
      <c r="CX15" s="589"/>
      <c r="CY15" s="590"/>
      <c r="CZ15" s="641">
        <v>11.3</v>
      </c>
      <c r="DA15" s="641"/>
      <c r="DB15" s="641"/>
      <c r="DC15" s="641"/>
      <c r="DD15" s="594">
        <v>54914</v>
      </c>
      <c r="DE15" s="589"/>
      <c r="DF15" s="589"/>
      <c r="DG15" s="589"/>
      <c r="DH15" s="589"/>
      <c r="DI15" s="589"/>
      <c r="DJ15" s="589"/>
      <c r="DK15" s="589"/>
      <c r="DL15" s="589"/>
      <c r="DM15" s="589"/>
      <c r="DN15" s="589"/>
      <c r="DO15" s="589"/>
      <c r="DP15" s="590"/>
      <c r="DQ15" s="594">
        <v>490430</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1913921</v>
      </c>
      <c r="S16" s="589"/>
      <c r="T16" s="589"/>
      <c r="U16" s="589"/>
      <c r="V16" s="589"/>
      <c r="W16" s="589"/>
      <c r="X16" s="589"/>
      <c r="Y16" s="590"/>
      <c r="Z16" s="641">
        <v>36.700000000000003</v>
      </c>
      <c r="AA16" s="641"/>
      <c r="AB16" s="641"/>
      <c r="AC16" s="641"/>
      <c r="AD16" s="642">
        <v>1689004</v>
      </c>
      <c r="AE16" s="642"/>
      <c r="AF16" s="642"/>
      <c r="AG16" s="642"/>
      <c r="AH16" s="642"/>
      <c r="AI16" s="642"/>
      <c r="AJ16" s="642"/>
      <c r="AK16" s="642"/>
      <c r="AL16" s="611">
        <v>49.1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64262</v>
      </c>
      <c r="CS16" s="589"/>
      <c r="CT16" s="589"/>
      <c r="CU16" s="589"/>
      <c r="CV16" s="589"/>
      <c r="CW16" s="589"/>
      <c r="CX16" s="589"/>
      <c r="CY16" s="590"/>
      <c r="CZ16" s="641">
        <v>1.3</v>
      </c>
      <c r="DA16" s="641"/>
      <c r="DB16" s="641"/>
      <c r="DC16" s="641"/>
      <c r="DD16" s="594" t="s">
        <v>112</v>
      </c>
      <c r="DE16" s="589"/>
      <c r="DF16" s="589"/>
      <c r="DG16" s="589"/>
      <c r="DH16" s="589"/>
      <c r="DI16" s="589"/>
      <c r="DJ16" s="589"/>
      <c r="DK16" s="589"/>
      <c r="DL16" s="589"/>
      <c r="DM16" s="589"/>
      <c r="DN16" s="589"/>
      <c r="DO16" s="589"/>
      <c r="DP16" s="590"/>
      <c r="DQ16" s="594">
        <v>18139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1689004</v>
      </c>
      <c r="S17" s="589"/>
      <c r="T17" s="589"/>
      <c r="U17" s="589"/>
      <c r="V17" s="589"/>
      <c r="W17" s="589"/>
      <c r="X17" s="589"/>
      <c r="Y17" s="590"/>
      <c r="Z17" s="641">
        <v>32.299999999999997</v>
      </c>
      <c r="AA17" s="641"/>
      <c r="AB17" s="641"/>
      <c r="AC17" s="641"/>
      <c r="AD17" s="642">
        <v>1689004</v>
      </c>
      <c r="AE17" s="642"/>
      <c r="AF17" s="642"/>
      <c r="AG17" s="642"/>
      <c r="AH17" s="642"/>
      <c r="AI17" s="642"/>
      <c r="AJ17" s="642"/>
      <c r="AK17" s="642"/>
      <c r="AL17" s="611">
        <v>49.1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689406</v>
      </c>
      <c r="CS17" s="589"/>
      <c r="CT17" s="589"/>
      <c r="CU17" s="589"/>
      <c r="CV17" s="589"/>
      <c r="CW17" s="589"/>
      <c r="CX17" s="589"/>
      <c r="CY17" s="590"/>
      <c r="CZ17" s="641">
        <v>13.9</v>
      </c>
      <c r="DA17" s="641"/>
      <c r="DB17" s="641"/>
      <c r="DC17" s="641"/>
      <c r="DD17" s="594" t="s">
        <v>112</v>
      </c>
      <c r="DE17" s="589"/>
      <c r="DF17" s="589"/>
      <c r="DG17" s="589"/>
      <c r="DH17" s="589"/>
      <c r="DI17" s="589"/>
      <c r="DJ17" s="589"/>
      <c r="DK17" s="589"/>
      <c r="DL17" s="589"/>
      <c r="DM17" s="589"/>
      <c r="DN17" s="589"/>
      <c r="DO17" s="589"/>
      <c r="DP17" s="590"/>
      <c r="DQ17" s="594">
        <v>680059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224917</v>
      </c>
      <c r="S18" s="589"/>
      <c r="T18" s="589"/>
      <c r="U18" s="589"/>
      <c r="V18" s="589"/>
      <c r="W18" s="589"/>
      <c r="X18" s="589"/>
      <c r="Y18" s="590"/>
      <c r="Z18" s="641">
        <v>4.3</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3612100</v>
      </c>
      <c r="S20" s="589"/>
      <c r="T20" s="589"/>
      <c r="U20" s="589"/>
      <c r="V20" s="589"/>
      <c r="W20" s="589"/>
      <c r="X20" s="589"/>
      <c r="Y20" s="590"/>
      <c r="Z20" s="641">
        <v>69.2</v>
      </c>
      <c r="AA20" s="641"/>
      <c r="AB20" s="641"/>
      <c r="AC20" s="641"/>
      <c r="AD20" s="642">
        <v>3387183</v>
      </c>
      <c r="AE20" s="642"/>
      <c r="AF20" s="642"/>
      <c r="AG20" s="642"/>
      <c r="AH20" s="642"/>
      <c r="AI20" s="642"/>
      <c r="AJ20" s="642"/>
      <c r="AK20" s="642"/>
      <c r="AL20" s="611">
        <v>98.4</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4969396</v>
      </c>
      <c r="CS20" s="589"/>
      <c r="CT20" s="589"/>
      <c r="CU20" s="589"/>
      <c r="CV20" s="589"/>
      <c r="CW20" s="589"/>
      <c r="CX20" s="589"/>
      <c r="CY20" s="590"/>
      <c r="CZ20" s="641">
        <v>100</v>
      </c>
      <c r="DA20" s="641"/>
      <c r="DB20" s="641"/>
      <c r="DC20" s="641"/>
      <c r="DD20" s="594">
        <v>507616</v>
      </c>
      <c r="DE20" s="589"/>
      <c r="DF20" s="589"/>
      <c r="DG20" s="589"/>
      <c r="DH20" s="589"/>
      <c r="DI20" s="589"/>
      <c r="DJ20" s="589"/>
      <c r="DK20" s="589"/>
      <c r="DL20" s="589"/>
      <c r="DM20" s="589"/>
      <c r="DN20" s="589"/>
      <c r="DO20" s="589"/>
      <c r="DP20" s="590"/>
      <c r="DQ20" s="594">
        <v>3875636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1309</v>
      </c>
      <c r="S21" s="589"/>
      <c r="T21" s="589"/>
      <c r="U21" s="589"/>
      <c r="V21" s="589"/>
      <c r="W21" s="589"/>
      <c r="X21" s="589"/>
      <c r="Y21" s="590"/>
      <c r="Z21" s="641">
        <v>0</v>
      </c>
      <c r="AA21" s="641"/>
      <c r="AB21" s="641"/>
      <c r="AC21" s="641"/>
      <c r="AD21" s="642">
        <v>1309</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38671</v>
      </c>
      <c r="S22" s="589"/>
      <c r="T22" s="589"/>
      <c r="U22" s="589"/>
      <c r="V22" s="589"/>
      <c r="W22" s="589"/>
      <c r="X22" s="589"/>
      <c r="Y22" s="590"/>
      <c r="Z22" s="641">
        <v>0.7</v>
      </c>
      <c r="AA22" s="641"/>
      <c r="AB22" s="641"/>
      <c r="AC22" s="641"/>
      <c r="AD22" s="642">
        <v>6341</v>
      </c>
      <c r="AE22" s="642"/>
      <c r="AF22" s="642"/>
      <c r="AG22" s="642"/>
      <c r="AH22" s="642"/>
      <c r="AI22" s="642"/>
      <c r="AJ22" s="642"/>
      <c r="AK22" s="642"/>
      <c r="AL22" s="611">
        <v>0.2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74468</v>
      </c>
      <c r="S23" s="589"/>
      <c r="T23" s="589"/>
      <c r="U23" s="589"/>
      <c r="V23" s="589"/>
      <c r="W23" s="589"/>
      <c r="X23" s="589"/>
      <c r="Y23" s="590"/>
      <c r="Z23" s="641">
        <v>1.4</v>
      </c>
      <c r="AA23" s="641"/>
      <c r="AB23" s="641"/>
      <c r="AC23" s="641"/>
      <c r="AD23" s="642">
        <v>3874</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15630</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2247989</v>
      </c>
      <c r="CS24" s="639"/>
      <c r="CT24" s="639"/>
      <c r="CU24" s="639"/>
      <c r="CV24" s="639"/>
      <c r="CW24" s="639"/>
      <c r="CX24" s="639"/>
      <c r="CY24" s="686"/>
      <c r="CZ24" s="690">
        <v>45.2</v>
      </c>
      <c r="DA24" s="691"/>
      <c r="DB24" s="691"/>
      <c r="DC24" s="692"/>
      <c r="DD24" s="685">
        <v>1767265</v>
      </c>
      <c r="DE24" s="639"/>
      <c r="DF24" s="639"/>
      <c r="DG24" s="639"/>
      <c r="DH24" s="639"/>
      <c r="DI24" s="639"/>
      <c r="DJ24" s="639"/>
      <c r="DK24" s="686"/>
      <c r="DL24" s="685">
        <v>1615009</v>
      </c>
      <c r="DM24" s="639"/>
      <c r="DN24" s="639"/>
      <c r="DO24" s="639"/>
      <c r="DP24" s="639"/>
      <c r="DQ24" s="639"/>
      <c r="DR24" s="639"/>
      <c r="DS24" s="639"/>
      <c r="DT24" s="639"/>
      <c r="DU24" s="639"/>
      <c r="DV24" s="686"/>
      <c r="DW24" s="687">
        <v>44.3</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385361</v>
      </c>
      <c r="S25" s="589"/>
      <c r="T25" s="589"/>
      <c r="U25" s="589"/>
      <c r="V25" s="589"/>
      <c r="W25" s="589"/>
      <c r="X25" s="589"/>
      <c r="Y25" s="590"/>
      <c r="Z25" s="641">
        <v>7.4</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1000044</v>
      </c>
      <c r="CS25" s="607"/>
      <c r="CT25" s="607"/>
      <c r="CU25" s="607"/>
      <c r="CV25" s="607"/>
      <c r="CW25" s="607"/>
      <c r="CX25" s="607"/>
      <c r="CY25" s="608"/>
      <c r="CZ25" s="591">
        <v>20.100000000000001</v>
      </c>
      <c r="DA25" s="609"/>
      <c r="DB25" s="609"/>
      <c r="DC25" s="610"/>
      <c r="DD25" s="594">
        <v>903018</v>
      </c>
      <c r="DE25" s="607"/>
      <c r="DF25" s="607"/>
      <c r="DG25" s="607"/>
      <c r="DH25" s="607"/>
      <c r="DI25" s="607"/>
      <c r="DJ25" s="607"/>
      <c r="DK25" s="608"/>
      <c r="DL25" s="594">
        <v>891922</v>
      </c>
      <c r="DM25" s="607"/>
      <c r="DN25" s="607"/>
      <c r="DO25" s="607"/>
      <c r="DP25" s="607"/>
      <c r="DQ25" s="607"/>
      <c r="DR25" s="607"/>
      <c r="DS25" s="607"/>
      <c r="DT25" s="607"/>
      <c r="DU25" s="607"/>
      <c r="DV25" s="608"/>
      <c r="DW25" s="611">
        <v>24.5</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628836</v>
      </c>
      <c r="CS26" s="589"/>
      <c r="CT26" s="589"/>
      <c r="CU26" s="589"/>
      <c r="CV26" s="589"/>
      <c r="CW26" s="589"/>
      <c r="CX26" s="589"/>
      <c r="CY26" s="590"/>
      <c r="CZ26" s="591">
        <v>12.7</v>
      </c>
      <c r="DA26" s="609"/>
      <c r="DB26" s="609"/>
      <c r="DC26" s="610"/>
      <c r="DD26" s="594">
        <v>535330</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292739</v>
      </c>
      <c r="S27" s="589"/>
      <c r="T27" s="589"/>
      <c r="U27" s="589"/>
      <c r="V27" s="589"/>
      <c r="W27" s="589"/>
      <c r="X27" s="589"/>
      <c r="Y27" s="590"/>
      <c r="Z27" s="641">
        <v>5.6</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1431047</v>
      </c>
      <c r="BH27" s="589"/>
      <c r="BI27" s="589"/>
      <c r="BJ27" s="589"/>
      <c r="BK27" s="589"/>
      <c r="BL27" s="589"/>
      <c r="BM27" s="589"/>
      <c r="BN27" s="590"/>
      <c r="BO27" s="641">
        <v>100</v>
      </c>
      <c r="BP27" s="641"/>
      <c r="BQ27" s="641"/>
      <c r="BR27" s="641"/>
      <c r="BS27" s="594">
        <v>12089</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558539</v>
      </c>
      <c r="CS27" s="607"/>
      <c r="CT27" s="607"/>
      <c r="CU27" s="607"/>
      <c r="CV27" s="607"/>
      <c r="CW27" s="607"/>
      <c r="CX27" s="607"/>
      <c r="CY27" s="608"/>
      <c r="CZ27" s="591">
        <v>11.2</v>
      </c>
      <c r="DA27" s="609"/>
      <c r="DB27" s="609"/>
      <c r="DC27" s="610"/>
      <c r="DD27" s="594">
        <v>184188</v>
      </c>
      <c r="DE27" s="607"/>
      <c r="DF27" s="607"/>
      <c r="DG27" s="607"/>
      <c r="DH27" s="607"/>
      <c r="DI27" s="607"/>
      <c r="DJ27" s="607"/>
      <c r="DK27" s="608"/>
      <c r="DL27" s="594">
        <v>178854</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45139</v>
      </c>
      <c r="S28" s="589"/>
      <c r="T28" s="589"/>
      <c r="U28" s="589"/>
      <c r="V28" s="589"/>
      <c r="W28" s="589"/>
      <c r="X28" s="589"/>
      <c r="Y28" s="590"/>
      <c r="Z28" s="641">
        <v>0.9</v>
      </c>
      <c r="AA28" s="641"/>
      <c r="AB28" s="641"/>
      <c r="AC28" s="641"/>
      <c r="AD28" s="642">
        <v>42618</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689406</v>
      </c>
      <c r="CS28" s="589"/>
      <c r="CT28" s="589"/>
      <c r="CU28" s="589"/>
      <c r="CV28" s="589"/>
      <c r="CW28" s="589"/>
      <c r="CX28" s="589"/>
      <c r="CY28" s="590"/>
      <c r="CZ28" s="591">
        <v>13.9</v>
      </c>
      <c r="DA28" s="609"/>
      <c r="DB28" s="609"/>
      <c r="DC28" s="610"/>
      <c r="DD28" s="594">
        <v>680059</v>
      </c>
      <c r="DE28" s="589"/>
      <c r="DF28" s="589"/>
      <c r="DG28" s="589"/>
      <c r="DH28" s="589"/>
      <c r="DI28" s="589"/>
      <c r="DJ28" s="589"/>
      <c r="DK28" s="590"/>
      <c r="DL28" s="594">
        <v>544233</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2350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689406</v>
      </c>
      <c r="CS29" s="607"/>
      <c r="CT29" s="607"/>
      <c r="CU29" s="607"/>
      <c r="CV29" s="607"/>
      <c r="CW29" s="607"/>
      <c r="CX29" s="607"/>
      <c r="CY29" s="608"/>
      <c r="CZ29" s="591">
        <v>13.9</v>
      </c>
      <c r="DA29" s="609"/>
      <c r="DB29" s="609"/>
      <c r="DC29" s="610"/>
      <c r="DD29" s="594">
        <v>680059</v>
      </c>
      <c r="DE29" s="607"/>
      <c r="DF29" s="607"/>
      <c r="DG29" s="607"/>
      <c r="DH29" s="607"/>
      <c r="DI29" s="607"/>
      <c r="DJ29" s="607"/>
      <c r="DK29" s="608"/>
      <c r="DL29" s="594">
        <v>544233</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44820</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98</v>
      </c>
      <c r="BH30" s="655"/>
      <c r="BI30" s="655"/>
      <c r="BJ30" s="655"/>
      <c r="BK30" s="655"/>
      <c r="BL30" s="655"/>
      <c r="BM30" s="656">
        <v>93.9</v>
      </c>
      <c r="BN30" s="655"/>
      <c r="BO30" s="655"/>
      <c r="BP30" s="655"/>
      <c r="BQ30" s="657"/>
      <c r="BR30" s="654">
        <v>98.4</v>
      </c>
      <c r="BS30" s="655"/>
      <c r="BT30" s="655"/>
      <c r="BU30" s="655"/>
      <c r="BV30" s="655"/>
      <c r="BW30" s="655"/>
      <c r="BX30" s="656">
        <v>93.7</v>
      </c>
      <c r="BY30" s="655"/>
      <c r="BZ30" s="655"/>
      <c r="CA30" s="655"/>
      <c r="CB30" s="657"/>
      <c r="CD30" s="660"/>
      <c r="CE30" s="661"/>
      <c r="CF30" s="625" t="s">
        <v>293</v>
      </c>
      <c r="CG30" s="622"/>
      <c r="CH30" s="622"/>
      <c r="CI30" s="622"/>
      <c r="CJ30" s="622"/>
      <c r="CK30" s="622"/>
      <c r="CL30" s="622"/>
      <c r="CM30" s="622"/>
      <c r="CN30" s="622"/>
      <c r="CO30" s="622"/>
      <c r="CP30" s="622"/>
      <c r="CQ30" s="623"/>
      <c r="CR30" s="588">
        <v>622185</v>
      </c>
      <c r="CS30" s="589"/>
      <c r="CT30" s="589"/>
      <c r="CU30" s="589"/>
      <c r="CV30" s="589"/>
      <c r="CW30" s="589"/>
      <c r="CX30" s="589"/>
      <c r="CY30" s="590"/>
      <c r="CZ30" s="591">
        <v>12.5</v>
      </c>
      <c r="DA30" s="609"/>
      <c r="DB30" s="609"/>
      <c r="DC30" s="610"/>
      <c r="DD30" s="594">
        <v>612838</v>
      </c>
      <c r="DE30" s="589"/>
      <c r="DF30" s="589"/>
      <c r="DG30" s="589"/>
      <c r="DH30" s="589"/>
      <c r="DI30" s="589"/>
      <c r="DJ30" s="589"/>
      <c r="DK30" s="590"/>
      <c r="DL30" s="594">
        <v>477012</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135129</v>
      </c>
      <c r="S31" s="589"/>
      <c r="T31" s="589"/>
      <c r="U31" s="589"/>
      <c r="V31" s="589"/>
      <c r="W31" s="589"/>
      <c r="X31" s="589"/>
      <c r="Y31" s="590"/>
      <c r="Z31" s="641">
        <v>2.6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98.3</v>
      </c>
      <c r="BH31" s="607"/>
      <c r="BI31" s="607"/>
      <c r="BJ31" s="607"/>
      <c r="BK31" s="607"/>
      <c r="BL31" s="607"/>
      <c r="BM31" s="643">
        <v>95.3</v>
      </c>
      <c r="BN31" s="653"/>
      <c r="BO31" s="653"/>
      <c r="BP31" s="653"/>
      <c r="BQ31" s="617"/>
      <c r="BR31" s="652">
        <v>98.6</v>
      </c>
      <c r="BS31" s="607"/>
      <c r="BT31" s="607"/>
      <c r="BU31" s="607"/>
      <c r="BV31" s="607"/>
      <c r="BW31" s="607"/>
      <c r="BX31" s="643">
        <v>95.3</v>
      </c>
      <c r="BY31" s="653"/>
      <c r="BZ31" s="653"/>
      <c r="CA31" s="653"/>
      <c r="CB31" s="617"/>
      <c r="CD31" s="660"/>
      <c r="CE31" s="661"/>
      <c r="CF31" s="625" t="s">
        <v>297</v>
      </c>
      <c r="CG31" s="622"/>
      <c r="CH31" s="622"/>
      <c r="CI31" s="622"/>
      <c r="CJ31" s="622"/>
      <c r="CK31" s="622"/>
      <c r="CL31" s="622"/>
      <c r="CM31" s="622"/>
      <c r="CN31" s="622"/>
      <c r="CO31" s="622"/>
      <c r="CP31" s="622"/>
      <c r="CQ31" s="623"/>
      <c r="CR31" s="588">
        <v>67221</v>
      </c>
      <c r="CS31" s="607"/>
      <c r="CT31" s="607"/>
      <c r="CU31" s="607"/>
      <c r="CV31" s="607"/>
      <c r="CW31" s="607"/>
      <c r="CX31" s="607"/>
      <c r="CY31" s="608"/>
      <c r="CZ31" s="591">
        <v>1.4</v>
      </c>
      <c r="DA31" s="609"/>
      <c r="DB31" s="609"/>
      <c r="DC31" s="610"/>
      <c r="DD31" s="594">
        <v>67221</v>
      </c>
      <c r="DE31" s="607"/>
      <c r="DF31" s="607"/>
      <c r="DG31" s="607"/>
      <c r="DH31" s="607"/>
      <c r="DI31" s="607"/>
      <c r="DJ31" s="607"/>
      <c r="DK31" s="608"/>
      <c r="DL31" s="594">
        <v>67221</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188388</v>
      </c>
      <c r="S32" s="589"/>
      <c r="T32" s="589"/>
      <c r="U32" s="589"/>
      <c r="V32" s="589"/>
      <c r="W32" s="589"/>
      <c r="X32" s="589"/>
      <c r="Y32" s="590"/>
      <c r="Z32" s="641">
        <v>3.6</v>
      </c>
      <c r="AA32" s="641"/>
      <c r="AB32" s="641"/>
      <c r="AC32" s="641"/>
      <c r="AD32" s="642">
        <v>200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97.6</v>
      </c>
      <c r="BH32" s="573"/>
      <c r="BI32" s="573"/>
      <c r="BJ32" s="573"/>
      <c r="BK32" s="573"/>
      <c r="BL32" s="573"/>
      <c r="BM32" s="636">
        <v>92.5</v>
      </c>
      <c r="BN32" s="573"/>
      <c r="BO32" s="573"/>
      <c r="BP32" s="573"/>
      <c r="BQ32" s="630"/>
      <c r="BR32" s="651">
        <v>98</v>
      </c>
      <c r="BS32" s="573"/>
      <c r="BT32" s="573"/>
      <c r="BU32" s="573"/>
      <c r="BV32" s="573"/>
      <c r="BW32" s="573"/>
      <c r="BX32" s="636">
        <v>92</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385826</v>
      </c>
      <c r="S33" s="589"/>
      <c r="T33" s="589"/>
      <c r="U33" s="589"/>
      <c r="V33" s="589"/>
      <c r="W33" s="589"/>
      <c r="X33" s="589"/>
      <c r="Y33" s="590"/>
      <c r="Z33" s="641">
        <v>7.4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2149529</v>
      </c>
      <c r="CS33" s="607"/>
      <c r="CT33" s="607"/>
      <c r="CU33" s="607"/>
      <c r="CV33" s="607"/>
      <c r="CW33" s="607"/>
      <c r="CX33" s="607"/>
      <c r="CY33" s="608"/>
      <c r="CZ33" s="591">
        <v>43.3</v>
      </c>
      <c r="DA33" s="609"/>
      <c r="DB33" s="609"/>
      <c r="DC33" s="610"/>
      <c r="DD33" s="594">
        <v>1755277</v>
      </c>
      <c r="DE33" s="607"/>
      <c r="DF33" s="607"/>
      <c r="DG33" s="607"/>
      <c r="DH33" s="607"/>
      <c r="DI33" s="607"/>
      <c r="DJ33" s="607"/>
      <c r="DK33" s="608"/>
      <c r="DL33" s="594">
        <v>1325821</v>
      </c>
      <c r="DM33" s="607"/>
      <c r="DN33" s="607"/>
      <c r="DO33" s="607"/>
      <c r="DP33" s="607"/>
      <c r="DQ33" s="607"/>
      <c r="DR33" s="607"/>
      <c r="DS33" s="607"/>
      <c r="DT33" s="607"/>
      <c r="DU33" s="607"/>
      <c r="DV33" s="608"/>
      <c r="DW33" s="611">
        <v>36.4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839977</v>
      </c>
      <c r="CS34" s="589"/>
      <c r="CT34" s="589"/>
      <c r="CU34" s="589"/>
      <c r="CV34" s="589"/>
      <c r="CW34" s="589"/>
      <c r="CX34" s="589"/>
      <c r="CY34" s="590"/>
      <c r="CZ34" s="591">
        <v>16.899999999999999</v>
      </c>
      <c r="DA34" s="609"/>
      <c r="DB34" s="609"/>
      <c r="DC34" s="610"/>
      <c r="DD34" s="594">
        <v>661489</v>
      </c>
      <c r="DE34" s="589"/>
      <c r="DF34" s="589"/>
      <c r="DG34" s="589"/>
      <c r="DH34" s="589"/>
      <c r="DI34" s="589"/>
      <c r="DJ34" s="589"/>
      <c r="DK34" s="590"/>
      <c r="DL34" s="594">
        <v>498565</v>
      </c>
      <c r="DM34" s="589"/>
      <c r="DN34" s="589"/>
      <c r="DO34" s="589"/>
      <c r="DP34" s="589"/>
      <c r="DQ34" s="589"/>
      <c r="DR34" s="589"/>
      <c r="DS34" s="589"/>
      <c r="DT34" s="589"/>
      <c r="DU34" s="589"/>
      <c r="DV34" s="590"/>
      <c r="DW34" s="611">
        <v>13.7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200000</v>
      </c>
      <c r="S35" s="589"/>
      <c r="T35" s="589"/>
      <c r="U35" s="589"/>
      <c r="V35" s="589"/>
      <c r="W35" s="589"/>
      <c r="X35" s="589"/>
      <c r="Y35" s="590"/>
      <c r="Z35" s="641">
        <v>3.8</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557462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44091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17329</v>
      </c>
      <c r="CS35" s="607"/>
      <c r="CT35" s="607"/>
      <c r="CU35" s="607"/>
      <c r="CV35" s="607"/>
      <c r="CW35" s="607"/>
      <c r="CX35" s="607"/>
      <c r="CY35" s="608"/>
      <c r="CZ35" s="591">
        <v>0.3</v>
      </c>
      <c r="DA35" s="609"/>
      <c r="DB35" s="609"/>
      <c r="DC35" s="610"/>
      <c r="DD35" s="594">
        <v>16021</v>
      </c>
      <c r="DE35" s="607"/>
      <c r="DF35" s="607"/>
      <c r="DG35" s="607"/>
      <c r="DH35" s="607"/>
      <c r="DI35" s="607"/>
      <c r="DJ35" s="607"/>
      <c r="DK35" s="608"/>
      <c r="DL35" s="594">
        <v>16021</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5221930</v>
      </c>
      <c r="S36" s="629"/>
      <c r="T36" s="629"/>
      <c r="U36" s="629"/>
      <c r="V36" s="629"/>
      <c r="W36" s="629"/>
      <c r="X36" s="629"/>
      <c r="Y36" s="632"/>
      <c r="Z36" s="633">
        <v>100</v>
      </c>
      <c r="AA36" s="633"/>
      <c r="AB36" s="633"/>
      <c r="AC36" s="633"/>
      <c r="AD36" s="634">
        <v>3441525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121678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35756</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589435</v>
      </c>
      <c r="CS36" s="589"/>
      <c r="CT36" s="589"/>
      <c r="CU36" s="589"/>
      <c r="CV36" s="589"/>
      <c r="CW36" s="589"/>
      <c r="CX36" s="589"/>
      <c r="CY36" s="590"/>
      <c r="CZ36" s="591">
        <v>11.9</v>
      </c>
      <c r="DA36" s="609"/>
      <c r="DB36" s="609"/>
      <c r="DC36" s="610"/>
      <c r="DD36" s="594">
        <v>520901</v>
      </c>
      <c r="DE36" s="589"/>
      <c r="DF36" s="589"/>
      <c r="DG36" s="589"/>
      <c r="DH36" s="589"/>
      <c r="DI36" s="589"/>
      <c r="DJ36" s="589"/>
      <c r="DK36" s="590"/>
      <c r="DL36" s="594">
        <v>429412</v>
      </c>
      <c r="DM36" s="589"/>
      <c r="DN36" s="589"/>
      <c r="DO36" s="589"/>
      <c r="DP36" s="589"/>
      <c r="DQ36" s="589"/>
      <c r="DR36" s="589"/>
      <c r="DS36" s="589"/>
      <c r="DT36" s="589"/>
      <c r="DU36" s="589"/>
      <c r="DV36" s="590"/>
      <c r="DW36" s="611">
        <v>11.8</v>
      </c>
      <c r="DX36" s="612"/>
      <c r="DY36" s="612"/>
      <c r="DZ36" s="612"/>
      <c r="EA36" s="612"/>
      <c r="EB36" s="612"/>
      <c r="EC36" s="613"/>
    </row>
    <row r="37" spans="2:133" ht="11.25" customHeight="1">
      <c r="AQ37" s="614" t="s">
        <v>315</v>
      </c>
      <c r="AR37" s="615"/>
      <c r="AS37" s="615"/>
      <c r="AT37" s="615"/>
      <c r="AU37" s="615"/>
      <c r="AV37" s="615"/>
      <c r="AW37" s="615"/>
      <c r="AX37" s="615"/>
      <c r="AY37" s="616"/>
      <c r="AZ37" s="588" t="s">
        <v>217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1988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295587</v>
      </c>
      <c r="CS37" s="607"/>
      <c r="CT37" s="607"/>
      <c r="CU37" s="607"/>
      <c r="CV37" s="607"/>
      <c r="CW37" s="607"/>
      <c r="CX37" s="607"/>
      <c r="CY37" s="608"/>
      <c r="CZ37" s="591">
        <v>5.9</v>
      </c>
      <c r="DA37" s="609"/>
      <c r="DB37" s="609"/>
      <c r="DC37" s="610"/>
      <c r="DD37" s="594">
        <v>295587</v>
      </c>
      <c r="DE37" s="607"/>
      <c r="DF37" s="607"/>
      <c r="DG37" s="607"/>
      <c r="DH37" s="607"/>
      <c r="DI37" s="607"/>
      <c r="DJ37" s="607"/>
      <c r="DK37" s="608"/>
      <c r="DL37" s="594">
        <v>295587</v>
      </c>
      <c r="DM37" s="607"/>
      <c r="DN37" s="607"/>
      <c r="DO37" s="607"/>
      <c r="DP37" s="607"/>
      <c r="DQ37" s="607"/>
      <c r="DR37" s="607"/>
      <c r="DS37" s="607"/>
      <c r="DT37" s="607"/>
      <c r="DU37" s="607"/>
      <c r="DV37" s="608"/>
      <c r="DW37" s="611">
        <v>8.1</v>
      </c>
      <c r="DX37" s="612"/>
      <c r="DY37" s="612"/>
      <c r="DZ37" s="612"/>
      <c r="EA37" s="612"/>
      <c r="EB37" s="612"/>
      <c r="EC37" s="613"/>
    </row>
    <row r="38" spans="2:133" ht="11.25" customHeight="1">
      <c r="AQ38" s="614" t="s">
        <v>318</v>
      </c>
      <c r="AR38" s="615"/>
      <c r="AS38" s="615"/>
      <c r="AT38" s="615"/>
      <c r="AU38" s="615"/>
      <c r="AV38" s="615"/>
      <c r="AW38" s="615"/>
      <c r="AX38" s="615"/>
      <c r="AY38" s="616"/>
      <c r="AZ38" s="588" t="s">
        <v>112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3629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435784</v>
      </c>
      <c r="CS38" s="589"/>
      <c r="CT38" s="589"/>
      <c r="CU38" s="589"/>
      <c r="CV38" s="589"/>
      <c r="CW38" s="589"/>
      <c r="CX38" s="589"/>
      <c r="CY38" s="590"/>
      <c r="CZ38" s="591">
        <v>8.8000000000000007</v>
      </c>
      <c r="DA38" s="609"/>
      <c r="DB38" s="609"/>
      <c r="DC38" s="610"/>
      <c r="DD38" s="594">
        <v>366643</v>
      </c>
      <c r="DE38" s="589"/>
      <c r="DF38" s="589"/>
      <c r="DG38" s="589"/>
      <c r="DH38" s="589"/>
      <c r="DI38" s="589"/>
      <c r="DJ38" s="589"/>
      <c r="DK38" s="590"/>
      <c r="DL38" s="594">
        <v>364708</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321</v>
      </c>
      <c r="AR39" s="615"/>
      <c r="AS39" s="615"/>
      <c r="AT39" s="615"/>
      <c r="AU39" s="615"/>
      <c r="AV39" s="615"/>
      <c r="AW39" s="615"/>
      <c r="AX39" s="615"/>
      <c r="AY39" s="616"/>
      <c r="AZ39" s="588" t="s">
        <v>112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167596</v>
      </c>
      <c r="CS39" s="607"/>
      <c r="CT39" s="607"/>
      <c r="CU39" s="607"/>
      <c r="CV39" s="607"/>
      <c r="CW39" s="607"/>
      <c r="CX39" s="607"/>
      <c r="CY39" s="608"/>
      <c r="CZ39" s="591">
        <v>3.4</v>
      </c>
      <c r="DA39" s="609"/>
      <c r="DB39" s="609"/>
      <c r="DC39" s="610"/>
      <c r="DD39" s="594">
        <v>166375</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80802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99408</v>
      </c>
      <c r="CS40" s="589"/>
      <c r="CT40" s="589"/>
      <c r="CU40" s="589"/>
      <c r="CV40" s="589"/>
      <c r="CW40" s="589"/>
      <c r="CX40" s="589"/>
      <c r="CY40" s="590"/>
      <c r="CZ40" s="591">
        <v>2</v>
      </c>
      <c r="DA40" s="609"/>
      <c r="DB40" s="609"/>
      <c r="DC40" s="610"/>
      <c r="DD40" s="594">
        <v>23848</v>
      </c>
      <c r="DE40" s="589"/>
      <c r="DF40" s="589"/>
      <c r="DG40" s="589"/>
      <c r="DH40" s="589"/>
      <c r="DI40" s="589"/>
      <c r="DJ40" s="589"/>
      <c r="DK40" s="590"/>
      <c r="DL40" s="594">
        <v>17115</v>
      </c>
      <c r="DM40" s="589"/>
      <c r="DN40" s="589"/>
      <c r="DO40" s="589"/>
      <c r="DP40" s="589"/>
      <c r="DQ40" s="589"/>
      <c r="DR40" s="589"/>
      <c r="DS40" s="589"/>
      <c r="DT40" s="589"/>
      <c r="DU40" s="589"/>
      <c r="DV40" s="590"/>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354982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217</v>
      </c>
      <c r="CS41" s="607"/>
      <c r="CT41" s="607"/>
      <c r="CU41" s="607"/>
      <c r="CV41" s="607"/>
      <c r="CW41" s="607"/>
      <c r="CX41" s="607"/>
      <c r="CY41" s="608"/>
      <c r="CZ41" s="591" t="s">
        <v>217</v>
      </c>
      <c r="DA41" s="609"/>
      <c r="DB41" s="609"/>
      <c r="DC41" s="610"/>
      <c r="DD41" s="594" t="s">
        <v>217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571878</v>
      </c>
      <c r="CS42" s="589"/>
      <c r="CT42" s="589"/>
      <c r="CU42" s="589"/>
      <c r="CV42" s="589"/>
      <c r="CW42" s="589"/>
      <c r="CX42" s="589"/>
      <c r="CY42" s="590"/>
      <c r="CZ42" s="591">
        <v>11.5</v>
      </c>
      <c r="DA42" s="592"/>
      <c r="DB42" s="592"/>
      <c r="DC42" s="593"/>
      <c r="DD42" s="594">
        <v>353094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16656</v>
      </c>
      <c r="CS43" s="607"/>
      <c r="CT43" s="607"/>
      <c r="CU43" s="607"/>
      <c r="CV43" s="607"/>
      <c r="CW43" s="607"/>
      <c r="CX43" s="607"/>
      <c r="CY43" s="608"/>
      <c r="CZ43" s="591">
        <v>0.3</v>
      </c>
      <c r="DA43" s="609"/>
      <c r="DB43" s="609"/>
      <c r="DC43" s="610"/>
      <c r="DD43" s="594">
        <v>16656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289</v>
      </c>
      <c r="CE44" s="602"/>
      <c r="CF44" s="585" t="s">
        <v>336</v>
      </c>
      <c r="CG44" s="586"/>
      <c r="CH44" s="586"/>
      <c r="CI44" s="586"/>
      <c r="CJ44" s="586"/>
      <c r="CK44" s="586"/>
      <c r="CL44" s="586"/>
      <c r="CM44" s="586"/>
      <c r="CN44" s="586"/>
      <c r="CO44" s="586"/>
      <c r="CP44" s="586"/>
      <c r="CQ44" s="587"/>
      <c r="CR44" s="588">
        <v>507616</v>
      </c>
      <c r="CS44" s="589"/>
      <c r="CT44" s="589"/>
      <c r="CU44" s="589"/>
      <c r="CV44" s="589"/>
      <c r="CW44" s="589"/>
      <c r="CX44" s="589"/>
      <c r="CY44" s="590"/>
      <c r="CZ44" s="591">
        <v>10.199999999999999</v>
      </c>
      <c r="DA44" s="592"/>
      <c r="DB44" s="592"/>
      <c r="DC44" s="593"/>
      <c r="DD44" s="594">
        <v>334955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91620</v>
      </c>
      <c r="CS45" s="607"/>
      <c r="CT45" s="607"/>
      <c r="CU45" s="607"/>
      <c r="CV45" s="607"/>
      <c r="CW45" s="607"/>
      <c r="CX45" s="607"/>
      <c r="CY45" s="608"/>
      <c r="CZ45" s="591">
        <v>1.8</v>
      </c>
      <c r="DA45" s="609"/>
      <c r="DB45" s="609"/>
      <c r="DC45" s="610"/>
      <c r="DD45" s="594">
        <v>10833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408041</v>
      </c>
      <c r="CS46" s="589"/>
      <c r="CT46" s="589"/>
      <c r="CU46" s="589"/>
      <c r="CV46" s="589"/>
      <c r="CW46" s="589"/>
      <c r="CX46" s="589"/>
      <c r="CY46" s="590"/>
      <c r="CZ46" s="591">
        <v>8.1999999999999993</v>
      </c>
      <c r="DA46" s="592"/>
      <c r="DB46" s="592"/>
      <c r="DC46" s="593"/>
      <c r="DD46" s="594">
        <v>316167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64262</v>
      </c>
      <c r="CS47" s="607"/>
      <c r="CT47" s="607"/>
      <c r="CU47" s="607"/>
      <c r="CV47" s="607"/>
      <c r="CW47" s="607"/>
      <c r="CX47" s="607"/>
      <c r="CY47" s="608"/>
      <c r="CZ47" s="591">
        <v>1.3</v>
      </c>
      <c r="DA47" s="609"/>
      <c r="DB47" s="609"/>
      <c r="DC47" s="610"/>
      <c r="DD47" s="594">
        <v>18139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4969396</v>
      </c>
      <c r="CS49" s="573"/>
      <c r="CT49" s="573"/>
      <c r="CU49" s="573"/>
      <c r="CV49" s="573"/>
      <c r="CW49" s="573"/>
      <c r="CX49" s="573"/>
      <c r="CY49" s="574"/>
      <c r="CZ49" s="575">
        <v>100</v>
      </c>
      <c r="DA49" s="576"/>
      <c r="DB49" s="576"/>
      <c r="DC49" s="577"/>
      <c r="DD49" s="578">
        <v>3875636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5222</v>
      </c>
      <c r="R7" s="1101"/>
      <c r="S7" s="1101"/>
      <c r="T7" s="1101"/>
      <c r="U7" s="1101"/>
      <c r="V7" s="1101">
        <v>4969</v>
      </c>
      <c r="W7" s="1101"/>
      <c r="X7" s="1101"/>
      <c r="Y7" s="1101"/>
      <c r="Z7" s="1101"/>
      <c r="AA7" s="1101">
        <v>253</v>
      </c>
      <c r="AB7" s="1101"/>
      <c r="AC7" s="1101"/>
      <c r="AD7" s="1101"/>
      <c r="AE7" s="1102"/>
      <c r="AF7" s="1103">
        <v>198</v>
      </c>
      <c r="AG7" s="1104"/>
      <c r="AH7" s="1104"/>
      <c r="AI7" s="1104"/>
      <c r="AJ7" s="1105"/>
      <c r="AK7" s="1087">
        <v>45</v>
      </c>
      <c r="AL7" s="1088"/>
      <c r="AM7" s="1088"/>
      <c r="AN7" s="1088"/>
      <c r="AO7" s="1088"/>
      <c r="AP7" s="1088">
        <v>4601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5222</v>
      </c>
      <c r="R23" s="1065"/>
      <c r="S23" s="1065"/>
      <c r="T23" s="1065"/>
      <c r="U23" s="1065"/>
      <c r="V23" s="1065">
        <v>4969</v>
      </c>
      <c r="W23" s="1065"/>
      <c r="X23" s="1065"/>
      <c r="Y23" s="1065"/>
      <c r="Z23" s="1065"/>
      <c r="AA23" s="1065">
        <v>253</v>
      </c>
      <c r="AB23" s="1065"/>
      <c r="AC23" s="1065"/>
      <c r="AD23" s="1065"/>
      <c r="AE23" s="1066"/>
      <c r="AF23" s="1067">
        <v>198</v>
      </c>
      <c r="AG23" s="1065"/>
      <c r="AH23" s="1065"/>
      <c r="AI23" s="1065"/>
      <c r="AJ23" s="1068"/>
      <c r="AK23" s="1069"/>
      <c r="AL23" s="1070"/>
      <c r="AM23" s="1070"/>
      <c r="AN23" s="1070"/>
      <c r="AO23" s="1070"/>
      <c r="AP23" s="1065">
        <v>4601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1622</v>
      </c>
      <c r="R28" s="1050"/>
      <c r="S28" s="1050"/>
      <c r="T28" s="1050"/>
      <c r="U28" s="1050"/>
      <c r="V28" s="1050">
        <v>1578</v>
      </c>
      <c r="W28" s="1050"/>
      <c r="X28" s="1050"/>
      <c r="Y28" s="1050"/>
      <c r="Z28" s="1050"/>
      <c r="AA28" s="1050">
        <v>44</v>
      </c>
      <c r="AB28" s="1050"/>
      <c r="AC28" s="1050"/>
      <c r="AD28" s="1050"/>
      <c r="AE28" s="1051"/>
      <c r="AF28" s="1052">
        <v>44</v>
      </c>
      <c r="AG28" s="1050"/>
      <c r="AH28" s="1050"/>
      <c r="AI28" s="1050"/>
      <c r="AJ28" s="1053"/>
      <c r="AK28" s="1054">
        <v>90</v>
      </c>
      <c r="AL28" s="1042"/>
      <c r="AM28" s="1042"/>
      <c r="AN28" s="1042"/>
      <c r="AO28" s="1042"/>
      <c r="AP28" s="1042">
        <v>0</v>
      </c>
      <c r="AQ28" s="1042"/>
      <c r="AR28" s="1042"/>
      <c r="AS28" s="1042"/>
      <c r="AT28" s="1042"/>
      <c r="AU28" s="1042" t="s">
        <v>534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1139</v>
      </c>
      <c r="R29" s="1040"/>
      <c r="S29" s="1040"/>
      <c r="T29" s="1040"/>
      <c r="U29" s="1040"/>
      <c r="V29" s="1040">
        <v>1129</v>
      </c>
      <c r="W29" s="1040"/>
      <c r="X29" s="1040"/>
      <c r="Y29" s="1040"/>
      <c r="Z29" s="1040"/>
      <c r="AA29" s="1040">
        <v>10</v>
      </c>
      <c r="AB29" s="1040"/>
      <c r="AC29" s="1040"/>
      <c r="AD29" s="1040"/>
      <c r="AE29" s="1041"/>
      <c r="AF29" s="1033">
        <v>10</v>
      </c>
      <c r="AG29" s="1034"/>
      <c r="AH29" s="1034"/>
      <c r="AI29" s="1034"/>
      <c r="AJ29" s="1035"/>
      <c r="AK29" s="976">
        <v>159</v>
      </c>
      <c r="AL29" s="967"/>
      <c r="AM29" s="967"/>
      <c r="AN29" s="967"/>
      <c r="AO29" s="967"/>
      <c r="AP29" s="967">
        <v>0</v>
      </c>
      <c r="AQ29" s="967"/>
      <c r="AR29" s="967"/>
      <c r="AS29" s="967"/>
      <c r="AT29" s="967"/>
      <c r="AU29" s="967" t="s">
        <v>534</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132</v>
      </c>
      <c r="R30" s="1040"/>
      <c r="S30" s="1040"/>
      <c r="T30" s="1040"/>
      <c r="U30" s="1040"/>
      <c r="V30" s="1040">
        <v>130</v>
      </c>
      <c r="W30" s="1040"/>
      <c r="X30" s="1040"/>
      <c r="Y30" s="1040"/>
      <c r="Z30" s="1040"/>
      <c r="AA30" s="1040">
        <v>2</v>
      </c>
      <c r="AB30" s="1040"/>
      <c r="AC30" s="1040"/>
      <c r="AD30" s="1040"/>
      <c r="AE30" s="1041"/>
      <c r="AF30" s="1033">
        <v>2</v>
      </c>
      <c r="AG30" s="1034"/>
      <c r="AH30" s="1034"/>
      <c r="AI30" s="1034"/>
      <c r="AJ30" s="1035"/>
      <c r="AK30" s="976">
        <v>42</v>
      </c>
      <c r="AL30" s="967"/>
      <c r="AM30" s="967"/>
      <c r="AN30" s="967"/>
      <c r="AO30" s="967"/>
      <c r="AP30" s="967">
        <v>0</v>
      </c>
      <c r="AQ30" s="967"/>
      <c r="AR30" s="967"/>
      <c r="AS30" s="967"/>
      <c r="AT30" s="967"/>
      <c r="AU30" s="967" t="s">
        <v>534</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4</v>
      </c>
      <c r="R31" s="1040"/>
      <c r="S31" s="1040"/>
      <c r="T31" s="1040"/>
      <c r="U31" s="1040"/>
      <c r="V31" s="1040">
        <v>4</v>
      </c>
      <c r="W31" s="1040"/>
      <c r="X31" s="1040"/>
      <c r="Y31" s="1040"/>
      <c r="Z31" s="1040"/>
      <c r="AA31" s="1040">
        <v>0</v>
      </c>
      <c r="AB31" s="1040"/>
      <c r="AC31" s="1040"/>
      <c r="AD31" s="1040"/>
      <c r="AE31" s="1041"/>
      <c r="AF31" s="1033">
        <v>0</v>
      </c>
      <c r="AG31" s="1034"/>
      <c r="AH31" s="1034"/>
      <c r="AI31" s="1034"/>
      <c r="AJ31" s="1035"/>
      <c r="AK31" s="976">
        <v>0</v>
      </c>
      <c r="AL31" s="967"/>
      <c r="AM31" s="967"/>
      <c r="AN31" s="967"/>
      <c r="AO31" s="967"/>
      <c r="AP31" s="967">
        <v>0</v>
      </c>
      <c r="AQ31" s="967"/>
      <c r="AR31" s="967"/>
      <c r="AS31" s="967"/>
      <c r="AT31" s="967"/>
      <c r="AU31" s="967" t="s">
        <v>534</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338</v>
      </c>
      <c r="R32" s="1040"/>
      <c r="S32" s="1040"/>
      <c r="T32" s="1040"/>
      <c r="U32" s="1040"/>
      <c r="V32" s="1040">
        <v>333</v>
      </c>
      <c r="W32" s="1040"/>
      <c r="X32" s="1040"/>
      <c r="Y32" s="1040"/>
      <c r="Z32" s="1040"/>
      <c r="AA32" s="1040">
        <v>5</v>
      </c>
      <c r="AB32" s="1040"/>
      <c r="AC32" s="1040"/>
      <c r="AD32" s="1040"/>
      <c r="AE32" s="1041"/>
      <c r="AF32" s="1033">
        <v>199</v>
      </c>
      <c r="AG32" s="1034"/>
      <c r="AH32" s="1034"/>
      <c r="AI32" s="1034"/>
      <c r="AJ32" s="1035"/>
      <c r="AK32" s="976">
        <v>96</v>
      </c>
      <c r="AL32" s="967"/>
      <c r="AM32" s="967"/>
      <c r="AN32" s="967"/>
      <c r="AO32" s="967"/>
      <c r="AP32" s="967">
        <v>2058</v>
      </c>
      <c r="AQ32" s="967"/>
      <c r="AR32" s="967"/>
      <c r="AS32" s="967"/>
      <c r="AT32" s="967"/>
      <c r="AU32" s="967">
        <v>714</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255</v>
      </c>
      <c r="AG63" s="955"/>
      <c r="AH63" s="955"/>
      <c r="AI63" s="955"/>
      <c r="AJ63" s="1020"/>
      <c r="AK63" s="1021"/>
      <c r="AL63" s="959"/>
      <c r="AM63" s="959"/>
      <c r="AN63" s="959"/>
      <c r="AO63" s="959"/>
      <c r="AP63" s="955">
        <v>2058</v>
      </c>
      <c r="AQ63" s="955"/>
      <c r="AR63" s="955"/>
      <c r="AS63" s="955"/>
      <c r="AT63" s="955"/>
      <c r="AU63" s="955">
        <v>714</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3102</v>
      </c>
      <c r="R68" s="978"/>
      <c r="S68" s="978"/>
      <c r="T68" s="978"/>
      <c r="U68" s="978"/>
      <c r="V68" s="978">
        <v>2943</v>
      </c>
      <c r="W68" s="978"/>
      <c r="X68" s="978"/>
      <c r="Y68" s="978"/>
      <c r="Z68" s="978"/>
      <c r="AA68" s="978">
        <v>159</v>
      </c>
      <c r="AB68" s="978"/>
      <c r="AC68" s="978"/>
      <c r="AD68" s="978"/>
      <c r="AE68" s="978"/>
      <c r="AF68" s="978">
        <v>142</v>
      </c>
      <c r="AG68" s="978"/>
      <c r="AH68" s="978"/>
      <c r="AI68" s="978"/>
      <c r="AJ68" s="978"/>
      <c r="AK68" s="978">
        <v>56</v>
      </c>
      <c r="AL68" s="978"/>
      <c r="AM68" s="978"/>
      <c r="AN68" s="978"/>
      <c r="AO68" s="978"/>
      <c r="AP68" s="978">
        <v>1023</v>
      </c>
      <c r="AQ68" s="978"/>
      <c r="AR68" s="978"/>
      <c r="AS68" s="978"/>
      <c r="AT68" s="978"/>
      <c r="AU68" s="978">
        <v>109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13280</v>
      </c>
      <c r="R69" s="967"/>
      <c r="S69" s="967"/>
      <c r="T69" s="967"/>
      <c r="U69" s="967"/>
      <c r="V69" s="967">
        <v>12837</v>
      </c>
      <c r="W69" s="967"/>
      <c r="X69" s="967"/>
      <c r="Y69" s="967"/>
      <c r="Z69" s="967"/>
      <c r="AA69" s="967">
        <v>443</v>
      </c>
      <c r="AB69" s="967"/>
      <c r="AC69" s="967"/>
      <c r="AD69" s="967"/>
      <c r="AE69" s="967"/>
      <c r="AF69" s="967">
        <v>443</v>
      </c>
      <c r="AG69" s="967"/>
      <c r="AH69" s="967"/>
      <c r="AI69" s="967"/>
      <c r="AJ69" s="967"/>
      <c r="AK69" s="967">
        <v>6</v>
      </c>
      <c r="AL69" s="967"/>
      <c r="AM69" s="967"/>
      <c r="AN69" s="967"/>
      <c r="AO69" s="967"/>
      <c r="AP69" s="967">
        <v>0</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178</v>
      </c>
      <c r="R70" s="967"/>
      <c r="S70" s="967"/>
      <c r="T70" s="967"/>
      <c r="U70" s="967"/>
      <c r="V70" s="967">
        <v>176</v>
      </c>
      <c r="W70" s="967"/>
      <c r="X70" s="967"/>
      <c r="Y70" s="967"/>
      <c r="Z70" s="967"/>
      <c r="AA70" s="967">
        <v>2</v>
      </c>
      <c r="AB70" s="967"/>
      <c r="AC70" s="967"/>
      <c r="AD70" s="967"/>
      <c r="AE70" s="967"/>
      <c r="AF70" s="967">
        <v>2</v>
      </c>
      <c r="AG70" s="967"/>
      <c r="AH70" s="967"/>
      <c r="AI70" s="967"/>
      <c r="AJ70" s="967"/>
      <c r="AK70" s="967">
        <v>2</v>
      </c>
      <c r="AL70" s="967"/>
      <c r="AM70" s="967"/>
      <c r="AN70" s="967"/>
      <c r="AO70" s="967"/>
      <c r="AP70" s="967">
        <v>0</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126</v>
      </c>
      <c r="R71" s="967"/>
      <c r="S71" s="967"/>
      <c r="T71" s="967"/>
      <c r="U71" s="967"/>
      <c r="V71" s="967">
        <v>115</v>
      </c>
      <c r="W71" s="967"/>
      <c r="X71" s="967"/>
      <c r="Y71" s="967"/>
      <c r="Z71" s="967"/>
      <c r="AA71" s="967">
        <v>11</v>
      </c>
      <c r="AB71" s="967"/>
      <c r="AC71" s="967"/>
      <c r="AD71" s="967"/>
      <c r="AE71" s="967"/>
      <c r="AF71" s="967">
        <v>11</v>
      </c>
      <c r="AG71" s="967"/>
      <c r="AH71" s="967"/>
      <c r="AI71" s="967"/>
      <c r="AJ71" s="967"/>
      <c r="AK71" s="967">
        <v>2</v>
      </c>
      <c r="AL71" s="967"/>
      <c r="AM71" s="967"/>
      <c r="AN71" s="967"/>
      <c r="AO71" s="967"/>
      <c r="AP71" s="967">
        <v>0</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196871</v>
      </c>
      <c r="R72" s="967"/>
      <c r="S72" s="967"/>
      <c r="T72" s="967"/>
      <c r="U72" s="967"/>
      <c r="V72" s="967">
        <v>186524</v>
      </c>
      <c r="W72" s="967"/>
      <c r="X72" s="967"/>
      <c r="Y72" s="967"/>
      <c r="Z72" s="967"/>
      <c r="AA72" s="967">
        <v>10347</v>
      </c>
      <c r="AB72" s="967"/>
      <c r="AC72" s="967"/>
      <c r="AD72" s="967"/>
      <c r="AE72" s="967"/>
      <c r="AF72" s="967">
        <v>10347</v>
      </c>
      <c r="AG72" s="967"/>
      <c r="AH72" s="967"/>
      <c r="AI72" s="967"/>
      <c r="AJ72" s="967"/>
      <c r="AK72" s="967">
        <v>1375</v>
      </c>
      <c r="AL72" s="967"/>
      <c r="AM72" s="967"/>
      <c r="AN72" s="967"/>
      <c r="AO72" s="967"/>
      <c r="AP72" s="967">
        <v>0</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10945</v>
      </c>
      <c r="AG88" s="955"/>
      <c r="AH88" s="955"/>
      <c r="AI88" s="955"/>
      <c r="AJ88" s="955"/>
      <c r="AK88" s="959"/>
      <c r="AL88" s="959"/>
      <c r="AM88" s="959"/>
      <c r="AN88" s="959"/>
      <c r="AO88" s="959"/>
      <c r="AP88" s="955">
        <v>1023</v>
      </c>
      <c r="AQ88" s="955"/>
      <c r="AR88" s="955"/>
      <c r="AS88" s="955"/>
      <c r="AT88" s="955"/>
      <c r="AU88" s="955">
        <v>109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288</v>
      </c>
      <c r="AG109" s="888"/>
      <c r="AH109" s="888"/>
      <c r="AI109" s="888"/>
      <c r="AJ109" s="889"/>
      <c r="AK109" s="890" t="s">
        <v>287</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288</v>
      </c>
      <c r="BW109" s="888"/>
      <c r="BX109" s="888"/>
      <c r="BY109" s="888"/>
      <c r="BZ109" s="889"/>
      <c r="CA109" s="890" t="s">
        <v>287</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288</v>
      </c>
      <c r="DM109" s="888"/>
      <c r="DN109" s="888"/>
      <c r="DO109" s="888"/>
      <c r="DP109" s="889"/>
      <c r="DQ109" s="890" t="s">
        <v>287</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608193</v>
      </c>
      <c r="AB110" s="873"/>
      <c r="AC110" s="873"/>
      <c r="AD110" s="873"/>
      <c r="AE110" s="874"/>
      <c r="AF110" s="875">
        <v>586457</v>
      </c>
      <c r="AG110" s="873"/>
      <c r="AH110" s="873"/>
      <c r="AI110" s="873"/>
      <c r="AJ110" s="874"/>
      <c r="AK110" s="875">
        <v>553580</v>
      </c>
      <c r="AL110" s="873"/>
      <c r="AM110" s="873"/>
      <c r="AN110" s="873"/>
      <c r="AO110" s="874"/>
      <c r="AP110" s="876">
        <v>17.2</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5046416</v>
      </c>
      <c r="BR110" s="800"/>
      <c r="BS110" s="800"/>
      <c r="BT110" s="800"/>
      <c r="BU110" s="800"/>
      <c r="BV110" s="800">
        <v>4837532</v>
      </c>
      <c r="BW110" s="800"/>
      <c r="BX110" s="800"/>
      <c r="BY110" s="800"/>
      <c r="BZ110" s="800"/>
      <c r="CA110" s="800">
        <v>4601173</v>
      </c>
      <c r="CB110" s="800"/>
      <c r="CC110" s="800"/>
      <c r="CD110" s="800"/>
      <c r="CE110" s="800"/>
      <c r="CF110" s="861">
        <v>142.9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412</v>
      </c>
      <c r="AB112" s="784"/>
      <c r="AC112" s="784"/>
      <c r="AD112" s="784"/>
      <c r="AE112" s="785"/>
      <c r="AF112" s="786" t="s">
        <v>412</v>
      </c>
      <c r="AG112" s="784"/>
      <c r="AH112" s="784"/>
      <c r="AI112" s="784"/>
      <c r="AJ112" s="785"/>
      <c r="AK112" s="786" t="s">
        <v>412</v>
      </c>
      <c r="AL112" s="784"/>
      <c r="AM112" s="784"/>
      <c r="AN112" s="784"/>
      <c r="AO112" s="785"/>
      <c r="AP112" s="754" t="s">
        <v>412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812179</v>
      </c>
      <c r="BR112" s="771"/>
      <c r="BS112" s="771"/>
      <c r="BT112" s="771"/>
      <c r="BU112" s="771"/>
      <c r="BV112" s="771">
        <v>782454</v>
      </c>
      <c r="BW112" s="771"/>
      <c r="BX112" s="771"/>
      <c r="BY112" s="771"/>
      <c r="BZ112" s="771"/>
      <c r="CA112" s="771">
        <v>714225</v>
      </c>
      <c r="CB112" s="771"/>
      <c r="CC112" s="771"/>
      <c r="CD112" s="771"/>
      <c r="CE112" s="771"/>
      <c r="CF112" s="848">
        <v>22.2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412</v>
      </c>
      <c r="DH112" s="771"/>
      <c r="DI112" s="771"/>
      <c r="DJ112" s="771"/>
      <c r="DK112" s="771"/>
      <c r="DL112" s="771" t="s">
        <v>412</v>
      </c>
      <c r="DM112" s="771"/>
      <c r="DN112" s="771"/>
      <c r="DO112" s="771"/>
      <c r="DP112" s="771"/>
      <c r="DQ112" s="771" t="s">
        <v>412</v>
      </c>
      <c r="DR112" s="771"/>
      <c r="DS112" s="771"/>
      <c r="DT112" s="771"/>
      <c r="DU112" s="771"/>
      <c r="DV112" s="823" t="s">
        <v>412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72816</v>
      </c>
      <c r="AB113" s="909"/>
      <c r="AC113" s="909"/>
      <c r="AD113" s="909"/>
      <c r="AE113" s="910"/>
      <c r="AF113" s="911">
        <v>80164</v>
      </c>
      <c r="AG113" s="909"/>
      <c r="AH113" s="909"/>
      <c r="AI113" s="909"/>
      <c r="AJ113" s="910"/>
      <c r="AK113" s="911">
        <v>78224</v>
      </c>
      <c r="AL113" s="909"/>
      <c r="AM113" s="909"/>
      <c r="AN113" s="909"/>
      <c r="AO113" s="910"/>
      <c r="AP113" s="912">
        <v>2.4</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118137</v>
      </c>
      <c r="BR113" s="771"/>
      <c r="BS113" s="771"/>
      <c r="BT113" s="771"/>
      <c r="BU113" s="771"/>
      <c r="BV113" s="771">
        <v>107624</v>
      </c>
      <c r="BW113" s="771"/>
      <c r="BX113" s="771"/>
      <c r="BY113" s="771"/>
      <c r="BZ113" s="771"/>
      <c r="CA113" s="771">
        <v>109138</v>
      </c>
      <c r="CB113" s="771"/>
      <c r="CC113" s="771"/>
      <c r="CD113" s="771"/>
      <c r="CE113" s="771"/>
      <c r="CF113" s="848">
        <v>3.4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412</v>
      </c>
      <c r="DH113" s="784"/>
      <c r="DI113" s="784"/>
      <c r="DJ113" s="784"/>
      <c r="DK113" s="785"/>
      <c r="DL113" s="786" t="s">
        <v>412</v>
      </c>
      <c r="DM113" s="784"/>
      <c r="DN113" s="784"/>
      <c r="DO113" s="784"/>
      <c r="DP113" s="785"/>
      <c r="DQ113" s="786" t="s">
        <v>412</v>
      </c>
      <c r="DR113" s="784"/>
      <c r="DS113" s="784"/>
      <c r="DT113" s="784"/>
      <c r="DU113" s="785"/>
      <c r="DV113" s="754" t="s">
        <v>412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18894</v>
      </c>
      <c r="AB114" s="784"/>
      <c r="AC114" s="784"/>
      <c r="AD114" s="784"/>
      <c r="AE114" s="785"/>
      <c r="AF114" s="786">
        <v>7948</v>
      </c>
      <c r="AG114" s="784"/>
      <c r="AH114" s="784"/>
      <c r="AI114" s="784"/>
      <c r="AJ114" s="785"/>
      <c r="AK114" s="786">
        <v>10937</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1479468</v>
      </c>
      <c r="BR114" s="771"/>
      <c r="BS114" s="771"/>
      <c r="BT114" s="771"/>
      <c r="BU114" s="771"/>
      <c r="BV114" s="771">
        <v>1410781</v>
      </c>
      <c r="BW114" s="771"/>
      <c r="BX114" s="771"/>
      <c r="BY114" s="771"/>
      <c r="BZ114" s="771"/>
      <c r="CA114" s="771">
        <v>1352221</v>
      </c>
      <c r="CB114" s="771"/>
      <c r="CC114" s="771"/>
      <c r="CD114" s="771"/>
      <c r="CE114" s="771"/>
      <c r="CF114" s="848">
        <v>42</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412</v>
      </c>
      <c r="DH114" s="784"/>
      <c r="DI114" s="784"/>
      <c r="DJ114" s="784"/>
      <c r="DK114" s="785"/>
      <c r="DL114" s="786" t="s">
        <v>412</v>
      </c>
      <c r="DM114" s="784"/>
      <c r="DN114" s="784"/>
      <c r="DO114" s="784"/>
      <c r="DP114" s="785"/>
      <c r="DQ114" s="786" t="s">
        <v>412</v>
      </c>
      <c r="DR114" s="784"/>
      <c r="DS114" s="784"/>
      <c r="DT114" s="784"/>
      <c r="DU114" s="785"/>
      <c r="DV114" s="754" t="s">
        <v>412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412</v>
      </c>
      <c r="AB115" s="909"/>
      <c r="AC115" s="909"/>
      <c r="AD115" s="909"/>
      <c r="AE115" s="910"/>
      <c r="AF115" s="911" t="s">
        <v>412</v>
      </c>
      <c r="AG115" s="909"/>
      <c r="AH115" s="909"/>
      <c r="AI115" s="909"/>
      <c r="AJ115" s="910"/>
      <c r="AK115" s="911" t="s">
        <v>412</v>
      </c>
      <c r="AL115" s="909"/>
      <c r="AM115" s="909"/>
      <c r="AN115" s="909"/>
      <c r="AO115" s="910"/>
      <c r="AP115" s="912" t="s">
        <v>412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412</v>
      </c>
      <c r="BR115" s="771"/>
      <c r="BS115" s="771"/>
      <c r="BT115" s="771"/>
      <c r="BU115" s="771"/>
      <c r="BV115" s="771" t="s">
        <v>412</v>
      </c>
      <c r="BW115" s="771"/>
      <c r="BX115" s="771"/>
      <c r="BY115" s="771"/>
      <c r="BZ115" s="771"/>
      <c r="CA115" s="771" t="s">
        <v>412</v>
      </c>
      <c r="CB115" s="771"/>
      <c r="CC115" s="771"/>
      <c r="CD115" s="771"/>
      <c r="CE115" s="771"/>
      <c r="CF115" s="848" t="s">
        <v>412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412</v>
      </c>
      <c r="DH115" s="784"/>
      <c r="DI115" s="784"/>
      <c r="DJ115" s="784"/>
      <c r="DK115" s="785"/>
      <c r="DL115" s="786" t="s">
        <v>412</v>
      </c>
      <c r="DM115" s="784"/>
      <c r="DN115" s="784"/>
      <c r="DO115" s="784"/>
      <c r="DP115" s="785"/>
      <c r="DQ115" s="786" t="s">
        <v>412</v>
      </c>
      <c r="DR115" s="784"/>
      <c r="DS115" s="784"/>
      <c r="DT115" s="784"/>
      <c r="DU115" s="785"/>
      <c r="DV115" s="754" t="s">
        <v>412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412</v>
      </c>
      <c r="AB116" s="784"/>
      <c r="AC116" s="784"/>
      <c r="AD116" s="784"/>
      <c r="AE116" s="785"/>
      <c r="AF116" s="786" t="s">
        <v>412</v>
      </c>
      <c r="AG116" s="784"/>
      <c r="AH116" s="784"/>
      <c r="AI116" s="784"/>
      <c r="AJ116" s="785"/>
      <c r="AK116" s="786" t="s">
        <v>412</v>
      </c>
      <c r="AL116" s="784"/>
      <c r="AM116" s="784"/>
      <c r="AN116" s="784"/>
      <c r="AO116" s="785"/>
      <c r="AP116" s="754" t="s">
        <v>412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412</v>
      </c>
      <c r="BR116" s="771"/>
      <c r="BS116" s="771"/>
      <c r="BT116" s="771"/>
      <c r="BU116" s="771"/>
      <c r="BV116" s="771" t="s">
        <v>412</v>
      </c>
      <c r="BW116" s="771"/>
      <c r="BX116" s="771"/>
      <c r="BY116" s="771"/>
      <c r="BZ116" s="771"/>
      <c r="CA116" s="771" t="s">
        <v>412</v>
      </c>
      <c r="CB116" s="771"/>
      <c r="CC116" s="771"/>
      <c r="CD116" s="771"/>
      <c r="CE116" s="771"/>
      <c r="CF116" s="848" t="s">
        <v>412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412</v>
      </c>
      <c r="DH116" s="784"/>
      <c r="DI116" s="784"/>
      <c r="DJ116" s="784"/>
      <c r="DK116" s="785"/>
      <c r="DL116" s="786" t="s">
        <v>412</v>
      </c>
      <c r="DM116" s="784"/>
      <c r="DN116" s="784"/>
      <c r="DO116" s="784"/>
      <c r="DP116" s="785"/>
      <c r="DQ116" s="786" t="s">
        <v>412</v>
      </c>
      <c r="DR116" s="784"/>
      <c r="DS116" s="784"/>
      <c r="DT116" s="784"/>
      <c r="DU116" s="785"/>
      <c r="DV116" s="754" t="s">
        <v>412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699903</v>
      </c>
      <c r="AB117" s="895"/>
      <c r="AC117" s="895"/>
      <c r="AD117" s="895"/>
      <c r="AE117" s="896"/>
      <c r="AF117" s="898">
        <v>674569</v>
      </c>
      <c r="AG117" s="895"/>
      <c r="AH117" s="895"/>
      <c r="AI117" s="895"/>
      <c r="AJ117" s="896"/>
      <c r="AK117" s="898">
        <v>642741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288</v>
      </c>
      <c r="AG118" s="888"/>
      <c r="AH118" s="888"/>
      <c r="AI118" s="888"/>
      <c r="AJ118" s="889"/>
      <c r="AK118" s="890" t="s">
        <v>287</v>
      </c>
      <c r="AL118" s="888"/>
      <c r="AM118" s="888"/>
      <c r="AN118" s="888"/>
      <c r="AO118" s="889"/>
      <c r="AP118" s="891" t="s">
        <v>400</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430</v>
      </c>
      <c r="BP118" s="838"/>
      <c r="BQ118" s="857">
        <v>7456200</v>
      </c>
      <c r="BR118" s="858"/>
      <c r="BS118" s="858"/>
      <c r="BT118" s="858"/>
      <c r="BU118" s="858"/>
      <c r="BV118" s="858">
        <v>7138391</v>
      </c>
      <c r="BW118" s="858"/>
      <c r="BX118" s="858"/>
      <c r="BY118" s="858"/>
      <c r="BZ118" s="858"/>
      <c r="CA118" s="858">
        <v>6776757</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2800340</v>
      </c>
      <c r="BR119" s="800"/>
      <c r="BS119" s="800"/>
      <c r="BT119" s="800"/>
      <c r="BU119" s="800"/>
      <c r="BV119" s="800">
        <v>3238072</v>
      </c>
      <c r="BW119" s="800"/>
      <c r="BX119" s="800"/>
      <c r="BY119" s="800"/>
      <c r="BZ119" s="800"/>
      <c r="CA119" s="800">
        <v>3522436</v>
      </c>
      <c r="CB119" s="800"/>
      <c r="CC119" s="800"/>
      <c r="CD119" s="800"/>
      <c r="CE119" s="800"/>
      <c r="CF119" s="861">
        <v>109.4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98184</v>
      </c>
      <c r="BR120" s="771"/>
      <c r="BS120" s="771"/>
      <c r="BT120" s="771"/>
      <c r="BU120" s="771"/>
      <c r="BV120" s="771">
        <v>92322</v>
      </c>
      <c r="BW120" s="771"/>
      <c r="BX120" s="771"/>
      <c r="BY120" s="771"/>
      <c r="BZ120" s="771"/>
      <c r="CA120" s="771">
        <v>90317</v>
      </c>
      <c r="CB120" s="771"/>
      <c r="CC120" s="771"/>
      <c r="CD120" s="771"/>
      <c r="CE120" s="771"/>
      <c r="CF120" s="848">
        <v>2.8</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812179</v>
      </c>
      <c r="DH120" s="800"/>
      <c r="DI120" s="800"/>
      <c r="DJ120" s="800"/>
      <c r="DK120" s="800"/>
      <c r="DL120" s="800">
        <v>782454</v>
      </c>
      <c r="DM120" s="800"/>
      <c r="DN120" s="800"/>
      <c r="DO120" s="800"/>
      <c r="DP120" s="800"/>
      <c r="DQ120" s="800">
        <v>714225</v>
      </c>
      <c r="DR120" s="800"/>
      <c r="DS120" s="800"/>
      <c r="DT120" s="800"/>
      <c r="DU120" s="800"/>
      <c r="DV120" s="801">
        <v>22.2</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4073293</v>
      </c>
      <c r="BR121" s="858"/>
      <c r="BS121" s="858"/>
      <c r="BT121" s="858"/>
      <c r="BU121" s="858"/>
      <c r="BV121" s="858">
        <v>3970022</v>
      </c>
      <c r="BW121" s="858"/>
      <c r="BX121" s="858"/>
      <c r="BY121" s="858"/>
      <c r="BZ121" s="858"/>
      <c r="CA121" s="858">
        <v>4085908</v>
      </c>
      <c r="CB121" s="858"/>
      <c r="CC121" s="858"/>
      <c r="CD121" s="858"/>
      <c r="CE121" s="858"/>
      <c r="CF121" s="859">
        <v>126.9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440</v>
      </c>
      <c r="BP122" s="838"/>
      <c r="BQ122" s="839">
        <v>6971817</v>
      </c>
      <c r="BR122" s="840"/>
      <c r="BS122" s="840"/>
      <c r="BT122" s="840"/>
      <c r="BU122" s="840"/>
      <c r="BV122" s="840">
        <v>7300416</v>
      </c>
      <c r="BW122" s="840"/>
      <c r="BX122" s="840"/>
      <c r="BY122" s="840"/>
      <c r="BZ122" s="840"/>
      <c r="CA122" s="840">
        <v>7698661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10808</v>
      </c>
      <c r="AB128" s="724"/>
      <c r="AC128" s="724"/>
      <c r="AD128" s="724"/>
      <c r="AE128" s="725"/>
      <c r="AF128" s="726">
        <v>8574</v>
      </c>
      <c r="AG128" s="724"/>
      <c r="AH128" s="724"/>
      <c r="AI128" s="724"/>
      <c r="AJ128" s="725"/>
      <c r="AK128" s="726">
        <v>9347</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3615481</v>
      </c>
      <c r="AB129" s="784"/>
      <c r="AC129" s="784"/>
      <c r="AD129" s="784"/>
      <c r="AE129" s="785"/>
      <c r="AF129" s="786">
        <v>3661566</v>
      </c>
      <c r="AG129" s="784"/>
      <c r="AH129" s="784"/>
      <c r="AI129" s="784"/>
      <c r="AJ129" s="785"/>
      <c r="AK129" s="786">
        <v>3663434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402570</v>
      </c>
      <c r="AB130" s="784"/>
      <c r="AC130" s="784"/>
      <c r="AD130" s="784"/>
      <c r="AE130" s="785"/>
      <c r="AF130" s="786">
        <v>422832</v>
      </c>
      <c r="AG130" s="784"/>
      <c r="AH130" s="784"/>
      <c r="AI130" s="784"/>
      <c r="AJ130" s="785"/>
      <c r="AK130" s="786">
        <v>444279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3212911</v>
      </c>
      <c r="AB131" s="717"/>
      <c r="AC131" s="717"/>
      <c r="AD131" s="717"/>
      <c r="AE131" s="718"/>
      <c r="AF131" s="719">
        <v>3238734</v>
      </c>
      <c r="AG131" s="717"/>
      <c r="AH131" s="717"/>
      <c r="AI131" s="717"/>
      <c r="AJ131" s="718"/>
      <c r="AK131" s="719">
        <v>3219155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8.9179252089999999</v>
      </c>
      <c r="AB132" s="740"/>
      <c r="AC132" s="740"/>
      <c r="AD132" s="740"/>
      <c r="AE132" s="741"/>
      <c r="AF132" s="742">
        <v>7.5079645319999999</v>
      </c>
      <c r="AG132" s="740"/>
      <c r="AH132" s="740"/>
      <c r="AI132" s="740"/>
      <c r="AJ132" s="741"/>
      <c r="AK132" s="742">
        <v>5.8746782929999997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9.6999999999999993</v>
      </c>
      <c r="AB133" s="749"/>
      <c r="AC133" s="749"/>
      <c r="AD133" s="749"/>
      <c r="AE133" s="750"/>
      <c r="AF133" s="748">
        <v>8.6</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1000044</v>
      </c>
      <c r="L9" s="264">
        <v>81616</v>
      </c>
      <c r="M9" s="265">
        <v>86227</v>
      </c>
      <c r="N9" s="266">
        <v>-5.3</v>
      </c>
    </row>
    <row r="10" spans="1:16">
      <c r="A10" s="248"/>
      <c r="B10" s="244"/>
      <c r="C10" s="244"/>
      <c r="D10" s="244"/>
      <c r="E10" s="244"/>
      <c r="F10" s="244"/>
      <c r="G10" s="1133" t="s">
        <v>473</v>
      </c>
      <c r="H10" s="1134"/>
      <c r="I10" s="1134"/>
      <c r="J10" s="1135"/>
      <c r="K10" s="267">
        <v>76927</v>
      </c>
      <c r="L10" s="268">
        <v>6278</v>
      </c>
      <c r="M10" s="269">
        <v>9547</v>
      </c>
      <c r="N10" s="270">
        <v>-34.200000000000003</v>
      </c>
    </row>
    <row r="11" spans="1:16" ht="13.5" customHeight="1">
      <c r="A11" s="248"/>
      <c r="B11" s="244"/>
      <c r="C11" s="244"/>
      <c r="D11" s="244"/>
      <c r="E11" s="244"/>
      <c r="F11" s="244"/>
      <c r="G11" s="1133" t="s">
        <v>474</v>
      </c>
      <c r="H11" s="1134"/>
      <c r="I11" s="1134"/>
      <c r="J11" s="1135"/>
      <c r="K11" s="267">
        <v>113210</v>
      </c>
      <c r="L11" s="268">
        <v>9239</v>
      </c>
      <c r="M11" s="269">
        <v>14619</v>
      </c>
      <c r="N11" s="270">
        <v>-36.799999999999997</v>
      </c>
    </row>
    <row r="12" spans="1:16" ht="13.5" customHeight="1">
      <c r="A12" s="248"/>
      <c r="B12" s="244"/>
      <c r="C12" s="244"/>
      <c r="D12" s="244"/>
      <c r="E12" s="244"/>
      <c r="F12" s="244"/>
      <c r="G12" s="1133" t="s">
        <v>475</v>
      </c>
      <c r="H12" s="1134"/>
      <c r="I12" s="1134"/>
      <c r="J12" s="1135"/>
      <c r="K12" s="267">
        <v>25654</v>
      </c>
      <c r="L12" s="268">
        <v>2094</v>
      </c>
      <c r="M12" s="269">
        <v>715</v>
      </c>
      <c r="N12" s="270">
        <v>192.9</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37952</v>
      </c>
      <c r="L14" s="268">
        <v>3097</v>
      </c>
      <c r="M14" s="269">
        <v>4408</v>
      </c>
      <c r="N14" s="270">
        <v>-29.7</v>
      </c>
    </row>
    <row r="15" spans="1:16" ht="13.5" customHeight="1">
      <c r="A15" s="248"/>
      <c r="B15" s="244"/>
      <c r="C15" s="244"/>
      <c r="D15" s="244"/>
      <c r="E15" s="244"/>
      <c r="F15" s="244"/>
      <c r="G15" s="1133" t="s">
        <v>479</v>
      </c>
      <c r="H15" s="1134"/>
      <c r="I15" s="1134"/>
      <c r="J15" s="1135"/>
      <c r="K15" s="267">
        <v>16656</v>
      </c>
      <c r="L15" s="268">
        <v>1359</v>
      </c>
      <c r="M15" s="269">
        <v>2514</v>
      </c>
      <c r="N15" s="270">
        <v>-45.9</v>
      </c>
    </row>
    <row r="16" spans="1:16">
      <c r="A16" s="248"/>
      <c r="B16" s="244"/>
      <c r="C16" s="244"/>
      <c r="D16" s="244"/>
      <c r="E16" s="244"/>
      <c r="F16" s="244"/>
      <c r="G16" s="1136" t="s">
        <v>480</v>
      </c>
      <c r="H16" s="1137"/>
      <c r="I16" s="1137"/>
      <c r="J16" s="1138"/>
      <c r="K16" s="268">
        <v>-97775</v>
      </c>
      <c r="L16" s="268">
        <v>-7980</v>
      </c>
      <c r="M16" s="269">
        <v>-8433</v>
      </c>
      <c r="N16" s="270">
        <v>-5.4</v>
      </c>
    </row>
    <row r="17" spans="1:16">
      <c r="A17" s="248"/>
      <c r="B17" s="244"/>
      <c r="C17" s="244"/>
      <c r="D17" s="244"/>
      <c r="E17" s="244"/>
      <c r="F17" s="244"/>
      <c r="G17" s="1136" t="s">
        <v>172</v>
      </c>
      <c r="H17" s="1137"/>
      <c r="I17" s="1137"/>
      <c r="J17" s="1138"/>
      <c r="K17" s="268">
        <v>1172668</v>
      </c>
      <c r="L17" s="268">
        <v>95705</v>
      </c>
      <c r="M17" s="269">
        <v>109597</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9.39</v>
      </c>
      <c r="L21" s="281">
        <v>10.18</v>
      </c>
      <c r="M21" s="282">
        <v>-0.79</v>
      </c>
      <c r="N21" s="249"/>
      <c r="O21" s="283"/>
      <c r="P21" s="279"/>
    </row>
    <row r="22" spans="1:16" s="284" customFormat="1">
      <c r="A22" s="279"/>
      <c r="B22" s="249"/>
      <c r="C22" s="249"/>
      <c r="D22" s="249"/>
      <c r="E22" s="249"/>
      <c r="F22" s="249"/>
      <c r="G22" s="1130" t="s">
        <v>486</v>
      </c>
      <c r="H22" s="1131"/>
      <c r="I22" s="1131"/>
      <c r="J22" s="1132"/>
      <c r="K22" s="285">
        <v>96.2</v>
      </c>
      <c r="L22" s="286">
        <v>96</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553580</v>
      </c>
      <c r="L32" s="294">
        <v>45179</v>
      </c>
      <c r="M32" s="295">
        <v>43270</v>
      </c>
      <c r="N32" s="296">
        <v>4.4000000000000004</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t="s">
        <v>477</v>
      </c>
      <c r="N34" s="296" t="s">
        <v>477</v>
      </c>
    </row>
    <row r="35" spans="1:16" ht="27" customHeight="1">
      <c r="A35" s="248"/>
      <c r="B35" s="244"/>
      <c r="C35" s="244"/>
      <c r="D35" s="244"/>
      <c r="E35" s="244"/>
      <c r="F35" s="244"/>
      <c r="G35" s="1121" t="s">
        <v>492</v>
      </c>
      <c r="H35" s="1122"/>
      <c r="I35" s="1122"/>
      <c r="J35" s="1123"/>
      <c r="K35" s="294">
        <v>78224</v>
      </c>
      <c r="L35" s="294">
        <v>6384</v>
      </c>
      <c r="M35" s="295">
        <v>16851</v>
      </c>
      <c r="N35" s="296">
        <v>-62.1</v>
      </c>
    </row>
    <row r="36" spans="1:16" ht="27" customHeight="1">
      <c r="A36" s="248"/>
      <c r="B36" s="244"/>
      <c r="C36" s="244"/>
      <c r="D36" s="244"/>
      <c r="E36" s="244"/>
      <c r="F36" s="244"/>
      <c r="G36" s="1121" t="s">
        <v>493</v>
      </c>
      <c r="H36" s="1122"/>
      <c r="I36" s="1122"/>
      <c r="J36" s="1123"/>
      <c r="K36" s="294">
        <v>10937</v>
      </c>
      <c r="L36" s="294">
        <v>893</v>
      </c>
      <c r="M36" s="295">
        <v>5730</v>
      </c>
      <c r="N36" s="296">
        <v>-84.4</v>
      </c>
    </row>
    <row r="37" spans="1:16" ht="13.5" customHeight="1">
      <c r="A37" s="248"/>
      <c r="B37" s="244"/>
      <c r="C37" s="244"/>
      <c r="D37" s="244"/>
      <c r="E37" s="244"/>
      <c r="F37" s="244"/>
      <c r="G37" s="1121" t="s">
        <v>494</v>
      </c>
      <c r="H37" s="1122"/>
      <c r="I37" s="1122"/>
      <c r="J37" s="1123"/>
      <c r="K37" s="294" t="s">
        <v>477</v>
      </c>
      <c r="L37" s="294" t="s">
        <v>477</v>
      </c>
      <c r="M37" s="295">
        <v>2166</v>
      </c>
      <c r="N37" s="296" t="s">
        <v>477</v>
      </c>
    </row>
    <row r="38" spans="1:16" ht="27" customHeight="1">
      <c r="A38" s="248"/>
      <c r="B38" s="244"/>
      <c r="C38" s="244"/>
      <c r="D38" s="244"/>
      <c r="E38" s="244"/>
      <c r="F38" s="244"/>
      <c r="G38" s="1124" t="s">
        <v>495</v>
      </c>
      <c r="H38" s="1125"/>
      <c r="I38" s="1125"/>
      <c r="J38" s="1126"/>
      <c r="K38" s="297" t="s">
        <v>477</v>
      </c>
      <c r="L38" s="297" t="s">
        <v>477</v>
      </c>
      <c r="M38" s="298">
        <v>2</v>
      </c>
      <c r="N38" s="299" t="s">
        <v>477</v>
      </c>
      <c r="O38" s="293"/>
    </row>
    <row r="39" spans="1:16">
      <c r="A39" s="248"/>
      <c r="B39" s="244"/>
      <c r="C39" s="244"/>
      <c r="D39" s="244"/>
      <c r="E39" s="244"/>
      <c r="F39" s="244"/>
      <c r="G39" s="1124" t="s">
        <v>496</v>
      </c>
      <c r="H39" s="1125"/>
      <c r="I39" s="1125"/>
      <c r="J39" s="1126"/>
      <c r="K39" s="300">
        <v>-9347</v>
      </c>
      <c r="L39" s="300">
        <v>-763</v>
      </c>
      <c r="M39" s="301">
        <v>-1352</v>
      </c>
      <c r="N39" s="302">
        <v>-43.6</v>
      </c>
      <c r="O39" s="293"/>
    </row>
    <row r="40" spans="1:16" ht="27" customHeight="1">
      <c r="A40" s="248"/>
      <c r="B40" s="244"/>
      <c r="C40" s="244"/>
      <c r="D40" s="244"/>
      <c r="E40" s="244"/>
      <c r="F40" s="244"/>
      <c r="G40" s="1121" t="s">
        <v>497</v>
      </c>
      <c r="H40" s="1122"/>
      <c r="I40" s="1122"/>
      <c r="J40" s="1123"/>
      <c r="K40" s="300">
        <v>-444279</v>
      </c>
      <c r="L40" s="300">
        <v>-36259</v>
      </c>
      <c r="M40" s="301">
        <v>-44507</v>
      </c>
      <c r="N40" s="302">
        <v>-18.5</v>
      </c>
      <c r="O40" s="293"/>
    </row>
    <row r="41" spans="1:16">
      <c r="A41" s="248"/>
      <c r="B41" s="244"/>
      <c r="C41" s="244"/>
      <c r="D41" s="244"/>
      <c r="E41" s="244"/>
      <c r="F41" s="244"/>
      <c r="G41" s="1127" t="s">
        <v>282</v>
      </c>
      <c r="H41" s="1128"/>
      <c r="I41" s="1128"/>
      <c r="J41" s="1129"/>
      <c r="K41" s="294">
        <v>189115</v>
      </c>
      <c r="L41" s="300">
        <v>15434</v>
      </c>
      <c r="M41" s="301">
        <v>22159</v>
      </c>
      <c r="N41" s="302">
        <v>-30.3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1142862</v>
      </c>
      <c r="J51" s="320">
        <v>87892</v>
      </c>
      <c r="K51" s="321">
        <v>98.2</v>
      </c>
      <c r="L51" s="322">
        <v>95443</v>
      </c>
      <c r="M51" s="323">
        <v>9.8000000000000007</v>
      </c>
      <c r="N51" s="324">
        <v>88.4</v>
      </c>
    </row>
    <row r="52" spans="1:14">
      <c r="A52" s="248"/>
      <c r="B52" s="244"/>
      <c r="C52" s="244"/>
      <c r="D52" s="244"/>
      <c r="E52" s="244"/>
      <c r="F52" s="244"/>
      <c r="G52" s="325"/>
      <c r="H52" s="326" t="s">
        <v>508</v>
      </c>
      <c r="I52" s="327">
        <v>387688</v>
      </c>
      <c r="J52" s="328">
        <v>29815</v>
      </c>
      <c r="K52" s="329">
        <v>9.6</v>
      </c>
      <c r="L52" s="330">
        <v>48538</v>
      </c>
      <c r="M52" s="331">
        <v>-4.5999999999999996</v>
      </c>
      <c r="N52" s="332">
        <v>14.2</v>
      </c>
    </row>
    <row r="53" spans="1:14">
      <c r="A53" s="248"/>
      <c r="B53" s="244"/>
      <c r="C53" s="244"/>
      <c r="D53" s="244"/>
      <c r="E53" s="244"/>
      <c r="F53" s="244"/>
      <c r="G53" s="310" t="s">
        <v>509</v>
      </c>
      <c r="H53" s="311"/>
      <c r="I53" s="319">
        <v>908948</v>
      </c>
      <c r="J53" s="320">
        <v>71106</v>
      </c>
      <c r="K53" s="321">
        <v>-19.100000000000001</v>
      </c>
      <c r="L53" s="322">
        <v>72729</v>
      </c>
      <c r="M53" s="323">
        <v>-23.8</v>
      </c>
      <c r="N53" s="324">
        <v>4.7</v>
      </c>
    </row>
    <row r="54" spans="1:14">
      <c r="A54" s="248"/>
      <c r="B54" s="244"/>
      <c r="C54" s="244"/>
      <c r="D54" s="244"/>
      <c r="E54" s="244"/>
      <c r="F54" s="244"/>
      <c r="G54" s="325"/>
      <c r="H54" s="326" t="s">
        <v>508</v>
      </c>
      <c r="I54" s="327">
        <v>379662</v>
      </c>
      <c r="J54" s="328">
        <v>29701</v>
      </c>
      <c r="K54" s="329">
        <v>-0.4</v>
      </c>
      <c r="L54" s="330">
        <v>36291</v>
      </c>
      <c r="M54" s="331">
        <v>-25.2</v>
      </c>
      <c r="N54" s="332">
        <v>24.8</v>
      </c>
    </row>
    <row r="55" spans="1:14">
      <c r="A55" s="248"/>
      <c r="B55" s="244"/>
      <c r="C55" s="244"/>
      <c r="D55" s="244"/>
      <c r="E55" s="244"/>
      <c r="F55" s="244"/>
      <c r="G55" s="310" t="s">
        <v>510</v>
      </c>
      <c r="H55" s="311"/>
      <c r="I55" s="319">
        <v>442791</v>
      </c>
      <c r="J55" s="320">
        <v>35117</v>
      </c>
      <c r="K55" s="321">
        <v>-50.6</v>
      </c>
      <c r="L55" s="322">
        <v>70317</v>
      </c>
      <c r="M55" s="323">
        <v>-3.3</v>
      </c>
      <c r="N55" s="324">
        <v>-47.3</v>
      </c>
    </row>
    <row r="56" spans="1:14">
      <c r="A56" s="248"/>
      <c r="B56" s="244"/>
      <c r="C56" s="244"/>
      <c r="D56" s="244"/>
      <c r="E56" s="244"/>
      <c r="F56" s="244"/>
      <c r="G56" s="325"/>
      <c r="H56" s="326" t="s">
        <v>508</v>
      </c>
      <c r="I56" s="327">
        <v>219162</v>
      </c>
      <c r="J56" s="328">
        <v>17381</v>
      </c>
      <c r="K56" s="329">
        <v>-41.5</v>
      </c>
      <c r="L56" s="330">
        <v>35725</v>
      </c>
      <c r="M56" s="331">
        <v>-1.6</v>
      </c>
      <c r="N56" s="332">
        <v>-39.9</v>
      </c>
    </row>
    <row r="57" spans="1:14">
      <c r="A57" s="248"/>
      <c r="B57" s="244"/>
      <c r="C57" s="244"/>
      <c r="D57" s="244"/>
      <c r="E57" s="244"/>
      <c r="F57" s="244"/>
      <c r="G57" s="310" t="s">
        <v>511</v>
      </c>
      <c r="H57" s="311"/>
      <c r="I57" s="319">
        <v>1262935</v>
      </c>
      <c r="J57" s="320">
        <v>101702</v>
      </c>
      <c r="K57" s="321">
        <v>189.6</v>
      </c>
      <c r="L57" s="322">
        <v>105751</v>
      </c>
      <c r="M57" s="323">
        <v>50.4</v>
      </c>
      <c r="N57" s="324">
        <v>139.19999999999999</v>
      </c>
    </row>
    <row r="58" spans="1:14">
      <c r="A58" s="248"/>
      <c r="B58" s="244"/>
      <c r="C58" s="244"/>
      <c r="D58" s="244"/>
      <c r="E58" s="244"/>
      <c r="F58" s="244"/>
      <c r="G58" s="325"/>
      <c r="H58" s="326" t="s">
        <v>508</v>
      </c>
      <c r="I58" s="327">
        <v>565618</v>
      </c>
      <c r="J58" s="328">
        <v>45548</v>
      </c>
      <c r="K58" s="329">
        <v>162.1</v>
      </c>
      <c r="L58" s="330">
        <v>49969</v>
      </c>
      <c r="M58" s="331">
        <v>39.9</v>
      </c>
      <c r="N58" s="332">
        <v>122.2</v>
      </c>
    </row>
    <row r="59" spans="1:14">
      <c r="A59" s="248"/>
      <c r="B59" s="244"/>
      <c r="C59" s="244"/>
      <c r="D59" s="244"/>
      <c r="E59" s="244"/>
      <c r="F59" s="244"/>
      <c r="G59" s="310" t="s">
        <v>512</v>
      </c>
      <c r="H59" s="311"/>
      <c r="I59" s="319">
        <v>507616</v>
      </c>
      <c r="J59" s="320">
        <v>41428</v>
      </c>
      <c r="K59" s="321">
        <v>-59.3</v>
      </c>
      <c r="L59" s="322">
        <v>158564</v>
      </c>
      <c r="M59" s="323">
        <v>49.9</v>
      </c>
      <c r="N59" s="324">
        <v>-109.2</v>
      </c>
    </row>
    <row r="60" spans="1:14">
      <c r="A60" s="248"/>
      <c r="B60" s="244"/>
      <c r="C60" s="244"/>
      <c r="D60" s="244"/>
      <c r="E60" s="244"/>
      <c r="F60" s="244"/>
      <c r="G60" s="325"/>
      <c r="H60" s="326" t="s">
        <v>508</v>
      </c>
      <c r="I60" s="333">
        <v>408041</v>
      </c>
      <c r="J60" s="328">
        <v>33301</v>
      </c>
      <c r="K60" s="329">
        <v>-26.9</v>
      </c>
      <c r="L60" s="330">
        <v>48412</v>
      </c>
      <c r="M60" s="331">
        <v>-3.1</v>
      </c>
      <c r="N60" s="332">
        <v>-23.8</v>
      </c>
    </row>
    <row r="61" spans="1:14">
      <c r="A61" s="248"/>
      <c r="B61" s="244"/>
      <c r="C61" s="244"/>
      <c r="D61" s="244"/>
      <c r="E61" s="244"/>
      <c r="F61" s="244"/>
      <c r="G61" s="310" t="s">
        <v>513</v>
      </c>
      <c r="H61" s="334"/>
      <c r="I61" s="335">
        <v>853030</v>
      </c>
      <c r="J61" s="336">
        <v>67449</v>
      </c>
      <c r="K61" s="337">
        <v>31.8</v>
      </c>
      <c r="L61" s="338">
        <v>100561</v>
      </c>
      <c r="M61" s="339">
        <v>16.600000000000001</v>
      </c>
      <c r="N61" s="324">
        <v>15.2</v>
      </c>
    </row>
    <row r="62" spans="1:14">
      <c r="A62" s="248"/>
      <c r="B62" s="244"/>
      <c r="C62" s="244"/>
      <c r="D62" s="244"/>
      <c r="E62" s="244"/>
      <c r="F62" s="244"/>
      <c r="G62" s="325"/>
      <c r="H62" s="326" t="s">
        <v>508</v>
      </c>
      <c r="I62" s="327">
        <v>392034</v>
      </c>
      <c r="J62" s="328">
        <v>31149</v>
      </c>
      <c r="K62" s="329">
        <v>20.6</v>
      </c>
      <c r="L62" s="330">
        <v>43787</v>
      </c>
      <c r="M62" s="331">
        <v>1.1000000000000001</v>
      </c>
      <c r="N62" s="332">
        <v>19.5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26.31</v>
      </c>
      <c r="G47" s="12">
        <v>27.8</v>
      </c>
      <c r="H47" s="12">
        <v>28.24</v>
      </c>
      <c r="I47" s="12">
        <v>33.409999999999997</v>
      </c>
      <c r="J47" s="13">
        <v>37.869999999999997</v>
      </c>
    </row>
    <row r="48" spans="2:10" ht="57.75" customHeight="1">
      <c r="B48" s="14"/>
      <c r="C48" s="1141" t="s">
        <v>4</v>
      </c>
      <c r="D48" s="1141"/>
      <c r="E48" s="1142"/>
      <c r="F48" s="15">
        <v>7.23</v>
      </c>
      <c r="G48" s="16">
        <v>5.0999999999999996</v>
      </c>
      <c r="H48" s="16">
        <v>5.36</v>
      </c>
      <c r="I48" s="16">
        <v>5.0199999999999996</v>
      </c>
      <c r="J48" s="17">
        <v>5.4</v>
      </c>
    </row>
    <row r="49" spans="2:10" ht="57.75" customHeight="1" thickBot="1">
      <c r="B49" s="18"/>
      <c r="C49" s="1143" t="s">
        <v>5</v>
      </c>
      <c r="D49" s="1143"/>
      <c r="E49" s="1144"/>
      <c r="F49" s="19">
        <v>4.18</v>
      </c>
      <c r="G49" s="20" t="s">
        <v>520</v>
      </c>
      <c r="H49" s="20">
        <v>0.2</v>
      </c>
      <c r="I49" s="20">
        <v>2.5299999999999998</v>
      </c>
      <c r="J49" s="21">
        <v>2.13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4.84</v>
      </c>
      <c r="G34" s="33">
        <v>5.47</v>
      </c>
      <c r="H34" s="33">
        <v>5.7</v>
      </c>
      <c r="I34" s="33">
        <v>5.43</v>
      </c>
      <c r="J34" s="34">
        <v>5.42</v>
      </c>
      <c r="K34" s="22"/>
      <c r="L34" s="22"/>
      <c r="M34" s="22"/>
      <c r="N34" s="22"/>
      <c r="O34" s="22"/>
      <c r="P34" s="22"/>
    </row>
    <row r="35" spans="1:16" ht="39" customHeight="1">
      <c r="A35" s="22"/>
      <c r="B35" s="35"/>
      <c r="C35" s="1145" t="s">
        <v>522</v>
      </c>
      <c r="D35" s="1146"/>
      <c r="E35" s="1147"/>
      <c r="F35" s="36">
        <v>7.22</v>
      </c>
      <c r="G35" s="37">
        <v>5.09</v>
      </c>
      <c r="H35" s="37">
        <v>5.35</v>
      </c>
      <c r="I35" s="37">
        <v>5.01</v>
      </c>
      <c r="J35" s="38">
        <v>5.4</v>
      </c>
      <c r="K35" s="22"/>
      <c r="L35" s="22"/>
      <c r="M35" s="22"/>
      <c r="N35" s="22"/>
      <c r="O35" s="22"/>
      <c r="P35" s="22"/>
    </row>
    <row r="36" spans="1:16" ht="39" customHeight="1">
      <c r="A36" s="22"/>
      <c r="B36" s="35"/>
      <c r="C36" s="1145" t="s">
        <v>523</v>
      </c>
      <c r="D36" s="1146"/>
      <c r="E36" s="1147"/>
      <c r="F36" s="36">
        <v>2.13</v>
      </c>
      <c r="G36" s="37">
        <v>2.0699999999999998</v>
      </c>
      <c r="H36" s="37">
        <v>3.03</v>
      </c>
      <c r="I36" s="37">
        <v>2.39</v>
      </c>
      <c r="J36" s="38">
        <v>1.2</v>
      </c>
      <c r="K36" s="22"/>
      <c r="L36" s="22"/>
      <c r="M36" s="22"/>
      <c r="N36" s="22"/>
      <c r="O36" s="22"/>
      <c r="P36" s="22"/>
    </row>
    <row r="37" spans="1:16" ht="39" customHeight="1">
      <c r="A37" s="22"/>
      <c r="B37" s="35"/>
      <c r="C37" s="1145" t="s">
        <v>524</v>
      </c>
      <c r="D37" s="1146"/>
      <c r="E37" s="1147"/>
      <c r="F37" s="36">
        <v>1.05</v>
      </c>
      <c r="G37" s="37">
        <v>1.01</v>
      </c>
      <c r="H37" s="37">
        <v>0.88</v>
      </c>
      <c r="I37" s="37">
        <v>1.1499999999999999</v>
      </c>
      <c r="J37" s="38">
        <v>0.26</v>
      </c>
      <c r="K37" s="22"/>
      <c r="L37" s="22"/>
      <c r="M37" s="22"/>
      <c r="N37" s="22"/>
      <c r="O37" s="22"/>
      <c r="P37" s="22"/>
    </row>
    <row r="38" spans="1:16" ht="39" customHeight="1">
      <c r="A38" s="22"/>
      <c r="B38" s="35"/>
      <c r="C38" s="1145" t="s">
        <v>525</v>
      </c>
      <c r="D38" s="1146"/>
      <c r="E38" s="1147"/>
      <c r="F38" s="36">
        <v>0</v>
      </c>
      <c r="G38" s="37">
        <v>0.01</v>
      </c>
      <c r="H38" s="37">
        <v>0.04</v>
      </c>
      <c r="I38" s="37">
        <v>0.04</v>
      </c>
      <c r="J38" s="38">
        <v>0.05</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528</v>
      </c>
      <c r="D43" s="1149"/>
      <c r="E43" s="1150"/>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660</v>
      </c>
      <c r="L45" s="60">
        <v>629</v>
      </c>
      <c r="M45" s="60">
        <v>608</v>
      </c>
      <c r="N45" s="60">
        <v>586</v>
      </c>
      <c r="O45" s="61">
        <v>554</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74</v>
      </c>
      <c r="L48" s="64">
        <v>85</v>
      </c>
      <c r="M48" s="64">
        <v>73</v>
      </c>
      <c r="N48" s="64">
        <v>80</v>
      </c>
      <c r="O48" s="65">
        <v>78</v>
      </c>
      <c r="P48" s="48"/>
      <c r="Q48" s="48"/>
      <c r="R48" s="48"/>
      <c r="S48" s="48"/>
      <c r="T48" s="48"/>
      <c r="U48" s="48"/>
    </row>
    <row r="49" spans="1:21" ht="30.75" customHeight="1">
      <c r="A49" s="48"/>
      <c r="B49" s="1163"/>
      <c r="C49" s="1164"/>
      <c r="D49" s="62"/>
      <c r="E49" s="1155" t="s">
        <v>16</v>
      </c>
      <c r="F49" s="1155"/>
      <c r="G49" s="1155"/>
      <c r="H49" s="1155"/>
      <c r="I49" s="1155"/>
      <c r="J49" s="1156"/>
      <c r="K49" s="63">
        <v>24</v>
      </c>
      <c r="L49" s="64">
        <v>22</v>
      </c>
      <c r="M49" s="64">
        <v>19</v>
      </c>
      <c r="N49" s="64">
        <v>8</v>
      </c>
      <c r="O49" s="65">
        <v>11</v>
      </c>
      <c r="P49" s="48"/>
      <c r="Q49" s="48"/>
      <c r="R49" s="48"/>
      <c r="S49" s="48"/>
      <c r="T49" s="48"/>
      <c r="U49" s="48"/>
    </row>
    <row r="50" spans="1:21" ht="30.75" customHeight="1">
      <c r="A50" s="48"/>
      <c r="B50" s="1163"/>
      <c r="C50" s="1164"/>
      <c r="D50" s="62"/>
      <c r="E50" s="1155" t="s">
        <v>17</v>
      </c>
      <c r="F50" s="1155"/>
      <c r="G50" s="1155"/>
      <c r="H50" s="1155"/>
      <c r="I50" s="1155"/>
      <c r="J50" s="1156"/>
      <c r="K50" s="63">
        <v>4</v>
      </c>
      <c r="L50" s="64">
        <v>2</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411</v>
      </c>
      <c r="L52" s="64">
        <v>425</v>
      </c>
      <c r="M52" s="64">
        <v>413</v>
      </c>
      <c r="N52" s="64">
        <v>432</v>
      </c>
      <c r="O52" s="65">
        <v>454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351</v>
      </c>
      <c r="L53" s="69">
        <v>313</v>
      </c>
      <c r="M53" s="69">
        <v>287</v>
      </c>
      <c r="N53" s="69">
        <v>242</v>
      </c>
      <c r="O53" s="70">
        <v>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2016-04-06T04:45:12Z</cp:lastPrinted>
  <dcterms:created xsi:type="dcterms:W3CDTF">2016-02-15T00:53:44Z</dcterms:created>
  <dcterms:modified xsi:type="dcterms:W3CDTF">2016-05-06T00:50:43Z</dcterms:modified>
  <cp:category/>
</cp:coreProperties>
</file>