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tabRatio="8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CR102" i="11" l="1"/>
  <c r="AU88" i="11"/>
  <c r="AP88" i="11"/>
  <c r="AF88" i="11"/>
  <c r="AU63" i="11"/>
  <c r="AP63" i="11"/>
  <c r="AF63" i="11"/>
  <c r="AP23" i="11"/>
  <c r="AF23" i="11"/>
  <c r="AA23" i="11"/>
  <c r="V23" i="11"/>
  <c r="Q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 r="BE35" i="9" s="1"/>
  <c r="BE36" i="9" s="1"/>
</calcChain>
</file>

<file path=xl/sharedStrings.xml><?xml version="1.0" encoding="utf-8"?>
<sst xmlns="http://schemas.openxmlformats.org/spreadsheetml/2006/main" count="1131" uniqueCount="542">
  <si>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</si>
  <si>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</si>
  <si>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</si>
  <si>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</si>
  <si>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</si>
  <si>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</si>
  <si>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</si>
  <si>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</si>
  <si>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</si>
  <si>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</si>
  <si>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</si>
  <si>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</si>
  <si>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</si>
  <si>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</si>
  <si>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</si>
  <si>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</si>
  <si>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</si>
  <si>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</si>
  <si>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</si>
  <si>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</si>
  <si>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</si>
  <si>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</si>
  <si>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</si>
  <si>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</si>
  <si>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</si>
  <si>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</si>
  <si>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</si>
  <si>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</si>
  <si>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</si>
  <si>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</si>
  <si>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</si>
  <si>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</si>
  <si>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</si>
  <si>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</si>
  <si>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</si>
  <si>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</si>
  <si>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</si>
  <si>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</si>
  <si>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</si>
  <si>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</si>
  <si>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</si>
  <si>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</si>
  <si>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</si>
  <si>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</si>
  <si>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</si>
  <si>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</si>
  <si>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</si>
  <si>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</si>
  <si>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</si>
  <si>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</si>
  <si>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</si>
  <si>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</si>
  <si>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</si>
  <si>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</si>
  <si>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</si>
  <si>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</si>
  <si>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</si>
  <si>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</si>
  <si>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</si>
  <si>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</si>
  <si>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</si>
  <si>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</si>
  <si>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</si>
  <si>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</si>
  <si>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</si>
  <si>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</si>
  <si>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</si>
  <si>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</si>
  <si>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</si>
  <si>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</si>
  <si>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</si>
  <si>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</si>
  <si>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</si>
  <si>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</si>
  <si>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</si>
  <si>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</si>
  <si>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</si>
  <si>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</si>
  <si>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</si>
  <si>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</si>
  <si>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</si>
  <si>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</si>
  <si>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那須町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</si>
  <si>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</si>
  <si>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</si>
  <si>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</si>
  <si>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</si>
  <si>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</si>
  <si>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</si>
  <si>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</si>
  <si>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</si>
  <si>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</si>
  <si>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</si>
  <si>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</si>
  <si>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</si>
  <si>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</si>
  <si>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</si>
  <si>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</si>
  <si>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</si>
  <si>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</si>
  <si>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</si>
  <si>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</si>
  <si>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</si>
  <si>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</si>
  <si>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</si>
  <si>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</si>
  <si>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</si>
  <si>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</si>
  <si>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</si>
  <si>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</si>
  <si>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</si>
  <si>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</si>
  <si>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</si>
  <si>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</si>
  <si>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</si>
  <si>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</si>
  <si>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</si>
  <si>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</si>
  <si>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</si>
  <si>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</si>
  <si>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</si>
  <si>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</si>
  <si>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</si>
  <si>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</si>
  <si>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</si>
  <si>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</si>
  <si>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</si>
  <si>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</si>
  <si>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</si>
  <si>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</si>
  <si>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</si>
  <si>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</si>
  <si>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</si>
  <si>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</si>
  <si>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</si>
  <si>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</si>
  <si>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</si>
  <si>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</si>
  <si>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</si>
  <si>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</si>
  <si>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</si>
  <si>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</si>
  <si>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</si>
  <si>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</si>
  <si>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</si>
  <si>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</si>
  <si>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</si>
  <si>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</si>
  <si>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</si>
  <si>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</si>
  <si>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</si>
  <si>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</si>
  <si>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</si>
  <si>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</si>
  <si>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</si>
  <si>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</si>
  <si>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</si>
  <si>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</si>
  <si>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</si>
  <si>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</si>
  <si>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</si>
  <si>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</si>
  <si>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</si>
  <si>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</si>
  <si>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</si>
  <si>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</si>
  <si>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</si>
  <si>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</si>
  <si>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</si>
  <si>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</si>
  <si>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</si>
  <si>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</si>
  <si>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</si>
  <si>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</si>
  <si>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</si>
  <si>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</si>
  <si>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</si>
  <si>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</si>
  <si>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</si>
  <si>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</si>
  <si>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</si>
  <si>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</si>
  <si>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</si>
  <si>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</si>
  <si>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</si>
  <si>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</si>
  <si>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</si>
  <si>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</si>
  <si>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</si>
  <si>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</si>
  <si>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</si>
  <si>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</si>
  <si>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</si>
  <si>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</si>
  <si>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</si>
  <si>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栃木県那須町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</si>
  <si>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</si>
  <si>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</si>
  <si>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</si>
  <si>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</si>
  <si>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</si>
  <si>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</si>
  <si>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</si>
  <si>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</si>
  <si>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</si>
  <si>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</si>
  <si>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</si>
  <si>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</si>
  <si>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</si>
  <si>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</si>
  <si>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</si>
  <si>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</si>
  <si>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</si>
  <si>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</si>
  <si>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</si>
  <si>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</si>
  <si>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</si>
  <si>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</si>
  <si>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</si>
  <si>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</si>
  <si>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</si>
  <si>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</si>
  <si>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</si>
  <si>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</si>
  <si>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</si>
  <si>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</si>
  <si>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</si>
  <si>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</si>
  <si>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</si>
  <si>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</si>
  <si>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</si>
  <si>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</si>
  <si>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</si>
  <si>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</si>
  <si>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</si>
  <si>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</si>
  <si>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</si>
  <si>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</si>
  <si>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</si>
  <si>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</si>
  <si>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</si>
  <si>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</si>
  <si>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</si>
  <si>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</si>
  <si>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</si>
  <si>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</si>
  <si>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</si>
  <si>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</si>
  <si>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</si>
  <si>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</si>
  <si>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</si>
  <si>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</si>
  <si>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</si>
  <si>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</si>
  <si>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</si>
  <si>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</si>
  <si>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</si>
  <si>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</si>
  <si>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</si>
  <si>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</si>
  <si>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</si>
  <si>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</si>
  <si>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</si>
  <si>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</si>
  <si>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</si>
  <si>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</si>
  <si>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</si>
  <si>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</si>
  <si>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</si>
  <si>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</si>
  <si>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</si>
  <si>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</si>
  <si>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</si>
  <si>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</si>
  <si>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</si>
  <si>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</si>
  <si>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</si>
  <si>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</si>
  <si>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</si>
  <si>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</si>
  <si>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</si>
  <si>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</si>
  <si>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</si>
  <si>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</si>
  <si>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</si>
  <si>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</si>
  <si>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</si>
  <si>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</si>
  <si>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</si>
  <si>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</si>
  <si>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</si>
  <si>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</si>
  <si>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</si>
  <si>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</si>
  <si>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</si>
  <si>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</si>
  <si>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</si>
  <si>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</si>
  <si>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</si>
  <si>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</si>
  <si>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</si>
  <si>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</si>
  <si>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</si>
  <si>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</si>
  <si>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</si>
  <si>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</si>
  <si>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</si>
  <si>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</si>
  <si>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</si>
  <si>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</si>
  <si>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</si>
  <si>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</si>
  <si>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</si>
  <si>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</si>
  <si>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</si>
  <si>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</si>
  <si>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</si>
  <si>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</si>
  <si>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</si>
  <si>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</si>
  <si>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</si>
  <si>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</si>
  <si>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</si>
  <si>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</si>
  <si>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</si>
  <si>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</si>
  <si>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</si>
  <si>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</si>
  <si>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</si>
  <si>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</si>
  <si>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</si>
  <si>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</si>
  <si>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</si>
  <si>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</si>
  <si>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</si>
  <si>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</si>
  <si>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</si>
  <si>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</si>
  <si>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</si>
  <si>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</si>
  <si>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</si>
  <si>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</si>
  <si>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</si>
  <si>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</si>
  <si>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栃木県那須町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</si>
  <si>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</si>
  <si>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</si>
  <si>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</si>
  <si>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</si>
  <si>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</si>
  <si>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</si>
  <si>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</si>
  <si>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</si>
  <si>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</si>
  <si>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</si>
  <si>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</si>
  <si>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</si>
  <si>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</si>
  <si>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</si>
  <si>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</si>
  <si>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</si>
  <si>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</si>
  <si>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</si>
  <si>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</si>
  <si>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</si>
  <si>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</si>
  <si>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</si>
  <si>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</si>
  <si>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</si>
  <si>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</si>
  <si>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</si>
  <si>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</si>
  <si>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</si>
  <si>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</si>
  <si>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</si>
  <si>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</si>
  <si>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</si>
  <si>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</si>
  <si>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</si>
  <si>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</si>
  <si>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</si>
  <si>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</si>
  <si>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</si>
  <si>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</si>
  <si>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</si>
  <si>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観光事業特別会計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</si>
  <si>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</si>
  <si>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</si>
  <si>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</si>
  <si>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</si>
  <si>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</si>
  <si>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</si>
  <si>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</si>
  <si>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</si>
  <si>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</si>
  <si>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</si>
  <si>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</si>
  <si>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</si>
  <si>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</si>
  <si>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</si>
  <si>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</si>
  <si>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</si>
  <si>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</si>
  <si>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</si>
  <si>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</si>
  <si>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</si>
  <si>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</si>
  <si>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</si>
  <si>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</si>
  <si>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</si>
  <si>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</si>
  <si>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</si>
  <si>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</si>
  <si>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</si>
  <si>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</si>
  <si>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</si>
  <si>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</si>
  <si>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</si>
  <si>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</si>
  <si>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</si>
  <si>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</si>
  <si>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</si>
  <si>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</si>
  <si>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</si>
  <si>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</si>
  <si>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</si>
  <si>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</si>
  <si>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</si>
  <si>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</si>
  <si>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</si>
  <si>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</si>
  <si>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</si>
  <si>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</si>
  <si>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</si>
  <si>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</si>
  <si>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</si>
  <si>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</si>
  <si>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</si>
  <si>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</si>
  <si>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</si>
  <si>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</si>
  <si>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</si>
  <si>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</si>
  <si>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</si>
  <si>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</si>
  <si>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</si>
  <si>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</si>
  <si>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</si>
  <si>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</si>
  <si>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</si>
  <si>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</si>
  <si>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</si>
  <si>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</si>
  <si>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</si>
  <si>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</si>
  <si>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</si>
  <si>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</si>
  <si>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</si>
  <si>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</si>
  <si>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</si>
  <si>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</si>
  <si>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</si>
  <si>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</si>
  <si>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</si>
  <si>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</si>
  <si>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</si>
  <si>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</si>
  <si>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</si>
  <si>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</si>
  <si>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</si>
  <si>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</si>
  <si>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</si>
  <si>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</si>
  <si>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</si>
  <si>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</si>
  <si>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</si>
  <si>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</si>
  <si>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</si>
  <si>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</si>
  <si>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</si>
  <si>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</si>
  <si>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</si>
  <si>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</si>
  <si>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</si>
  <si>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</si>
  <si>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</si>
  <si>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</si>
  <si>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</si>
  <si>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</si>
  <si>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</si>
  <si>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</si>
  <si>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</si>
  <si>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</si>
  <si>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</si>
  <si>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</si>
  <si>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</si>
  <si>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</si>
  <si>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</si>
  <si>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</si>
  <si>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</si>
  <si>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</si>
  <si>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</si>
  <si>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</si>
  <si>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</si>
  <si>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</si>
  <si>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</si>
  <si>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</si>
  <si>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</si>
  <si>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</si>
  <si>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</si>
  <si>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</si>
  <si>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</si>
  <si>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</si>
  <si>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</si>
  <si>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</si>
  <si>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</si>
  <si>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</si>
  <si>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</si>
  <si>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</si>
  <si>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2.53</t>
  </si>
  <si>
    <t>▲ 3.95</t>
  </si>
  <si>
    <t>水道事業会計</t>
  </si>
  <si>
    <t>一般会計</t>
  </si>
  <si>
    <t>国民健康保険特別会計</t>
  </si>
  <si>
    <t>介護保険特別会計</t>
  </si>
  <si>
    <t>下水道事業特別会計</t>
  </si>
  <si>
    <t>後期高齢者医療特別会計</t>
  </si>
  <si>
    <t>観光事業特別会計</t>
  </si>
  <si>
    <t>宅地造成事業特別会計</t>
  </si>
  <si>
    <t>その他会計（赤字）</t>
  </si>
  <si>
    <t>その他会計（黒字）</t>
  </si>
  <si>
    <t>-</t>
    <phoneticPr fontId="2"/>
  </si>
  <si>
    <t>那須地区広域行政事務組合(一般会計)</t>
  </si>
  <si>
    <t>一般廃棄物最終処分場事業特別会計</t>
  </si>
  <si>
    <t>広域クリーンセンター大田原事業特別会計</t>
  </si>
  <si>
    <t>と畜事業特別会計</t>
  </si>
  <si>
    <t>黒磯那須消防組合</t>
  </si>
  <si>
    <t>黒磯那須火葬場組合</t>
  </si>
  <si>
    <t>黒磯那須公設市場組合</t>
  </si>
  <si>
    <t>栃木県市町村総合事務組合(一般会計)</t>
  </si>
  <si>
    <t>後期高齢者医療広域連合(特別会計)</t>
  </si>
  <si>
    <t>那須未来株式会社</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</si>
</sst>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86692</c:v>
                </c:pt>
                <c:pt idx="1">
                  <c:v>46430</c:v>
                </c:pt>
                <c:pt idx="2">
                  <c:v>31971</c:v>
                </c:pt>
                <c:pt idx="3">
                  <c:v>76781</c:v>
                </c:pt>
                <c:pt idx="4">
                  <c:v>136137</c:v>
                </c:pt>
              </c:numCache>
            </c:numRef>
          </c:val>
          <c:smooth val="0"/>
        </c:ser>
        <c:dLbls>
          <c:showLegendKey val="0"/>
          <c:showVal val="0"/>
          <c:showCatName val="0"/>
          <c:showSerName val="0"/>
          <c:showPercent val="0"/>
          <c:showBubbleSize val="0"/>
        </c:dLbls>
        <c:marker val="1"/>
        <c:smooth val="0"/>
        <c:axId val="172725336"/>
        <c:axId val="219742320"/>
      </c:lineChart>
      <c:catAx>
        <c:axId val="172725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742320"/>
        <c:crosses val="autoZero"/>
        <c:auto val="1"/>
        <c:lblAlgn val="ctr"/>
        <c:lblOffset val="100"/>
        <c:tickLblSkip val="1"/>
        <c:tickMarkSkip val="1"/>
        <c:noMultiLvlLbl val="0"/>
      </c:catAx>
      <c:valAx>
        <c:axId val="2197423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725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8.7799999999999994</c:v>
                </c:pt>
                <c:pt idx="1">
                  <c:v>11.64</c:v>
                </c:pt>
                <c:pt idx="2">
                  <c:v>11.88</c:v>
                </c:pt>
                <c:pt idx="3">
                  <c:v>9.0299999999999994</c:v>
                </c:pt>
                <c:pt idx="4">
                  <c:v>15.91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11.84</c:v>
                </c:pt>
                <c:pt idx="1">
                  <c:v>13.64</c:v>
                </c:pt>
                <c:pt idx="2">
                  <c:v>13.57</c:v>
                </c:pt>
                <c:pt idx="3">
                  <c:v>15.1</c:v>
                </c:pt>
                <c:pt idx="4">
                  <c:v>12.44</c:v>
                </c:pt>
              </c:numCache>
            </c:numRef>
          </c:val>
        </c:ser>
        <c:dLbls>
          <c:showLegendKey val="0"/>
          <c:showVal val="0"/>
          <c:showCatName val="0"/>
          <c:showSerName val="0"/>
          <c:showPercent val="0"/>
          <c:showBubbleSize val="0"/>
        </c:dLbls>
        <c:gapWidth val="250"/>
        <c:overlap val="100"/>
        <c:axId val="174915880"/>
        <c:axId val="174398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2.64</c:v>
                </c:pt>
                <c:pt idx="1">
                  <c:v>4.54</c:v>
                </c:pt>
                <c:pt idx="2">
                  <c:v>-2.5299999999999998</c:v>
                </c:pt>
                <c:pt idx="3">
                  <c:v>-3.95</c:v>
                </c:pt>
                <c:pt idx="4">
                  <c:v>4.18</c:v>
                </c:pt>
              </c:numCache>
            </c:numRef>
          </c:val>
          <c:smooth val="0"/>
        </c:ser>
        <c:dLbls>
          <c:showLegendKey val="0"/>
          <c:showVal val="0"/>
          <c:showCatName val="0"/>
          <c:showSerName val="0"/>
          <c:showPercent val="0"/>
          <c:showBubbleSize val="0"/>
        </c:dLbls>
        <c:marker val="1"/>
        <c:smooth val="0"/>
        <c:axId val="174915880"/>
        <c:axId val="174398872"/>
      </c:lineChart>
      <c:catAx>
        <c:axId val="17491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398872"/>
        <c:crosses val="autoZero"/>
        <c:auto val="1"/>
        <c:lblAlgn val="ctr"/>
        <c:lblOffset val="100"/>
        <c:tickLblSkip val="1"/>
        <c:tickMarkSkip val="1"/>
        <c:noMultiLvlLbl val="0"/>
      </c:catAx>
      <c:valAx>
        <c:axId val="174398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91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0.01</c:v>
                </c:pt>
                <c:pt idx="4">
                  <c:v>#N/A</c:v>
                </c:pt>
                <c:pt idx="5">
                  <c:v>0.02</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0.09</c:v>
                </c:pt>
                <c:pt idx="4">
                  <c:v>#N/A</c:v>
                </c:pt>
                <c:pt idx="5">
                  <c:v>0.09</c:v>
                </c:pt>
                <c:pt idx="6">
                  <c:v>#N/A</c:v>
                </c:pt>
                <c:pt idx="7">
                  <c:v>7.0000000000000007E-2</c:v>
                </c:pt>
                <c:pt idx="8">
                  <c:v>#N/A</c:v>
                </c:pt>
                <c:pt idx="9">
                  <c:v>0.05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0.28000000000000003</c:v>
                </c:pt>
                <c:pt idx="2">
                  <c:v>#N/A</c:v>
                </c:pt>
                <c:pt idx="3">
                  <c:v>0.24</c:v>
                </c:pt>
                <c:pt idx="4">
                  <c:v>#N/A</c:v>
                </c:pt>
                <c:pt idx="5">
                  <c:v>0.32</c:v>
                </c:pt>
                <c:pt idx="6">
                  <c:v>#N/A</c:v>
                </c:pt>
                <c:pt idx="7">
                  <c:v>0.2</c:v>
                </c:pt>
                <c:pt idx="8">
                  <c:v>#N/A</c:v>
                </c:pt>
                <c:pt idx="9">
                  <c:v>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0.75</c:v>
                </c:pt>
                <c:pt idx="2">
                  <c:v>#N/A</c:v>
                </c:pt>
                <c:pt idx="3">
                  <c:v>0.79</c:v>
                </c:pt>
                <c:pt idx="4">
                  <c:v>#N/A</c:v>
                </c:pt>
                <c:pt idx="5">
                  <c:v>1.1100000000000001</c:v>
                </c:pt>
                <c:pt idx="6">
                  <c:v>#N/A</c:v>
                </c:pt>
                <c:pt idx="7">
                  <c:v>0.93</c:v>
                </c:pt>
                <c:pt idx="8">
                  <c:v>#N/A</c:v>
                </c:pt>
                <c:pt idx="9">
                  <c:v>1.17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2.02</c:v>
                </c:pt>
                <c:pt idx="2">
                  <c:v>#N/A</c:v>
                </c:pt>
                <c:pt idx="3">
                  <c:v>1.52</c:v>
                </c:pt>
                <c:pt idx="4">
                  <c:v>#N/A</c:v>
                </c:pt>
                <c:pt idx="5">
                  <c:v>2.0099999999999998</c:v>
                </c:pt>
                <c:pt idx="6">
                  <c:v>#N/A</c:v>
                </c:pt>
                <c:pt idx="7">
                  <c:v>1.83</c:v>
                </c:pt>
                <c:pt idx="8">
                  <c:v>#N/A</c:v>
                </c:pt>
                <c:pt idx="9">
                  <c:v>1.23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8.75</c:v>
                </c:pt>
                <c:pt idx="2">
                  <c:v>#N/A</c:v>
                </c:pt>
                <c:pt idx="3">
                  <c:v>11.62</c:v>
                </c:pt>
                <c:pt idx="4">
                  <c:v>#N/A</c:v>
                </c:pt>
                <c:pt idx="5">
                  <c:v>11.87</c:v>
                </c:pt>
                <c:pt idx="6">
                  <c:v>#N/A</c:v>
                </c:pt>
                <c:pt idx="7">
                  <c:v>9.02</c:v>
                </c:pt>
                <c:pt idx="8">
                  <c:v>#N/A</c:v>
                </c:pt>
                <c:pt idx="9">
                  <c:v>15.95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25.42</c:v>
                </c:pt>
                <c:pt idx="2">
                  <c:v>#N/A</c:v>
                </c:pt>
                <c:pt idx="3">
                  <c:v>25.5</c:v>
                </c:pt>
                <c:pt idx="4">
                  <c:v>#N/A</c:v>
                </c:pt>
                <c:pt idx="5">
                  <c:v>24.21</c:v>
                </c:pt>
                <c:pt idx="6">
                  <c:v>#N/A</c:v>
                </c:pt>
                <c:pt idx="7">
                  <c:v>22.32</c:v>
                </c:pt>
                <c:pt idx="8">
                  <c:v>#N/A</c:v>
                </c:pt>
                <c:pt idx="9">
                  <c:v>22.99</c:v>
                </c:pt>
              </c:numCache>
            </c:numRef>
          </c:val>
        </c:ser>
        <c:dLbls>
          <c:showLegendKey val="0"/>
          <c:showVal val="0"/>
          <c:showCatName val="0"/>
          <c:showSerName val="0"/>
          <c:showPercent val="0"/>
          <c:showBubbleSize val="0"/>
        </c:dLbls>
        <c:gapWidth val="150"/>
        <c:overlap val="100"/>
        <c:axId val="218205000"/>
        <c:axId val="174899736"/>
      </c:barChart>
      <c:catAx>
        <c:axId val="218205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899736"/>
        <c:crosses val="autoZero"/>
        <c:auto val="1"/>
        <c:lblAlgn val="ctr"/>
        <c:lblOffset val="100"/>
        <c:tickLblSkip val="1"/>
        <c:tickMarkSkip val="1"/>
        <c:noMultiLvlLbl val="0"/>
      </c:catAx>
      <c:valAx>
        <c:axId val="174899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205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914</c:v>
                </c:pt>
                <c:pt idx="5">
                  <c:v>837</c:v>
                </c:pt>
                <c:pt idx="8">
                  <c:v>821</c:v>
                </c:pt>
                <c:pt idx="11">
                  <c:v>801</c:v>
                </c:pt>
                <c:pt idx="14">
                  <c:v>825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5</c:v>
                </c:pt>
                <c:pt idx="6">
                  <c:v>5</c:v>
                </c:pt>
                <c:pt idx="9">
                  <c:v>4</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240</c:v>
                </c:pt>
                <c:pt idx="3">
                  <c:v>231</c:v>
                </c:pt>
                <c:pt idx="6">
                  <c:v>207</c:v>
                </c:pt>
                <c:pt idx="9">
                  <c:v>205</c:v>
                </c:pt>
                <c:pt idx="12">
                  <c:v>204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196</c:v>
                </c:pt>
                <c:pt idx="3">
                  <c:v>192</c:v>
                </c:pt>
                <c:pt idx="6">
                  <c:v>206</c:v>
                </c:pt>
                <c:pt idx="9">
                  <c:v>162</c:v>
                </c:pt>
                <c:pt idx="12">
                  <c:v>149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1190</c:v>
                </c:pt>
                <c:pt idx="3">
                  <c:v>1096</c:v>
                </c:pt>
                <c:pt idx="6">
                  <c:v>1057</c:v>
                </c:pt>
                <c:pt idx="9">
                  <c:v>1081</c:v>
                </c:pt>
                <c:pt idx="12">
                  <c:v>1066</c:v>
                </c:pt>
              </c:numCache>
            </c:numRef>
          </c:val>
        </c:ser>
        <c:dLbls>
          <c:showLegendKey val="0"/>
          <c:showVal val="0"/>
          <c:showCatName val="0"/>
          <c:showSerName val="0"/>
          <c:showPercent val="0"/>
          <c:showBubbleSize val="0"/>
        </c:dLbls>
        <c:gapWidth val="100"/>
        <c:overlap val="100"/>
        <c:axId val="219796016"/>
        <c:axId val="220030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717</c:v>
                </c:pt>
                <c:pt idx="2">
                  <c:v>#N/A</c:v>
                </c:pt>
                <c:pt idx="3">
                  <c:v>#N/A</c:v>
                </c:pt>
                <c:pt idx="4">
                  <c:v>688</c:v>
                </c:pt>
                <c:pt idx="5">
                  <c:v>#N/A</c:v>
                </c:pt>
                <c:pt idx="6">
                  <c:v>#N/A</c:v>
                </c:pt>
                <c:pt idx="7">
                  <c:v>654</c:v>
                </c:pt>
                <c:pt idx="8">
                  <c:v>#N/A</c:v>
                </c:pt>
                <c:pt idx="9">
                  <c:v>#N/A</c:v>
                </c:pt>
                <c:pt idx="10">
                  <c:v>651</c:v>
                </c:pt>
                <c:pt idx="11">
                  <c:v>#N/A</c:v>
                </c:pt>
                <c:pt idx="12">
                  <c:v>#N/A</c:v>
                </c:pt>
                <c:pt idx="13">
                  <c:v>598</c:v>
                </c:pt>
                <c:pt idx="14">
                  <c:v>#N/A</c:v>
                </c:pt>
              </c:numCache>
            </c:numRef>
          </c:val>
          <c:smooth val="0"/>
        </c:ser>
        <c:dLbls>
          <c:showLegendKey val="0"/>
          <c:showVal val="0"/>
          <c:showCatName val="0"/>
          <c:showSerName val="0"/>
          <c:showPercent val="0"/>
          <c:showBubbleSize val="0"/>
        </c:dLbls>
        <c:marker val="1"/>
        <c:smooth val="0"/>
        <c:axId val="219796016"/>
        <c:axId val="220030016"/>
      </c:lineChart>
      <c:catAx>
        <c:axId val="21979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030016"/>
        <c:crosses val="autoZero"/>
        <c:auto val="1"/>
        <c:lblAlgn val="ctr"/>
        <c:lblOffset val="100"/>
        <c:tickLblSkip val="1"/>
        <c:tickMarkSkip val="1"/>
        <c:noMultiLvlLbl val="0"/>
      </c:catAx>
      <c:valAx>
        <c:axId val="22003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79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7958</c:v>
                </c:pt>
                <c:pt idx="5">
                  <c:v>8086</c:v>
                </c:pt>
                <c:pt idx="8">
                  <c:v>8146</c:v>
                </c:pt>
                <c:pt idx="11">
                  <c:v>8304</c:v>
                </c:pt>
                <c:pt idx="14">
                  <c:v>8735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52</c:v>
                </c:pt>
                <c:pt idx="5">
                  <c:v>290</c:v>
                </c:pt>
                <c:pt idx="8">
                  <c:v>314</c:v>
                </c:pt>
                <c:pt idx="11">
                  <c:v>372</c:v>
                </c:pt>
                <c:pt idx="14">
                  <c:v>360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2458</c:v>
                </c:pt>
                <c:pt idx="5">
                  <c:v>2667</c:v>
                </c:pt>
                <c:pt idx="8">
                  <c:v>2196</c:v>
                </c:pt>
                <c:pt idx="11">
                  <c:v>2363</c:v>
                </c:pt>
                <c:pt idx="14">
                  <c:v>2059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2634</c:v>
                </c:pt>
                <c:pt idx="3">
                  <c:v>2568</c:v>
                </c:pt>
                <c:pt idx="6">
                  <c:v>2567</c:v>
                </c:pt>
                <c:pt idx="9">
                  <c:v>2456</c:v>
                </c:pt>
                <c:pt idx="12">
                  <c:v>2336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1312</c:v>
                </c:pt>
                <c:pt idx="3">
                  <c:v>1105</c:v>
                </c:pt>
                <c:pt idx="6">
                  <c:v>909</c:v>
                </c:pt>
                <c:pt idx="9">
                  <c:v>747</c:v>
                </c:pt>
                <c:pt idx="12">
                  <c:v>606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2143</c:v>
                </c:pt>
                <c:pt idx="3">
                  <c:v>2219</c:v>
                </c:pt>
                <c:pt idx="6">
                  <c:v>2385</c:v>
                </c:pt>
                <c:pt idx="9">
                  <c:v>2298</c:v>
                </c:pt>
                <c:pt idx="12">
                  <c:v>2191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9621</c:v>
                </c:pt>
                <c:pt idx="3">
                  <c:v>9881</c:v>
                </c:pt>
                <c:pt idx="6">
                  <c:v>9858</c:v>
                </c:pt>
                <c:pt idx="9">
                  <c:v>9957</c:v>
                </c:pt>
                <c:pt idx="12">
                  <c:v>10927</c:v>
                </c:pt>
              </c:numCache>
            </c:numRef>
          </c:val>
        </c:ser>
        <c:dLbls>
          <c:showLegendKey val="0"/>
          <c:showVal val="0"/>
          <c:showCatName val="0"/>
          <c:showSerName val="0"/>
          <c:showPercent val="0"/>
          <c:showBubbleSize val="0"/>
        </c:dLbls>
        <c:gapWidth val="100"/>
        <c:overlap val="100"/>
        <c:axId val="174875336"/>
        <c:axId val="174872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5242</c:v>
                </c:pt>
                <c:pt idx="2">
                  <c:v>#N/A</c:v>
                </c:pt>
                <c:pt idx="3">
                  <c:v>#N/A</c:v>
                </c:pt>
                <c:pt idx="4">
                  <c:v>4732</c:v>
                </c:pt>
                <c:pt idx="5">
                  <c:v>#N/A</c:v>
                </c:pt>
                <c:pt idx="6">
                  <c:v>#N/A</c:v>
                </c:pt>
                <c:pt idx="7">
                  <c:v>5063</c:v>
                </c:pt>
                <c:pt idx="8">
                  <c:v>#N/A</c:v>
                </c:pt>
                <c:pt idx="9">
                  <c:v>#N/A</c:v>
                </c:pt>
                <c:pt idx="10">
                  <c:v>4419</c:v>
                </c:pt>
                <c:pt idx="11">
                  <c:v>#N/A</c:v>
                </c:pt>
                <c:pt idx="12">
                  <c:v>#N/A</c:v>
                </c:pt>
                <c:pt idx="13">
                  <c:v>4906</c:v>
                </c:pt>
                <c:pt idx="14">
                  <c:v>#N/A</c:v>
                </c:pt>
              </c:numCache>
            </c:numRef>
          </c:val>
          <c:smooth val="0"/>
        </c:ser>
        <c:dLbls>
          <c:showLegendKey val="0"/>
          <c:showVal val="0"/>
          <c:showCatName val="0"/>
          <c:showSerName val="0"/>
          <c:showPercent val="0"/>
          <c:showBubbleSize val="0"/>
        </c:dLbls>
        <c:marker val="1"/>
        <c:smooth val="0"/>
        <c:axId val="174875336"/>
        <c:axId val="174872120"/>
      </c:lineChart>
      <c:catAx>
        <c:axId val="17487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872120"/>
        <c:crosses val="autoZero"/>
        <c:auto val="1"/>
        <c:lblAlgn val="ctr"/>
        <c:lblOffset val="100"/>
        <c:tickLblSkip val="1"/>
        <c:tickMarkSkip val="1"/>
        <c:noMultiLvlLbl val="0"/>
      </c:catAx>
      <c:valAx>
        <c:axId val="174872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7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26,506
26,312
372.34
16,810,955
15,505,288
1,178,289
7,407,054
10,927,353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町内に大型事業所は少ないものの、多くの別荘や宿泊・レジャー施設等を有し固定資産税等の確保が図れることにより、類似団体平均を</a:t>
          </a:r>
          <a:r>
            <a:rPr lang="en-US" altLang="ja-JP" sz="1400" b="0" i="0" baseline="0">
              <a:solidFill>
                <a:schemeClr val="dk1"/>
              </a:solidFill>
              <a:effectLst/>
              <a:latin typeface="+mn-lt"/>
              <a:ea typeface="+mn-ea"/>
              <a:cs typeface="+mn-cs"/>
            </a:rPr>
            <a:t>0.14</a:t>
          </a:r>
          <a:r>
            <a:rPr lang="ja-JP" altLang="ja-JP" sz="1400" b="0" i="0" baseline="0">
              <a:solidFill>
                <a:schemeClr val="dk1"/>
              </a:solidFill>
              <a:effectLst/>
              <a:latin typeface="+mn-lt"/>
              <a:ea typeface="+mn-ea"/>
              <a:cs typeface="+mn-cs"/>
            </a:rPr>
            <a:t>ポイント上回る</a:t>
          </a:r>
          <a:r>
            <a:rPr lang="en-US" altLang="ja-JP" sz="1400" b="0" i="0" baseline="0">
              <a:solidFill>
                <a:schemeClr val="dk1"/>
              </a:solidFill>
              <a:effectLst/>
              <a:latin typeface="+mn-lt"/>
              <a:ea typeface="+mn-ea"/>
              <a:cs typeface="+mn-cs"/>
            </a:rPr>
            <a:t>0.77</a:t>
          </a:r>
          <a:r>
            <a:rPr lang="ja-JP" altLang="ja-JP" sz="1400" b="0" i="0" baseline="0">
              <a:solidFill>
                <a:schemeClr val="dk1"/>
              </a:solidFill>
              <a:effectLst/>
              <a:latin typeface="+mn-lt"/>
              <a:ea typeface="+mn-ea"/>
              <a:cs typeface="+mn-cs"/>
            </a:rPr>
            <a:t>となっている。</a:t>
          </a:r>
          <a:endParaRPr lang="ja-JP" altLang="ja-JP" sz="1800">
            <a:effectLst/>
          </a:endParaRPr>
        </a:p>
        <a:p>
          <a:pPr rtl="0"/>
          <a:r>
            <a:rPr lang="ja-JP" altLang="ja-JP" sz="1400" b="0" i="0" baseline="0">
              <a:solidFill>
                <a:schemeClr val="dk1"/>
              </a:solidFill>
              <a:effectLst/>
              <a:latin typeface="+mn-lt"/>
              <a:ea typeface="+mn-ea"/>
              <a:cs typeface="+mn-cs"/>
            </a:rPr>
            <a:t>　しかしながら、近年低下傾向にあるため、地域経済の活性化を図るとともに一層の町税徴収強化に取組み、自主財源の確保に努める。</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129822</xdr:rowOff>
    </xdr:from>
    <xdr:to>
      <xdr:col>7</xdr:col>
      <xdr:colOff>152400</xdr:colOff>
      <xdr:row>41</xdr:row>
      <xdr:rowOff>129822</xdr:rowOff>
    </xdr:to>
    <xdr:cxnSp macro="">
      <xdr:nvCxnSpPr>
        <xdr:cNvPr id="67" name="直線コネクタ 66"/>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129822</xdr:rowOff>
    </xdr:from>
    <xdr:to>
      <xdr:col>6</xdr:col>
      <xdr:colOff>0</xdr:colOff>
      <xdr:row>41</xdr:row>
      <xdr:rowOff>129822</xdr:rowOff>
    </xdr:to>
    <xdr:cxnSp macro="">
      <xdr:nvCxnSpPr>
        <xdr:cNvPr id="70" name="直線コネクタ 69"/>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129822</xdr:rowOff>
    </xdr:to>
    <xdr:cxnSp macro="">
      <xdr:nvCxnSpPr>
        <xdr:cNvPr id="73" name="直線コネクタ 72"/>
        <xdr:cNvCxnSpPr/>
      </xdr:nvCxnSpPr>
      <xdr:spPr>
        <a:xfrm>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103011</xdr:rowOff>
    </xdr:from>
    <xdr:to>
      <xdr:col>3</xdr:col>
      <xdr:colOff>279400</xdr:colOff>
      <xdr:row>41</xdr:row>
      <xdr:rowOff>116417</xdr:rowOff>
    </xdr:to>
    <xdr:cxnSp macro="">
      <xdr:nvCxnSpPr>
        <xdr:cNvPr id="76" name="直線コネクタ 75"/>
        <xdr:cNvCxnSpPr/>
      </xdr:nvCxnSpPr>
      <xdr:spPr>
        <a:xfrm>
          <a:off x="1447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79022</xdr:rowOff>
    </xdr:from>
    <xdr:to>
      <xdr:col>7</xdr:col>
      <xdr:colOff>203200</xdr:colOff>
      <xdr:row>42</xdr:row>
      <xdr:rowOff>9172</xdr:rowOff>
    </xdr:to>
    <xdr:sp macro="" textlink="">
      <xdr:nvSpPr>
        <xdr:cNvPr id="86" name="円/楕円 85"/>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95549</xdr:rowOff>
    </xdr:from>
    <xdr:ext cx="762000" cy="259045"/>
    <xdr:sp macro="" textlink="">
      <xdr:nvSpPr>
        <xdr:cNvPr id="87"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79022</xdr:rowOff>
    </xdr:from>
    <xdr:to>
      <xdr:col>6</xdr:col>
      <xdr:colOff>50800</xdr:colOff>
      <xdr:row>42</xdr:row>
      <xdr:rowOff>9172</xdr:rowOff>
    </xdr:to>
    <xdr:sp macro="" textlink="">
      <xdr:nvSpPr>
        <xdr:cNvPr id="88" name="円/楕円 87"/>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89" name="テキスト ボックス 88"/>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79022</xdr:rowOff>
    </xdr:from>
    <xdr:to>
      <xdr:col>4</xdr:col>
      <xdr:colOff>533400</xdr:colOff>
      <xdr:row>42</xdr:row>
      <xdr:rowOff>9172</xdr:rowOff>
    </xdr:to>
    <xdr:sp macro="" textlink="">
      <xdr:nvSpPr>
        <xdr:cNvPr id="90" name="円/楕円 89"/>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19349</xdr:rowOff>
    </xdr:from>
    <xdr:ext cx="762000" cy="259045"/>
    <xdr:sp macro="" textlink="">
      <xdr:nvSpPr>
        <xdr:cNvPr id="91" name="テキスト ボックス 90"/>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2" name="円/楕円 91"/>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3" name="テキスト ボックス 92"/>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52211</xdr:rowOff>
    </xdr:from>
    <xdr:to>
      <xdr:col>2</xdr:col>
      <xdr:colOff>127000</xdr:colOff>
      <xdr:row>41</xdr:row>
      <xdr:rowOff>153811</xdr:rowOff>
    </xdr:to>
    <xdr:sp macro="" textlink="">
      <xdr:nvSpPr>
        <xdr:cNvPr id="94" name="円/楕円 93"/>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163988</xdr:rowOff>
    </xdr:from>
    <xdr:ext cx="762000" cy="259045"/>
    <xdr:sp macro="" textlink="">
      <xdr:nvSpPr>
        <xdr:cNvPr id="95" name="テキスト ボックス 94"/>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人件費、一部事務組合負担金（補助費等）及び物件費に係るものが比較的高い水準にあるため、類似団体平均を</a:t>
          </a:r>
          <a:r>
            <a:rPr lang="en-US" altLang="ja-JP" sz="1400" b="0" i="0" baseline="0">
              <a:solidFill>
                <a:schemeClr val="dk1"/>
              </a:solidFill>
              <a:effectLst/>
              <a:latin typeface="+mn-lt"/>
              <a:ea typeface="+mn-ea"/>
              <a:cs typeface="+mn-cs"/>
            </a:rPr>
            <a:t>1.8</a:t>
          </a:r>
          <a:r>
            <a:rPr lang="ja-JP" altLang="ja-JP" sz="1400" b="0" i="0" baseline="0">
              <a:solidFill>
                <a:schemeClr val="dk1"/>
              </a:solidFill>
              <a:effectLst/>
              <a:latin typeface="+mn-lt"/>
              <a:ea typeface="+mn-ea"/>
              <a:cs typeface="+mn-cs"/>
            </a:rPr>
            <a:t>ポイント上回る</a:t>
          </a:r>
          <a:r>
            <a:rPr lang="en-US" altLang="ja-JP" sz="1400" b="0" i="0" baseline="0">
              <a:solidFill>
                <a:schemeClr val="dk1"/>
              </a:solidFill>
              <a:effectLst/>
              <a:latin typeface="+mn-lt"/>
              <a:ea typeface="+mn-ea"/>
              <a:cs typeface="+mn-cs"/>
            </a:rPr>
            <a:t>90.2</a:t>
          </a:r>
          <a:r>
            <a:rPr lang="ja-JP" altLang="ja-JP" sz="1400" b="0" i="0" baseline="0">
              <a:solidFill>
                <a:schemeClr val="dk1"/>
              </a:solidFill>
              <a:effectLst/>
              <a:latin typeface="+mn-lt"/>
              <a:ea typeface="+mn-ea"/>
              <a:cs typeface="+mn-cs"/>
            </a:rPr>
            <a:t>％となっている。</a:t>
          </a:r>
          <a:endParaRPr lang="ja-JP" altLang="ja-JP" sz="1800">
            <a:effectLst/>
          </a:endParaRPr>
        </a:p>
        <a:p>
          <a:pPr rtl="0"/>
          <a:r>
            <a:rPr lang="ja-JP" altLang="ja-JP" sz="1400" b="0" i="0" baseline="0">
              <a:solidFill>
                <a:schemeClr val="dk1"/>
              </a:solidFill>
              <a:effectLst/>
              <a:latin typeface="+mn-lt"/>
              <a:ea typeface="+mn-ea"/>
              <a:cs typeface="+mn-cs"/>
            </a:rPr>
            <a:t>　現在、行財政改革アクションプラン（平成</a:t>
          </a:r>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年度～平成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年度）に基づき新規採用の抑制による人件費の削減など行財政改革への取組みを推進しているところであり、これらを通じて義務的経費の削減に努める。</a:t>
          </a:r>
          <a:endParaRPr lang="ja-JP" altLang="ja-JP" sz="18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157734</xdr:rowOff>
    </xdr:from>
    <xdr:to>
      <xdr:col>7</xdr:col>
      <xdr:colOff>152400</xdr:colOff>
      <xdr:row>64</xdr:row>
      <xdr:rowOff>73152</xdr:rowOff>
    </xdr:to>
    <xdr:cxnSp macro="">
      <xdr:nvCxnSpPr>
        <xdr:cNvPr id="128" name="直線コネクタ 127"/>
        <xdr:cNvCxnSpPr/>
      </xdr:nvCxnSpPr>
      <xdr:spPr>
        <a:xfrm>
          <a:off x="4114800" y="109590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157734</xdr:rowOff>
    </xdr:from>
    <xdr:to>
      <xdr:col>6</xdr:col>
      <xdr:colOff>0</xdr:colOff>
      <xdr:row>64</xdr:row>
      <xdr:rowOff>49022</xdr:rowOff>
    </xdr:to>
    <xdr:cxnSp macro="">
      <xdr:nvCxnSpPr>
        <xdr:cNvPr id="131" name="直線コネクタ 130"/>
        <xdr:cNvCxnSpPr/>
      </xdr:nvCxnSpPr>
      <xdr:spPr>
        <a:xfrm flipV="1">
          <a:off x="3225800" y="109590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34544</xdr:rowOff>
    </xdr:from>
    <xdr:to>
      <xdr:col>4</xdr:col>
      <xdr:colOff>482600</xdr:colOff>
      <xdr:row>64</xdr:row>
      <xdr:rowOff>49022</xdr:rowOff>
    </xdr:to>
    <xdr:cxnSp macro="">
      <xdr:nvCxnSpPr>
        <xdr:cNvPr id="134" name="直線コネクタ 133"/>
        <xdr:cNvCxnSpPr/>
      </xdr:nvCxnSpPr>
      <xdr:spPr>
        <a:xfrm>
          <a:off x="2336800" y="110073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10414</xdr:rowOff>
    </xdr:from>
    <xdr:to>
      <xdr:col>3</xdr:col>
      <xdr:colOff>279400</xdr:colOff>
      <xdr:row>64</xdr:row>
      <xdr:rowOff>34544</xdr:rowOff>
    </xdr:to>
    <xdr:cxnSp macro="">
      <xdr:nvCxnSpPr>
        <xdr:cNvPr id="137" name="直線コネクタ 136"/>
        <xdr:cNvCxnSpPr/>
      </xdr:nvCxnSpPr>
      <xdr:spPr>
        <a:xfrm>
          <a:off x="1447800" y="109832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22352</xdr:rowOff>
    </xdr:from>
    <xdr:to>
      <xdr:col>7</xdr:col>
      <xdr:colOff>203200</xdr:colOff>
      <xdr:row>64</xdr:row>
      <xdr:rowOff>123952</xdr:rowOff>
    </xdr:to>
    <xdr:sp macro="" textlink="">
      <xdr:nvSpPr>
        <xdr:cNvPr id="147" name="円/楕円 146"/>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165879</xdr:rowOff>
    </xdr:from>
    <xdr:ext cx="762000" cy="259045"/>
    <xdr:sp macro="" textlink="">
      <xdr:nvSpPr>
        <xdr:cNvPr id="148"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106934</xdr:rowOff>
    </xdr:from>
    <xdr:to>
      <xdr:col>6</xdr:col>
      <xdr:colOff>50800</xdr:colOff>
      <xdr:row>64</xdr:row>
      <xdr:rowOff>37084</xdr:rowOff>
    </xdr:to>
    <xdr:sp macro="" textlink="">
      <xdr:nvSpPr>
        <xdr:cNvPr id="149" name="円/楕円 148"/>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50" name="テキスト ボックス 149"/>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169672</xdr:rowOff>
    </xdr:from>
    <xdr:to>
      <xdr:col>4</xdr:col>
      <xdr:colOff>533400</xdr:colOff>
      <xdr:row>64</xdr:row>
      <xdr:rowOff>99822</xdr:rowOff>
    </xdr:to>
    <xdr:sp macro="" textlink="">
      <xdr:nvSpPr>
        <xdr:cNvPr id="151" name="円/楕円 150"/>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84599</xdr:rowOff>
    </xdr:from>
    <xdr:ext cx="762000" cy="259045"/>
    <xdr:sp macro="" textlink="">
      <xdr:nvSpPr>
        <xdr:cNvPr id="152" name="テキスト ボックス 151"/>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53" name="円/楕円 152"/>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70121</xdr:rowOff>
    </xdr:from>
    <xdr:ext cx="762000" cy="259045"/>
    <xdr:sp macro="" textlink="">
      <xdr:nvSpPr>
        <xdr:cNvPr id="154" name="テキスト ボックス 153"/>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55" name="円/楕円 154"/>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56" name="テキスト ボックス 155"/>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町の面積が広大であるため保育園や小学校など公共施設が多く、これらの管理運営に要する職員及び維持管理費用や放射能除染調査業務委託費用の増により、類似団体平均より</a:t>
          </a:r>
          <a:r>
            <a:rPr lang="en-US" altLang="ja-JP" sz="1400" b="0" i="0" baseline="0">
              <a:solidFill>
                <a:schemeClr val="dk1"/>
              </a:solidFill>
              <a:effectLst/>
              <a:latin typeface="+mn-lt"/>
              <a:ea typeface="+mn-ea"/>
              <a:cs typeface="+mn-cs"/>
            </a:rPr>
            <a:t>93,658</a:t>
          </a:r>
          <a:r>
            <a:rPr lang="ja-JP" altLang="en-US" sz="1400" b="0" i="0" baseline="0">
              <a:solidFill>
                <a:schemeClr val="dk1"/>
              </a:solidFill>
              <a:effectLst/>
              <a:latin typeface="+mn-lt"/>
              <a:ea typeface="+mn-ea"/>
              <a:cs typeface="+mn-cs"/>
            </a:rPr>
            <a:t>円多い、</a:t>
          </a:r>
          <a:r>
            <a:rPr lang="en-US" altLang="ja-JP" sz="1400" b="0" i="0" baseline="0">
              <a:solidFill>
                <a:schemeClr val="dk1"/>
              </a:solidFill>
              <a:effectLst/>
              <a:latin typeface="+mn-lt"/>
              <a:ea typeface="+mn-ea"/>
              <a:cs typeface="+mn-cs"/>
            </a:rPr>
            <a:t>206,690</a:t>
          </a:r>
          <a:r>
            <a:rPr lang="ja-JP" altLang="en-US" sz="1400" b="0" i="0" baseline="0">
              <a:solidFill>
                <a:schemeClr val="dk1"/>
              </a:solidFill>
              <a:effectLst/>
              <a:latin typeface="+mn-lt"/>
              <a:ea typeface="+mn-ea"/>
              <a:cs typeface="+mn-cs"/>
            </a:rPr>
            <a:t>円となっている。</a:t>
          </a:r>
        </a:p>
        <a:p>
          <a:pPr rtl="0"/>
          <a:r>
            <a:rPr lang="ja-JP" altLang="en-US" sz="1400" b="0" i="0" baseline="0">
              <a:solidFill>
                <a:schemeClr val="dk1"/>
              </a:solidFill>
              <a:effectLst/>
              <a:latin typeface="+mn-lt"/>
              <a:ea typeface="+mn-ea"/>
              <a:cs typeface="+mn-cs"/>
            </a:rPr>
            <a:t>　今後は、行財政改革アクションプランの取組みに基づき、民間委託等の推進によりサービスの充実を図りつつコストの削減に努める。</a:t>
          </a:r>
          <a:endParaRPr lang="ja-JP" altLang="ja-JP" sz="18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35433</xdr:rowOff>
    </xdr:from>
    <xdr:to>
      <xdr:col>7</xdr:col>
      <xdr:colOff>152400</xdr:colOff>
      <xdr:row>87</xdr:row>
      <xdr:rowOff>144827</xdr:rowOff>
    </xdr:to>
    <xdr:cxnSp macro="">
      <xdr:nvCxnSpPr>
        <xdr:cNvPr id="191" name="直線コネクタ 190"/>
        <xdr:cNvCxnSpPr/>
      </xdr:nvCxnSpPr>
      <xdr:spPr>
        <a:xfrm>
          <a:off x="4114800" y="14608683"/>
          <a:ext cx="838200" cy="45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35433</xdr:rowOff>
    </xdr:from>
    <xdr:to>
      <xdr:col>6</xdr:col>
      <xdr:colOff>0</xdr:colOff>
      <xdr:row>85</xdr:row>
      <xdr:rowOff>43678</xdr:rowOff>
    </xdr:to>
    <xdr:cxnSp macro="">
      <xdr:nvCxnSpPr>
        <xdr:cNvPr id="194" name="直線コネクタ 193"/>
        <xdr:cNvCxnSpPr/>
      </xdr:nvCxnSpPr>
      <xdr:spPr>
        <a:xfrm flipV="1">
          <a:off x="3225800" y="14608683"/>
          <a:ext cx="889000" cy="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91052</xdr:rowOff>
    </xdr:from>
    <xdr:to>
      <xdr:col>4</xdr:col>
      <xdr:colOff>482600</xdr:colOff>
      <xdr:row>85</xdr:row>
      <xdr:rowOff>43678</xdr:rowOff>
    </xdr:to>
    <xdr:cxnSp macro="">
      <xdr:nvCxnSpPr>
        <xdr:cNvPr id="197" name="直線コネクタ 196"/>
        <xdr:cNvCxnSpPr/>
      </xdr:nvCxnSpPr>
      <xdr:spPr>
        <a:xfrm>
          <a:off x="2336800" y="14492852"/>
          <a:ext cx="889000" cy="12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59071</xdr:rowOff>
    </xdr:from>
    <xdr:to>
      <xdr:col>3</xdr:col>
      <xdr:colOff>279400</xdr:colOff>
      <xdr:row>84</xdr:row>
      <xdr:rowOff>91052</xdr:rowOff>
    </xdr:to>
    <xdr:cxnSp macro="">
      <xdr:nvCxnSpPr>
        <xdr:cNvPr id="200" name="直線コネクタ 199"/>
        <xdr:cNvCxnSpPr/>
      </xdr:nvCxnSpPr>
      <xdr:spPr>
        <a:xfrm>
          <a:off x="1447800" y="14460871"/>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94027</xdr:rowOff>
    </xdr:from>
    <xdr:to>
      <xdr:col>7</xdr:col>
      <xdr:colOff>203200</xdr:colOff>
      <xdr:row>88</xdr:row>
      <xdr:rowOff>24177</xdr:rowOff>
    </xdr:to>
    <xdr:sp macro="" textlink="">
      <xdr:nvSpPr>
        <xdr:cNvPr id="210" name="円/楕円 209"/>
        <xdr:cNvSpPr/>
      </xdr:nvSpPr>
      <xdr:spPr>
        <a:xfrm>
          <a:off x="4902200" y="150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66104</xdr:rowOff>
    </xdr:from>
    <xdr:ext cx="762000" cy="259045"/>
    <xdr:sp macro="" textlink="">
      <xdr:nvSpPr>
        <xdr:cNvPr id="211" name="人件費・物件費等の状況該当値テキスト"/>
        <xdr:cNvSpPr txBox="1"/>
      </xdr:nvSpPr>
      <xdr:spPr>
        <a:xfrm>
          <a:off x="5041900" y="1498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206,690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156083</xdr:rowOff>
    </xdr:from>
    <xdr:to>
      <xdr:col>6</xdr:col>
      <xdr:colOff>50800</xdr:colOff>
      <xdr:row>85</xdr:row>
      <xdr:rowOff>86233</xdr:rowOff>
    </xdr:to>
    <xdr:sp macro="" textlink="">
      <xdr:nvSpPr>
        <xdr:cNvPr id="212" name="円/楕円 211"/>
        <xdr:cNvSpPr/>
      </xdr:nvSpPr>
      <xdr:spPr>
        <a:xfrm>
          <a:off x="4064000" y="1455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71010</xdr:rowOff>
    </xdr:from>
    <xdr:ext cx="736600" cy="259045"/>
    <xdr:sp macro="" textlink="">
      <xdr:nvSpPr>
        <xdr:cNvPr id="213" name="テキスト ボックス 212"/>
        <xdr:cNvSpPr txBox="1"/>
      </xdr:nvSpPr>
      <xdr:spPr>
        <a:xfrm>
          <a:off x="3733800" y="1464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150,458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164328</xdr:rowOff>
    </xdr:from>
    <xdr:to>
      <xdr:col>4</xdr:col>
      <xdr:colOff>533400</xdr:colOff>
      <xdr:row>85</xdr:row>
      <xdr:rowOff>94478</xdr:rowOff>
    </xdr:to>
    <xdr:sp macro="" textlink="">
      <xdr:nvSpPr>
        <xdr:cNvPr id="214" name="円/楕円 213"/>
        <xdr:cNvSpPr/>
      </xdr:nvSpPr>
      <xdr:spPr>
        <a:xfrm>
          <a:off x="3175000" y="1456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79255</xdr:rowOff>
    </xdr:from>
    <xdr:ext cx="762000" cy="259045"/>
    <xdr:sp macro="" textlink="">
      <xdr:nvSpPr>
        <xdr:cNvPr id="215" name="テキスト ボックス 214"/>
        <xdr:cNvSpPr txBox="1"/>
      </xdr:nvSpPr>
      <xdr:spPr>
        <a:xfrm>
          <a:off x="2844800" y="146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151,483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40252</xdr:rowOff>
    </xdr:from>
    <xdr:to>
      <xdr:col>3</xdr:col>
      <xdr:colOff>330200</xdr:colOff>
      <xdr:row>84</xdr:row>
      <xdr:rowOff>141852</xdr:rowOff>
    </xdr:to>
    <xdr:sp macro="" textlink="">
      <xdr:nvSpPr>
        <xdr:cNvPr id="216" name="円/楕円 215"/>
        <xdr:cNvSpPr/>
      </xdr:nvSpPr>
      <xdr:spPr>
        <a:xfrm>
          <a:off x="2286000" y="1444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126629</xdr:rowOff>
    </xdr:from>
    <xdr:ext cx="762000" cy="259045"/>
    <xdr:sp macro="" textlink="">
      <xdr:nvSpPr>
        <xdr:cNvPr id="217" name="テキスト ボックス 216"/>
        <xdr:cNvSpPr txBox="1"/>
      </xdr:nvSpPr>
      <xdr:spPr>
        <a:xfrm>
          <a:off x="1955800" y="1452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136,057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8271</xdr:rowOff>
    </xdr:from>
    <xdr:to>
      <xdr:col>2</xdr:col>
      <xdr:colOff>127000</xdr:colOff>
      <xdr:row>84</xdr:row>
      <xdr:rowOff>109871</xdr:rowOff>
    </xdr:to>
    <xdr:sp macro="" textlink="">
      <xdr:nvSpPr>
        <xdr:cNvPr id="218" name="円/楕円 217"/>
        <xdr:cNvSpPr/>
      </xdr:nvSpPr>
      <xdr:spPr>
        <a:xfrm>
          <a:off x="1397000" y="14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94648</xdr:rowOff>
    </xdr:from>
    <xdr:ext cx="762000" cy="259045"/>
    <xdr:sp macro="" textlink="">
      <xdr:nvSpPr>
        <xdr:cNvPr id="219" name="テキスト ボックス 218"/>
        <xdr:cNvSpPr txBox="1"/>
      </xdr:nvSpPr>
      <xdr:spPr>
        <a:xfrm>
          <a:off x="1066800" y="144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国の水準（</a:t>
          </a:r>
          <a:r>
            <a:rPr lang="en-US" altLang="ja-JP" sz="1400" b="0" i="0" baseline="0">
              <a:solidFill>
                <a:schemeClr val="dk1"/>
              </a:solidFill>
              <a:effectLst/>
              <a:latin typeface="+mn-lt"/>
              <a:ea typeface="+mn-ea"/>
              <a:cs typeface="+mn-cs"/>
            </a:rPr>
            <a:t>100</a:t>
          </a:r>
          <a:r>
            <a:rPr lang="ja-JP" altLang="ja-JP" sz="1400" b="0" i="0" baseline="0">
              <a:solidFill>
                <a:schemeClr val="dk1"/>
              </a:solidFill>
              <a:effectLst/>
              <a:latin typeface="+mn-lt"/>
              <a:ea typeface="+mn-ea"/>
              <a:cs typeface="+mn-cs"/>
            </a:rPr>
            <a:t>）を</a:t>
          </a:r>
          <a:r>
            <a:rPr lang="en-US" altLang="ja-JP" sz="1400" b="0" i="0" baseline="0">
              <a:solidFill>
                <a:schemeClr val="dk1"/>
              </a:solidFill>
              <a:effectLst/>
              <a:latin typeface="+mn-lt"/>
              <a:ea typeface="+mn-ea"/>
              <a:cs typeface="+mn-cs"/>
            </a:rPr>
            <a:t>5.8</a:t>
          </a:r>
          <a:r>
            <a:rPr lang="ja-JP" altLang="ja-JP" sz="1400" b="0" i="0" baseline="0">
              <a:solidFill>
                <a:schemeClr val="dk1"/>
              </a:solidFill>
              <a:effectLst/>
              <a:latin typeface="+mn-lt"/>
              <a:ea typeface="+mn-ea"/>
              <a:cs typeface="+mn-cs"/>
            </a:rPr>
            <a:t>ポイント下回り、また類似団体平均と比較しても</a:t>
          </a:r>
          <a:r>
            <a:rPr lang="en-US" altLang="ja-JP" sz="1400" b="0" i="0" baseline="0">
              <a:solidFill>
                <a:schemeClr val="dk1"/>
              </a:solidFill>
              <a:effectLst/>
              <a:latin typeface="+mn-lt"/>
              <a:ea typeface="+mn-ea"/>
              <a:cs typeface="+mn-cs"/>
            </a:rPr>
            <a:t>2.6</a:t>
          </a:r>
          <a:r>
            <a:rPr lang="ja-JP" altLang="ja-JP" sz="1400" b="0" i="0" baseline="0">
              <a:solidFill>
                <a:schemeClr val="dk1"/>
              </a:solidFill>
              <a:effectLst/>
              <a:latin typeface="+mn-lt"/>
              <a:ea typeface="+mn-ea"/>
              <a:cs typeface="+mn-cs"/>
            </a:rPr>
            <a:t>ポイント低い</a:t>
          </a:r>
          <a:r>
            <a:rPr lang="en-US" altLang="ja-JP" sz="1400" b="0" i="0" baseline="0">
              <a:solidFill>
                <a:schemeClr val="dk1"/>
              </a:solidFill>
              <a:effectLst/>
              <a:latin typeface="+mn-lt"/>
              <a:ea typeface="+mn-ea"/>
              <a:cs typeface="+mn-cs"/>
            </a:rPr>
            <a:t>94.2</a:t>
          </a:r>
          <a:r>
            <a:rPr lang="ja-JP" altLang="ja-JP" sz="1400" b="0" i="0" baseline="0">
              <a:solidFill>
                <a:schemeClr val="dk1"/>
              </a:solidFill>
              <a:effectLst/>
              <a:latin typeface="+mn-lt"/>
              <a:ea typeface="+mn-ea"/>
              <a:cs typeface="+mn-cs"/>
            </a:rPr>
            <a:t>となっている。</a:t>
          </a:r>
          <a:endParaRPr lang="ja-JP" altLang="ja-JP" sz="1800">
            <a:effectLst/>
          </a:endParaRPr>
        </a:p>
        <a:p>
          <a:pPr rtl="0"/>
          <a:r>
            <a:rPr lang="ja-JP" altLang="ja-JP" sz="1400" b="0" i="0" baseline="0">
              <a:solidFill>
                <a:schemeClr val="dk1"/>
              </a:solidFill>
              <a:effectLst/>
              <a:latin typeface="+mn-lt"/>
              <a:ea typeface="+mn-ea"/>
              <a:cs typeface="+mn-cs"/>
            </a:rPr>
            <a:t>　引き続き、給与水準の適正化を維持するとともに、人事評価制度の活用により職員資質の向上に向けて取り組む。</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133350</xdr:rowOff>
    </xdr:to>
    <xdr:cxnSp macro="">
      <xdr:nvCxnSpPr>
        <xdr:cNvPr id="255" name="直線コネクタ 254"/>
        <xdr:cNvCxnSpPr/>
      </xdr:nvCxnSpPr>
      <xdr:spPr>
        <a:xfrm flipV="1">
          <a:off x="16179800" y="1422581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89</xdr:row>
      <xdr:rowOff>81341</xdr:rowOff>
    </xdr:to>
    <xdr:cxnSp macro="">
      <xdr:nvCxnSpPr>
        <xdr:cNvPr id="258" name="直線コネクタ 257"/>
        <xdr:cNvCxnSpPr/>
      </xdr:nvCxnSpPr>
      <xdr:spPr>
        <a:xfrm flipV="1">
          <a:off x="15290800" y="14363700"/>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907</xdr:rowOff>
    </xdr:from>
    <xdr:to>
      <xdr:col>22</xdr:col>
      <xdr:colOff>203200</xdr:colOff>
      <xdr:row>89</xdr:row>
      <xdr:rowOff>81341</xdr:rowOff>
    </xdr:to>
    <xdr:cxnSp macro="">
      <xdr:nvCxnSpPr>
        <xdr:cNvPr id="261" name="直線コネクタ 260"/>
        <xdr:cNvCxnSpPr/>
      </xdr:nvCxnSpPr>
      <xdr:spPr>
        <a:xfrm>
          <a:off x="14401800" y="152599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907</xdr:rowOff>
    </xdr:to>
    <xdr:cxnSp macro="">
      <xdr:nvCxnSpPr>
        <xdr:cNvPr id="264" name="直線コネクタ 263"/>
        <xdr:cNvCxnSpPr/>
      </xdr:nvCxnSpPr>
      <xdr:spPr>
        <a:xfrm>
          <a:off x="13512800" y="14409662"/>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4" name="円/楕円 273"/>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5"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6" name="円/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30541</xdr:rowOff>
    </xdr:from>
    <xdr:to>
      <xdr:col>22</xdr:col>
      <xdr:colOff>254000</xdr:colOff>
      <xdr:row>89</xdr:row>
      <xdr:rowOff>132141</xdr:rowOff>
    </xdr:to>
    <xdr:sp macro="" textlink="">
      <xdr:nvSpPr>
        <xdr:cNvPr id="278" name="円/楕円 277"/>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142318</xdr:rowOff>
    </xdr:from>
    <xdr:ext cx="762000" cy="259045"/>
    <xdr:sp macro="" textlink="">
      <xdr:nvSpPr>
        <xdr:cNvPr id="279" name="テキスト ボックス 278"/>
        <xdr:cNvSpPr txBox="1"/>
      </xdr:nvSpPr>
      <xdr:spPr>
        <a:xfrm>
          <a:off x="14909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121557</xdr:rowOff>
    </xdr:from>
    <xdr:to>
      <xdr:col>21</xdr:col>
      <xdr:colOff>50800</xdr:colOff>
      <xdr:row>89</xdr:row>
      <xdr:rowOff>51707</xdr:rowOff>
    </xdr:to>
    <xdr:sp macro="" textlink="">
      <xdr:nvSpPr>
        <xdr:cNvPr id="280" name="円/楕円 279"/>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61884</xdr:rowOff>
    </xdr:from>
    <xdr:ext cx="762000" cy="259045"/>
    <xdr:sp macro="" textlink="">
      <xdr:nvSpPr>
        <xdr:cNvPr id="281" name="テキスト ボックス 280"/>
        <xdr:cNvSpPr txBox="1"/>
      </xdr:nvSpPr>
      <xdr:spPr>
        <a:xfrm>
          <a:off x="14020800" y="149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82" name="円/楕円 281"/>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68839</xdr:rowOff>
    </xdr:from>
    <xdr:ext cx="762000" cy="259045"/>
    <xdr:sp macro="" textlink="">
      <xdr:nvSpPr>
        <xdr:cNvPr id="283" name="テキスト ボックス 282"/>
        <xdr:cNvSpPr txBox="1"/>
      </xdr:nvSpPr>
      <xdr:spPr>
        <a:xfrm>
          <a:off x="13131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町の面積が広大であるため保育園や小学校などの公共施設が多く、これらの管理運営に要する職員が必要であることから、類似団体平均より</a:t>
          </a:r>
          <a:r>
            <a:rPr lang="en-US" altLang="ja-JP" sz="1400" b="0" i="0" baseline="0">
              <a:solidFill>
                <a:schemeClr val="dk1"/>
              </a:solidFill>
              <a:effectLst/>
              <a:latin typeface="+mn-lt"/>
              <a:ea typeface="+mn-ea"/>
              <a:cs typeface="+mn-cs"/>
            </a:rPr>
            <a:t>2.98</a:t>
          </a:r>
          <a:r>
            <a:rPr lang="ja-JP" altLang="ja-JP" sz="1400" b="0" i="0" baseline="0">
              <a:solidFill>
                <a:schemeClr val="dk1"/>
              </a:solidFill>
              <a:effectLst/>
              <a:latin typeface="+mn-lt"/>
              <a:ea typeface="+mn-ea"/>
              <a:cs typeface="+mn-cs"/>
            </a:rPr>
            <a:t>人多い</a:t>
          </a:r>
          <a:r>
            <a:rPr lang="en-US" altLang="ja-JP" sz="1400" b="0" i="0" baseline="0">
              <a:solidFill>
                <a:schemeClr val="dk1"/>
              </a:solidFill>
              <a:effectLst/>
              <a:latin typeface="+mn-lt"/>
              <a:ea typeface="+mn-ea"/>
              <a:cs typeface="+mn-cs"/>
            </a:rPr>
            <a:t>9.85</a:t>
          </a:r>
          <a:r>
            <a:rPr lang="ja-JP" altLang="ja-JP" sz="1400" b="0" i="0" baseline="0">
              <a:solidFill>
                <a:schemeClr val="dk1"/>
              </a:solidFill>
              <a:effectLst/>
              <a:latin typeface="+mn-lt"/>
              <a:ea typeface="+mn-ea"/>
              <a:cs typeface="+mn-cs"/>
            </a:rPr>
            <a:t>人となっている。</a:t>
          </a:r>
          <a:endParaRPr lang="ja-JP" altLang="ja-JP" sz="1800">
            <a:effectLst/>
          </a:endParaRPr>
        </a:p>
        <a:p>
          <a:pPr rtl="0"/>
          <a:r>
            <a:rPr lang="ja-JP" altLang="ja-JP" sz="1400" b="0" i="0" baseline="0">
              <a:solidFill>
                <a:schemeClr val="dk1"/>
              </a:solidFill>
              <a:effectLst/>
              <a:latin typeface="+mn-lt"/>
              <a:ea typeface="+mn-ea"/>
              <a:cs typeface="+mn-cs"/>
            </a:rPr>
            <a:t>　今後は、行財政改革アクションプランの取組みに基づき、民間委託等の推進により適正な定員管理に努める。</a:t>
          </a:r>
          <a:endParaRPr lang="ja-JP" altLang="ja-JP" sz="18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74325</xdr:rowOff>
    </xdr:from>
    <xdr:to>
      <xdr:col>24</xdr:col>
      <xdr:colOff>558800</xdr:colOff>
      <xdr:row>62</xdr:row>
      <xdr:rowOff>90412</xdr:rowOff>
    </xdr:to>
    <xdr:cxnSp macro="">
      <xdr:nvCxnSpPr>
        <xdr:cNvPr id="320" name="直線コネクタ 319"/>
        <xdr:cNvCxnSpPr/>
      </xdr:nvCxnSpPr>
      <xdr:spPr>
        <a:xfrm>
          <a:off x="16179800" y="1070422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52494</xdr:rowOff>
    </xdr:from>
    <xdr:to>
      <xdr:col>23</xdr:col>
      <xdr:colOff>406400</xdr:colOff>
      <xdr:row>62</xdr:row>
      <xdr:rowOff>74325</xdr:rowOff>
    </xdr:to>
    <xdr:cxnSp macro="">
      <xdr:nvCxnSpPr>
        <xdr:cNvPr id="323" name="直線コネクタ 322"/>
        <xdr:cNvCxnSpPr/>
      </xdr:nvCxnSpPr>
      <xdr:spPr>
        <a:xfrm>
          <a:off x="15290800" y="10682394"/>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42152</xdr:rowOff>
    </xdr:from>
    <xdr:to>
      <xdr:col>22</xdr:col>
      <xdr:colOff>203200</xdr:colOff>
      <xdr:row>62</xdr:row>
      <xdr:rowOff>52494</xdr:rowOff>
    </xdr:to>
    <xdr:cxnSp macro="">
      <xdr:nvCxnSpPr>
        <xdr:cNvPr id="326" name="直線コネクタ 325"/>
        <xdr:cNvCxnSpPr/>
      </xdr:nvCxnSpPr>
      <xdr:spPr>
        <a:xfrm>
          <a:off x="14401800" y="1067205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42152</xdr:rowOff>
    </xdr:from>
    <xdr:to>
      <xdr:col>21</xdr:col>
      <xdr:colOff>0</xdr:colOff>
      <xdr:row>62</xdr:row>
      <xdr:rowOff>45599</xdr:rowOff>
    </xdr:to>
    <xdr:cxnSp macro="">
      <xdr:nvCxnSpPr>
        <xdr:cNvPr id="329" name="直線コネクタ 328"/>
        <xdr:cNvCxnSpPr/>
      </xdr:nvCxnSpPr>
      <xdr:spPr>
        <a:xfrm flipV="1">
          <a:off x="13512800" y="1067205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39612</xdr:rowOff>
    </xdr:from>
    <xdr:to>
      <xdr:col>24</xdr:col>
      <xdr:colOff>609600</xdr:colOff>
      <xdr:row>62</xdr:row>
      <xdr:rowOff>141212</xdr:rowOff>
    </xdr:to>
    <xdr:sp macro="" textlink="">
      <xdr:nvSpPr>
        <xdr:cNvPr id="339" name="円/楕円 338"/>
        <xdr:cNvSpPr/>
      </xdr:nvSpPr>
      <xdr:spPr>
        <a:xfrm>
          <a:off x="16967200" y="106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11689</xdr:rowOff>
    </xdr:from>
    <xdr:ext cx="762000" cy="259045"/>
    <xdr:sp macro="" textlink="">
      <xdr:nvSpPr>
        <xdr:cNvPr id="340" name="定員管理の状況該当値テキスト"/>
        <xdr:cNvSpPr txBox="1"/>
      </xdr:nvSpPr>
      <xdr:spPr>
        <a:xfrm>
          <a:off x="17106900" y="1064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23525</xdr:rowOff>
    </xdr:from>
    <xdr:to>
      <xdr:col>23</xdr:col>
      <xdr:colOff>457200</xdr:colOff>
      <xdr:row>62</xdr:row>
      <xdr:rowOff>125125</xdr:rowOff>
    </xdr:to>
    <xdr:sp macro="" textlink="">
      <xdr:nvSpPr>
        <xdr:cNvPr id="341" name="円/楕円 340"/>
        <xdr:cNvSpPr/>
      </xdr:nvSpPr>
      <xdr:spPr>
        <a:xfrm>
          <a:off x="16129000" y="106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109902</xdr:rowOff>
    </xdr:from>
    <xdr:ext cx="736600" cy="259045"/>
    <xdr:sp macro="" textlink="">
      <xdr:nvSpPr>
        <xdr:cNvPr id="342" name="テキスト ボックス 341"/>
        <xdr:cNvSpPr txBox="1"/>
      </xdr:nvSpPr>
      <xdr:spPr>
        <a:xfrm>
          <a:off x="15798800" y="10739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1694</xdr:rowOff>
    </xdr:from>
    <xdr:to>
      <xdr:col>22</xdr:col>
      <xdr:colOff>254000</xdr:colOff>
      <xdr:row>62</xdr:row>
      <xdr:rowOff>103294</xdr:rowOff>
    </xdr:to>
    <xdr:sp macro="" textlink="">
      <xdr:nvSpPr>
        <xdr:cNvPr id="343" name="円/楕円 342"/>
        <xdr:cNvSpPr/>
      </xdr:nvSpPr>
      <xdr:spPr>
        <a:xfrm>
          <a:off x="15240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88071</xdr:rowOff>
    </xdr:from>
    <xdr:ext cx="762000" cy="259045"/>
    <xdr:sp macro="" textlink="">
      <xdr:nvSpPr>
        <xdr:cNvPr id="344" name="テキスト ボックス 343"/>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162802</xdr:rowOff>
    </xdr:from>
    <xdr:to>
      <xdr:col>21</xdr:col>
      <xdr:colOff>50800</xdr:colOff>
      <xdr:row>62</xdr:row>
      <xdr:rowOff>92952</xdr:rowOff>
    </xdr:to>
    <xdr:sp macro="" textlink="">
      <xdr:nvSpPr>
        <xdr:cNvPr id="345" name="円/楕円 344"/>
        <xdr:cNvSpPr/>
      </xdr:nvSpPr>
      <xdr:spPr>
        <a:xfrm>
          <a:off x="143510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77729</xdr:rowOff>
    </xdr:from>
    <xdr:ext cx="762000" cy="259045"/>
    <xdr:sp macro="" textlink="">
      <xdr:nvSpPr>
        <xdr:cNvPr id="346" name="テキスト ボックス 345"/>
        <xdr:cNvSpPr txBox="1"/>
      </xdr:nvSpPr>
      <xdr:spPr>
        <a:xfrm>
          <a:off x="14020800" y="1070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166249</xdr:rowOff>
    </xdr:from>
    <xdr:to>
      <xdr:col>19</xdr:col>
      <xdr:colOff>533400</xdr:colOff>
      <xdr:row>62</xdr:row>
      <xdr:rowOff>96399</xdr:rowOff>
    </xdr:to>
    <xdr:sp macro="" textlink="">
      <xdr:nvSpPr>
        <xdr:cNvPr id="347" name="円/楕円 346"/>
        <xdr:cNvSpPr/>
      </xdr:nvSpPr>
      <xdr:spPr>
        <a:xfrm>
          <a:off x="134620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81176</xdr:rowOff>
    </xdr:from>
    <xdr:ext cx="762000" cy="259045"/>
    <xdr:sp macro="" textlink="">
      <xdr:nvSpPr>
        <xdr:cNvPr id="348" name="テキスト ボックス 347"/>
        <xdr:cNvSpPr txBox="1"/>
      </xdr:nvSpPr>
      <xdr:spPr>
        <a:xfrm>
          <a:off x="13131800" y="1071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元利償還金の減少により、単年度の比率は、対前年比</a:t>
          </a:r>
          <a:r>
            <a:rPr lang="en-US" altLang="ja-JP" sz="1400" b="0" i="0" baseline="0">
              <a:solidFill>
                <a:schemeClr val="dk1"/>
              </a:solidFill>
              <a:effectLst/>
              <a:latin typeface="+mn-lt"/>
              <a:ea typeface="+mn-ea"/>
              <a:cs typeface="+mn-cs"/>
            </a:rPr>
            <a:t>0.77429</a:t>
          </a:r>
          <a:r>
            <a:rPr lang="ja-JP" altLang="ja-JP" sz="1400" b="0" i="0" baseline="0">
              <a:solidFill>
                <a:schemeClr val="dk1"/>
              </a:solidFill>
              <a:effectLst/>
              <a:latin typeface="+mn-lt"/>
              <a:ea typeface="+mn-ea"/>
              <a:cs typeface="+mn-cs"/>
            </a:rPr>
            <a:t>ポイントの減となっており、</a:t>
          </a:r>
          <a:r>
            <a:rPr lang="en-US" altLang="ja-JP" sz="1400" b="0" i="0" baseline="0">
              <a:solidFill>
                <a:schemeClr val="dk1"/>
              </a:solidFill>
              <a:effectLst/>
              <a:latin typeface="+mn-lt"/>
              <a:ea typeface="+mn-ea"/>
              <a:cs typeface="+mn-cs"/>
            </a:rPr>
            <a:t>3</a:t>
          </a:r>
          <a:r>
            <a:rPr lang="ja-JP" altLang="ja-JP" sz="1400" b="0" i="0" baseline="0">
              <a:solidFill>
                <a:schemeClr val="dk1"/>
              </a:solidFill>
              <a:effectLst/>
              <a:latin typeface="+mn-lt"/>
              <a:ea typeface="+mn-ea"/>
              <a:cs typeface="+mn-cs"/>
            </a:rPr>
            <a:t>ヵ年平均の比率も対前年比</a:t>
          </a:r>
          <a:r>
            <a:rPr lang="en-US" altLang="ja-JP" sz="1400" b="0" i="0" baseline="0">
              <a:solidFill>
                <a:schemeClr val="dk1"/>
              </a:solidFill>
              <a:effectLst/>
              <a:latin typeface="+mn-lt"/>
              <a:ea typeface="+mn-ea"/>
              <a:cs typeface="+mn-cs"/>
            </a:rPr>
            <a:t>0.4</a:t>
          </a:r>
          <a:r>
            <a:rPr lang="ja-JP" altLang="ja-JP" sz="1400" b="0" i="0" baseline="0">
              <a:solidFill>
                <a:schemeClr val="dk1"/>
              </a:solidFill>
              <a:effectLst/>
              <a:latin typeface="+mn-lt"/>
              <a:ea typeface="+mn-ea"/>
              <a:cs typeface="+mn-cs"/>
            </a:rPr>
            <a:t>ポイント減の</a:t>
          </a:r>
          <a:r>
            <a:rPr lang="en-US" altLang="ja-JP" sz="1400" b="0" i="0" baseline="0">
              <a:solidFill>
                <a:schemeClr val="dk1"/>
              </a:solidFill>
              <a:effectLst/>
              <a:latin typeface="+mn-lt"/>
              <a:ea typeface="+mn-ea"/>
              <a:cs typeface="+mn-cs"/>
            </a:rPr>
            <a:t>9.6</a:t>
          </a:r>
          <a:r>
            <a:rPr lang="ja-JP" altLang="ja-JP" sz="1400" b="0" i="0" baseline="0">
              <a:solidFill>
                <a:schemeClr val="dk1"/>
              </a:solidFill>
              <a:effectLst/>
              <a:latin typeface="+mn-lt"/>
              <a:ea typeface="+mn-ea"/>
              <a:cs typeface="+mn-cs"/>
            </a:rPr>
            <a:t>％となっている。</a:t>
          </a:r>
          <a:endParaRPr lang="ja-JP" altLang="ja-JP" sz="1800">
            <a:effectLst/>
          </a:endParaRPr>
        </a:p>
        <a:p>
          <a:pPr rtl="0"/>
          <a:r>
            <a:rPr lang="ja-JP" altLang="ja-JP" sz="1400" b="0" i="0" baseline="0">
              <a:solidFill>
                <a:schemeClr val="dk1"/>
              </a:solidFill>
              <a:effectLst/>
              <a:latin typeface="+mn-lt"/>
              <a:ea typeface="+mn-ea"/>
              <a:cs typeface="+mn-cs"/>
            </a:rPr>
            <a:t>　今後は、小中学校適正配置計画に基づく学校施設改修工事など大型事業の取組みが行われることから、緊急度や住民ニーズを的確に把握したうえで事業を精査し、起債に大きく頼ることのない財政運営に努める。</a:t>
          </a:r>
          <a:endParaRPr lang="ja-JP" altLang="ja-JP" sz="18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154094</xdr:rowOff>
    </xdr:from>
    <xdr:to>
      <xdr:col>24</xdr:col>
      <xdr:colOff>558800</xdr:colOff>
      <xdr:row>43</xdr:row>
      <xdr:rowOff>14817</xdr:rowOff>
    </xdr:to>
    <xdr:cxnSp macro="">
      <xdr:nvCxnSpPr>
        <xdr:cNvPr id="381" name="直線コネクタ 380"/>
        <xdr:cNvCxnSpPr/>
      </xdr:nvCxnSpPr>
      <xdr:spPr>
        <a:xfrm flipV="1">
          <a:off x="16179800" y="73549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30904</xdr:rowOff>
    </xdr:to>
    <xdr:cxnSp macro="">
      <xdr:nvCxnSpPr>
        <xdr:cNvPr id="384" name="直線コネクタ 383"/>
        <xdr:cNvCxnSpPr/>
      </xdr:nvCxnSpPr>
      <xdr:spPr>
        <a:xfrm flipV="1">
          <a:off x="15290800" y="73871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30904</xdr:rowOff>
    </xdr:from>
    <xdr:to>
      <xdr:col>22</xdr:col>
      <xdr:colOff>203200</xdr:colOff>
      <xdr:row>43</xdr:row>
      <xdr:rowOff>79163</xdr:rowOff>
    </xdr:to>
    <xdr:cxnSp macro="">
      <xdr:nvCxnSpPr>
        <xdr:cNvPr id="387" name="直線コネクタ 386"/>
        <xdr:cNvCxnSpPr/>
      </xdr:nvCxnSpPr>
      <xdr:spPr>
        <a:xfrm flipV="1">
          <a:off x="14401800" y="74032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79163</xdr:rowOff>
    </xdr:from>
    <xdr:to>
      <xdr:col>21</xdr:col>
      <xdr:colOff>0</xdr:colOff>
      <xdr:row>43</xdr:row>
      <xdr:rowOff>167640</xdr:rowOff>
    </xdr:to>
    <xdr:cxnSp macro="">
      <xdr:nvCxnSpPr>
        <xdr:cNvPr id="390" name="直線コネクタ 389"/>
        <xdr:cNvCxnSpPr/>
      </xdr:nvCxnSpPr>
      <xdr:spPr>
        <a:xfrm flipV="1">
          <a:off x="13512800" y="74515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400" name="円/楕円 399"/>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75371</xdr:rowOff>
    </xdr:from>
    <xdr:ext cx="762000" cy="259045"/>
    <xdr:sp macro="" textlink="">
      <xdr:nvSpPr>
        <xdr:cNvPr id="401" name="公債費負担の状況該当値テキスト"/>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402" name="円/楕円 401"/>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403" name="テキスト ボックス 402"/>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151554</xdr:rowOff>
    </xdr:from>
    <xdr:to>
      <xdr:col>22</xdr:col>
      <xdr:colOff>254000</xdr:colOff>
      <xdr:row>43</xdr:row>
      <xdr:rowOff>81704</xdr:rowOff>
    </xdr:to>
    <xdr:sp macro="" textlink="">
      <xdr:nvSpPr>
        <xdr:cNvPr id="404" name="円/楕円 403"/>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66481</xdr:rowOff>
    </xdr:from>
    <xdr:ext cx="762000" cy="259045"/>
    <xdr:sp macro="" textlink="">
      <xdr:nvSpPr>
        <xdr:cNvPr id="405" name="テキスト ボックス 404"/>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28363</xdr:rowOff>
    </xdr:from>
    <xdr:to>
      <xdr:col>21</xdr:col>
      <xdr:colOff>50800</xdr:colOff>
      <xdr:row>43</xdr:row>
      <xdr:rowOff>129963</xdr:rowOff>
    </xdr:to>
    <xdr:sp macro="" textlink="">
      <xdr:nvSpPr>
        <xdr:cNvPr id="406" name="円/楕円 405"/>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114740</xdr:rowOff>
    </xdr:from>
    <xdr:ext cx="762000" cy="259045"/>
    <xdr:sp macro="" textlink="">
      <xdr:nvSpPr>
        <xdr:cNvPr id="407" name="テキスト ボックス 406"/>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08" name="円/楕円 407"/>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409" name="テキスト ボックス 408"/>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地方債現在高の増による将来負担額の増加及び財政調整基金の取り崩しによる充当可能基金の減少により、対前年比</a:t>
          </a:r>
          <a:r>
            <a:rPr lang="en-US" altLang="ja-JP" sz="1400" b="0" i="0" baseline="0">
              <a:solidFill>
                <a:schemeClr val="dk1"/>
              </a:solidFill>
              <a:effectLst/>
              <a:latin typeface="+mn-lt"/>
              <a:ea typeface="+mn-ea"/>
              <a:cs typeface="+mn-cs"/>
            </a:rPr>
            <a:t>7.8</a:t>
          </a:r>
          <a:r>
            <a:rPr lang="ja-JP" altLang="en-US" sz="1400" b="0" i="0" baseline="0">
              <a:solidFill>
                <a:schemeClr val="dk1"/>
              </a:solidFill>
              <a:effectLst/>
              <a:latin typeface="+mn-lt"/>
              <a:ea typeface="+mn-ea"/>
              <a:cs typeface="+mn-cs"/>
            </a:rPr>
            <a:t>ポイント減少し、</a:t>
          </a:r>
          <a:r>
            <a:rPr lang="en-US" altLang="ja-JP" sz="1400" b="0" i="0" baseline="0">
              <a:solidFill>
                <a:schemeClr val="dk1"/>
              </a:solidFill>
              <a:effectLst/>
              <a:latin typeface="+mn-lt"/>
              <a:ea typeface="+mn-ea"/>
              <a:cs typeface="+mn-cs"/>
            </a:rPr>
            <a:t>74.4</a:t>
          </a:r>
          <a:r>
            <a:rPr lang="ja-JP" altLang="en-US" sz="1400" b="0" i="0" baseline="0">
              <a:solidFill>
                <a:schemeClr val="dk1"/>
              </a:solidFill>
              <a:effectLst/>
              <a:latin typeface="+mn-lt"/>
              <a:ea typeface="+mn-ea"/>
              <a:cs typeface="+mn-cs"/>
            </a:rPr>
            <a:t>％となった。</a:t>
          </a:r>
        </a:p>
        <a:p>
          <a:pPr rtl="0"/>
          <a:r>
            <a:rPr lang="ja-JP" altLang="en-US" sz="1400" b="0" i="0" baseline="0">
              <a:solidFill>
                <a:schemeClr val="dk1"/>
              </a:solidFill>
              <a:effectLst/>
              <a:latin typeface="+mn-lt"/>
              <a:ea typeface="+mn-ea"/>
              <a:cs typeface="+mn-cs"/>
            </a:rPr>
            <a:t>　類似団体平均より</a:t>
          </a:r>
          <a:r>
            <a:rPr lang="en-US" altLang="ja-JP" sz="1400" b="0" i="0" baseline="0">
              <a:solidFill>
                <a:schemeClr val="dk1"/>
              </a:solidFill>
              <a:effectLst/>
              <a:latin typeface="+mn-lt"/>
              <a:ea typeface="+mn-ea"/>
              <a:cs typeface="+mn-cs"/>
            </a:rPr>
            <a:t>54.1</a:t>
          </a:r>
          <a:r>
            <a:rPr lang="ja-JP" altLang="en-US" sz="1400" b="0" i="0" baseline="0">
              <a:solidFill>
                <a:schemeClr val="dk1"/>
              </a:solidFill>
              <a:effectLst/>
              <a:latin typeface="+mn-lt"/>
              <a:ea typeface="+mn-ea"/>
              <a:cs typeface="+mn-cs"/>
            </a:rPr>
            <a:t>ポイント高くなっており、今後も、地方債発行額の増加により比率の上昇が予想されるが、起債に大きく頼ることのない財政運営に努め、一層の財政の健全化を図る。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163153</xdr:rowOff>
    </xdr:from>
    <xdr:to>
      <xdr:col>24</xdr:col>
      <xdr:colOff>558800</xdr:colOff>
      <xdr:row>17</xdr:row>
      <xdr:rowOff>54441</xdr:rowOff>
    </xdr:to>
    <xdr:cxnSp macro="">
      <xdr:nvCxnSpPr>
        <xdr:cNvPr id="443" name="直線コネクタ 442"/>
        <xdr:cNvCxnSpPr/>
      </xdr:nvCxnSpPr>
      <xdr:spPr>
        <a:xfrm>
          <a:off x="16179800" y="2906353"/>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163153</xdr:rowOff>
    </xdr:from>
    <xdr:to>
      <xdr:col>23</xdr:col>
      <xdr:colOff>406400</xdr:colOff>
      <xdr:row>17</xdr:row>
      <xdr:rowOff>72940</xdr:rowOff>
    </xdr:to>
    <xdr:cxnSp macro="">
      <xdr:nvCxnSpPr>
        <xdr:cNvPr id="446" name="直線コネクタ 445"/>
        <xdr:cNvCxnSpPr/>
      </xdr:nvCxnSpPr>
      <xdr:spPr>
        <a:xfrm flipV="1">
          <a:off x="15290800" y="2906353"/>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25485</xdr:rowOff>
    </xdr:from>
    <xdr:to>
      <xdr:col>22</xdr:col>
      <xdr:colOff>203200</xdr:colOff>
      <xdr:row>17</xdr:row>
      <xdr:rowOff>72940</xdr:rowOff>
    </xdr:to>
    <xdr:cxnSp macro="">
      <xdr:nvCxnSpPr>
        <xdr:cNvPr id="449" name="直線コネクタ 448"/>
        <xdr:cNvCxnSpPr/>
      </xdr:nvCxnSpPr>
      <xdr:spPr>
        <a:xfrm>
          <a:off x="14401800" y="2940135"/>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25485</xdr:rowOff>
    </xdr:from>
    <xdr:to>
      <xdr:col>21</xdr:col>
      <xdr:colOff>0</xdr:colOff>
      <xdr:row>17</xdr:row>
      <xdr:rowOff>83397</xdr:rowOff>
    </xdr:to>
    <xdr:cxnSp macro="">
      <xdr:nvCxnSpPr>
        <xdr:cNvPr id="452" name="直線コネクタ 451"/>
        <xdr:cNvCxnSpPr/>
      </xdr:nvCxnSpPr>
      <xdr:spPr>
        <a:xfrm flipV="1">
          <a:off x="13512800" y="294013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3641</xdr:rowOff>
    </xdr:from>
    <xdr:to>
      <xdr:col>24</xdr:col>
      <xdr:colOff>609600</xdr:colOff>
      <xdr:row>17</xdr:row>
      <xdr:rowOff>105241</xdr:rowOff>
    </xdr:to>
    <xdr:sp macro="" textlink="">
      <xdr:nvSpPr>
        <xdr:cNvPr id="462" name="円/楕円 461"/>
        <xdr:cNvSpPr/>
      </xdr:nvSpPr>
      <xdr:spPr>
        <a:xfrm>
          <a:off x="16967200" y="2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147168</xdr:rowOff>
    </xdr:from>
    <xdr:ext cx="762000" cy="259045"/>
    <xdr:sp macro="" textlink="">
      <xdr:nvSpPr>
        <xdr:cNvPr id="463" name="将来負担の状況該当値テキスト"/>
        <xdr:cNvSpPr txBox="1"/>
      </xdr:nvSpPr>
      <xdr:spPr>
        <a:xfrm>
          <a:off x="17106900" y="28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112353</xdr:rowOff>
    </xdr:from>
    <xdr:to>
      <xdr:col>23</xdr:col>
      <xdr:colOff>457200</xdr:colOff>
      <xdr:row>17</xdr:row>
      <xdr:rowOff>42503</xdr:rowOff>
    </xdr:to>
    <xdr:sp macro="" textlink="">
      <xdr:nvSpPr>
        <xdr:cNvPr id="464" name="円/楕円 463"/>
        <xdr:cNvSpPr/>
      </xdr:nvSpPr>
      <xdr:spPr>
        <a:xfrm>
          <a:off x="16129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27280</xdr:rowOff>
    </xdr:from>
    <xdr:ext cx="736600" cy="259045"/>
    <xdr:sp macro="" textlink="">
      <xdr:nvSpPr>
        <xdr:cNvPr id="465" name="テキスト ボックス 464"/>
        <xdr:cNvSpPr txBox="1"/>
      </xdr:nvSpPr>
      <xdr:spPr>
        <a:xfrm>
          <a:off x="15798800" y="2941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22140</xdr:rowOff>
    </xdr:from>
    <xdr:to>
      <xdr:col>22</xdr:col>
      <xdr:colOff>254000</xdr:colOff>
      <xdr:row>17</xdr:row>
      <xdr:rowOff>123740</xdr:rowOff>
    </xdr:to>
    <xdr:sp macro="" textlink="">
      <xdr:nvSpPr>
        <xdr:cNvPr id="466" name="円/楕円 465"/>
        <xdr:cNvSpPr/>
      </xdr:nvSpPr>
      <xdr:spPr>
        <a:xfrm>
          <a:off x="15240000" y="293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108517</xdr:rowOff>
    </xdr:from>
    <xdr:ext cx="762000" cy="259045"/>
    <xdr:sp macro="" textlink="">
      <xdr:nvSpPr>
        <xdr:cNvPr id="467" name="テキスト ボックス 466"/>
        <xdr:cNvSpPr txBox="1"/>
      </xdr:nvSpPr>
      <xdr:spPr>
        <a:xfrm>
          <a:off x="14909800" y="302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146135</xdr:rowOff>
    </xdr:from>
    <xdr:to>
      <xdr:col>21</xdr:col>
      <xdr:colOff>50800</xdr:colOff>
      <xdr:row>17</xdr:row>
      <xdr:rowOff>76285</xdr:rowOff>
    </xdr:to>
    <xdr:sp macro="" textlink="">
      <xdr:nvSpPr>
        <xdr:cNvPr id="468" name="円/楕円 467"/>
        <xdr:cNvSpPr/>
      </xdr:nvSpPr>
      <xdr:spPr>
        <a:xfrm>
          <a:off x="14351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61062</xdr:rowOff>
    </xdr:from>
    <xdr:ext cx="762000" cy="259045"/>
    <xdr:sp macro="" textlink="">
      <xdr:nvSpPr>
        <xdr:cNvPr id="469" name="テキスト ボックス 468"/>
        <xdr:cNvSpPr txBox="1"/>
      </xdr:nvSpPr>
      <xdr:spPr>
        <a:xfrm>
          <a:off x="14020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32597</xdr:rowOff>
    </xdr:from>
    <xdr:to>
      <xdr:col>19</xdr:col>
      <xdr:colOff>533400</xdr:colOff>
      <xdr:row>17</xdr:row>
      <xdr:rowOff>134197</xdr:rowOff>
    </xdr:to>
    <xdr:sp macro="" textlink="">
      <xdr:nvSpPr>
        <xdr:cNvPr id="470" name="円/楕円 469"/>
        <xdr:cNvSpPr/>
      </xdr:nvSpPr>
      <xdr:spPr>
        <a:xfrm>
          <a:off x="13462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118974</xdr:rowOff>
    </xdr:from>
    <xdr:ext cx="762000" cy="259045"/>
    <xdr:sp macro="" textlink="">
      <xdr:nvSpPr>
        <xdr:cNvPr id="471" name="テキスト ボックス 470"/>
        <xdr:cNvSpPr txBox="1"/>
      </xdr:nvSpPr>
      <xdr:spPr>
        <a:xfrm>
          <a:off x="13131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26,506
26,312
372.34
16,810,955
15,505,288
1,178,289
7,407,054
10,927,353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町の面積が広大であるため保育園や小学校など公共施設が多く、これらの管理運営に要する職員が必要であることから、人件費に係る経常収支比率は、類似団体平均と比べて</a:t>
          </a:r>
          <a:r>
            <a:rPr lang="en-US" altLang="ja-JP" sz="1200" b="0" i="0" baseline="0">
              <a:solidFill>
                <a:schemeClr val="dk1"/>
              </a:solidFill>
              <a:effectLst/>
              <a:latin typeface="+mn-lt"/>
              <a:ea typeface="+mn-ea"/>
              <a:cs typeface="+mn-cs"/>
            </a:rPr>
            <a:t>1.7</a:t>
          </a:r>
          <a:r>
            <a:rPr lang="ja-JP" altLang="en-US" sz="1200" b="0" i="0" baseline="0">
              <a:solidFill>
                <a:schemeClr val="dk1"/>
              </a:solidFill>
              <a:effectLst/>
              <a:latin typeface="+mn-lt"/>
              <a:ea typeface="+mn-ea"/>
              <a:cs typeface="+mn-cs"/>
            </a:rPr>
            <a:t>ポイント高い</a:t>
          </a:r>
          <a:r>
            <a:rPr lang="en-US" altLang="ja-JP" sz="1200" b="0" i="0" baseline="0">
              <a:solidFill>
                <a:schemeClr val="dk1"/>
              </a:solidFill>
              <a:effectLst/>
              <a:latin typeface="+mn-lt"/>
              <a:ea typeface="+mn-ea"/>
              <a:cs typeface="+mn-cs"/>
            </a:rPr>
            <a:t>25.3</a:t>
          </a:r>
          <a:r>
            <a:rPr lang="ja-JP" altLang="en-US" sz="1200" b="0" i="0" baseline="0">
              <a:solidFill>
                <a:schemeClr val="dk1"/>
              </a:solidFill>
              <a:effectLst/>
              <a:latin typeface="+mn-lt"/>
              <a:ea typeface="+mn-ea"/>
              <a:cs typeface="+mn-cs"/>
            </a:rPr>
            <a:t>％となっている。</a:t>
          </a:r>
        </a:p>
        <a:p>
          <a:pPr rtl="0"/>
          <a:r>
            <a:rPr lang="ja-JP" altLang="en-US" sz="1200" b="0" i="0" baseline="0">
              <a:solidFill>
                <a:schemeClr val="dk1"/>
              </a:solidFill>
              <a:effectLst/>
              <a:latin typeface="+mn-lt"/>
              <a:ea typeface="+mn-ea"/>
              <a:cs typeface="+mn-cs"/>
            </a:rPr>
            <a:t>　行財政改革アクションプランの取組みに基づき、職員数の削減に努めるとともに、広域行政や定住自立圏による事務事業の連携強化により行政組織のスリム化を図る。</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74422</xdr:rowOff>
    </xdr:from>
    <xdr:to>
      <xdr:col>7</xdr:col>
      <xdr:colOff>15875</xdr:colOff>
      <xdr:row>37</xdr:row>
      <xdr:rowOff>83566</xdr:rowOff>
    </xdr:to>
    <xdr:cxnSp macro="">
      <xdr:nvCxnSpPr>
        <xdr:cNvPr id="62" name="直線コネクタ 61"/>
        <xdr:cNvCxnSpPr/>
      </xdr:nvCxnSpPr>
      <xdr:spPr>
        <a:xfrm>
          <a:off x="3987800" y="6418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74422</xdr:rowOff>
    </xdr:from>
    <xdr:to>
      <xdr:col>5</xdr:col>
      <xdr:colOff>549275</xdr:colOff>
      <xdr:row>37</xdr:row>
      <xdr:rowOff>101854</xdr:rowOff>
    </xdr:to>
    <xdr:cxnSp macro="">
      <xdr:nvCxnSpPr>
        <xdr:cNvPr id="65" name="直線コネクタ 64"/>
        <xdr:cNvCxnSpPr/>
      </xdr:nvCxnSpPr>
      <xdr:spPr>
        <a:xfrm flipV="1">
          <a:off x="3098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101854</xdr:rowOff>
    </xdr:from>
    <xdr:to>
      <xdr:col>4</xdr:col>
      <xdr:colOff>346075</xdr:colOff>
      <xdr:row>37</xdr:row>
      <xdr:rowOff>147574</xdr:rowOff>
    </xdr:to>
    <xdr:cxnSp macro="">
      <xdr:nvCxnSpPr>
        <xdr:cNvPr id="68" name="直線コネクタ 67"/>
        <xdr:cNvCxnSpPr/>
      </xdr:nvCxnSpPr>
      <xdr:spPr>
        <a:xfrm flipV="1">
          <a:off x="2209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101854</xdr:rowOff>
    </xdr:from>
    <xdr:to>
      <xdr:col>3</xdr:col>
      <xdr:colOff>142875</xdr:colOff>
      <xdr:row>37</xdr:row>
      <xdr:rowOff>147574</xdr:rowOff>
    </xdr:to>
    <xdr:cxnSp macro="">
      <xdr:nvCxnSpPr>
        <xdr:cNvPr id="71" name="直線コネクタ 70"/>
        <xdr:cNvCxnSpPr/>
      </xdr:nvCxnSpPr>
      <xdr:spPr>
        <a:xfrm>
          <a:off x="1320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32766</xdr:rowOff>
    </xdr:from>
    <xdr:to>
      <xdr:col>7</xdr:col>
      <xdr:colOff>66675</xdr:colOff>
      <xdr:row>37</xdr:row>
      <xdr:rowOff>134366</xdr:rowOff>
    </xdr:to>
    <xdr:sp macro="" textlink="">
      <xdr:nvSpPr>
        <xdr:cNvPr id="81" name="円/楕円 80"/>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4843</xdr:rowOff>
    </xdr:from>
    <xdr:ext cx="762000" cy="259045"/>
    <xdr:sp macro="" textlink="">
      <xdr:nvSpPr>
        <xdr:cNvPr id="82" name="人件費該当値テキスト"/>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3" name="円/楕円 82"/>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109999</xdr:rowOff>
    </xdr:from>
    <xdr:ext cx="736600" cy="259045"/>
    <xdr:sp macro="" textlink="">
      <xdr:nvSpPr>
        <xdr:cNvPr id="84" name="テキスト ボックス 83"/>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51054</xdr:rowOff>
    </xdr:from>
    <xdr:to>
      <xdr:col>4</xdr:col>
      <xdr:colOff>396875</xdr:colOff>
      <xdr:row>37</xdr:row>
      <xdr:rowOff>152654</xdr:rowOff>
    </xdr:to>
    <xdr:sp macro="" textlink="">
      <xdr:nvSpPr>
        <xdr:cNvPr id="85" name="円/楕円 84"/>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137431</xdr:rowOff>
    </xdr:from>
    <xdr:ext cx="762000" cy="259045"/>
    <xdr:sp macro="" textlink="">
      <xdr:nvSpPr>
        <xdr:cNvPr id="86" name="テキスト ボックス 85"/>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96774</xdr:rowOff>
    </xdr:from>
    <xdr:to>
      <xdr:col>3</xdr:col>
      <xdr:colOff>193675</xdr:colOff>
      <xdr:row>38</xdr:row>
      <xdr:rowOff>26924</xdr:rowOff>
    </xdr:to>
    <xdr:sp macro="" textlink="">
      <xdr:nvSpPr>
        <xdr:cNvPr id="87" name="円/楕円 86"/>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11701</xdr:rowOff>
    </xdr:from>
    <xdr:ext cx="762000" cy="259045"/>
    <xdr:sp macro="" textlink="">
      <xdr:nvSpPr>
        <xdr:cNvPr id="88" name="テキスト ボックス 87"/>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51054</xdr:rowOff>
    </xdr:from>
    <xdr:to>
      <xdr:col>1</xdr:col>
      <xdr:colOff>676275</xdr:colOff>
      <xdr:row>37</xdr:row>
      <xdr:rowOff>152654</xdr:rowOff>
    </xdr:to>
    <xdr:sp macro="" textlink="">
      <xdr:nvSpPr>
        <xdr:cNvPr id="89" name="円/楕円 88"/>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137431</xdr:rowOff>
    </xdr:from>
    <xdr:ext cx="762000" cy="259045"/>
    <xdr:sp macro="" textlink="">
      <xdr:nvSpPr>
        <xdr:cNvPr id="90" name="テキスト ボックス 89"/>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物件費に係るものは</a:t>
          </a:r>
          <a:r>
            <a:rPr lang="en-US" altLang="ja-JP" sz="1200" b="0" i="0" baseline="0">
              <a:solidFill>
                <a:schemeClr val="dk1"/>
              </a:solidFill>
              <a:effectLst/>
              <a:latin typeface="+mn-lt"/>
              <a:ea typeface="+mn-ea"/>
              <a:cs typeface="+mn-cs"/>
            </a:rPr>
            <a:t>15.6</a:t>
          </a:r>
          <a:r>
            <a:rPr lang="ja-JP" altLang="ja-JP" sz="1200" b="0" i="0" baseline="0">
              <a:solidFill>
                <a:schemeClr val="dk1"/>
              </a:solidFill>
              <a:effectLst/>
              <a:latin typeface="+mn-lt"/>
              <a:ea typeface="+mn-ea"/>
              <a:cs typeface="+mn-cs"/>
            </a:rPr>
            <a:t>％で、類似団体平均と比べて</a:t>
          </a:r>
          <a:r>
            <a:rPr lang="en-US" altLang="ja-JP" sz="1200" b="0" i="0" baseline="0">
              <a:solidFill>
                <a:schemeClr val="dk1"/>
              </a:solidFill>
              <a:effectLst/>
              <a:latin typeface="+mn-lt"/>
              <a:ea typeface="+mn-ea"/>
              <a:cs typeface="+mn-cs"/>
            </a:rPr>
            <a:t>0.3</a:t>
          </a:r>
          <a:r>
            <a:rPr lang="ja-JP" altLang="ja-JP" sz="1200" b="0" i="0" baseline="0">
              <a:solidFill>
                <a:schemeClr val="dk1"/>
              </a:solidFill>
              <a:effectLst/>
              <a:latin typeface="+mn-lt"/>
              <a:ea typeface="+mn-ea"/>
              <a:cs typeface="+mn-cs"/>
            </a:rPr>
            <a:t>ポイント低くなっている。</a:t>
          </a:r>
          <a:endParaRPr lang="ja-JP" altLang="ja-JP" sz="1600">
            <a:effectLst/>
          </a:endParaRPr>
        </a:p>
        <a:p>
          <a:pPr rtl="0"/>
          <a:r>
            <a:rPr lang="ja-JP" altLang="ja-JP" sz="1200" b="0" i="0" baseline="0">
              <a:solidFill>
                <a:schemeClr val="dk1"/>
              </a:solidFill>
              <a:effectLst/>
              <a:latin typeface="+mn-lt"/>
              <a:ea typeface="+mn-ea"/>
              <a:cs typeface="+mn-cs"/>
            </a:rPr>
            <a:t>　今後は、業務の民間委託等の取組みにより職員人件費から委託料（物件費）へ経費が更にシフトすることになるため、委託等による効果が最大限発揮できるよう行政サービスの質を維持しつつ、物件費の抑制に努める。</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97282</xdr:rowOff>
    </xdr:to>
    <xdr:cxnSp macro="">
      <xdr:nvCxnSpPr>
        <xdr:cNvPr id="120" name="直線コネクタ 119"/>
        <xdr:cNvCxnSpPr/>
      </xdr:nvCxnSpPr>
      <xdr:spPr>
        <a:xfrm>
          <a:off x="15671800" y="29616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69850</xdr:rowOff>
    </xdr:to>
    <xdr:cxnSp macro="">
      <xdr:nvCxnSpPr>
        <xdr:cNvPr id="123" name="直線コネクタ 122"/>
        <xdr:cNvCxnSpPr/>
      </xdr:nvCxnSpPr>
      <xdr:spPr>
        <a:xfrm flipV="1">
          <a:off x="14782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69850</xdr:rowOff>
    </xdr:to>
    <xdr:cxnSp macro="">
      <xdr:nvCxnSpPr>
        <xdr:cNvPr id="126" name="直線コネクタ 125"/>
        <xdr:cNvCxnSpPr/>
      </xdr:nvCxnSpPr>
      <xdr:spPr>
        <a:xfrm>
          <a:off x="13893800" y="291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168148</xdr:rowOff>
    </xdr:from>
    <xdr:to>
      <xdr:col>20</xdr:col>
      <xdr:colOff>158750</xdr:colOff>
      <xdr:row>17</xdr:row>
      <xdr:rowOff>1270</xdr:rowOff>
    </xdr:to>
    <xdr:cxnSp macro="">
      <xdr:nvCxnSpPr>
        <xdr:cNvPr id="129" name="直線コネクタ 128"/>
        <xdr:cNvCxnSpPr/>
      </xdr:nvCxnSpPr>
      <xdr:spPr>
        <a:xfrm>
          <a:off x="13004800" y="2911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46482</xdr:rowOff>
    </xdr:from>
    <xdr:to>
      <xdr:col>24</xdr:col>
      <xdr:colOff>82550</xdr:colOff>
      <xdr:row>17</xdr:row>
      <xdr:rowOff>148082</xdr:rowOff>
    </xdr:to>
    <xdr:sp macro="" textlink="">
      <xdr:nvSpPr>
        <xdr:cNvPr id="139" name="円/楕円 138"/>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63009</xdr:rowOff>
    </xdr:from>
    <xdr:ext cx="762000" cy="259045"/>
    <xdr:sp macro="" textlink="">
      <xdr:nvSpPr>
        <xdr:cNvPr id="140" name="物件費該当値テキスト"/>
        <xdr:cNvSpPr txBox="1"/>
      </xdr:nvSpPr>
      <xdr:spPr>
        <a:xfrm>
          <a:off x="16598900" y="280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1" name="円/楕円 140"/>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107967</xdr:rowOff>
    </xdr:from>
    <xdr:ext cx="736600" cy="259045"/>
    <xdr:sp macro="" textlink="">
      <xdr:nvSpPr>
        <xdr:cNvPr id="142" name="テキスト ボックス 141"/>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3" name="円/楕円 142"/>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4" name="テキスト ボックス 143"/>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45" name="円/楕円 144"/>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46" name="テキスト ボックス 145"/>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117348</xdr:rowOff>
    </xdr:from>
    <xdr:to>
      <xdr:col>19</xdr:col>
      <xdr:colOff>6350</xdr:colOff>
      <xdr:row>17</xdr:row>
      <xdr:rowOff>47498</xdr:rowOff>
    </xdr:to>
    <xdr:sp macro="" textlink="">
      <xdr:nvSpPr>
        <xdr:cNvPr id="147" name="円/楕円 146"/>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57675</xdr:rowOff>
    </xdr:from>
    <xdr:ext cx="762000" cy="259045"/>
    <xdr:sp macro="" textlink="">
      <xdr:nvSpPr>
        <xdr:cNvPr id="148" name="テキスト ボックス 147"/>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扶助費に係るものは</a:t>
          </a:r>
          <a:r>
            <a:rPr lang="en-US" altLang="ja-JP" sz="1200" b="0" i="0" baseline="0">
              <a:solidFill>
                <a:schemeClr val="dk1"/>
              </a:solidFill>
              <a:effectLst/>
              <a:latin typeface="+mn-lt"/>
              <a:ea typeface="+mn-ea"/>
              <a:cs typeface="+mn-cs"/>
            </a:rPr>
            <a:t>7.1</a:t>
          </a:r>
          <a:r>
            <a:rPr lang="ja-JP" altLang="ja-JP" sz="1200" b="0" i="0" baseline="0">
              <a:solidFill>
                <a:schemeClr val="dk1"/>
              </a:solidFill>
              <a:effectLst/>
              <a:latin typeface="+mn-lt"/>
              <a:ea typeface="+mn-ea"/>
              <a:cs typeface="+mn-cs"/>
            </a:rPr>
            <a:t>％で、類似団体平均と比べて</a:t>
          </a:r>
          <a:r>
            <a:rPr lang="en-US" altLang="ja-JP" sz="1200" b="0" i="0" baseline="0">
              <a:solidFill>
                <a:schemeClr val="dk1"/>
              </a:solidFill>
              <a:effectLst/>
              <a:latin typeface="+mn-lt"/>
              <a:ea typeface="+mn-ea"/>
              <a:cs typeface="+mn-cs"/>
            </a:rPr>
            <a:t>0.2</a:t>
          </a:r>
          <a:r>
            <a:rPr lang="ja-JP" altLang="ja-JP" sz="1200" b="0" i="0" baseline="0">
              <a:solidFill>
                <a:schemeClr val="dk1"/>
              </a:solidFill>
              <a:effectLst/>
              <a:latin typeface="+mn-lt"/>
              <a:ea typeface="+mn-ea"/>
              <a:cs typeface="+mn-cs"/>
            </a:rPr>
            <a:t>ポイント低くなっている。</a:t>
          </a:r>
          <a:endParaRPr lang="ja-JP" altLang="ja-JP" sz="1600">
            <a:effectLst/>
          </a:endParaRPr>
        </a:p>
        <a:p>
          <a:pPr rtl="0"/>
          <a:r>
            <a:rPr lang="ja-JP" altLang="ja-JP" sz="1200" b="0" i="0" baseline="0">
              <a:solidFill>
                <a:schemeClr val="dk1"/>
              </a:solidFill>
              <a:effectLst/>
              <a:latin typeface="+mn-lt"/>
              <a:ea typeface="+mn-ea"/>
              <a:cs typeface="+mn-cs"/>
            </a:rPr>
            <a:t>　扶助費は、年々増加傾向にあり今後も社会保障制度改正等の影響を受けるが、町単独制度をはじめとして、社会経済情勢の変化や受益と負担の公平性などに照らし、適正な行政サービスの提供に努め、財政を圧迫する上昇傾向に歯止めをかけるよう努める。</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0</xdr:rowOff>
    </xdr:to>
    <xdr:cxnSp macro="">
      <xdr:nvCxnSpPr>
        <xdr:cNvPr id="181" name="直線コネクタ 180"/>
        <xdr:cNvCxnSpPr/>
      </xdr:nvCxnSpPr>
      <xdr:spPr>
        <a:xfrm>
          <a:off x="3987800" y="9537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158750</xdr:rowOff>
    </xdr:to>
    <xdr:cxnSp macro="">
      <xdr:nvCxnSpPr>
        <xdr:cNvPr id="184" name="直線コネクタ 183"/>
        <xdr:cNvCxnSpPr/>
      </xdr:nvCxnSpPr>
      <xdr:spPr>
        <a:xfrm flipV="1">
          <a:off x="3098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158750</xdr:rowOff>
    </xdr:from>
    <xdr:to>
      <xdr:col>4</xdr:col>
      <xdr:colOff>346075</xdr:colOff>
      <xdr:row>55</xdr:row>
      <xdr:rowOff>158750</xdr:rowOff>
    </xdr:to>
    <xdr:cxnSp macro="">
      <xdr:nvCxnSpPr>
        <xdr:cNvPr id="187" name="直線コネクタ 186"/>
        <xdr:cNvCxnSpPr/>
      </xdr:nvCxnSpPr>
      <xdr:spPr>
        <a:xfrm>
          <a:off x="2209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133350</xdr:rowOff>
    </xdr:from>
    <xdr:to>
      <xdr:col>3</xdr:col>
      <xdr:colOff>142875</xdr:colOff>
      <xdr:row>55</xdr:row>
      <xdr:rowOff>158750</xdr:rowOff>
    </xdr:to>
    <xdr:cxnSp macro="">
      <xdr:nvCxnSpPr>
        <xdr:cNvPr id="190" name="直線コネクタ 189"/>
        <xdr:cNvCxnSpPr/>
      </xdr:nvCxnSpPr>
      <xdr:spPr>
        <a:xfrm>
          <a:off x="1320800" y="956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0" name="円/楕円 199"/>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01"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2" name="円/楕円 201"/>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3" name="テキスト ボックス 20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107950</xdr:rowOff>
    </xdr:from>
    <xdr:to>
      <xdr:col>4</xdr:col>
      <xdr:colOff>396875</xdr:colOff>
      <xdr:row>56</xdr:row>
      <xdr:rowOff>38100</xdr:rowOff>
    </xdr:to>
    <xdr:sp macro="" textlink="">
      <xdr:nvSpPr>
        <xdr:cNvPr id="204" name="円/楕円 203"/>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205" name="テキスト ボックス 204"/>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107950</xdr:rowOff>
    </xdr:from>
    <xdr:to>
      <xdr:col>3</xdr:col>
      <xdr:colOff>193675</xdr:colOff>
      <xdr:row>56</xdr:row>
      <xdr:rowOff>38100</xdr:rowOff>
    </xdr:to>
    <xdr:sp macro="" textlink="">
      <xdr:nvSpPr>
        <xdr:cNvPr id="206" name="円/楕円 205"/>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207" name="テキスト ボックス 20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08" name="円/楕円 207"/>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209" name="テキスト ボックス 20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その他（繰出金・維持補修費）に係るものは</a:t>
          </a:r>
          <a:r>
            <a:rPr lang="en-US" altLang="ja-JP" sz="1200" b="0" i="0" baseline="0">
              <a:solidFill>
                <a:schemeClr val="dk1"/>
              </a:solidFill>
              <a:effectLst/>
              <a:latin typeface="+mn-lt"/>
              <a:ea typeface="+mn-ea"/>
              <a:cs typeface="+mn-cs"/>
            </a:rPr>
            <a:t>10.0</a:t>
          </a:r>
          <a:r>
            <a:rPr lang="ja-JP" altLang="ja-JP" sz="1200" b="0" i="0" baseline="0">
              <a:solidFill>
                <a:schemeClr val="dk1"/>
              </a:solidFill>
              <a:effectLst/>
              <a:latin typeface="+mn-lt"/>
              <a:ea typeface="+mn-ea"/>
              <a:cs typeface="+mn-cs"/>
            </a:rPr>
            <a:t>％で、類似団体平均と比べて</a:t>
          </a:r>
          <a:r>
            <a:rPr lang="en-US" altLang="ja-JP" sz="1200" b="0" i="0" baseline="0">
              <a:solidFill>
                <a:schemeClr val="dk1"/>
              </a:solidFill>
              <a:effectLst/>
              <a:latin typeface="+mn-lt"/>
              <a:ea typeface="+mn-ea"/>
              <a:cs typeface="+mn-cs"/>
            </a:rPr>
            <a:t>4.4</a:t>
          </a:r>
          <a:r>
            <a:rPr lang="ja-JP" altLang="ja-JP" sz="1200" b="0" i="0" baseline="0">
              <a:solidFill>
                <a:schemeClr val="dk1"/>
              </a:solidFill>
              <a:effectLst/>
              <a:latin typeface="+mn-lt"/>
              <a:ea typeface="+mn-ea"/>
              <a:cs typeface="+mn-cs"/>
            </a:rPr>
            <a:t>ポイント低くなっている。</a:t>
          </a:r>
          <a:endParaRPr lang="ja-JP" altLang="ja-JP" sz="1600">
            <a:effectLst/>
          </a:endParaRPr>
        </a:p>
        <a:p>
          <a:pPr rtl="0"/>
          <a:r>
            <a:rPr lang="ja-JP" altLang="ja-JP" sz="1200" b="0" i="0" baseline="0">
              <a:solidFill>
                <a:schemeClr val="dk1"/>
              </a:solidFill>
              <a:effectLst/>
              <a:latin typeface="+mn-lt"/>
              <a:ea typeface="+mn-ea"/>
              <a:cs typeface="+mn-cs"/>
            </a:rPr>
            <a:t>　今後は、国民健康保険特別会計や介護保険特別会計等の給付費等の伸びによる繰出金が増加すると予想されることから、特別会計での経費削減及び保険料等の適正化と徴収率の向上に努め、繰出金の抑制を図っていく。</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58420</xdr:rowOff>
    </xdr:to>
    <xdr:cxnSp macro="">
      <xdr:nvCxnSpPr>
        <xdr:cNvPr id="239" name="直線コネクタ 238"/>
        <xdr:cNvCxnSpPr/>
      </xdr:nvCxnSpPr>
      <xdr:spPr>
        <a:xfrm flipV="1">
          <a:off x="15671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67564</xdr:rowOff>
    </xdr:to>
    <xdr:cxnSp macro="">
      <xdr:nvCxnSpPr>
        <xdr:cNvPr id="242" name="直線コネクタ 241"/>
        <xdr:cNvCxnSpPr/>
      </xdr:nvCxnSpPr>
      <xdr:spPr>
        <a:xfrm flipV="1">
          <a:off x="14782800" y="9659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62992</xdr:rowOff>
    </xdr:from>
    <xdr:to>
      <xdr:col>21</xdr:col>
      <xdr:colOff>361950</xdr:colOff>
      <xdr:row>56</xdr:row>
      <xdr:rowOff>67564</xdr:rowOff>
    </xdr:to>
    <xdr:cxnSp macro="">
      <xdr:nvCxnSpPr>
        <xdr:cNvPr id="245" name="直線コネクタ 244"/>
        <xdr:cNvCxnSpPr/>
      </xdr:nvCxnSpPr>
      <xdr:spPr>
        <a:xfrm>
          <a:off x="13893800" y="9664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21844</xdr:rowOff>
    </xdr:from>
    <xdr:to>
      <xdr:col>20</xdr:col>
      <xdr:colOff>158750</xdr:colOff>
      <xdr:row>56</xdr:row>
      <xdr:rowOff>62992</xdr:rowOff>
    </xdr:to>
    <xdr:cxnSp macro="">
      <xdr:nvCxnSpPr>
        <xdr:cNvPr id="248" name="直線コネクタ 247"/>
        <xdr:cNvCxnSpPr/>
      </xdr:nvCxnSpPr>
      <xdr:spPr>
        <a:xfrm>
          <a:off x="13004800" y="9623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8" name="円/楕円 25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5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60" name="円/楕円 259"/>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61" name="テキスト ボックス 260"/>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xdr:rowOff>
    </xdr:from>
    <xdr:to>
      <xdr:col>21</xdr:col>
      <xdr:colOff>412750</xdr:colOff>
      <xdr:row>56</xdr:row>
      <xdr:rowOff>118364</xdr:rowOff>
    </xdr:to>
    <xdr:sp macro="" textlink="">
      <xdr:nvSpPr>
        <xdr:cNvPr id="262" name="円/楕円 261"/>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128541</xdr:rowOff>
    </xdr:from>
    <xdr:ext cx="762000" cy="259045"/>
    <xdr:sp macro="" textlink="">
      <xdr:nvSpPr>
        <xdr:cNvPr id="263" name="テキスト ボックス 262"/>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xdr:rowOff>
    </xdr:from>
    <xdr:to>
      <xdr:col>20</xdr:col>
      <xdr:colOff>209550</xdr:colOff>
      <xdr:row>56</xdr:row>
      <xdr:rowOff>113792</xdr:rowOff>
    </xdr:to>
    <xdr:sp macro="" textlink="">
      <xdr:nvSpPr>
        <xdr:cNvPr id="264" name="円/楕円 263"/>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123969</xdr:rowOff>
    </xdr:from>
    <xdr:ext cx="762000" cy="259045"/>
    <xdr:sp macro="" textlink="">
      <xdr:nvSpPr>
        <xdr:cNvPr id="265" name="テキスト ボックス 264"/>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66" name="円/楕円 265"/>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67" name="テキスト ボックス 266"/>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補助費等に係るものは</a:t>
          </a:r>
          <a:r>
            <a:rPr lang="en-US" altLang="ja-JP" sz="1200" b="0" i="0" baseline="0">
              <a:solidFill>
                <a:schemeClr val="dk1"/>
              </a:solidFill>
              <a:effectLst/>
              <a:latin typeface="+mn-lt"/>
              <a:ea typeface="+mn-ea"/>
              <a:cs typeface="+mn-cs"/>
            </a:rPr>
            <a:t>18.5</a:t>
          </a:r>
          <a:r>
            <a:rPr lang="ja-JP" altLang="ja-JP" sz="1200" b="0" i="0" baseline="0">
              <a:solidFill>
                <a:schemeClr val="dk1"/>
              </a:solidFill>
              <a:effectLst/>
              <a:latin typeface="+mn-lt"/>
              <a:ea typeface="+mn-ea"/>
              <a:cs typeface="+mn-cs"/>
            </a:rPr>
            <a:t>％で、類似団体平均と比べて</a:t>
          </a:r>
          <a:r>
            <a:rPr lang="en-US" altLang="ja-JP" sz="1200" b="0" i="0" baseline="0">
              <a:solidFill>
                <a:schemeClr val="dk1"/>
              </a:solidFill>
              <a:effectLst/>
              <a:latin typeface="+mn-lt"/>
              <a:ea typeface="+mn-ea"/>
              <a:cs typeface="+mn-cs"/>
            </a:rPr>
            <a:t>5.7</a:t>
          </a:r>
          <a:r>
            <a:rPr lang="ja-JP" altLang="ja-JP" sz="1200" b="0" i="0" baseline="0">
              <a:solidFill>
                <a:schemeClr val="dk1"/>
              </a:solidFill>
              <a:effectLst/>
              <a:latin typeface="+mn-lt"/>
              <a:ea typeface="+mn-ea"/>
              <a:cs typeface="+mn-cs"/>
            </a:rPr>
            <a:t>ポイントと大幅に高くなっているが、これは一部事務組合で行っているごみ焼却場建設事業債の元利償還に伴う負担金によるものである。</a:t>
          </a:r>
          <a:endParaRPr lang="ja-JP" altLang="ja-JP" sz="1600">
            <a:effectLst/>
          </a:endParaRPr>
        </a:p>
        <a:p>
          <a:pPr rtl="0"/>
          <a:r>
            <a:rPr lang="ja-JP" altLang="ja-JP" sz="1200" b="0" i="0" baseline="0">
              <a:solidFill>
                <a:schemeClr val="dk1"/>
              </a:solidFill>
              <a:effectLst/>
              <a:latin typeface="+mn-lt"/>
              <a:ea typeface="+mn-ea"/>
              <a:cs typeface="+mn-cs"/>
            </a:rPr>
            <a:t>　近年、数値は改善の方向にあるが、引き続き、行財政改革アクションプラン及び事務事業等外部評価委員会の提言による見直しを行い、補助金の適正化に向けて取組むこととする。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170434</xdr:rowOff>
    </xdr:from>
    <xdr:to>
      <xdr:col>24</xdr:col>
      <xdr:colOff>31750</xdr:colOff>
      <xdr:row>38</xdr:row>
      <xdr:rowOff>58420</xdr:rowOff>
    </xdr:to>
    <xdr:cxnSp macro="">
      <xdr:nvCxnSpPr>
        <xdr:cNvPr id="297" name="直線コネクタ 296"/>
        <xdr:cNvCxnSpPr/>
      </xdr:nvCxnSpPr>
      <xdr:spPr>
        <a:xfrm>
          <a:off x="15671800" y="65140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165862</xdr:rowOff>
    </xdr:from>
    <xdr:to>
      <xdr:col>22</xdr:col>
      <xdr:colOff>565150</xdr:colOff>
      <xdr:row>37</xdr:row>
      <xdr:rowOff>170434</xdr:rowOff>
    </xdr:to>
    <xdr:cxnSp macro="">
      <xdr:nvCxnSpPr>
        <xdr:cNvPr id="300" name="直線コネクタ 299"/>
        <xdr:cNvCxnSpPr/>
      </xdr:nvCxnSpPr>
      <xdr:spPr>
        <a:xfrm>
          <a:off x="14782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156718</xdr:rowOff>
    </xdr:from>
    <xdr:to>
      <xdr:col>21</xdr:col>
      <xdr:colOff>361950</xdr:colOff>
      <xdr:row>37</xdr:row>
      <xdr:rowOff>165862</xdr:rowOff>
    </xdr:to>
    <xdr:cxnSp macro="">
      <xdr:nvCxnSpPr>
        <xdr:cNvPr id="303" name="直線コネクタ 302"/>
        <xdr:cNvCxnSpPr/>
      </xdr:nvCxnSpPr>
      <xdr:spPr>
        <a:xfrm>
          <a:off x="13893800" y="6500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156718</xdr:rowOff>
    </xdr:from>
    <xdr:to>
      <xdr:col>20</xdr:col>
      <xdr:colOff>158750</xdr:colOff>
      <xdr:row>38</xdr:row>
      <xdr:rowOff>26416</xdr:rowOff>
    </xdr:to>
    <xdr:cxnSp macro="">
      <xdr:nvCxnSpPr>
        <xdr:cNvPr id="306" name="直線コネクタ 305"/>
        <xdr:cNvCxnSpPr/>
      </xdr:nvCxnSpPr>
      <xdr:spPr>
        <a:xfrm flipV="1">
          <a:off x="13004800" y="65003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16" name="円/楕円 315"/>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17"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119634</xdr:rowOff>
    </xdr:from>
    <xdr:to>
      <xdr:col>22</xdr:col>
      <xdr:colOff>615950</xdr:colOff>
      <xdr:row>38</xdr:row>
      <xdr:rowOff>49785</xdr:rowOff>
    </xdr:to>
    <xdr:sp macro="" textlink="">
      <xdr:nvSpPr>
        <xdr:cNvPr id="318" name="円/楕円 317"/>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34561</xdr:rowOff>
    </xdr:from>
    <xdr:ext cx="736600" cy="259045"/>
    <xdr:sp macro="" textlink="">
      <xdr:nvSpPr>
        <xdr:cNvPr id="319" name="テキスト ボックス 318"/>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20" name="円/楕円 319"/>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21" name="テキスト ボックス 320"/>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105918</xdr:rowOff>
    </xdr:from>
    <xdr:to>
      <xdr:col>20</xdr:col>
      <xdr:colOff>209550</xdr:colOff>
      <xdr:row>38</xdr:row>
      <xdr:rowOff>36068</xdr:rowOff>
    </xdr:to>
    <xdr:sp macro="" textlink="">
      <xdr:nvSpPr>
        <xdr:cNvPr id="322" name="円/楕円 321"/>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20845</xdr:rowOff>
    </xdr:from>
    <xdr:ext cx="762000" cy="259045"/>
    <xdr:sp macro="" textlink="">
      <xdr:nvSpPr>
        <xdr:cNvPr id="323" name="テキスト ボックス 322"/>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147066</xdr:rowOff>
    </xdr:from>
    <xdr:to>
      <xdr:col>19</xdr:col>
      <xdr:colOff>6350</xdr:colOff>
      <xdr:row>38</xdr:row>
      <xdr:rowOff>77215</xdr:rowOff>
    </xdr:to>
    <xdr:sp macro="" textlink="">
      <xdr:nvSpPr>
        <xdr:cNvPr id="324" name="円/楕円 323"/>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61993</xdr:rowOff>
    </xdr:from>
    <xdr:ext cx="762000" cy="259045"/>
    <xdr:sp macro="" textlink="">
      <xdr:nvSpPr>
        <xdr:cNvPr id="325" name="テキスト ボックス 324"/>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公債費に係るものは</a:t>
          </a:r>
          <a:r>
            <a:rPr lang="en-US" altLang="ja-JP" sz="1200" b="0" i="0" baseline="0">
              <a:solidFill>
                <a:schemeClr val="dk1"/>
              </a:solidFill>
              <a:effectLst/>
              <a:latin typeface="+mn-lt"/>
              <a:ea typeface="+mn-ea"/>
              <a:cs typeface="+mn-cs"/>
            </a:rPr>
            <a:t>13.7</a:t>
          </a:r>
          <a:r>
            <a:rPr lang="ja-JP" altLang="ja-JP" sz="1200" b="0" i="0" baseline="0">
              <a:solidFill>
                <a:schemeClr val="dk1"/>
              </a:solidFill>
              <a:effectLst/>
              <a:latin typeface="+mn-lt"/>
              <a:ea typeface="+mn-ea"/>
              <a:cs typeface="+mn-cs"/>
            </a:rPr>
            <a:t>％で、類似団体平均と比べて</a:t>
          </a:r>
          <a:r>
            <a:rPr lang="en-US" altLang="ja-JP" sz="1200" b="0" i="0" baseline="0">
              <a:solidFill>
                <a:schemeClr val="dk1"/>
              </a:solidFill>
              <a:effectLst/>
              <a:latin typeface="+mn-lt"/>
              <a:ea typeface="+mn-ea"/>
              <a:cs typeface="+mn-cs"/>
            </a:rPr>
            <a:t>0.7</a:t>
          </a:r>
          <a:r>
            <a:rPr lang="ja-JP" altLang="ja-JP" sz="1200" b="0" i="0" baseline="0">
              <a:solidFill>
                <a:schemeClr val="dk1"/>
              </a:solidFill>
              <a:effectLst/>
              <a:latin typeface="+mn-lt"/>
              <a:ea typeface="+mn-ea"/>
              <a:cs typeface="+mn-cs"/>
            </a:rPr>
            <a:t>ポイント低くなっている。</a:t>
          </a:r>
          <a:endParaRPr lang="ja-JP" altLang="ja-JP" sz="1600">
            <a:effectLst/>
          </a:endParaRPr>
        </a:p>
        <a:p>
          <a:pPr rtl="0"/>
          <a:r>
            <a:rPr lang="ja-JP" altLang="ja-JP" sz="1200" b="0" i="0" baseline="0">
              <a:solidFill>
                <a:schemeClr val="dk1"/>
              </a:solidFill>
              <a:effectLst/>
              <a:latin typeface="+mn-lt"/>
              <a:ea typeface="+mn-ea"/>
              <a:cs typeface="+mn-cs"/>
            </a:rPr>
            <a:t>　今後は、地方債発行額の増加に伴い公債費の増加が予想されるため、行財政改革を推進し、起債に大きく頼ることのない財政運営に努める。</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76</xdr:row>
      <xdr:rowOff>165100</xdr:rowOff>
    </xdr:to>
    <xdr:cxnSp macro="">
      <xdr:nvCxnSpPr>
        <xdr:cNvPr id="358" name="直線コネクタ 357"/>
        <xdr:cNvCxnSpPr/>
      </xdr:nvCxnSpPr>
      <xdr:spPr>
        <a:xfrm flipV="1">
          <a:off x="3987800" y="131724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76</xdr:row>
      <xdr:rowOff>165100</xdr:rowOff>
    </xdr:to>
    <xdr:cxnSp macro="">
      <xdr:nvCxnSpPr>
        <xdr:cNvPr id="361" name="直線コネクタ 360"/>
        <xdr:cNvCxnSpPr/>
      </xdr:nvCxnSpPr>
      <xdr:spPr>
        <a:xfrm>
          <a:off x="3098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77</xdr:row>
      <xdr:rowOff>8889</xdr:rowOff>
    </xdr:to>
    <xdr:cxnSp macro="">
      <xdr:nvCxnSpPr>
        <xdr:cNvPr id="364" name="直線コネクタ 363"/>
        <xdr:cNvCxnSpPr/>
      </xdr:nvCxnSpPr>
      <xdr:spPr>
        <a:xfrm flipV="1">
          <a:off x="2209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77</xdr:row>
      <xdr:rowOff>69850</xdr:rowOff>
    </xdr:to>
    <xdr:cxnSp macro="">
      <xdr:nvCxnSpPr>
        <xdr:cNvPr id="367" name="直線コネクタ 366"/>
        <xdr:cNvCxnSpPr/>
      </xdr:nvCxnSpPr>
      <xdr:spPr>
        <a:xfrm flipV="1">
          <a:off x="1320800" y="132105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77" name="円/楕円 376"/>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107966</xdr:rowOff>
    </xdr:from>
    <xdr:ext cx="762000" cy="259045"/>
    <xdr:sp macro="" textlink="">
      <xdr:nvSpPr>
        <xdr:cNvPr id="378"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79" name="円/楕円 378"/>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54627</xdr:rowOff>
    </xdr:from>
    <xdr:ext cx="736600" cy="259045"/>
    <xdr:sp macro="" textlink="">
      <xdr:nvSpPr>
        <xdr:cNvPr id="380" name="テキスト ボックス 379"/>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81" name="円/楕円 380"/>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2" name="テキスト ボックス 381"/>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129539</xdr:rowOff>
    </xdr:from>
    <xdr:to>
      <xdr:col>3</xdr:col>
      <xdr:colOff>193675</xdr:colOff>
      <xdr:row>77</xdr:row>
      <xdr:rowOff>59689</xdr:rowOff>
    </xdr:to>
    <xdr:sp macro="" textlink="">
      <xdr:nvSpPr>
        <xdr:cNvPr id="383" name="円/楕円 382"/>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84" name="テキスト ボックス 383"/>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5" name="円/楕円 384"/>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6" name="テキスト ボックス 385"/>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公債費を除く経常収支比率では、人件費の占める割合が最も高く</a:t>
          </a:r>
          <a:r>
            <a:rPr lang="en-US" altLang="ja-JP" sz="1200" b="0" i="0" baseline="0">
              <a:solidFill>
                <a:schemeClr val="dk1"/>
              </a:solidFill>
              <a:effectLst/>
              <a:latin typeface="+mn-lt"/>
              <a:ea typeface="+mn-ea"/>
              <a:cs typeface="+mn-cs"/>
            </a:rPr>
            <a:t>25.3</a:t>
          </a:r>
          <a:r>
            <a:rPr lang="ja-JP" altLang="ja-JP" sz="1200" b="0" i="0" baseline="0">
              <a:solidFill>
                <a:schemeClr val="dk1"/>
              </a:solidFill>
              <a:effectLst/>
              <a:latin typeface="+mn-lt"/>
              <a:ea typeface="+mn-ea"/>
              <a:cs typeface="+mn-cs"/>
            </a:rPr>
            <a:t>％、次いで補助費等が</a:t>
          </a:r>
          <a:r>
            <a:rPr lang="en-US" altLang="ja-JP" sz="1200" b="0" i="0" baseline="0">
              <a:solidFill>
                <a:schemeClr val="dk1"/>
              </a:solidFill>
              <a:effectLst/>
              <a:latin typeface="+mn-lt"/>
              <a:ea typeface="+mn-ea"/>
              <a:cs typeface="+mn-cs"/>
            </a:rPr>
            <a:t>18.5</a:t>
          </a:r>
          <a:r>
            <a:rPr lang="ja-JP" altLang="ja-JP" sz="1200" b="0" i="0" baseline="0">
              <a:solidFill>
                <a:schemeClr val="dk1"/>
              </a:solidFill>
              <a:effectLst/>
              <a:latin typeface="+mn-lt"/>
              <a:ea typeface="+mn-ea"/>
              <a:cs typeface="+mn-cs"/>
            </a:rPr>
            <a:t>％で、いずれも類似団体平均を上回る結果となっている。</a:t>
          </a:r>
          <a:endParaRPr lang="ja-JP" altLang="ja-JP" sz="1600">
            <a:effectLst/>
          </a:endParaRPr>
        </a:p>
        <a:p>
          <a:pPr rtl="0"/>
          <a:r>
            <a:rPr lang="ja-JP" altLang="ja-JP" sz="1200" b="0" i="0" baseline="0">
              <a:solidFill>
                <a:schemeClr val="dk1"/>
              </a:solidFill>
              <a:effectLst/>
              <a:latin typeface="+mn-lt"/>
              <a:ea typeface="+mn-ea"/>
              <a:cs typeface="+mn-cs"/>
            </a:rPr>
            <a:t>　今後は、すべての事務事業の優先度を厳しく点検し、優先度の低い事務事業については計画的に廃止・縮小を進め行政の効率化を図り、義務的経費の削減に努める。</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42418</xdr:rowOff>
    </xdr:from>
    <xdr:to>
      <xdr:col>24</xdr:col>
      <xdr:colOff>31750</xdr:colOff>
      <xdr:row>77</xdr:row>
      <xdr:rowOff>138430</xdr:rowOff>
    </xdr:to>
    <xdr:cxnSp macro="">
      <xdr:nvCxnSpPr>
        <xdr:cNvPr id="417" name="直線コネクタ 416"/>
        <xdr:cNvCxnSpPr/>
      </xdr:nvCxnSpPr>
      <xdr:spPr>
        <a:xfrm>
          <a:off x="15671800" y="132440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42418</xdr:rowOff>
    </xdr:from>
    <xdr:to>
      <xdr:col>22</xdr:col>
      <xdr:colOff>565150</xdr:colOff>
      <xdr:row>77</xdr:row>
      <xdr:rowOff>115570</xdr:rowOff>
    </xdr:to>
    <xdr:cxnSp macro="">
      <xdr:nvCxnSpPr>
        <xdr:cNvPr id="420" name="直線コネクタ 419"/>
        <xdr:cNvCxnSpPr/>
      </xdr:nvCxnSpPr>
      <xdr:spPr>
        <a:xfrm flipV="1">
          <a:off x="14782800" y="13244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78994</xdr:rowOff>
    </xdr:from>
    <xdr:to>
      <xdr:col>21</xdr:col>
      <xdr:colOff>361950</xdr:colOff>
      <xdr:row>77</xdr:row>
      <xdr:rowOff>115570</xdr:rowOff>
    </xdr:to>
    <xdr:cxnSp macro="">
      <xdr:nvCxnSpPr>
        <xdr:cNvPr id="423" name="直線コネクタ 422"/>
        <xdr:cNvCxnSpPr/>
      </xdr:nvCxnSpPr>
      <xdr:spPr>
        <a:xfrm>
          <a:off x="13893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19558</xdr:rowOff>
    </xdr:from>
    <xdr:to>
      <xdr:col>20</xdr:col>
      <xdr:colOff>158750</xdr:colOff>
      <xdr:row>77</xdr:row>
      <xdr:rowOff>78994</xdr:rowOff>
    </xdr:to>
    <xdr:cxnSp macro="">
      <xdr:nvCxnSpPr>
        <xdr:cNvPr id="426" name="直線コネクタ 425"/>
        <xdr:cNvCxnSpPr/>
      </xdr:nvCxnSpPr>
      <xdr:spPr>
        <a:xfrm>
          <a:off x="13004800" y="13221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6" name="円/楕円 435"/>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37"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163068</xdr:rowOff>
    </xdr:from>
    <xdr:to>
      <xdr:col>22</xdr:col>
      <xdr:colOff>615950</xdr:colOff>
      <xdr:row>77</xdr:row>
      <xdr:rowOff>93218</xdr:rowOff>
    </xdr:to>
    <xdr:sp macro="" textlink="">
      <xdr:nvSpPr>
        <xdr:cNvPr id="438" name="円/楕円 437"/>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77995</xdr:rowOff>
    </xdr:from>
    <xdr:ext cx="736600" cy="259045"/>
    <xdr:sp macro="" textlink="">
      <xdr:nvSpPr>
        <xdr:cNvPr id="439" name="テキスト ボックス 438"/>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40" name="円/楕円 439"/>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1" name="テキスト ボックス 440"/>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28194</xdr:rowOff>
    </xdr:from>
    <xdr:to>
      <xdr:col>20</xdr:col>
      <xdr:colOff>209550</xdr:colOff>
      <xdr:row>77</xdr:row>
      <xdr:rowOff>129794</xdr:rowOff>
    </xdr:to>
    <xdr:sp macro="" textlink="">
      <xdr:nvSpPr>
        <xdr:cNvPr id="442" name="円/楕円 441"/>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3" name="テキスト ボックス 442"/>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140208</xdr:rowOff>
    </xdr:from>
    <xdr:to>
      <xdr:col>19</xdr:col>
      <xdr:colOff>6350</xdr:colOff>
      <xdr:row>77</xdr:row>
      <xdr:rowOff>70358</xdr:rowOff>
    </xdr:to>
    <xdr:sp macro="" textlink="">
      <xdr:nvSpPr>
        <xdr:cNvPr id="444" name="円/楕円 443"/>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55135</xdr:rowOff>
    </xdr:from>
    <xdr:ext cx="762000" cy="259045"/>
    <xdr:sp macro="" textlink="">
      <xdr:nvSpPr>
        <xdr:cNvPr id="445" name="テキスト ボックス 444"/>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栃木県那須町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78657</xdr:rowOff>
    </xdr:from>
    <xdr:to>
      <xdr:col>4</xdr:col>
      <xdr:colOff>1117600</xdr:colOff>
      <xdr:row>16</xdr:row>
      <xdr:rowOff>103509</xdr:rowOff>
    </xdr:to>
    <xdr:cxnSp macro="">
      <xdr:nvCxnSpPr>
        <xdr:cNvPr id="52" name="直線コネクタ 51"/>
        <xdr:cNvCxnSpPr/>
      </xdr:nvCxnSpPr>
      <xdr:spPr bwMode="auto">
        <a:xfrm flipV="1">
          <a:off x="5003800" y="2869482"/>
          <a:ext cx="647700" cy="2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79527</xdr:rowOff>
    </xdr:from>
    <xdr:to>
      <xdr:col>4</xdr:col>
      <xdr:colOff>469900</xdr:colOff>
      <xdr:row>16</xdr:row>
      <xdr:rowOff>103509</xdr:rowOff>
    </xdr:to>
    <xdr:cxnSp macro="">
      <xdr:nvCxnSpPr>
        <xdr:cNvPr id="55" name="直線コネクタ 54"/>
        <xdr:cNvCxnSpPr/>
      </xdr:nvCxnSpPr>
      <xdr:spPr bwMode="auto">
        <a:xfrm>
          <a:off x="4305300" y="2870352"/>
          <a:ext cx="698500" cy="2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47567</xdr:rowOff>
    </xdr:from>
    <xdr:to>
      <xdr:col>3</xdr:col>
      <xdr:colOff>904875</xdr:colOff>
      <xdr:row>16</xdr:row>
      <xdr:rowOff>79527</xdr:rowOff>
    </xdr:to>
    <xdr:cxnSp macro="">
      <xdr:nvCxnSpPr>
        <xdr:cNvPr id="58" name="直線コネクタ 57"/>
        <xdr:cNvCxnSpPr/>
      </xdr:nvCxnSpPr>
      <xdr:spPr bwMode="auto">
        <a:xfrm>
          <a:off x="3606800" y="2838392"/>
          <a:ext cx="698500" cy="3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47567</xdr:rowOff>
    </xdr:from>
    <xdr:to>
      <xdr:col>3</xdr:col>
      <xdr:colOff>206375</xdr:colOff>
      <xdr:row>16</xdr:row>
      <xdr:rowOff>69099</xdr:rowOff>
    </xdr:to>
    <xdr:cxnSp macro="">
      <xdr:nvCxnSpPr>
        <xdr:cNvPr id="61" name="直線コネクタ 60"/>
        <xdr:cNvCxnSpPr/>
      </xdr:nvCxnSpPr>
      <xdr:spPr bwMode="auto">
        <a:xfrm flipV="1">
          <a:off x="2908300" y="2838392"/>
          <a:ext cx="698500" cy="2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27857</xdr:rowOff>
    </xdr:from>
    <xdr:to>
      <xdr:col>5</xdr:col>
      <xdr:colOff>34925</xdr:colOff>
      <xdr:row>16</xdr:row>
      <xdr:rowOff>129457</xdr:rowOff>
    </xdr:to>
    <xdr:sp macro="" textlink="">
      <xdr:nvSpPr>
        <xdr:cNvPr id="71" name="円/楕円 70"/>
        <xdr:cNvSpPr/>
      </xdr:nvSpPr>
      <xdr:spPr bwMode="auto">
        <a:xfrm>
          <a:off x="5600700" y="281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44384</xdr:rowOff>
    </xdr:from>
    <xdr:ext cx="762000" cy="259045"/>
    <xdr:sp macro="" textlink="">
      <xdr:nvSpPr>
        <xdr:cNvPr id="72" name="人口1人当たり決算額の推移該当値テキスト130"/>
        <xdr:cNvSpPr txBox="1"/>
      </xdr:nvSpPr>
      <xdr:spPr>
        <a:xfrm>
          <a:off x="5740400" y="266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98,066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52709</xdr:rowOff>
    </xdr:from>
    <xdr:to>
      <xdr:col>4</xdr:col>
      <xdr:colOff>520700</xdr:colOff>
      <xdr:row>16</xdr:row>
      <xdr:rowOff>154309</xdr:rowOff>
    </xdr:to>
    <xdr:sp macro="" textlink="">
      <xdr:nvSpPr>
        <xdr:cNvPr id="73" name="円/楕円 72"/>
        <xdr:cNvSpPr/>
      </xdr:nvSpPr>
      <xdr:spPr bwMode="auto">
        <a:xfrm>
          <a:off x="4953000" y="2843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164486</xdr:rowOff>
    </xdr:from>
    <xdr:ext cx="736600" cy="259045"/>
    <xdr:sp macro="" textlink="">
      <xdr:nvSpPr>
        <xdr:cNvPr id="74" name="テキスト ボックス 73"/>
        <xdr:cNvSpPr txBox="1"/>
      </xdr:nvSpPr>
      <xdr:spPr>
        <a:xfrm>
          <a:off x="4622800" y="261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28727</xdr:rowOff>
    </xdr:from>
    <xdr:to>
      <xdr:col>3</xdr:col>
      <xdr:colOff>955675</xdr:colOff>
      <xdr:row>16</xdr:row>
      <xdr:rowOff>130327</xdr:rowOff>
    </xdr:to>
    <xdr:sp macro="" textlink="">
      <xdr:nvSpPr>
        <xdr:cNvPr id="75" name="円/楕円 74"/>
        <xdr:cNvSpPr/>
      </xdr:nvSpPr>
      <xdr:spPr bwMode="auto">
        <a:xfrm>
          <a:off x="4254500" y="281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140504</xdr:rowOff>
    </xdr:from>
    <xdr:ext cx="762000" cy="259045"/>
    <xdr:sp macro="" textlink="">
      <xdr:nvSpPr>
        <xdr:cNvPr id="76" name="テキスト ボックス 75"/>
        <xdr:cNvSpPr txBox="1"/>
      </xdr:nvSpPr>
      <xdr:spPr>
        <a:xfrm>
          <a:off x="3924300" y="25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97,986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168217</xdr:rowOff>
    </xdr:from>
    <xdr:to>
      <xdr:col>3</xdr:col>
      <xdr:colOff>257175</xdr:colOff>
      <xdr:row>16</xdr:row>
      <xdr:rowOff>98367</xdr:rowOff>
    </xdr:to>
    <xdr:sp macro="" textlink="">
      <xdr:nvSpPr>
        <xdr:cNvPr id="77" name="円/楕円 76"/>
        <xdr:cNvSpPr/>
      </xdr:nvSpPr>
      <xdr:spPr bwMode="auto">
        <a:xfrm>
          <a:off x="3556000" y="278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108544</xdr:rowOff>
    </xdr:from>
    <xdr:ext cx="762000" cy="259045"/>
    <xdr:sp macro="" textlink="">
      <xdr:nvSpPr>
        <xdr:cNvPr id="78" name="テキスト ボックス 77"/>
        <xdr:cNvSpPr txBox="1"/>
      </xdr:nvSpPr>
      <xdr:spPr>
        <a:xfrm>
          <a:off x="3225800" y="255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100,922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18299</xdr:rowOff>
    </xdr:from>
    <xdr:to>
      <xdr:col>2</xdr:col>
      <xdr:colOff>692150</xdr:colOff>
      <xdr:row>16</xdr:row>
      <xdr:rowOff>119899</xdr:rowOff>
    </xdr:to>
    <xdr:sp macro="" textlink="">
      <xdr:nvSpPr>
        <xdr:cNvPr id="79" name="円/楕円 78"/>
        <xdr:cNvSpPr/>
      </xdr:nvSpPr>
      <xdr:spPr bwMode="auto">
        <a:xfrm>
          <a:off x="2857500" y="280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130076</xdr:rowOff>
    </xdr:from>
    <xdr:ext cx="762000" cy="259045"/>
    <xdr:sp macro="" textlink="">
      <xdr:nvSpPr>
        <xdr:cNvPr id="80" name="テキスト ボックス 79"/>
        <xdr:cNvSpPr txBox="1"/>
      </xdr:nvSpPr>
      <xdr:spPr>
        <a:xfrm>
          <a:off x="2527300" y="257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222000</xdr:rowOff>
    </xdr:from>
    <xdr:to>
      <xdr:col>4</xdr:col>
      <xdr:colOff>1117600</xdr:colOff>
      <xdr:row>34</xdr:row>
      <xdr:rowOff>281599</xdr:rowOff>
    </xdr:to>
    <xdr:cxnSp macro="">
      <xdr:nvCxnSpPr>
        <xdr:cNvPr id="115" name="直線コネクタ 114"/>
        <xdr:cNvCxnSpPr/>
      </xdr:nvCxnSpPr>
      <xdr:spPr bwMode="auto">
        <a:xfrm>
          <a:off x="5003800" y="6489450"/>
          <a:ext cx="647700" cy="59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221281</xdr:rowOff>
    </xdr:from>
    <xdr:to>
      <xdr:col>4</xdr:col>
      <xdr:colOff>469900</xdr:colOff>
      <xdr:row>34</xdr:row>
      <xdr:rowOff>222000</xdr:rowOff>
    </xdr:to>
    <xdr:cxnSp macro="">
      <xdr:nvCxnSpPr>
        <xdr:cNvPr id="118" name="直線コネクタ 117"/>
        <xdr:cNvCxnSpPr/>
      </xdr:nvCxnSpPr>
      <xdr:spPr bwMode="auto">
        <a:xfrm>
          <a:off x="4305300" y="6488731"/>
          <a:ext cx="698500" cy="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186240</xdr:rowOff>
    </xdr:from>
    <xdr:to>
      <xdr:col>3</xdr:col>
      <xdr:colOff>904875</xdr:colOff>
      <xdr:row>34</xdr:row>
      <xdr:rowOff>221281</xdr:rowOff>
    </xdr:to>
    <xdr:cxnSp macro="">
      <xdr:nvCxnSpPr>
        <xdr:cNvPr id="121" name="直線コネクタ 120"/>
        <xdr:cNvCxnSpPr/>
      </xdr:nvCxnSpPr>
      <xdr:spPr bwMode="auto">
        <a:xfrm>
          <a:off x="3606800" y="6453690"/>
          <a:ext cx="698500" cy="35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162694</xdr:rowOff>
    </xdr:from>
    <xdr:to>
      <xdr:col>3</xdr:col>
      <xdr:colOff>206375</xdr:colOff>
      <xdr:row>34</xdr:row>
      <xdr:rowOff>186240</xdr:rowOff>
    </xdr:to>
    <xdr:cxnSp macro="">
      <xdr:nvCxnSpPr>
        <xdr:cNvPr id="124" name="直線コネクタ 123"/>
        <xdr:cNvCxnSpPr/>
      </xdr:nvCxnSpPr>
      <xdr:spPr bwMode="auto">
        <a:xfrm>
          <a:off x="2908300" y="6430144"/>
          <a:ext cx="6985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230799</xdr:rowOff>
    </xdr:from>
    <xdr:to>
      <xdr:col>5</xdr:col>
      <xdr:colOff>34925</xdr:colOff>
      <xdr:row>34</xdr:row>
      <xdr:rowOff>332399</xdr:rowOff>
    </xdr:to>
    <xdr:sp macro="" textlink="">
      <xdr:nvSpPr>
        <xdr:cNvPr id="134" name="円/楕円 133"/>
        <xdr:cNvSpPr/>
      </xdr:nvSpPr>
      <xdr:spPr bwMode="auto">
        <a:xfrm>
          <a:off x="5600700" y="649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75876</xdr:rowOff>
    </xdr:from>
    <xdr:ext cx="762000" cy="259045"/>
    <xdr:sp macro="" textlink="">
      <xdr:nvSpPr>
        <xdr:cNvPr id="135" name="人口1人当たり決算額の推移該当値テキスト445"/>
        <xdr:cNvSpPr txBox="1"/>
      </xdr:nvSpPr>
      <xdr:spPr>
        <a:xfrm>
          <a:off x="5740400" y="634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22,516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171200</xdr:rowOff>
    </xdr:from>
    <xdr:to>
      <xdr:col>4</xdr:col>
      <xdr:colOff>520700</xdr:colOff>
      <xdr:row>34</xdr:row>
      <xdr:rowOff>272800</xdr:rowOff>
    </xdr:to>
    <xdr:sp macro="" textlink="">
      <xdr:nvSpPr>
        <xdr:cNvPr id="136" name="円/楕円 135"/>
        <xdr:cNvSpPr/>
      </xdr:nvSpPr>
      <xdr:spPr bwMode="auto">
        <a:xfrm>
          <a:off x="4953000" y="643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282977</xdr:rowOff>
    </xdr:from>
    <xdr:ext cx="736600" cy="259045"/>
    <xdr:sp macro="" textlink="">
      <xdr:nvSpPr>
        <xdr:cNvPr id="137" name="テキスト ボックス 136"/>
        <xdr:cNvSpPr txBox="1"/>
      </xdr:nvSpPr>
      <xdr:spPr>
        <a:xfrm>
          <a:off x="4622800" y="6207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24,341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170481</xdr:rowOff>
    </xdr:from>
    <xdr:to>
      <xdr:col>3</xdr:col>
      <xdr:colOff>955675</xdr:colOff>
      <xdr:row>34</xdr:row>
      <xdr:rowOff>272081</xdr:rowOff>
    </xdr:to>
    <xdr:sp macro="" textlink="">
      <xdr:nvSpPr>
        <xdr:cNvPr id="138" name="円/楕円 137"/>
        <xdr:cNvSpPr/>
      </xdr:nvSpPr>
      <xdr:spPr bwMode="auto">
        <a:xfrm>
          <a:off x="4254500" y="643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282258</xdr:rowOff>
    </xdr:from>
    <xdr:ext cx="762000" cy="259045"/>
    <xdr:sp macro="" textlink="">
      <xdr:nvSpPr>
        <xdr:cNvPr id="139" name="テキスト ボックス 138"/>
        <xdr:cNvSpPr txBox="1"/>
      </xdr:nvSpPr>
      <xdr:spPr>
        <a:xfrm>
          <a:off x="3924300" y="620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24,363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135440</xdr:rowOff>
    </xdr:from>
    <xdr:to>
      <xdr:col>3</xdr:col>
      <xdr:colOff>257175</xdr:colOff>
      <xdr:row>34</xdr:row>
      <xdr:rowOff>237040</xdr:rowOff>
    </xdr:to>
    <xdr:sp macro="" textlink="">
      <xdr:nvSpPr>
        <xdr:cNvPr id="140" name="円/楕円 139"/>
        <xdr:cNvSpPr/>
      </xdr:nvSpPr>
      <xdr:spPr bwMode="auto">
        <a:xfrm>
          <a:off x="3556000" y="640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247217</xdr:rowOff>
    </xdr:from>
    <xdr:ext cx="762000" cy="259045"/>
    <xdr:sp macro="" textlink="">
      <xdr:nvSpPr>
        <xdr:cNvPr id="141" name="テキスト ボックス 140"/>
        <xdr:cNvSpPr txBox="1"/>
      </xdr:nvSpPr>
      <xdr:spPr>
        <a:xfrm>
          <a:off x="3225800" y="617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111894</xdr:rowOff>
    </xdr:from>
    <xdr:to>
      <xdr:col>2</xdr:col>
      <xdr:colOff>692150</xdr:colOff>
      <xdr:row>34</xdr:row>
      <xdr:rowOff>213494</xdr:rowOff>
    </xdr:to>
    <xdr:sp macro="" textlink="">
      <xdr:nvSpPr>
        <xdr:cNvPr id="142" name="円/楕円 141"/>
        <xdr:cNvSpPr/>
      </xdr:nvSpPr>
      <xdr:spPr bwMode="auto">
        <a:xfrm>
          <a:off x="2857500" y="637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223671</xdr:rowOff>
    </xdr:from>
    <xdr:ext cx="762000" cy="259045"/>
    <xdr:sp macro="" textlink="">
      <xdr:nvSpPr>
        <xdr:cNvPr id="143" name="テキスト ボックス 142"/>
        <xdr:cNvSpPr txBox="1"/>
      </xdr:nvSpPr>
      <xdr:spPr>
        <a:xfrm>
          <a:off x="2527300" y="614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財政調整基金残高は、基金の取り崩しにより基金残高が</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し、標準財政規模に対する割合が対前年比</a:t>
          </a:r>
          <a:r>
            <a:rPr lang="en-US" altLang="ja-JP" sz="1400" b="0" i="0" baseline="0">
              <a:solidFill>
                <a:schemeClr val="dk1"/>
              </a:solidFill>
              <a:effectLst/>
              <a:latin typeface="+mn-lt"/>
              <a:ea typeface="+mn-ea"/>
              <a:cs typeface="+mn-cs"/>
            </a:rPr>
            <a:t>2.66</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減</a:t>
          </a:r>
          <a:r>
            <a:rPr lang="ja-JP" altLang="ja-JP" sz="1400" b="0" i="0" baseline="0">
              <a:solidFill>
                <a:schemeClr val="dk1"/>
              </a:solidFill>
              <a:effectLst/>
              <a:latin typeface="+mn-lt"/>
              <a:ea typeface="+mn-ea"/>
              <a:cs typeface="+mn-cs"/>
            </a:rPr>
            <a:t>の</a:t>
          </a:r>
          <a:r>
            <a:rPr lang="en-US" altLang="ja-JP" sz="1400" b="0" i="0" baseline="0">
              <a:solidFill>
                <a:schemeClr val="dk1"/>
              </a:solidFill>
              <a:effectLst/>
              <a:latin typeface="+mn-lt"/>
              <a:ea typeface="+mn-ea"/>
              <a:cs typeface="+mn-cs"/>
            </a:rPr>
            <a:t>12.44</a:t>
          </a:r>
          <a:r>
            <a:rPr lang="ja-JP" altLang="ja-JP" sz="1400" b="0" i="0" baseline="0">
              <a:solidFill>
                <a:schemeClr val="dk1"/>
              </a:solidFill>
              <a:effectLst/>
              <a:latin typeface="+mn-lt"/>
              <a:ea typeface="+mn-ea"/>
              <a:cs typeface="+mn-cs"/>
            </a:rPr>
            <a:t>％となった。</a:t>
          </a:r>
          <a:endParaRPr lang="ja-JP" altLang="ja-JP" sz="1800">
            <a:effectLst/>
          </a:endParaRPr>
        </a:p>
        <a:p>
          <a:pPr rtl="0" eaLnBrk="1" fontAlgn="auto" latinLnBrk="0" hangingPunct="1"/>
          <a:r>
            <a:rPr lang="ja-JP" altLang="ja-JP" sz="1400" b="0" i="0" baseline="0">
              <a:solidFill>
                <a:schemeClr val="dk1"/>
              </a:solidFill>
              <a:effectLst/>
              <a:latin typeface="+mn-lt"/>
              <a:ea typeface="+mn-ea"/>
              <a:cs typeface="+mn-cs"/>
            </a:rPr>
            <a:t>　実質収支比率は、決算剰余金（実質収支）の</a:t>
          </a:r>
          <a:r>
            <a:rPr lang="ja-JP" altLang="en-US" sz="1400" b="0" i="0" baseline="0">
              <a:solidFill>
                <a:schemeClr val="dk1"/>
              </a:solidFill>
              <a:effectLst/>
              <a:latin typeface="+mn-lt"/>
              <a:ea typeface="+mn-ea"/>
              <a:cs typeface="+mn-cs"/>
            </a:rPr>
            <a:t>増</a:t>
          </a:r>
          <a:r>
            <a:rPr lang="ja-JP" altLang="ja-JP" sz="1400" b="0" i="0" baseline="0">
              <a:solidFill>
                <a:schemeClr val="dk1"/>
              </a:solidFill>
              <a:effectLst/>
              <a:latin typeface="+mn-lt"/>
              <a:ea typeface="+mn-ea"/>
              <a:cs typeface="+mn-cs"/>
            </a:rPr>
            <a:t>により、</a:t>
          </a:r>
          <a:r>
            <a:rPr lang="en-US" altLang="ja-JP" sz="1400" b="0" i="0" baseline="0">
              <a:solidFill>
                <a:schemeClr val="dk1"/>
              </a:solidFill>
              <a:effectLst/>
              <a:latin typeface="+mn-lt"/>
              <a:ea typeface="+mn-ea"/>
              <a:cs typeface="+mn-cs"/>
            </a:rPr>
            <a:t>6.88</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増</a:t>
          </a:r>
          <a:r>
            <a:rPr lang="ja-JP" altLang="ja-JP" sz="1400" b="0" i="0" baseline="0">
              <a:solidFill>
                <a:schemeClr val="dk1"/>
              </a:solidFill>
              <a:effectLst/>
              <a:latin typeface="+mn-lt"/>
              <a:ea typeface="+mn-ea"/>
              <a:cs typeface="+mn-cs"/>
            </a:rPr>
            <a:t>の</a:t>
          </a:r>
          <a:r>
            <a:rPr lang="en-US" altLang="ja-JP" sz="1400" b="0" i="0" baseline="0">
              <a:solidFill>
                <a:schemeClr val="dk1"/>
              </a:solidFill>
              <a:effectLst/>
              <a:latin typeface="+mn-lt"/>
              <a:ea typeface="+mn-ea"/>
              <a:cs typeface="+mn-cs"/>
            </a:rPr>
            <a:t>15.91</a:t>
          </a:r>
          <a:r>
            <a:rPr lang="ja-JP" altLang="ja-JP" sz="1400" b="0" i="0" baseline="0">
              <a:solidFill>
                <a:schemeClr val="dk1"/>
              </a:solidFill>
              <a:effectLst/>
              <a:latin typeface="+mn-lt"/>
              <a:ea typeface="+mn-ea"/>
              <a:cs typeface="+mn-cs"/>
            </a:rPr>
            <a:t>％と</a:t>
          </a:r>
          <a:r>
            <a:rPr lang="ja-JP" altLang="en-US" sz="1400" b="0" i="0" baseline="0">
              <a:solidFill>
                <a:schemeClr val="dk1"/>
              </a:solidFill>
              <a:effectLst/>
              <a:latin typeface="+mn-lt"/>
              <a:ea typeface="+mn-ea"/>
              <a:cs typeface="+mn-cs"/>
            </a:rPr>
            <a:t>なった</a:t>
          </a:r>
          <a:r>
            <a:rPr lang="ja-JP" altLang="ja-JP" sz="1400" b="0" i="0" baseline="0">
              <a:solidFill>
                <a:schemeClr val="dk1"/>
              </a:solidFill>
              <a:effectLst/>
              <a:latin typeface="+mn-lt"/>
              <a:ea typeface="+mn-ea"/>
              <a:cs typeface="+mn-cs"/>
            </a:rPr>
            <a:t>。</a:t>
          </a:r>
          <a:endParaRPr lang="en-US" altLang="ja-JP" sz="1400" b="0" i="0" baseline="0">
            <a:solidFill>
              <a:schemeClr val="dk1"/>
            </a:solidFill>
            <a:effectLst/>
            <a:latin typeface="+mn-lt"/>
            <a:ea typeface="+mn-ea"/>
            <a:cs typeface="+mn-cs"/>
          </a:endParaRPr>
        </a:p>
        <a:p>
          <a:pPr rtl="0" eaLnBrk="1" fontAlgn="auto" latinLnBrk="0" hangingPunct="1"/>
          <a:r>
            <a:rPr lang="ja-JP" altLang="en-US" sz="1400" b="0" i="0" baseline="0">
              <a:solidFill>
                <a:schemeClr val="dk1"/>
              </a:solidFill>
              <a:effectLst/>
              <a:latin typeface="+mn-lt"/>
              <a:ea typeface="+mn-ea"/>
              <a:cs typeface="+mn-cs"/>
            </a:rPr>
            <a:t>　今後も、事務事業の見直し・統廃合など選択と集中による歳出の抑制を推進し、健全な行政運営に努めていく。</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すべての会計において、黒字となっており赤字は発生していない。</a:t>
          </a:r>
          <a:endParaRPr lang="ja-JP" altLang="ja-JP" sz="1800">
            <a:effectLst/>
          </a:endParaRPr>
        </a:p>
        <a:p>
          <a:pPr rtl="0" eaLnBrk="1" fontAlgn="auto" latinLnBrk="0" hangingPunct="1"/>
          <a:r>
            <a:rPr lang="ja-JP" altLang="ja-JP" sz="1400" b="0" i="0" baseline="0">
              <a:solidFill>
                <a:schemeClr val="dk1"/>
              </a:solidFill>
              <a:effectLst/>
              <a:latin typeface="+mn-lt"/>
              <a:ea typeface="+mn-ea"/>
              <a:cs typeface="+mn-cs"/>
            </a:rPr>
            <a:t>　今後、少子高齢化の進展に伴う医療を中心とした社会保障費等の増大や高度経済成長期に整備してきた道路・橋りょうや上下水道等の公共施設の大量更新時期を迎えることから、すべての会計において、長期的な観点に立脚して、計画的な長寿命化対策を行うなど、将来に渡り健全な財政運営が堅持できるよう不断の行財政改革を推進していく。</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元利償還金（元利償還金等の</a:t>
          </a:r>
          <a:r>
            <a:rPr lang="en-US" altLang="ja-JP" sz="1400" b="0" i="0" baseline="0">
              <a:solidFill>
                <a:schemeClr val="dk1"/>
              </a:solidFill>
              <a:effectLst/>
              <a:latin typeface="+mn-lt"/>
              <a:ea typeface="+mn-ea"/>
              <a:cs typeface="+mn-cs"/>
            </a:rPr>
            <a:t>70</a:t>
          </a:r>
          <a:r>
            <a:rPr lang="ja-JP" altLang="ja-JP" sz="1400" b="0" i="0" baseline="0">
              <a:solidFill>
                <a:schemeClr val="dk1"/>
              </a:solidFill>
              <a:effectLst/>
              <a:latin typeface="+mn-lt"/>
              <a:ea typeface="+mn-ea"/>
              <a:cs typeface="+mn-cs"/>
            </a:rPr>
            <a:t>％以上を占める）</a:t>
          </a:r>
          <a:r>
            <a:rPr lang="ja-JP" altLang="en-US" sz="1400" b="0" i="0" baseline="0">
              <a:solidFill>
                <a:schemeClr val="dk1"/>
              </a:solidFill>
              <a:effectLst/>
              <a:latin typeface="+mn-lt"/>
              <a:ea typeface="+mn-ea"/>
              <a:cs typeface="+mn-cs"/>
            </a:rPr>
            <a:t>の減及</a:t>
          </a:r>
          <a:r>
            <a:rPr lang="ja-JP" altLang="ja-JP" sz="1400" b="0" i="0" baseline="0">
              <a:solidFill>
                <a:schemeClr val="dk1"/>
              </a:solidFill>
              <a:effectLst/>
              <a:latin typeface="+mn-lt"/>
              <a:ea typeface="+mn-ea"/>
              <a:cs typeface="+mn-cs"/>
            </a:rPr>
            <a:t>公営企業債の元利償還金に対する繰入金の減により、実質公債費比率の分子は減少傾向にある。</a:t>
          </a:r>
          <a:endParaRPr lang="ja-JP" altLang="ja-JP" sz="1800">
            <a:effectLst/>
          </a:endParaRPr>
        </a:p>
        <a:p>
          <a:pPr rtl="0" eaLnBrk="1" fontAlgn="auto" latinLnBrk="0" hangingPunct="1"/>
          <a:r>
            <a:rPr lang="ja-JP" altLang="ja-JP" sz="1400" b="0" i="0" baseline="0">
              <a:solidFill>
                <a:schemeClr val="dk1"/>
              </a:solidFill>
              <a:effectLst/>
              <a:latin typeface="+mn-lt"/>
              <a:ea typeface="+mn-ea"/>
              <a:cs typeface="+mn-cs"/>
            </a:rPr>
            <a:t>　今後</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小中学校適正配置計画に基づく学校施設改修工事</a:t>
          </a:r>
          <a:r>
            <a:rPr lang="ja-JP" altLang="en-US" sz="1400" b="0" i="0" baseline="0">
              <a:solidFill>
                <a:schemeClr val="dk1"/>
              </a:solidFill>
              <a:effectLst/>
              <a:latin typeface="+mn-lt"/>
              <a:ea typeface="+mn-ea"/>
              <a:cs typeface="+mn-cs"/>
            </a:rPr>
            <a:t>や橋りょう長寿命化計画に基づく補修工事</a:t>
          </a:r>
          <a:r>
            <a:rPr lang="ja-JP" altLang="ja-JP" sz="1400" b="0" i="0" baseline="0">
              <a:solidFill>
                <a:schemeClr val="dk1"/>
              </a:solidFill>
              <a:effectLst/>
              <a:latin typeface="+mn-lt"/>
              <a:ea typeface="+mn-ea"/>
              <a:cs typeface="+mn-cs"/>
            </a:rPr>
            <a:t>など大型事業への取組みが行われることから、緊急度や住民ニーズを的確に把握したうえで事業を精査し、起債に大きく頼ることのない財政運営に努める。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組合等負担見込額は減少しているが、黒田原第１保育園整備事業債や</a:t>
          </a:r>
          <a:r>
            <a:rPr lang="ja-JP" altLang="ja-JP" sz="1400" b="0" i="0" baseline="0">
              <a:solidFill>
                <a:schemeClr val="dk1"/>
              </a:solidFill>
              <a:effectLst/>
              <a:latin typeface="+mn-lt"/>
              <a:ea typeface="+mn-ea"/>
              <a:cs typeface="+mn-cs"/>
            </a:rPr>
            <a:t>黒田原中学校耐震補強及び大規模改造事業債等の発行によ</a:t>
          </a:r>
          <a:r>
            <a:rPr lang="ja-JP" altLang="en-US" sz="1400" b="0" i="0" baseline="0">
              <a:solidFill>
                <a:schemeClr val="dk1"/>
              </a:solidFill>
              <a:effectLst/>
              <a:latin typeface="+mn-lt"/>
              <a:ea typeface="+mn-ea"/>
              <a:cs typeface="+mn-cs"/>
            </a:rPr>
            <a:t>る</a:t>
          </a:r>
          <a:r>
            <a:rPr lang="ja-JP" altLang="ja-JP" sz="1400" b="0" i="0" baseline="0">
              <a:solidFill>
                <a:schemeClr val="dk1"/>
              </a:solidFill>
              <a:effectLst/>
              <a:latin typeface="+mn-lt"/>
              <a:ea typeface="+mn-ea"/>
              <a:cs typeface="+mn-cs"/>
            </a:rPr>
            <a:t>地方債現在高</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増</a:t>
          </a:r>
          <a:r>
            <a:rPr lang="ja-JP" altLang="en-US" sz="1400" b="0" i="0" baseline="0">
              <a:solidFill>
                <a:schemeClr val="dk1"/>
              </a:solidFill>
              <a:effectLst/>
              <a:latin typeface="+mn-lt"/>
              <a:ea typeface="+mn-ea"/>
              <a:cs typeface="+mn-cs"/>
            </a:rPr>
            <a:t>および財政調整基金の取り崩しによる</a:t>
          </a:r>
          <a:r>
            <a:rPr lang="ja-JP" altLang="ja-JP" sz="1400" b="0" i="0" baseline="0">
              <a:solidFill>
                <a:schemeClr val="dk1"/>
              </a:solidFill>
              <a:effectLst/>
              <a:latin typeface="+mn-lt"/>
              <a:ea typeface="+mn-ea"/>
              <a:cs typeface="+mn-cs"/>
            </a:rPr>
            <a:t>充当可能基金の</a:t>
          </a:r>
          <a:r>
            <a:rPr lang="ja-JP" altLang="en-US" sz="1400" b="0" i="0" baseline="0">
              <a:solidFill>
                <a:schemeClr val="dk1"/>
              </a:solidFill>
              <a:effectLst/>
              <a:latin typeface="+mn-lt"/>
              <a:ea typeface="+mn-ea"/>
              <a:cs typeface="+mn-cs"/>
            </a:rPr>
            <a:t>減</a:t>
          </a:r>
          <a:r>
            <a:rPr lang="ja-JP" altLang="ja-JP" sz="1400" b="0" i="0" baseline="0">
              <a:solidFill>
                <a:schemeClr val="dk1"/>
              </a:solidFill>
              <a:effectLst/>
              <a:latin typeface="+mn-lt"/>
              <a:ea typeface="+mn-ea"/>
              <a:cs typeface="+mn-cs"/>
            </a:rPr>
            <a:t>により、将来負担比率の分子が</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した。</a:t>
          </a:r>
          <a:endParaRPr lang="ja-JP" altLang="ja-JP" sz="1800">
            <a:effectLst/>
          </a:endParaRPr>
        </a:p>
        <a:p>
          <a:pPr rtl="0" eaLnBrk="1" fontAlgn="auto" latinLnBrk="0" hangingPunct="1"/>
          <a:r>
            <a:rPr lang="ja-JP" altLang="ja-JP" sz="1400" b="0" i="0" baseline="0">
              <a:solidFill>
                <a:schemeClr val="dk1"/>
              </a:solidFill>
              <a:effectLst/>
              <a:latin typeface="+mn-lt"/>
              <a:ea typeface="+mn-ea"/>
              <a:cs typeface="+mn-cs"/>
            </a:rPr>
            <a:t>　本町の将来負担比率は、実質公債費比率と同様に地方債の影響を強く受けることから、今後は、起債に大きく頼ることのない財政運営に努める。</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16810955</v>
      </c>
      <c r="BO4" s="349"/>
      <c r="BP4" s="349"/>
      <c r="BQ4" s="349"/>
      <c r="BR4" s="349"/>
      <c r="BS4" s="349"/>
      <c r="BT4" s="349"/>
      <c r="BU4" s="350"/>
      <c r="BV4" s="348">
        <v>12740983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15.9</v>
      </c>
      <c r="CU4" s="355"/>
      <c r="CV4" s="355"/>
      <c r="CW4" s="355"/>
      <c r="CX4" s="355"/>
      <c r="CY4" s="355"/>
      <c r="CZ4" s="355"/>
      <c r="DA4" s="356"/>
      <c r="DB4" s="354">
        <v>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15505288</v>
      </c>
      <c r="BO5" s="386"/>
      <c r="BP5" s="386"/>
      <c r="BQ5" s="386"/>
      <c r="BR5" s="386"/>
      <c r="BS5" s="386"/>
      <c r="BT5" s="386"/>
      <c r="BU5" s="387"/>
      <c r="BV5" s="385">
        <v>11941079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90.2</v>
      </c>
      <c r="CU5" s="383"/>
      <c r="CV5" s="383"/>
      <c r="CW5" s="383"/>
      <c r="CX5" s="383"/>
      <c r="CY5" s="383"/>
      <c r="CZ5" s="383"/>
      <c r="DA5" s="384"/>
      <c r="DB5" s="382">
        <v>88.4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1305667</v>
      </c>
      <c r="BO6" s="386"/>
      <c r="BP6" s="386"/>
      <c r="BQ6" s="386"/>
      <c r="BR6" s="386"/>
      <c r="BS6" s="386"/>
      <c r="BT6" s="386"/>
      <c r="BU6" s="387"/>
      <c r="BV6" s="385">
        <v>799904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99.2</v>
      </c>
      <c r="CU6" s="423"/>
      <c r="CV6" s="423"/>
      <c r="CW6" s="423"/>
      <c r="CX6" s="423"/>
      <c r="CY6" s="423"/>
      <c r="CZ6" s="423"/>
      <c r="DA6" s="424"/>
      <c r="DB6" s="422">
        <v>98.3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127378</v>
      </c>
      <c r="BO7" s="386"/>
      <c r="BP7" s="386"/>
      <c r="BQ7" s="386"/>
      <c r="BR7" s="386"/>
      <c r="BS7" s="386"/>
      <c r="BT7" s="386"/>
      <c r="BU7" s="387"/>
      <c r="BV7" s="385">
        <v>129368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7407054</v>
      </c>
      <c r="CU7" s="386"/>
      <c r="CV7" s="386"/>
      <c r="CW7" s="386"/>
      <c r="CX7" s="386"/>
      <c r="CY7" s="386"/>
      <c r="CZ7" s="386"/>
      <c r="DA7" s="387"/>
      <c r="DB7" s="385">
        <v>7423139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1178289</v>
      </c>
      <c r="BO8" s="386"/>
      <c r="BP8" s="386"/>
      <c r="BQ8" s="386"/>
      <c r="BR8" s="386"/>
      <c r="BS8" s="386"/>
      <c r="BT8" s="386"/>
      <c r="BU8" s="387"/>
      <c r="BV8" s="385">
        <v>670536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0.77</v>
      </c>
      <c r="CU8" s="426"/>
      <c r="CV8" s="426"/>
      <c r="CW8" s="426"/>
      <c r="CX8" s="426"/>
      <c r="CY8" s="426"/>
      <c r="CZ8" s="426"/>
      <c r="DA8" s="427"/>
      <c r="DB8" s="425">
        <v>0.77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26765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507753</v>
      </c>
      <c r="BO9" s="386"/>
      <c r="BP9" s="386"/>
      <c r="BQ9" s="386"/>
      <c r="BR9" s="386"/>
      <c r="BS9" s="386"/>
      <c r="BT9" s="386"/>
      <c r="BU9" s="387"/>
      <c r="BV9" s="385">
        <v>-209485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10.9</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26693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1100</v>
      </c>
      <c r="BO10" s="386"/>
      <c r="BP10" s="386"/>
      <c r="BQ10" s="386"/>
      <c r="BR10" s="386"/>
      <c r="BS10" s="386"/>
      <c r="BT10" s="386"/>
      <c r="BU10" s="387"/>
      <c r="BV10" s="385">
        <v>15900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500</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26506</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v>100000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26312</v>
      </c>
      <c r="S13" s="467"/>
      <c r="T13" s="467"/>
      <c r="U13" s="467"/>
      <c r="V13" s="468"/>
      <c r="W13" s="401" t="s">
        <v>125</v>
      </c>
      <c r="X13" s="402"/>
      <c r="Y13" s="402"/>
      <c r="Z13" s="402"/>
      <c r="AA13" s="402"/>
      <c r="AB13" s="392"/>
      <c r="AC13" s="436">
        <v>1632</v>
      </c>
      <c r="AD13" s="437"/>
      <c r="AE13" s="437"/>
      <c r="AF13" s="437"/>
      <c r="AG13" s="476"/>
      <c r="AH13" s="436">
        <v>2069</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309353</v>
      </c>
      <c r="BO13" s="386"/>
      <c r="BP13" s="386"/>
      <c r="BQ13" s="386"/>
      <c r="BR13" s="386"/>
      <c r="BS13" s="386"/>
      <c r="BT13" s="386"/>
      <c r="BU13" s="387"/>
      <c r="BV13" s="385">
        <v>-293585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9.6</v>
      </c>
      <c r="CU13" s="383"/>
      <c r="CV13" s="383"/>
      <c r="CW13" s="383"/>
      <c r="CX13" s="383"/>
      <c r="CY13" s="383"/>
      <c r="CZ13" s="383"/>
      <c r="DA13" s="384"/>
      <c r="DB13" s="382">
        <v>10</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26769</v>
      </c>
      <c r="S14" s="467"/>
      <c r="T14" s="467"/>
      <c r="U14" s="467"/>
      <c r="V14" s="468"/>
      <c r="W14" s="375"/>
      <c r="X14" s="376"/>
      <c r="Y14" s="376"/>
      <c r="Z14" s="376"/>
      <c r="AA14" s="376"/>
      <c r="AB14" s="365"/>
      <c r="AC14" s="469">
        <v>13.7</v>
      </c>
      <c r="AD14" s="470"/>
      <c r="AE14" s="470"/>
      <c r="AF14" s="470"/>
      <c r="AG14" s="471"/>
      <c r="AH14" s="469">
        <v>15.2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74.400000000000006</v>
      </c>
      <c r="CU14" s="481"/>
      <c r="CV14" s="481"/>
      <c r="CW14" s="481"/>
      <c r="CX14" s="481"/>
      <c r="CY14" s="481"/>
      <c r="CZ14" s="481"/>
      <c r="DA14" s="482"/>
      <c r="DB14" s="480">
        <v>66.599999999999994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26566</v>
      </c>
      <c r="S15" s="467"/>
      <c r="T15" s="467"/>
      <c r="U15" s="467"/>
      <c r="V15" s="468"/>
      <c r="W15" s="401" t="s">
        <v>131</v>
      </c>
      <c r="X15" s="402"/>
      <c r="Y15" s="402"/>
      <c r="Z15" s="402"/>
      <c r="AA15" s="402"/>
      <c r="AB15" s="392"/>
      <c r="AC15" s="436">
        <v>2971</v>
      </c>
      <c r="AD15" s="437"/>
      <c r="AE15" s="437"/>
      <c r="AF15" s="437"/>
      <c r="AG15" s="476"/>
      <c r="AH15" s="436">
        <v>3323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4240983</v>
      </c>
      <c r="BO15" s="349"/>
      <c r="BP15" s="349"/>
      <c r="BQ15" s="349"/>
      <c r="BR15" s="349"/>
      <c r="BS15" s="349"/>
      <c r="BT15" s="349"/>
      <c r="BU15" s="350"/>
      <c r="BV15" s="348">
        <v>4152647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24.9</v>
      </c>
      <c r="AD16" s="470"/>
      <c r="AE16" s="470"/>
      <c r="AF16" s="470"/>
      <c r="AG16" s="471"/>
      <c r="AH16" s="469">
        <v>24.4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5449962</v>
      </c>
      <c r="BO16" s="386"/>
      <c r="BP16" s="386"/>
      <c r="BQ16" s="386"/>
      <c r="BR16" s="386"/>
      <c r="BS16" s="386"/>
      <c r="BT16" s="386"/>
      <c r="BU16" s="387"/>
      <c r="BV16" s="385">
        <v>5406699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7313</v>
      </c>
      <c r="AD17" s="437"/>
      <c r="AE17" s="437"/>
      <c r="AF17" s="437"/>
      <c r="AG17" s="476"/>
      <c r="AH17" s="436">
        <v>7747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5505614</v>
      </c>
      <c r="BO17" s="386"/>
      <c r="BP17" s="386"/>
      <c r="BQ17" s="386"/>
      <c r="BR17" s="386"/>
      <c r="BS17" s="386"/>
      <c r="BT17" s="386"/>
      <c r="BU17" s="387"/>
      <c r="BV17" s="385">
        <v>5396818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372.34</v>
      </c>
      <c r="M18" s="498"/>
      <c r="N18" s="498"/>
      <c r="O18" s="498"/>
      <c r="P18" s="498"/>
      <c r="Q18" s="498"/>
      <c r="R18" s="499"/>
      <c r="S18" s="499"/>
      <c r="T18" s="499"/>
      <c r="U18" s="499"/>
      <c r="V18" s="500"/>
      <c r="W18" s="403"/>
      <c r="X18" s="404"/>
      <c r="Y18" s="404"/>
      <c r="Z18" s="404"/>
      <c r="AA18" s="404"/>
      <c r="AB18" s="395"/>
      <c r="AC18" s="501">
        <v>61.4</v>
      </c>
      <c r="AD18" s="502"/>
      <c r="AE18" s="502"/>
      <c r="AF18" s="502"/>
      <c r="AG18" s="503"/>
      <c r="AH18" s="501">
        <v>56.9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6956404</v>
      </c>
      <c r="BO18" s="386"/>
      <c r="BP18" s="386"/>
      <c r="BQ18" s="386"/>
      <c r="BR18" s="386"/>
      <c r="BS18" s="386"/>
      <c r="BT18" s="386"/>
      <c r="BU18" s="387"/>
      <c r="BV18" s="385">
        <v>6774049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9718197</v>
      </c>
      <c r="BO19" s="386"/>
      <c r="BP19" s="386"/>
      <c r="BQ19" s="386"/>
      <c r="BR19" s="386"/>
      <c r="BS19" s="386"/>
      <c r="BT19" s="386"/>
      <c r="BU19" s="387"/>
      <c r="BV19" s="385">
        <v>9058922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8699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10927353</v>
      </c>
      <c r="BO23" s="386"/>
      <c r="BP23" s="386"/>
      <c r="BQ23" s="386"/>
      <c r="BR23" s="386"/>
      <c r="BS23" s="386"/>
      <c r="BT23" s="386"/>
      <c r="BU23" s="387"/>
      <c r="BV23" s="385">
        <v>9956971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7060</v>
      </c>
      <c r="R24" s="437"/>
      <c r="S24" s="437"/>
      <c r="T24" s="437"/>
      <c r="U24" s="437"/>
      <c r="V24" s="476"/>
      <c r="W24" s="531"/>
      <c r="X24" s="519"/>
      <c r="Y24" s="520"/>
      <c r="Z24" s="435" t="s">
        <v>154</v>
      </c>
      <c r="AA24" s="415"/>
      <c r="AB24" s="415"/>
      <c r="AC24" s="415"/>
      <c r="AD24" s="415"/>
      <c r="AE24" s="415"/>
      <c r="AF24" s="415"/>
      <c r="AG24" s="416"/>
      <c r="AH24" s="436">
        <v>258</v>
      </c>
      <c r="AI24" s="437"/>
      <c r="AJ24" s="437"/>
      <c r="AK24" s="437"/>
      <c r="AL24" s="476"/>
      <c r="AM24" s="436">
        <v>751554</v>
      </c>
      <c r="AN24" s="437"/>
      <c r="AO24" s="437"/>
      <c r="AP24" s="437"/>
      <c r="AQ24" s="437"/>
      <c r="AR24" s="476"/>
      <c r="AS24" s="436">
        <v>2913</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9205607</v>
      </c>
      <c r="BO24" s="386"/>
      <c r="BP24" s="386"/>
      <c r="BQ24" s="386"/>
      <c r="BR24" s="386"/>
      <c r="BS24" s="386"/>
      <c r="BT24" s="386"/>
      <c r="BU24" s="387"/>
      <c r="BV24" s="385">
        <v>8536597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5760</v>
      </c>
      <c r="R25" s="437"/>
      <c r="S25" s="437"/>
      <c r="T25" s="437"/>
      <c r="U25" s="437"/>
      <c r="V25" s="476"/>
      <c r="W25" s="531"/>
      <c r="X25" s="519"/>
      <c r="Y25" s="520"/>
      <c r="Z25" s="435" t="s">
        <v>157</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455458</v>
      </c>
      <c r="BO25" s="349"/>
      <c r="BP25" s="349"/>
      <c r="BQ25" s="349"/>
      <c r="BR25" s="349"/>
      <c r="BS25" s="349"/>
      <c r="BT25" s="349"/>
      <c r="BU25" s="350"/>
      <c r="BV25" s="348">
        <v>590635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5580</v>
      </c>
      <c r="R26" s="437"/>
      <c r="S26" s="437"/>
      <c r="T26" s="437"/>
      <c r="U26" s="437"/>
      <c r="V26" s="476"/>
      <c r="W26" s="531"/>
      <c r="X26" s="519"/>
      <c r="Y26" s="520"/>
      <c r="Z26" s="435" t="s">
        <v>160</v>
      </c>
      <c r="AA26" s="541"/>
      <c r="AB26" s="541"/>
      <c r="AC26" s="541"/>
      <c r="AD26" s="541"/>
      <c r="AE26" s="541"/>
      <c r="AF26" s="541"/>
      <c r="AG26" s="542"/>
      <c r="AH26" s="436">
        <v>30</v>
      </c>
      <c r="AI26" s="437"/>
      <c r="AJ26" s="437"/>
      <c r="AK26" s="437"/>
      <c r="AL26" s="476"/>
      <c r="AM26" s="436">
        <v>89040</v>
      </c>
      <c r="AN26" s="437"/>
      <c r="AO26" s="437"/>
      <c r="AP26" s="437"/>
      <c r="AQ26" s="437"/>
      <c r="AR26" s="476"/>
      <c r="AS26" s="436">
        <v>2968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3372</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11553</v>
      </c>
      <c r="AN27" s="437"/>
      <c r="AO27" s="437"/>
      <c r="AP27" s="437"/>
      <c r="AQ27" s="437"/>
      <c r="AR27" s="476"/>
      <c r="AS27" s="436">
        <v>3851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643272</v>
      </c>
      <c r="BO27" s="555"/>
      <c r="BP27" s="555"/>
      <c r="BQ27" s="555"/>
      <c r="BR27" s="555"/>
      <c r="BS27" s="555"/>
      <c r="BT27" s="555"/>
      <c r="BU27" s="556"/>
      <c r="BV27" s="554">
        <v>642972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2612</v>
      </c>
      <c r="R28" s="437"/>
      <c r="S28" s="437"/>
      <c r="T28" s="437"/>
      <c r="U28" s="437"/>
      <c r="V28" s="476"/>
      <c r="W28" s="531"/>
      <c r="X28" s="519"/>
      <c r="Y28" s="520"/>
      <c r="Z28" s="435" t="s">
        <v>166</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921663</v>
      </c>
      <c r="BO28" s="349"/>
      <c r="BP28" s="349"/>
      <c r="BQ28" s="349"/>
      <c r="BR28" s="349"/>
      <c r="BS28" s="349"/>
      <c r="BT28" s="349"/>
      <c r="BU28" s="350"/>
      <c r="BV28" s="348">
        <v>1120563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2375</v>
      </c>
      <c r="R29" s="437"/>
      <c r="S29" s="437"/>
      <c r="T29" s="437"/>
      <c r="U29" s="437"/>
      <c r="V29" s="476"/>
      <c r="W29" s="532"/>
      <c r="X29" s="533"/>
      <c r="Y29" s="534"/>
      <c r="Z29" s="435" t="s">
        <v>170</v>
      </c>
      <c r="AA29" s="415"/>
      <c r="AB29" s="415"/>
      <c r="AC29" s="415"/>
      <c r="AD29" s="415"/>
      <c r="AE29" s="415"/>
      <c r="AF29" s="415"/>
      <c r="AG29" s="416"/>
      <c r="AH29" s="436">
        <v>261</v>
      </c>
      <c r="AI29" s="437"/>
      <c r="AJ29" s="437"/>
      <c r="AK29" s="437"/>
      <c r="AL29" s="476"/>
      <c r="AM29" s="436">
        <v>763107</v>
      </c>
      <c r="AN29" s="437"/>
      <c r="AO29" s="437"/>
      <c r="AP29" s="437"/>
      <c r="AQ29" s="437"/>
      <c r="AR29" s="476"/>
      <c r="AS29" s="436">
        <v>2924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335127</v>
      </c>
      <c r="BO29" s="386"/>
      <c r="BP29" s="386"/>
      <c r="BQ29" s="386"/>
      <c r="BR29" s="386"/>
      <c r="BS29" s="386"/>
      <c r="BT29" s="386"/>
      <c r="BU29" s="387"/>
      <c r="BV29" s="385">
        <v>334727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94.2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594857</v>
      </c>
      <c r="BO30" s="555"/>
      <c r="BP30" s="555"/>
      <c r="BQ30" s="555"/>
      <c r="BR30" s="555"/>
      <c r="BS30" s="555"/>
      <c r="BT30" s="555"/>
      <c r="BU30" s="556"/>
      <c r="BV30" s="554">
        <v>619942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那須地区広域行政事務組合(一般会計)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那須未来株式会社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観光事業特別会計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一般廃棄物最終処分場事業特別会計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宅地造成事業特別会計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広域クリーンセンター大田原事業特別会計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と畜事業特別会計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黒磯那須消防組合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黒磯那須火葬場組合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黒磯那須公設市場組合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栃木県市町村総合事務組合(一般会計)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後期高齢者医療広域連合(特別会計)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9621</v>
      </c>
      <c r="J41" s="83">
        <v>9881</v>
      </c>
      <c r="K41" s="83">
        <v>9858</v>
      </c>
      <c r="L41" s="83">
        <v>9957</v>
      </c>
      <c r="M41" s="84">
        <v>10927</v>
      </c>
    </row>
    <row r="42" spans="2:13" ht="27.75" customHeight="1">
      <c r="B42" s="1171"/>
      <c r="C42" s="1172"/>
      <c r="D42" s="85"/>
      <c r="E42" s="1177" t="s">
        <v>26</v>
      </c>
      <c r="F42" s="1177"/>
      <c r="G42" s="1177"/>
      <c r="H42" s="1178"/>
      <c r="I42" s="86" t="s">
        <v>475</v>
      </c>
      <c r="J42" s="87" t="s">
        <v>475</v>
      </c>
      <c r="K42" s="87" t="s">
        <v>475</v>
      </c>
      <c r="L42" s="87" t="s">
        <v>475</v>
      </c>
      <c r="M42" s="88" t="s">
        <v>475</v>
      </c>
    </row>
    <row r="43" spans="2:13" ht="27.75" customHeight="1">
      <c r="B43" s="1171"/>
      <c r="C43" s="1172"/>
      <c r="D43" s="85"/>
      <c r="E43" s="1177" t="s">
        <v>27</v>
      </c>
      <c r="F43" s="1177"/>
      <c r="G43" s="1177"/>
      <c r="H43" s="1178"/>
      <c r="I43" s="86">
        <v>2143</v>
      </c>
      <c r="J43" s="87">
        <v>2219</v>
      </c>
      <c r="K43" s="87">
        <v>2385</v>
      </c>
      <c r="L43" s="87">
        <v>2298</v>
      </c>
      <c r="M43" s="88">
        <v>2191</v>
      </c>
    </row>
    <row r="44" spans="2:13" ht="27.75" customHeight="1">
      <c r="B44" s="1171"/>
      <c r="C44" s="1172"/>
      <c r="D44" s="85"/>
      <c r="E44" s="1177" t="s">
        <v>28</v>
      </c>
      <c r="F44" s="1177"/>
      <c r="G44" s="1177"/>
      <c r="H44" s="1178"/>
      <c r="I44" s="86">
        <v>1312</v>
      </c>
      <c r="J44" s="87">
        <v>1105</v>
      </c>
      <c r="K44" s="87">
        <v>909</v>
      </c>
      <c r="L44" s="87">
        <v>747</v>
      </c>
      <c r="M44" s="88">
        <v>606</v>
      </c>
    </row>
    <row r="45" spans="2:13" ht="27.75" customHeight="1">
      <c r="B45" s="1171"/>
      <c r="C45" s="1172"/>
      <c r="D45" s="85"/>
      <c r="E45" s="1177" t="s">
        <v>29</v>
      </c>
      <c r="F45" s="1177"/>
      <c r="G45" s="1177"/>
      <c r="H45" s="1178"/>
      <c r="I45" s="86">
        <v>2634</v>
      </c>
      <c r="J45" s="87">
        <v>2568</v>
      </c>
      <c r="K45" s="87">
        <v>2567</v>
      </c>
      <c r="L45" s="87">
        <v>2456</v>
      </c>
      <c r="M45" s="88">
        <v>2336</v>
      </c>
    </row>
    <row r="46" spans="2:13" ht="27.75" customHeight="1">
      <c r="B46" s="1171"/>
      <c r="C46" s="1172"/>
      <c r="D46" s="85"/>
      <c r="E46" s="1177" t="s">
        <v>30</v>
      </c>
      <c r="F46" s="1177"/>
      <c r="G46" s="1177"/>
      <c r="H46" s="1178"/>
      <c r="I46" s="86">
        <v>0</v>
      </c>
      <c r="J46" s="87">
        <v>1</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2458</v>
      </c>
      <c r="J49" s="87">
        <v>2667</v>
      </c>
      <c r="K49" s="87">
        <v>2196</v>
      </c>
      <c r="L49" s="87">
        <v>2363</v>
      </c>
      <c r="M49" s="88">
        <v>2059</v>
      </c>
    </row>
    <row r="50" spans="2:13" ht="27.75" customHeight="1">
      <c r="B50" s="1171"/>
      <c r="C50" s="1172"/>
      <c r="D50" s="85"/>
      <c r="E50" s="1177" t="s">
        <v>35</v>
      </c>
      <c r="F50" s="1177"/>
      <c r="G50" s="1177"/>
      <c r="H50" s="1178"/>
      <c r="I50" s="86">
        <v>52</v>
      </c>
      <c r="J50" s="87">
        <v>290</v>
      </c>
      <c r="K50" s="87">
        <v>314</v>
      </c>
      <c r="L50" s="87">
        <v>372</v>
      </c>
      <c r="M50" s="88">
        <v>360</v>
      </c>
    </row>
    <row r="51" spans="2:13" ht="27.75" customHeight="1">
      <c r="B51" s="1173"/>
      <c r="C51" s="1174"/>
      <c r="D51" s="85"/>
      <c r="E51" s="1177" t="s">
        <v>36</v>
      </c>
      <c r="F51" s="1177"/>
      <c r="G51" s="1177"/>
      <c r="H51" s="1178"/>
      <c r="I51" s="86">
        <v>7958</v>
      </c>
      <c r="J51" s="87">
        <v>8086</v>
      </c>
      <c r="K51" s="87">
        <v>8146</v>
      </c>
      <c r="L51" s="87">
        <v>8304</v>
      </c>
      <c r="M51" s="88">
        <v>8735</v>
      </c>
    </row>
    <row r="52" spans="2:13" ht="27.75" customHeight="1" thickBot="1">
      <c r="B52" s="1181" t="s">
        <v>37</v>
      </c>
      <c r="C52" s="1182"/>
      <c r="D52" s="90"/>
      <c r="E52" s="1183" t="s">
        <v>38</v>
      </c>
      <c r="F52" s="1183"/>
      <c r="G52" s="1183"/>
      <c r="H52" s="1184"/>
      <c r="I52" s="91">
        <v>5242</v>
      </c>
      <c r="J52" s="92">
        <v>4732</v>
      </c>
      <c r="K52" s="92">
        <v>5063</v>
      </c>
      <c r="L52" s="92">
        <v>4419</v>
      </c>
      <c r="M52" s="93">
        <v>4906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86692</v>
      </c>
      <c r="E3" s="116"/>
      <c r="F3" s="117">
        <v>49426</v>
      </c>
      <c r="G3" s="118"/>
      <c r="H3" s="119"/>
    </row>
    <row r="4" spans="1:8">
      <c r="A4" s="120"/>
      <c r="B4" s="121"/>
      <c r="C4" s="122"/>
      <c r="D4" s="123">
        <v>26788</v>
      </c>
      <c r="E4" s="124"/>
      <c r="F4" s="125">
        <v>26568</v>
      </c>
      <c r="G4" s="126"/>
      <c r="H4" s="127"/>
    </row>
    <row r="5" spans="1:8">
      <c r="A5" s="108" t="s">
        <v>508</v>
      </c>
      <c r="B5" s="113"/>
      <c r="C5" s="114"/>
      <c r="D5" s="115">
        <v>46430</v>
      </c>
      <c r="E5" s="116"/>
      <c r="F5" s="117">
        <v>42839</v>
      </c>
      <c r="G5" s="118"/>
      <c r="H5" s="119"/>
    </row>
    <row r="6" spans="1:8">
      <c r="A6" s="120"/>
      <c r="B6" s="121"/>
      <c r="C6" s="122"/>
      <c r="D6" s="123">
        <v>19672</v>
      </c>
      <c r="E6" s="124"/>
      <c r="F6" s="125">
        <v>22027</v>
      </c>
      <c r="G6" s="126"/>
      <c r="H6" s="127"/>
    </row>
    <row r="7" spans="1:8">
      <c r="A7" s="108" t="s">
        <v>509</v>
      </c>
      <c r="B7" s="113"/>
      <c r="C7" s="114"/>
      <c r="D7" s="115">
        <v>31971</v>
      </c>
      <c r="E7" s="116"/>
      <c r="F7" s="117">
        <v>46819</v>
      </c>
      <c r="G7" s="118"/>
      <c r="H7" s="119"/>
    </row>
    <row r="8" spans="1:8">
      <c r="A8" s="120"/>
      <c r="B8" s="121"/>
      <c r="C8" s="122"/>
      <c r="D8" s="123">
        <v>22254</v>
      </c>
      <c r="E8" s="124"/>
      <c r="F8" s="125">
        <v>24121</v>
      </c>
      <c r="G8" s="126"/>
      <c r="H8" s="127"/>
    </row>
    <row r="9" spans="1:8">
      <c r="A9" s="108" t="s">
        <v>510</v>
      </c>
      <c r="B9" s="113"/>
      <c r="C9" s="114"/>
      <c r="D9" s="115">
        <v>76781</v>
      </c>
      <c r="E9" s="116"/>
      <c r="F9" s="117">
        <v>53270</v>
      </c>
      <c r="G9" s="118"/>
      <c r="H9" s="119"/>
    </row>
    <row r="10" spans="1:8">
      <c r="A10" s="120"/>
      <c r="B10" s="121"/>
      <c r="C10" s="122"/>
      <c r="D10" s="123">
        <v>30110</v>
      </c>
      <c r="E10" s="124"/>
      <c r="F10" s="125">
        <v>24316</v>
      </c>
      <c r="G10" s="126"/>
      <c r="H10" s="127"/>
    </row>
    <row r="11" spans="1:8">
      <c r="A11" s="108" t="s">
        <v>511</v>
      </c>
      <c r="B11" s="113"/>
      <c r="C11" s="114"/>
      <c r="D11" s="115">
        <v>136137</v>
      </c>
      <c r="E11" s="116"/>
      <c r="F11" s="117">
        <v>53292</v>
      </c>
      <c r="G11" s="118"/>
      <c r="H11" s="119"/>
    </row>
    <row r="12" spans="1:8">
      <c r="A12" s="120"/>
      <c r="B12" s="121"/>
      <c r="C12" s="128"/>
      <c r="D12" s="123">
        <v>48167</v>
      </c>
      <c r="E12" s="124"/>
      <c r="F12" s="125">
        <v>28900</v>
      </c>
      <c r="G12" s="126"/>
      <c r="H12" s="127"/>
    </row>
    <row r="13" spans="1:8">
      <c r="A13" s="108"/>
      <c r="B13" s="113"/>
      <c r="C13" s="129"/>
      <c r="D13" s="130">
        <v>75602</v>
      </c>
      <c r="E13" s="131"/>
      <c r="F13" s="132">
        <v>49129</v>
      </c>
      <c r="G13" s="133"/>
      <c r="H13" s="119"/>
    </row>
    <row r="14" spans="1:8">
      <c r="A14" s="120"/>
      <c r="B14" s="121"/>
      <c r="C14" s="122"/>
      <c r="D14" s="123">
        <v>29398</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8.7799999999999994</v>
      </c>
      <c r="C19" s="134">
        <f>ROUND(VALUE(SUBSTITUTE(実質収支比率等に係る経年分析!G$48,"▲","-")),2)</f>
        <v>11.64</v>
      </c>
      <c r="D19" s="134">
        <f>ROUND(VALUE(SUBSTITUTE(実質収支比率等に係る経年分析!H$48,"▲","-")),2)</f>
        <v>11.88</v>
      </c>
      <c r="E19" s="134">
        <f>ROUND(VALUE(SUBSTITUTE(実質収支比率等に係る経年分析!I$48,"▲","-")),2)</f>
        <v>9.0299999999999994</v>
      </c>
      <c r="F19" s="134">
        <f>ROUND(VALUE(SUBSTITUTE(実質収支比率等に係る経年分析!J$48,"▲","-")),2)</f>
        <v>15.91</v>
      </c>
    </row>
    <row r="20" spans="1:11">
      <c r="A20" s="134" t="s">
        <v>43</v>
      </c>
      <c r="B20" s="134">
        <f>ROUND(VALUE(SUBSTITUTE(実質収支比率等に係る経年分析!F$47,"▲","-")),2)</f>
        <v>11.84</v>
      </c>
      <c r="C20" s="134">
        <f>ROUND(VALUE(SUBSTITUTE(実質収支比率等に係る経年分析!G$47,"▲","-")),2)</f>
        <v>13.64</v>
      </c>
      <c r="D20" s="134">
        <f>ROUND(VALUE(SUBSTITUTE(実質収支比率等に係る経年分析!H$47,"▲","-")),2)</f>
        <v>13.57</v>
      </c>
      <c r="E20" s="134">
        <f>ROUND(VALUE(SUBSTITUTE(実質収支比率等に係る経年分析!I$47,"▲","-")),2)</f>
        <v>15.1</v>
      </c>
      <c r="F20" s="134">
        <f>ROUND(VALUE(SUBSTITUTE(実質収支比率等に係る経年分析!J$47,"▲","-")),2)</f>
        <v>12.44</v>
      </c>
    </row>
    <row r="21" spans="1:11">
      <c r="A21" s="134" t="s">
        <v>44</v>
      </c>
      <c r="B21" s="134">
        <f>IF(ISNUMBER(VALUE(SUBSTITUTE(実質収支比率等に係る経年分析!F$49,"▲","-"))),ROUND(VALUE(SUBSTITUTE(実質収支比率等に係る経年分析!F$49,"▲","-")),2),NA())</f>
        <v>2.64</v>
      </c>
      <c r="C21" s="134">
        <f>IF(ISNUMBER(VALUE(SUBSTITUTE(実質収支比率等に係る経年分析!G$49,"▲","-"))),ROUND(VALUE(SUBSTITUTE(実質収支比率等に係る経年分析!G$49,"▲","-")),2),NA())</f>
        <v>4.54</v>
      </c>
      <c r="D21" s="134">
        <f>IF(ISNUMBER(VALUE(SUBSTITUTE(実質収支比率等に係る経年分析!H$49,"▲","-"))),ROUND(VALUE(SUBSTITUTE(実質収支比率等に係る経年分析!H$49,"▲","-")),2),NA())</f>
        <v>-2.5299999999999998</v>
      </c>
      <c r="E21" s="134">
        <f>IF(ISNUMBER(VALUE(SUBSTITUTE(実質収支比率等に係る経年分析!I$49,"▲","-"))),ROUND(VALUE(SUBSTITUTE(実質収支比率等に係る経年分析!I$49,"▲","-")),2),NA())</f>
        <v>-3.95</v>
      </c>
      <c r="F21" s="134">
        <f>IF(ISNUMBER(VALUE(SUBSTITUTE(実質収支比率等に係る経年分析!J$49,"▲","-"))),ROUND(VALUE(SUBSTITUTE(実質収支比率等に係る経年分析!J$49,"▲","-")),2),NA())</f>
        <v>4.18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宅地造成事業特別会計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観光事業特別会計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1.1100000000000001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2.0099999999999998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15.95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22.99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914</v>
      </c>
      <c r="E42" s="136"/>
      <c r="F42" s="136"/>
      <c r="G42" s="136">
        <f>'実質公債費比率（分子）の構造'!L$52</f>
        <v>837</v>
      </c>
      <c r="H42" s="136"/>
      <c r="I42" s="136"/>
      <c r="J42" s="136">
        <f>'実質公債費比率（分子）の構造'!M$52</f>
        <v>821</v>
      </c>
      <c r="K42" s="136"/>
      <c r="L42" s="136"/>
      <c r="M42" s="136">
        <f>'実質公債費比率（分子）の構造'!N$52</f>
        <v>801</v>
      </c>
      <c r="N42" s="136"/>
      <c r="O42" s="136"/>
      <c r="P42" s="136">
        <f>'実質公債費比率（分子）の構造'!O$52</f>
        <v>825</v>
      </c>
    </row>
    <row r="43" spans="1:16">
      <c r="A43" s="136" t="s">
        <v>52</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53</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4</v>
      </c>
      <c r="L44" s="136"/>
      <c r="M44" s="136"/>
      <c r="N44" s="136">
        <f>'実質公債費比率（分子）の構造'!O$50</f>
        <v>3</v>
      </c>
      <c r="O44" s="136"/>
      <c r="P44" s="136"/>
    </row>
    <row r="45" spans="1:16">
      <c r="A45" s="136" t="s">
        <v>54</v>
      </c>
      <c r="B45" s="136">
        <f>'実質公債費比率（分子）の構造'!K$49</f>
        <v>240</v>
      </c>
      <c r="C45" s="136"/>
      <c r="D45" s="136"/>
      <c r="E45" s="136">
        <f>'実質公債費比率（分子）の構造'!L$49</f>
        <v>231</v>
      </c>
      <c r="F45" s="136"/>
      <c r="G45" s="136"/>
      <c r="H45" s="136">
        <f>'実質公債費比率（分子）の構造'!M$49</f>
        <v>207</v>
      </c>
      <c r="I45" s="136"/>
      <c r="J45" s="136"/>
      <c r="K45" s="136">
        <f>'実質公債費比率（分子）の構造'!N$49</f>
        <v>205</v>
      </c>
      <c r="L45" s="136"/>
      <c r="M45" s="136"/>
      <c r="N45" s="136">
        <f>'実質公債費比率（分子）の構造'!O$49</f>
        <v>204</v>
      </c>
      <c r="O45" s="136"/>
      <c r="P45" s="136"/>
    </row>
    <row r="46" spans="1:16">
      <c r="A46" s="136" t="s">
        <v>55</v>
      </c>
      <c r="B46" s="136">
        <f>'実質公債費比率（分子）の構造'!K$48</f>
        <v>196</v>
      </c>
      <c r="C46" s="136"/>
      <c r="D46" s="136"/>
      <c r="E46" s="136">
        <f>'実質公債費比率（分子）の構造'!L$48</f>
        <v>192</v>
      </c>
      <c r="F46" s="136"/>
      <c r="G46" s="136"/>
      <c r="H46" s="136">
        <f>'実質公債費比率（分子）の構造'!M$48</f>
        <v>206</v>
      </c>
      <c r="I46" s="136"/>
      <c r="J46" s="136"/>
      <c r="K46" s="136">
        <f>'実質公債費比率（分子）の構造'!N$48</f>
        <v>162</v>
      </c>
      <c r="L46" s="136"/>
      <c r="M46" s="136"/>
      <c r="N46" s="136">
        <f>'実質公債費比率（分子）の構造'!O$48</f>
        <v>149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1190</v>
      </c>
      <c r="C49" s="136"/>
      <c r="D49" s="136"/>
      <c r="E49" s="136">
        <f>'実質公債費比率（分子）の構造'!L$45</f>
        <v>1096</v>
      </c>
      <c r="F49" s="136"/>
      <c r="G49" s="136"/>
      <c r="H49" s="136">
        <f>'実質公債費比率（分子）の構造'!M$45</f>
        <v>1057</v>
      </c>
      <c r="I49" s="136"/>
      <c r="J49" s="136"/>
      <c r="K49" s="136">
        <f>'実質公債費比率（分子）の構造'!N$45</f>
        <v>1081</v>
      </c>
      <c r="L49" s="136"/>
      <c r="M49" s="136"/>
      <c r="N49" s="136">
        <f>'実質公債費比率（分子）の構造'!O$45</f>
        <v>1066</v>
      </c>
      <c r="O49" s="136"/>
      <c r="P49" s="136"/>
    </row>
    <row r="50" spans="1:16">
      <c r="A50" s="136" t="s">
        <v>59</v>
      </c>
      <c r="B50" s="136" t="e">
        <f>NA()</f>
        <v>#N/A</v>
      </c>
      <c r="C50" s="136">
        <f>IF(ISNUMBER('実質公債費比率（分子）の構造'!K$53),'実質公債費比率（分子）の構造'!K$53,NA())</f>
        <v>717</v>
      </c>
      <c r="D50" s="136" t="e">
        <f>NA()</f>
        <v>#N/A</v>
      </c>
      <c r="E50" s="136" t="e">
        <f>NA()</f>
        <v>#N/A</v>
      </c>
      <c r="F50" s="136">
        <f>IF(ISNUMBER('実質公債費比率（分子）の構造'!L$53),'実質公債費比率（分子）の構造'!L$53,NA())</f>
        <v>688</v>
      </c>
      <c r="G50" s="136" t="e">
        <f>NA()</f>
        <v>#N/A</v>
      </c>
      <c r="H50" s="136" t="e">
        <f>NA()</f>
        <v>#N/A</v>
      </c>
      <c r="I50" s="136">
        <f>IF(ISNUMBER('実質公債費比率（分子）の構造'!M$53),'実質公債費比率（分子）の構造'!M$53,NA())</f>
        <v>654</v>
      </c>
      <c r="J50" s="136" t="e">
        <f>NA()</f>
        <v>#N/A</v>
      </c>
      <c r="K50" s="136" t="e">
        <f>NA()</f>
        <v>#N/A</v>
      </c>
      <c r="L50" s="136">
        <f>IF(ISNUMBER('実質公債費比率（分子）の構造'!N$53),'実質公債費比率（分子）の構造'!N$53,NA())</f>
        <v>651</v>
      </c>
      <c r="M50" s="136" t="e">
        <f>NA()</f>
        <v>#N/A</v>
      </c>
      <c r="N50" s="136" t="e">
        <f>NA()</f>
        <v>#N/A</v>
      </c>
      <c r="O50" s="136">
        <f>IF(ISNUMBER('実質公債費比率（分子）の構造'!O$53),'実質公債費比率（分子）の構造'!O$53,NA())</f>
        <v>598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7958</v>
      </c>
      <c r="E56" s="135"/>
      <c r="F56" s="135"/>
      <c r="G56" s="135">
        <f>'将来負担比率（分子）の構造'!J$51</f>
        <v>8086</v>
      </c>
      <c r="H56" s="135"/>
      <c r="I56" s="135"/>
      <c r="J56" s="135">
        <f>'将来負担比率（分子）の構造'!K$51</f>
        <v>8146</v>
      </c>
      <c r="K56" s="135"/>
      <c r="L56" s="135"/>
      <c r="M56" s="135">
        <f>'将来負担比率（分子）の構造'!L$51</f>
        <v>8304</v>
      </c>
      <c r="N56" s="135"/>
      <c r="O56" s="135"/>
      <c r="P56" s="135">
        <f>'将来負担比率（分子）の構造'!M$51</f>
        <v>8735</v>
      </c>
    </row>
    <row r="57" spans="1:16">
      <c r="A57" s="135" t="s">
        <v>35</v>
      </c>
      <c r="B57" s="135"/>
      <c r="C57" s="135"/>
      <c r="D57" s="135">
        <f>'将来負担比率（分子）の構造'!I$50</f>
        <v>52</v>
      </c>
      <c r="E57" s="135"/>
      <c r="F57" s="135"/>
      <c r="G57" s="135">
        <f>'将来負担比率（分子）の構造'!J$50</f>
        <v>290</v>
      </c>
      <c r="H57" s="135"/>
      <c r="I57" s="135"/>
      <c r="J57" s="135">
        <f>'将来負担比率（分子）の構造'!K$50</f>
        <v>314</v>
      </c>
      <c r="K57" s="135"/>
      <c r="L57" s="135"/>
      <c r="M57" s="135">
        <f>'将来負担比率（分子）の構造'!L$50</f>
        <v>372</v>
      </c>
      <c r="N57" s="135"/>
      <c r="O57" s="135"/>
      <c r="P57" s="135">
        <f>'将来負担比率（分子）の構造'!M$50</f>
        <v>360</v>
      </c>
    </row>
    <row r="58" spans="1:16">
      <c r="A58" s="135" t="s">
        <v>34</v>
      </c>
      <c r="B58" s="135"/>
      <c r="C58" s="135"/>
      <c r="D58" s="135">
        <f>'将来負担比率（分子）の構造'!I$49</f>
        <v>2458</v>
      </c>
      <c r="E58" s="135"/>
      <c r="F58" s="135"/>
      <c r="G58" s="135">
        <f>'将来負担比率（分子）の構造'!J$49</f>
        <v>2667</v>
      </c>
      <c r="H58" s="135"/>
      <c r="I58" s="135"/>
      <c r="J58" s="135">
        <f>'将来負担比率（分子）の構造'!K$49</f>
        <v>2196</v>
      </c>
      <c r="K58" s="135"/>
      <c r="L58" s="135"/>
      <c r="M58" s="135">
        <f>'将来負担比率（分子）の構造'!L$49</f>
        <v>2363</v>
      </c>
      <c r="N58" s="135"/>
      <c r="O58" s="135"/>
      <c r="P58" s="135">
        <f>'将来負担比率（分子）の構造'!M$49</f>
        <v>2059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2634</v>
      </c>
      <c r="C62" s="135"/>
      <c r="D62" s="135"/>
      <c r="E62" s="135">
        <f>'将来負担比率（分子）の構造'!J$45</f>
        <v>2568</v>
      </c>
      <c r="F62" s="135"/>
      <c r="G62" s="135"/>
      <c r="H62" s="135">
        <f>'将来負担比率（分子）の構造'!K$45</f>
        <v>2567</v>
      </c>
      <c r="I62" s="135"/>
      <c r="J62" s="135"/>
      <c r="K62" s="135">
        <f>'将来負担比率（分子）の構造'!L$45</f>
        <v>2456</v>
      </c>
      <c r="L62" s="135"/>
      <c r="M62" s="135"/>
      <c r="N62" s="135">
        <f>'将来負担比率（分子）の構造'!M$45</f>
        <v>2336</v>
      </c>
      <c r="O62" s="135"/>
      <c r="P62" s="135"/>
    </row>
    <row r="63" spans="1:16">
      <c r="A63" s="135" t="s">
        <v>28</v>
      </c>
      <c r="B63" s="135">
        <f>'将来負担比率（分子）の構造'!I$44</f>
        <v>1312</v>
      </c>
      <c r="C63" s="135"/>
      <c r="D63" s="135"/>
      <c r="E63" s="135">
        <f>'将来負担比率（分子）の構造'!J$44</f>
        <v>1105</v>
      </c>
      <c r="F63" s="135"/>
      <c r="G63" s="135"/>
      <c r="H63" s="135">
        <f>'将来負担比率（分子）の構造'!K$44</f>
        <v>909</v>
      </c>
      <c r="I63" s="135"/>
      <c r="J63" s="135"/>
      <c r="K63" s="135">
        <f>'将来負担比率（分子）の構造'!L$44</f>
        <v>747</v>
      </c>
      <c r="L63" s="135"/>
      <c r="M63" s="135"/>
      <c r="N63" s="135">
        <f>'将来負担比率（分子）の構造'!M$44</f>
        <v>606</v>
      </c>
      <c r="O63" s="135"/>
      <c r="P63" s="135"/>
    </row>
    <row r="64" spans="1:16">
      <c r="A64" s="135" t="s">
        <v>27</v>
      </c>
      <c r="B64" s="135">
        <f>'将来負担比率（分子）の構造'!I$43</f>
        <v>2143</v>
      </c>
      <c r="C64" s="135"/>
      <c r="D64" s="135"/>
      <c r="E64" s="135">
        <f>'将来負担比率（分子）の構造'!J$43</f>
        <v>2219</v>
      </c>
      <c r="F64" s="135"/>
      <c r="G64" s="135"/>
      <c r="H64" s="135">
        <f>'将来負担比率（分子）の構造'!K$43</f>
        <v>2385</v>
      </c>
      <c r="I64" s="135"/>
      <c r="J64" s="135"/>
      <c r="K64" s="135">
        <f>'将来負担比率（分子）の構造'!L$43</f>
        <v>2298</v>
      </c>
      <c r="L64" s="135"/>
      <c r="M64" s="135"/>
      <c r="N64" s="135">
        <f>'将来負担比率（分子）の構造'!M$43</f>
        <v>2191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9621</v>
      </c>
      <c r="C66" s="135"/>
      <c r="D66" s="135"/>
      <c r="E66" s="135">
        <f>'将来負担比率（分子）の構造'!J$41</f>
        <v>9881</v>
      </c>
      <c r="F66" s="135"/>
      <c r="G66" s="135"/>
      <c r="H66" s="135">
        <f>'将来負担比率（分子）の構造'!K$41</f>
        <v>9858</v>
      </c>
      <c r="I66" s="135"/>
      <c r="J66" s="135"/>
      <c r="K66" s="135">
        <f>'将来負担比率（分子）の構造'!L$41</f>
        <v>9957</v>
      </c>
      <c r="L66" s="135"/>
      <c r="M66" s="135"/>
      <c r="N66" s="135">
        <f>'将来負担比率（分子）の構造'!M$41</f>
        <v>10927</v>
      </c>
      <c r="O66" s="135"/>
      <c r="P66" s="135"/>
    </row>
    <row r="67" spans="1:16">
      <c r="A67" s="135" t="s">
        <v>63</v>
      </c>
      <c r="B67" s="135" t="e">
        <f>NA()</f>
        <v>#N/A</v>
      </c>
      <c r="C67" s="135">
        <f>IF(ISNUMBER('将来負担比率（分子）の構造'!I$52), IF('将来負担比率（分子）の構造'!I$52 &lt; 0, 0, '将来負担比率（分子）の構造'!I$52), NA())</f>
        <v>5242</v>
      </c>
      <c r="D67" s="135" t="e">
        <f>NA()</f>
        <v>#N/A</v>
      </c>
      <c r="E67" s="135" t="e">
        <f>NA()</f>
        <v>#N/A</v>
      </c>
      <c r="F67" s="135">
        <f>IF(ISNUMBER('将来負担比率（分子）の構造'!J$52), IF('将来負担比率（分子）の構造'!J$52 &lt; 0, 0, '将来負担比率（分子）の構造'!J$52), NA())</f>
        <v>4732</v>
      </c>
      <c r="G67" s="135" t="e">
        <f>NA()</f>
        <v>#N/A</v>
      </c>
      <c r="H67" s="135" t="e">
        <f>NA()</f>
        <v>#N/A</v>
      </c>
      <c r="I67" s="135">
        <f>IF(ISNUMBER('将来負担比率（分子）の構造'!K$52), IF('将来負担比率（分子）の構造'!K$52 &lt; 0, 0, '将来負担比率（分子）の構造'!K$52), NA())</f>
        <v>5063</v>
      </c>
      <c r="J67" s="135" t="e">
        <f>NA()</f>
        <v>#N/A</v>
      </c>
      <c r="K67" s="135" t="e">
        <f>NA()</f>
        <v>#N/A</v>
      </c>
      <c r="L67" s="135">
        <f>IF(ISNUMBER('将来負担比率（分子）の構造'!L$52), IF('将来負担比率（分子）の構造'!L$52 &lt; 0, 0, '将来負担比率（分子）の構造'!L$52), NA())</f>
        <v>4419</v>
      </c>
      <c r="M67" s="135" t="e">
        <f>NA()</f>
        <v>#N/A</v>
      </c>
      <c r="N67" s="135" t="e">
        <f>NA()</f>
        <v>#N/A</v>
      </c>
      <c r="O67" s="135">
        <f>IF(ISNUMBER('将来負担比率（分子）の構造'!M$52), IF('将来負担比率（分子）の構造'!M$52 &lt; 0, 0, '将来負担比率（分子）の構造'!M$52), NA())</f>
        <v>4906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5173669</v>
      </c>
      <c r="S5" s="583"/>
      <c r="T5" s="583"/>
      <c r="U5" s="583"/>
      <c r="V5" s="583"/>
      <c r="W5" s="583"/>
      <c r="X5" s="583"/>
      <c r="Y5" s="584"/>
      <c r="Z5" s="585">
        <v>30.8</v>
      </c>
      <c r="AA5" s="585"/>
      <c r="AB5" s="585"/>
      <c r="AC5" s="585"/>
      <c r="AD5" s="586">
        <v>5173669</v>
      </c>
      <c r="AE5" s="586"/>
      <c r="AF5" s="586"/>
      <c r="AG5" s="586"/>
      <c r="AH5" s="586"/>
      <c r="AI5" s="586"/>
      <c r="AJ5" s="586"/>
      <c r="AK5" s="586"/>
      <c r="AL5" s="587">
        <v>73.7</v>
      </c>
      <c r="AM5" s="588"/>
      <c r="AN5" s="588"/>
      <c r="AO5" s="589"/>
      <c r="AP5" s="579" t="s">
        <v>208</v>
      </c>
      <c r="AQ5" s="580"/>
      <c r="AR5" s="580"/>
      <c r="AS5" s="580"/>
      <c r="AT5" s="580"/>
      <c r="AU5" s="580"/>
      <c r="AV5" s="580"/>
      <c r="AW5" s="580"/>
      <c r="AX5" s="580"/>
      <c r="AY5" s="580"/>
      <c r="AZ5" s="580"/>
      <c r="BA5" s="580"/>
      <c r="BB5" s="580"/>
      <c r="BC5" s="580"/>
      <c r="BD5" s="580"/>
      <c r="BE5" s="580"/>
      <c r="BF5" s="581"/>
      <c r="BG5" s="593">
        <v>4979373</v>
      </c>
      <c r="BH5" s="594"/>
      <c r="BI5" s="594"/>
      <c r="BJ5" s="594"/>
      <c r="BK5" s="594"/>
      <c r="BL5" s="594"/>
      <c r="BM5" s="594"/>
      <c r="BN5" s="595"/>
      <c r="BO5" s="596">
        <v>96.2</v>
      </c>
      <c r="BP5" s="596"/>
      <c r="BQ5" s="596"/>
      <c r="BR5" s="596"/>
      <c r="BS5" s="597">
        <v>27325</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156147</v>
      </c>
      <c r="S6" s="594"/>
      <c r="T6" s="594"/>
      <c r="U6" s="594"/>
      <c r="V6" s="594"/>
      <c r="W6" s="594"/>
      <c r="X6" s="594"/>
      <c r="Y6" s="595"/>
      <c r="Z6" s="596">
        <v>0.9</v>
      </c>
      <c r="AA6" s="596"/>
      <c r="AB6" s="596"/>
      <c r="AC6" s="596"/>
      <c r="AD6" s="597">
        <v>156147</v>
      </c>
      <c r="AE6" s="597"/>
      <c r="AF6" s="597"/>
      <c r="AG6" s="597"/>
      <c r="AH6" s="597"/>
      <c r="AI6" s="597"/>
      <c r="AJ6" s="597"/>
      <c r="AK6" s="597"/>
      <c r="AL6" s="598">
        <v>2.2000000000000002</v>
      </c>
      <c r="AM6" s="599"/>
      <c r="AN6" s="599"/>
      <c r="AO6" s="600"/>
      <c r="AP6" s="590" t="s">
        <v>213</v>
      </c>
      <c r="AQ6" s="591"/>
      <c r="AR6" s="591"/>
      <c r="AS6" s="591"/>
      <c r="AT6" s="591"/>
      <c r="AU6" s="591"/>
      <c r="AV6" s="591"/>
      <c r="AW6" s="591"/>
      <c r="AX6" s="591"/>
      <c r="AY6" s="591"/>
      <c r="AZ6" s="591"/>
      <c r="BA6" s="591"/>
      <c r="BB6" s="591"/>
      <c r="BC6" s="591"/>
      <c r="BD6" s="591"/>
      <c r="BE6" s="591"/>
      <c r="BF6" s="592"/>
      <c r="BG6" s="593">
        <v>4979373</v>
      </c>
      <c r="BH6" s="594"/>
      <c r="BI6" s="594"/>
      <c r="BJ6" s="594"/>
      <c r="BK6" s="594"/>
      <c r="BL6" s="594"/>
      <c r="BM6" s="594"/>
      <c r="BN6" s="595"/>
      <c r="BO6" s="596">
        <v>96.2</v>
      </c>
      <c r="BP6" s="596"/>
      <c r="BQ6" s="596"/>
      <c r="BR6" s="596"/>
      <c r="BS6" s="597">
        <v>27325</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126022</v>
      </c>
      <c r="CS6" s="594"/>
      <c r="CT6" s="594"/>
      <c r="CU6" s="594"/>
      <c r="CV6" s="594"/>
      <c r="CW6" s="594"/>
      <c r="CX6" s="594"/>
      <c r="CY6" s="595"/>
      <c r="CZ6" s="596">
        <v>0.8</v>
      </c>
      <c r="DA6" s="596"/>
      <c r="DB6" s="596"/>
      <c r="DC6" s="596"/>
      <c r="DD6" s="602">
        <v>5359</v>
      </c>
      <c r="DE6" s="594"/>
      <c r="DF6" s="594"/>
      <c r="DG6" s="594"/>
      <c r="DH6" s="594"/>
      <c r="DI6" s="594"/>
      <c r="DJ6" s="594"/>
      <c r="DK6" s="594"/>
      <c r="DL6" s="594"/>
      <c r="DM6" s="594"/>
      <c r="DN6" s="594"/>
      <c r="DO6" s="594"/>
      <c r="DP6" s="595"/>
      <c r="DQ6" s="602">
        <v>126022</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4308</v>
      </c>
      <c r="S7" s="594"/>
      <c r="T7" s="594"/>
      <c r="U7" s="594"/>
      <c r="V7" s="594"/>
      <c r="W7" s="594"/>
      <c r="X7" s="594"/>
      <c r="Y7" s="595"/>
      <c r="Z7" s="596">
        <v>0</v>
      </c>
      <c r="AA7" s="596"/>
      <c r="AB7" s="596"/>
      <c r="AC7" s="596"/>
      <c r="AD7" s="597">
        <v>4308</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1360202</v>
      </c>
      <c r="BH7" s="594"/>
      <c r="BI7" s="594"/>
      <c r="BJ7" s="594"/>
      <c r="BK7" s="594"/>
      <c r="BL7" s="594"/>
      <c r="BM7" s="594"/>
      <c r="BN7" s="595"/>
      <c r="BO7" s="596">
        <v>26.3</v>
      </c>
      <c r="BP7" s="596"/>
      <c r="BQ7" s="596"/>
      <c r="BR7" s="596"/>
      <c r="BS7" s="597">
        <v>27325</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1460688</v>
      </c>
      <c r="CS7" s="594"/>
      <c r="CT7" s="594"/>
      <c r="CU7" s="594"/>
      <c r="CV7" s="594"/>
      <c r="CW7" s="594"/>
      <c r="CX7" s="594"/>
      <c r="CY7" s="595"/>
      <c r="CZ7" s="596">
        <v>9.4</v>
      </c>
      <c r="DA7" s="596"/>
      <c r="DB7" s="596"/>
      <c r="DC7" s="596"/>
      <c r="DD7" s="602">
        <v>160225</v>
      </c>
      <c r="DE7" s="594"/>
      <c r="DF7" s="594"/>
      <c r="DG7" s="594"/>
      <c r="DH7" s="594"/>
      <c r="DI7" s="594"/>
      <c r="DJ7" s="594"/>
      <c r="DK7" s="594"/>
      <c r="DL7" s="594"/>
      <c r="DM7" s="594"/>
      <c r="DN7" s="594"/>
      <c r="DO7" s="594"/>
      <c r="DP7" s="595"/>
      <c r="DQ7" s="602">
        <v>1131801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17884</v>
      </c>
      <c r="S8" s="594"/>
      <c r="T8" s="594"/>
      <c r="U8" s="594"/>
      <c r="V8" s="594"/>
      <c r="W8" s="594"/>
      <c r="X8" s="594"/>
      <c r="Y8" s="595"/>
      <c r="Z8" s="596">
        <v>0.1</v>
      </c>
      <c r="AA8" s="596"/>
      <c r="AB8" s="596"/>
      <c r="AC8" s="596"/>
      <c r="AD8" s="597">
        <v>17884</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76473</v>
      </c>
      <c r="BH8" s="594"/>
      <c r="BI8" s="594"/>
      <c r="BJ8" s="594"/>
      <c r="BK8" s="594"/>
      <c r="BL8" s="594"/>
      <c r="BM8" s="594"/>
      <c r="BN8" s="595"/>
      <c r="BO8" s="596">
        <v>1.5</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4403545</v>
      </c>
      <c r="CS8" s="594"/>
      <c r="CT8" s="594"/>
      <c r="CU8" s="594"/>
      <c r="CV8" s="594"/>
      <c r="CW8" s="594"/>
      <c r="CX8" s="594"/>
      <c r="CY8" s="595"/>
      <c r="CZ8" s="596">
        <v>28.4</v>
      </c>
      <c r="DA8" s="596"/>
      <c r="DB8" s="596"/>
      <c r="DC8" s="596"/>
      <c r="DD8" s="602">
        <v>1110308</v>
      </c>
      <c r="DE8" s="594"/>
      <c r="DF8" s="594"/>
      <c r="DG8" s="594"/>
      <c r="DH8" s="594"/>
      <c r="DI8" s="594"/>
      <c r="DJ8" s="594"/>
      <c r="DK8" s="594"/>
      <c r="DL8" s="594"/>
      <c r="DM8" s="594"/>
      <c r="DN8" s="594"/>
      <c r="DO8" s="594"/>
      <c r="DP8" s="595"/>
      <c r="DQ8" s="602">
        <v>2044550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9738</v>
      </c>
      <c r="S9" s="594"/>
      <c r="T9" s="594"/>
      <c r="U9" s="594"/>
      <c r="V9" s="594"/>
      <c r="W9" s="594"/>
      <c r="X9" s="594"/>
      <c r="Y9" s="595"/>
      <c r="Z9" s="596">
        <v>0.1</v>
      </c>
      <c r="AA9" s="596"/>
      <c r="AB9" s="596"/>
      <c r="AC9" s="596"/>
      <c r="AD9" s="597">
        <v>9738</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952541</v>
      </c>
      <c r="BH9" s="594"/>
      <c r="BI9" s="594"/>
      <c r="BJ9" s="594"/>
      <c r="BK9" s="594"/>
      <c r="BL9" s="594"/>
      <c r="BM9" s="594"/>
      <c r="BN9" s="595"/>
      <c r="BO9" s="596">
        <v>18.399999999999999</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3291943</v>
      </c>
      <c r="CS9" s="594"/>
      <c r="CT9" s="594"/>
      <c r="CU9" s="594"/>
      <c r="CV9" s="594"/>
      <c r="CW9" s="594"/>
      <c r="CX9" s="594"/>
      <c r="CY9" s="595"/>
      <c r="CZ9" s="596">
        <v>21.2</v>
      </c>
      <c r="DA9" s="596"/>
      <c r="DB9" s="596"/>
      <c r="DC9" s="596"/>
      <c r="DD9" s="602">
        <v>568785</v>
      </c>
      <c r="DE9" s="594"/>
      <c r="DF9" s="594"/>
      <c r="DG9" s="594"/>
      <c r="DH9" s="594"/>
      <c r="DI9" s="594"/>
      <c r="DJ9" s="594"/>
      <c r="DK9" s="594"/>
      <c r="DL9" s="594"/>
      <c r="DM9" s="594"/>
      <c r="DN9" s="594"/>
      <c r="DO9" s="594"/>
      <c r="DP9" s="595"/>
      <c r="DQ9" s="602">
        <v>990950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333357</v>
      </c>
      <c r="S10" s="594"/>
      <c r="T10" s="594"/>
      <c r="U10" s="594"/>
      <c r="V10" s="594"/>
      <c r="W10" s="594"/>
      <c r="X10" s="594"/>
      <c r="Y10" s="595"/>
      <c r="Z10" s="596">
        <v>2</v>
      </c>
      <c r="AA10" s="596"/>
      <c r="AB10" s="596"/>
      <c r="AC10" s="596"/>
      <c r="AD10" s="597">
        <v>333357</v>
      </c>
      <c r="AE10" s="597"/>
      <c r="AF10" s="597"/>
      <c r="AG10" s="597"/>
      <c r="AH10" s="597"/>
      <c r="AI10" s="597"/>
      <c r="AJ10" s="597"/>
      <c r="AK10" s="597"/>
      <c r="AL10" s="598">
        <v>4.8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163004</v>
      </c>
      <c r="BH10" s="594"/>
      <c r="BI10" s="594"/>
      <c r="BJ10" s="594"/>
      <c r="BK10" s="594"/>
      <c r="BL10" s="594"/>
      <c r="BM10" s="594"/>
      <c r="BN10" s="595"/>
      <c r="BO10" s="596">
        <v>3.2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1126</v>
      </c>
      <c r="CS10" s="594"/>
      <c r="CT10" s="594"/>
      <c r="CU10" s="594"/>
      <c r="CV10" s="594"/>
      <c r="CW10" s="594"/>
      <c r="CX10" s="594"/>
      <c r="CY10" s="595"/>
      <c r="CZ10" s="596">
        <v>0</v>
      </c>
      <c r="DA10" s="596"/>
      <c r="DB10" s="596"/>
      <c r="DC10" s="596"/>
      <c r="DD10" s="602" t="s">
        <v>220</v>
      </c>
      <c r="DE10" s="594"/>
      <c r="DF10" s="594"/>
      <c r="DG10" s="594"/>
      <c r="DH10" s="594"/>
      <c r="DI10" s="594"/>
      <c r="DJ10" s="594"/>
      <c r="DK10" s="594"/>
      <c r="DL10" s="594"/>
      <c r="DM10" s="594"/>
      <c r="DN10" s="594"/>
      <c r="DO10" s="594"/>
      <c r="DP10" s="595"/>
      <c r="DQ10" s="602">
        <v>1126</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59006</v>
      </c>
      <c r="S11" s="594"/>
      <c r="T11" s="594"/>
      <c r="U11" s="594"/>
      <c r="V11" s="594"/>
      <c r="W11" s="594"/>
      <c r="X11" s="594"/>
      <c r="Y11" s="595"/>
      <c r="Z11" s="596">
        <v>0.4</v>
      </c>
      <c r="AA11" s="596"/>
      <c r="AB11" s="596"/>
      <c r="AC11" s="596"/>
      <c r="AD11" s="597">
        <v>59006</v>
      </c>
      <c r="AE11" s="597"/>
      <c r="AF11" s="597"/>
      <c r="AG11" s="597"/>
      <c r="AH11" s="597"/>
      <c r="AI11" s="597"/>
      <c r="AJ11" s="597"/>
      <c r="AK11" s="597"/>
      <c r="AL11" s="598">
        <v>0.8</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168184</v>
      </c>
      <c r="BH11" s="594"/>
      <c r="BI11" s="594"/>
      <c r="BJ11" s="594"/>
      <c r="BK11" s="594"/>
      <c r="BL11" s="594"/>
      <c r="BM11" s="594"/>
      <c r="BN11" s="595"/>
      <c r="BO11" s="596">
        <v>3.3</v>
      </c>
      <c r="BP11" s="596"/>
      <c r="BQ11" s="596"/>
      <c r="BR11" s="596"/>
      <c r="BS11" s="602">
        <v>27325</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809252</v>
      </c>
      <c r="CS11" s="594"/>
      <c r="CT11" s="594"/>
      <c r="CU11" s="594"/>
      <c r="CV11" s="594"/>
      <c r="CW11" s="594"/>
      <c r="CX11" s="594"/>
      <c r="CY11" s="595"/>
      <c r="CZ11" s="596">
        <v>5.2</v>
      </c>
      <c r="DA11" s="596"/>
      <c r="DB11" s="596"/>
      <c r="DC11" s="596"/>
      <c r="DD11" s="602">
        <v>202653</v>
      </c>
      <c r="DE11" s="594"/>
      <c r="DF11" s="594"/>
      <c r="DG11" s="594"/>
      <c r="DH11" s="594"/>
      <c r="DI11" s="594"/>
      <c r="DJ11" s="594"/>
      <c r="DK11" s="594"/>
      <c r="DL11" s="594"/>
      <c r="DM11" s="594"/>
      <c r="DN11" s="594"/>
      <c r="DO11" s="594"/>
      <c r="DP11" s="595"/>
      <c r="DQ11" s="602">
        <v>356126</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3356957</v>
      </c>
      <c r="BH12" s="594"/>
      <c r="BI12" s="594"/>
      <c r="BJ12" s="594"/>
      <c r="BK12" s="594"/>
      <c r="BL12" s="594"/>
      <c r="BM12" s="594"/>
      <c r="BN12" s="595"/>
      <c r="BO12" s="596">
        <v>64.900000000000006</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951409</v>
      </c>
      <c r="CS12" s="594"/>
      <c r="CT12" s="594"/>
      <c r="CU12" s="594"/>
      <c r="CV12" s="594"/>
      <c r="CW12" s="594"/>
      <c r="CX12" s="594"/>
      <c r="CY12" s="595"/>
      <c r="CZ12" s="596">
        <v>6.1</v>
      </c>
      <c r="DA12" s="596"/>
      <c r="DB12" s="596"/>
      <c r="DC12" s="596"/>
      <c r="DD12" s="602">
        <v>185577</v>
      </c>
      <c r="DE12" s="594"/>
      <c r="DF12" s="594"/>
      <c r="DG12" s="594"/>
      <c r="DH12" s="594"/>
      <c r="DI12" s="594"/>
      <c r="DJ12" s="594"/>
      <c r="DK12" s="594"/>
      <c r="DL12" s="594"/>
      <c r="DM12" s="594"/>
      <c r="DN12" s="594"/>
      <c r="DO12" s="594"/>
      <c r="DP12" s="595"/>
      <c r="DQ12" s="602">
        <v>390563</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24166</v>
      </c>
      <c r="S13" s="594"/>
      <c r="T13" s="594"/>
      <c r="U13" s="594"/>
      <c r="V13" s="594"/>
      <c r="W13" s="594"/>
      <c r="X13" s="594"/>
      <c r="Y13" s="595"/>
      <c r="Z13" s="596">
        <v>0.1</v>
      </c>
      <c r="AA13" s="596"/>
      <c r="AB13" s="596"/>
      <c r="AC13" s="596"/>
      <c r="AD13" s="597">
        <v>24166</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3352765</v>
      </c>
      <c r="BH13" s="594"/>
      <c r="BI13" s="594"/>
      <c r="BJ13" s="594"/>
      <c r="BK13" s="594"/>
      <c r="BL13" s="594"/>
      <c r="BM13" s="594"/>
      <c r="BN13" s="595"/>
      <c r="BO13" s="596">
        <v>64.8</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812013</v>
      </c>
      <c r="CS13" s="594"/>
      <c r="CT13" s="594"/>
      <c r="CU13" s="594"/>
      <c r="CV13" s="594"/>
      <c r="CW13" s="594"/>
      <c r="CX13" s="594"/>
      <c r="CY13" s="595"/>
      <c r="CZ13" s="596">
        <v>5.2</v>
      </c>
      <c r="DA13" s="596"/>
      <c r="DB13" s="596"/>
      <c r="DC13" s="596"/>
      <c r="DD13" s="602">
        <v>449302</v>
      </c>
      <c r="DE13" s="594"/>
      <c r="DF13" s="594"/>
      <c r="DG13" s="594"/>
      <c r="DH13" s="594"/>
      <c r="DI13" s="594"/>
      <c r="DJ13" s="594"/>
      <c r="DK13" s="594"/>
      <c r="DL13" s="594"/>
      <c r="DM13" s="594"/>
      <c r="DN13" s="594"/>
      <c r="DO13" s="594"/>
      <c r="DP13" s="595"/>
      <c r="DQ13" s="602">
        <v>550653</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67093</v>
      </c>
      <c r="BH14" s="594"/>
      <c r="BI14" s="594"/>
      <c r="BJ14" s="594"/>
      <c r="BK14" s="594"/>
      <c r="BL14" s="594"/>
      <c r="BM14" s="594"/>
      <c r="BN14" s="595"/>
      <c r="BO14" s="596">
        <v>1.3</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596878</v>
      </c>
      <c r="CS14" s="594"/>
      <c r="CT14" s="594"/>
      <c r="CU14" s="594"/>
      <c r="CV14" s="594"/>
      <c r="CW14" s="594"/>
      <c r="CX14" s="594"/>
      <c r="CY14" s="595"/>
      <c r="CZ14" s="596">
        <v>3.8</v>
      </c>
      <c r="DA14" s="596"/>
      <c r="DB14" s="596"/>
      <c r="DC14" s="596"/>
      <c r="DD14" s="602">
        <v>17864</v>
      </c>
      <c r="DE14" s="594"/>
      <c r="DF14" s="594"/>
      <c r="DG14" s="594"/>
      <c r="DH14" s="594"/>
      <c r="DI14" s="594"/>
      <c r="DJ14" s="594"/>
      <c r="DK14" s="594"/>
      <c r="DL14" s="594"/>
      <c r="DM14" s="594"/>
      <c r="DN14" s="594"/>
      <c r="DO14" s="594"/>
      <c r="DP14" s="595"/>
      <c r="DQ14" s="602">
        <v>580152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6594</v>
      </c>
      <c r="S15" s="594"/>
      <c r="T15" s="594"/>
      <c r="U15" s="594"/>
      <c r="V15" s="594"/>
      <c r="W15" s="594"/>
      <c r="X15" s="594"/>
      <c r="Y15" s="595"/>
      <c r="Z15" s="596">
        <v>0</v>
      </c>
      <c r="AA15" s="596"/>
      <c r="AB15" s="596"/>
      <c r="AC15" s="596"/>
      <c r="AD15" s="597">
        <v>6594</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195121</v>
      </c>
      <c r="BH15" s="594"/>
      <c r="BI15" s="594"/>
      <c r="BJ15" s="594"/>
      <c r="BK15" s="594"/>
      <c r="BL15" s="594"/>
      <c r="BM15" s="594"/>
      <c r="BN15" s="595"/>
      <c r="BO15" s="596">
        <v>3.8</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1905268</v>
      </c>
      <c r="CS15" s="594"/>
      <c r="CT15" s="594"/>
      <c r="CU15" s="594"/>
      <c r="CV15" s="594"/>
      <c r="CW15" s="594"/>
      <c r="CX15" s="594"/>
      <c r="CY15" s="595"/>
      <c r="CZ15" s="596">
        <v>12.3</v>
      </c>
      <c r="DA15" s="596"/>
      <c r="DB15" s="596"/>
      <c r="DC15" s="596"/>
      <c r="DD15" s="602">
        <v>908383</v>
      </c>
      <c r="DE15" s="594"/>
      <c r="DF15" s="594"/>
      <c r="DG15" s="594"/>
      <c r="DH15" s="594"/>
      <c r="DI15" s="594"/>
      <c r="DJ15" s="594"/>
      <c r="DK15" s="594"/>
      <c r="DL15" s="594"/>
      <c r="DM15" s="594"/>
      <c r="DN15" s="594"/>
      <c r="DO15" s="594"/>
      <c r="DP15" s="595"/>
      <c r="DQ15" s="602">
        <v>1177372</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1851509</v>
      </c>
      <c r="S16" s="594"/>
      <c r="T16" s="594"/>
      <c r="U16" s="594"/>
      <c r="V16" s="594"/>
      <c r="W16" s="594"/>
      <c r="X16" s="594"/>
      <c r="Y16" s="595"/>
      <c r="Z16" s="596">
        <v>11</v>
      </c>
      <c r="AA16" s="596"/>
      <c r="AB16" s="596"/>
      <c r="AC16" s="596"/>
      <c r="AD16" s="597">
        <v>1208979</v>
      </c>
      <c r="AE16" s="597"/>
      <c r="AF16" s="597"/>
      <c r="AG16" s="597"/>
      <c r="AH16" s="597"/>
      <c r="AI16" s="597"/>
      <c r="AJ16" s="597"/>
      <c r="AK16" s="597"/>
      <c r="AL16" s="598">
        <v>17.2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79886</v>
      </c>
      <c r="CS16" s="594"/>
      <c r="CT16" s="594"/>
      <c r="CU16" s="594"/>
      <c r="CV16" s="594"/>
      <c r="CW16" s="594"/>
      <c r="CX16" s="594"/>
      <c r="CY16" s="595"/>
      <c r="CZ16" s="596">
        <v>0.5</v>
      </c>
      <c r="DA16" s="596"/>
      <c r="DB16" s="596"/>
      <c r="DC16" s="596"/>
      <c r="DD16" s="602" t="s">
        <v>220</v>
      </c>
      <c r="DE16" s="594"/>
      <c r="DF16" s="594"/>
      <c r="DG16" s="594"/>
      <c r="DH16" s="594"/>
      <c r="DI16" s="594"/>
      <c r="DJ16" s="594"/>
      <c r="DK16" s="594"/>
      <c r="DL16" s="594"/>
      <c r="DM16" s="594"/>
      <c r="DN16" s="594"/>
      <c r="DO16" s="594"/>
      <c r="DP16" s="595"/>
      <c r="DQ16" s="602">
        <v>8165</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1208979</v>
      </c>
      <c r="S17" s="594"/>
      <c r="T17" s="594"/>
      <c r="U17" s="594"/>
      <c r="V17" s="594"/>
      <c r="W17" s="594"/>
      <c r="X17" s="594"/>
      <c r="Y17" s="595"/>
      <c r="Z17" s="596">
        <v>7.2</v>
      </c>
      <c r="AA17" s="596"/>
      <c r="AB17" s="596"/>
      <c r="AC17" s="596"/>
      <c r="AD17" s="597">
        <v>1208979</v>
      </c>
      <c r="AE17" s="597"/>
      <c r="AF17" s="597"/>
      <c r="AG17" s="597"/>
      <c r="AH17" s="597"/>
      <c r="AI17" s="597"/>
      <c r="AJ17" s="597"/>
      <c r="AK17" s="597"/>
      <c r="AL17" s="598">
        <v>17.2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1067258</v>
      </c>
      <c r="CS17" s="594"/>
      <c r="CT17" s="594"/>
      <c r="CU17" s="594"/>
      <c r="CV17" s="594"/>
      <c r="CW17" s="594"/>
      <c r="CX17" s="594"/>
      <c r="CY17" s="595"/>
      <c r="CZ17" s="596">
        <v>6.9</v>
      </c>
      <c r="DA17" s="596"/>
      <c r="DB17" s="596"/>
      <c r="DC17" s="596"/>
      <c r="DD17" s="602" t="s">
        <v>220</v>
      </c>
      <c r="DE17" s="594"/>
      <c r="DF17" s="594"/>
      <c r="DG17" s="594"/>
      <c r="DH17" s="594"/>
      <c r="DI17" s="594"/>
      <c r="DJ17" s="594"/>
      <c r="DK17" s="594"/>
      <c r="DL17" s="594"/>
      <c r="DM17" s="594"/>
      <c r="DN17" s="594"/>
      <c r="DO17" s="594"/>
      <c r="DP17" s="595"/>
      <c r="DQ17" s="602">
        <v>1055050</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214150</v>
      </c>
      <c r="S18" s="594"/>
      <c r="T18" s="594"/>
      <c r="U18" s="594"/>
      <c r="V18" s="594"/>
      <c r="W18" s="594"/>
      <c r="X18" s="594"/>
      <c r="Y18" s="595"/>
      <c r="Z18" s="596">
        <v>1.3</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428380</v>
      </c>
      <c r="S19" s="594"/>
      <c r="T19" s="594"/>
      <c r="U19" s="594"/>
      <c r="V19" s="594"/>
      <c r="W19" s="594"/>
      <c r="X19" s="594"/>
      <c r="Y19" s="595"/>
      <c r="Z19" s="596">
        <v>2.5</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194296</v>
      </c>
      <c r="BH19" s="594"/>
      <c r="BI19" s="594"/>
      <c r="BJ19" s="594"/>
      <c r="BK19" s="594"/>
      <c r="BL19" s="594"/>
      <c r="BM19" s="594"/>
      <c r="BN19" s="595"/>
      <c r="BO19" s="596">
        <v>3.8</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7636378</v>
      </c>
      <c r="S20" s="594"/>
      <c r="T20" s="594"/>
      <c r="U20" s="594"/>
      <c r="V20" s="594"/>
      <c r="W20" s="594"/>
      <c r="X20" s="594"/>
      <c r="Y20" s="595"/>
      <c r="Z20" s="596">
        <v>45.4</v>
      </c>
      <c r="AA20" s="596"/>
      <c r="AB20" s="596"/>
      <c r="AC20" s="596"/>
      <c r="AD20" s="597">
        <v>6993848</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194296</v>
      </c>
      <c r="BH20" s="594"/>
      <c r="BI20" s="594"/>
      <c r="BJ20" s="594"/>
      <c r="BK20" s="594"/>
      <c r="BL20" s="594"/>
      <c r="BM20" s="594"/>
      <c r="BN20" s="595"/>
      <c r="BO20" s="596">
        <v>3.8</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15505288</v>
      </c>
      <c r="CS20" s="594"/>
      <c r="CT20" s="594"/>
      <c r="CU20" s="594"/>
      <c r="CV20" s="594"/>
      <c r="CW20" s="594"/>
      <c r="CX20" s="594"/>
      <c r="CY20" s="595"/>
      <c r="CZ20" s="596">
        <v>100</v>
      </c>
      <c r="DA20" s="596"/>
      <c r="DB20" s="596"/>
      <c r="DC20" s="596"/>
      <c r="DD20" s="602">
        <v>3608456</v>
      </c>
      <c r="DE20" s="594"/>
      <c r="DF20" s="594"/>
      <c r="DG20" s="594"/>
      <c r="DH20" s="594"/>
      <c r="DI20" s="594"/>
      <c r="DJ20" s="594"/>
      <c r="DK20" s="594"/>
      <c r="DL20" s="594"/>
      <c r="DM20" s="594"/>
      <c r="DN20" s="594"/>
      <c r="DO20" s="594"/>
      <c r="DP20" s="595"/>
      <c r="DQ20" s="602">
        <v>8412530</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3612</v>
      </c>
      <c r="S21" s="594"/>
      <c r="T21" s="594"/>
      <c r="U21" s="594"/>
      <c r="V21" s="594"/>
      <c r="W21" s="594"/>
      <c r="X21" s="594"/>
      <c r="Y21" s="595"/>
      <c r="Z21" s="596">
        <v>0</v>
      </c>
      <c r="AA21" s="596"/>
      <c r="AB21" s="596"/>
      <c r="AC21" s="596"/>
      <c r="AD21" s="597">
        <v>3612</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194296</v>
      </c>
      <c r="BH21" s="594"/>
      <c r="BI21" s="594"/>
      <c r="BJ21" s="594"/>
      <c r="BK21" s="594"/>
      <c r="BL21" s="594"/>
      <c r="BM21" s="594"/>
      <c r="BN21" s="595"/>
      <c r="BO21" s="596">
        <v>3.8</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34693</v>
      </c>
      <c r="S22" s="594"/>
      <c r="T22" s="594"/>
      <c r="U22" s="594"/>
      <c r="V22" s="594"/>
      <c r="W22" s="594"/>
      <c r="X22" s="594"/>
      <c r="Y22" s="595"/>
      <c r="Z22" s="596">
        <v>0.2</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242021</v>
      </c>
      <c r="S23" s="594"/>
      <c r="T23" s="594"/>
      <c r="U23" s="594"/>
      <c r="V23" s="594"/>
      <c r="W23" s="594"/>
      <c r="X23" s="594"/>
      <c r="Y23" s="595"/>
      <c r="Z23" s="596">
        <v>1.4</v>
      </c>
      <c r="AA23" s="596"/>
      <c r="AB23" s="596"/>
      <c r="AC23" s="596"/>
      <c r="AD23" s="597">
        <v>6292</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82486</v>
      </c>
      <c r="S24" s="594"/>
      <c r="T24" s="594"/>
      <c r="U24" s="594"/>
      <c r="V24" s="594"/>
      <c r="W24" s="594"/>
      <c r="X24" s="594"/>
      <c r="Y24" s="595"/>
      <c r="Z24" s="596">
        <v>0.5</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4442551</v>
      </c>
      <c r="CS24" s="583"/>
      <c r="CT24" s="583"/>
      <c r="CU24" s="583"/>
      <c r="CV24" s="583"/>
      <c r="CW24" s="583"/>
      <c r="CX24" s="583"/>
      <c r="CY24" s="584"/>
      <c r="CZ24" s="622">
        <v>28.7</v>
      </c>
      <c r="DA24" s="623"/>
      <c r="DB24" s="623"/>
      <c r="DC24" s="624"/>
      <c r="DD24" s="621">
        <v>3571860</v>
      </c>
      <c r="DE24" s="583"/>
      <c r="DF24" s="583"/>
      <c r="DG24" s="583"/>
      <c r="DH24" s="583"/>
      <c r="DI24" s="583"/>
      <c r="DJ24" s="583"/>
      <c r="DK24" s="584"/>
      <c r="DL24" s="621">
        <v>3556835</v>
      </c>
      <c r="DM24" s="583"/>
      <c r="DN24" s="583"/>
      <c r="DO24" s="583"/>
      <c r="DP24" s="583"/>
      <c r="DQ24" s="583"/>
      <c r="DR24" s="583"/>
      <c r="DS24" s="583"/>
      <c r="DT24" s="583"/>
      <c r="DU24" s="583"/>
      <c r="DV24" s="584"/>
      <c r="DW24" s="587">
        <v>46.1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4109863</v>
      </c>
      <c r="S25" s="594"/>
      <c r="T25" s="594"/>
      <c r="U25" s="594"/>
      <c r="V25" s="594"/>
      <c r="W25" s="594"/>
      <c r="X25" s="594"/>
      <c r="Y25" s="595"/>
      <c r="Z25" s="596">
        <v>24.4</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2116013</v>
      </c>
      <c r="CS25" s="625"/>
      <c r="CT25" s="625"/>
      <c r="CU25" s="625"/>
      <c r="CV25" s="625"/>
      <c r="CW25" s="625"/>
      <c r="CX25" s="625"/>
      <c r="CY25" s="626"/>
      <c r="CZ25" s="627">
        <v>13.6</v>
      </c>
      <c r="DA25" s="628"/>
      <c r="DB25" s="628"/>
      <c r="DC25" s="629"/>
      <c r="DD25" s="602">
        <v>1964352</v>
      </c>
      <c r="DE25" s="625"/>
      <c r="DF25" s="625"/>
      <c r="DG25" s="625"/>
      <c r="DH25" s="625"/>
      <c r="DI25" s="625"/>
      <c r="DJ25" s="625"/>
      <c r="DK25" s="626"/>
      <c r="DL25" s="602">
        <v>1952324</v>
      </c>
      <c r="DM25" s="625"/>
      <c r="DN25" s="625"/>
      <c r="DO25" s="625"/>
      <c r="DP25" s="625"/>
      <c r="DQ25" s="625"/>
      <c r="DR25" s="625"/>
      <c r="DS25" s="625"/>
      <c r="DT25" s="625"/>
      <c r="DU25" s="625"/>
      <c r="DV25" s="626"/>
      <c r="DW25" s="598">
        <v>25.3</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1359844</v>
      </c>
      <c r="CS26" s="594"/>
      <c r="CT26" s="594"/>
      <c r="CU26" s="594"/>
      <c r="CV26" s="594"/>
      <c r="CW26" s="594"/>
      <c r="CX26" s="594"/>
      <c r="CY26" s="595"/>
      <c r="CZ26" s="627">
        <v>8.8000000000000007</v>
      </c>
      <c r="DA26" s="628"/>
      <c r="DB26" s="628"/>
      <c r="DC26" s="629"/>
      <c r="DD26" s="602">
        <v>1224472</v>
      </c>
      <c r="DE26" s="594"/>
      <c r="DF26" s="594"/>
      <c r="DG26" s="594"/>
      <c r="DH26" s="594"/>
      <c r="DI26" s="594"/>
      <c r="DJ26" s="594"/>
      <c r="DK26" s="595"/>
      <c r="DL26" s="602" t="s">
        <v>279</v>
      </c>
      <c r="DM26" s="594"/>
      <c r="DN26" s="594"/>
      <c r="DO26" s="594"/>
      <c r="DP26" s="594"/>
      <c r="DQ26" s="594"/>
      <c r="DR26" s="594"/>
      <c r="DS26" s="594"/>
      <c r="DT26" s="594"/>
      <c r="DU26" s="594"/>
      <c r="DV26" s="595"/>
      <c r="DW26" s="598" t="s">
        <v>279</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1172576</v>
      </c>
      <c r="S27" s="594"/>
      <c r="T27" s="594"/>
      <c r="U27" s="594"/>
      <c r="V27" s="594"/>
      <c r="W27" s="594"/>
      <c r="X27" s="594"/>
      <c r="Y27" s="595"/>
      <c r="Z27" s="596">
        <v>7</v>
      </c>
      <c r="AA27" s="596"/>
      <c r="AB27" s="596"/>
      <c r="AC27" s="596"/>
      <c r="AD27" s="597" t="s">
        <v>220</v>
      </c>
      <c r="AE27" s="597"/>
      <c r="AF27" s="597"/>
      <c r="AG27" s="597"/>
      <c r="AH27" s="597"/>
      <c r="AI27" s="597"/>
      <c r="AJ27" s="597"/>
      <c r="AK27" s="597"/>
      <c r="AL27" s="598" t="s">
        <v>220</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5173669</v>
      </c>
      <c r="BH27" s="594"/>
      <c r="BI27" s="594"/>
      <c r="BJ27" s="594"/>
      <c r="BK27" s="594"/>
      <c r="BL27" s="594"/>
      <c r="BM27" s="594"/>
      <c r="BN27" s="595"/>
      <c r="BO27" s="596">
        <v>100</v>
      </c>
      <c r="BP27" s="596"/>
      <c r="BQ27" s="596"/>
      <c r="BR27" s="596"/>
      <c r="BS27" s="602">
        <v>27325</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1259304</v>
      </c>
      <c r="CS27" s="625"/>
      <c r="CT27" s="625"/>
      <c r="CU27" s="625"/>
      <c r="CV27" s="625"/>
      <c r="CW27" s="625"/>
      <c r="CX27" s="625"/>
      <c r="CY27" s="626"/>
      <c r="CZ27" s="627">
        <v>8.1</v>
      </c>
      <c r="DA27" s="628"/>
      <c r="DB27" s="628"/>
      <c r="DC27" s="629"/>
      <c r="DD27" s="602">
        <v>552482</v>
      </c>
      <c r="DE27" s="625"/>
      <c r="DF27" s="625"/>
      <c r="DG27" s="625"/>
      <c r="DH27" s="625"/>
      <c r="DI27" s="625"/>
      <c r="DJ27" s="625"/>
      <c r="DK27" s="626"/>
      <c r="DL27" s="602">
        <v>549485</v>
      </c>
      <c r="DM27" s="625"/>
      <c r="DN27" s="625"/>
      <c r="DO27" s="625"/>
      <c r="DP27" s="625"/>
      <c r="DQ27" s="625"/>
      <c r="DR27" s="625"/>
      <c r="DS27" s="625"/>
      <c r="DT27" s="625"/>
      <c r="DU27" s="625"/>
      <c r="DV27" s="626"/>
      <c r="DW27" s="598">
        <v>7.1</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80599</v>
      </c>
      <c r="S28" s="594"/>
      <c r="T28" s="594"/>
      <c r="U28" s="594"/>
      <c r="V28" s="594"/>
      <c r="W28" s="594"/>
      <c r="X28" s="594"/>
      <c r="Y28" s="595"/>
      <c r="Z28" s="596">
        <v>0.5</v>
      </c>
      <c r="AA28" s="596"/>
      <c r="AB28" s="596"/>
      <c r="AC28" s="596"/>
      <c r="AD28" s="597">
        <v>11958</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1067234</v>
      </c>
      <c r="CS28" s="594"/>
      <c r="CT28" s="594"/>
      <c r="CU28" s="594"/>
      <c r="CV28" s="594"/>
      <c r="CW28" s="594"/>
      <c r="CX28" s="594"/>
      <c r="CY28" s="595"/>
      <c r="CZ28" s="627">
        <v>6.9</v>
      </c>
      <c r="DA28" s="628"/>
      <c r="DB28" s="628"/>
      <c r="DC28" s="629"/>
      <c r="DD28" s="602">
        <v>1055026</v>
      </c>
      <c r="DE28" s="594"/>
      <c r="DF28" s="594"/>
      <c r="DG28" s="594"/>
      <c r="DH28" s="594"/>
      <c r="DI28" s="594"/>
      <c r="DJ28" s="594"/>
      <c r="DK28" s="595"/>
      <c r="DL28" s="602">
        <v>1055026</v>
      </c>
      <c r="DM28" s="594"/>
      <c r="DN28" s="594"/>
      <c r="DO28" s="594"/>
      <c r="DP28" s="594"/>
      <c r="DQ28" s="594"/>
      <c r="DR28" s="594"/>
      <c r="DS28" s="594"/>
      <c r="DT28" s="594"/>
      <c r="DU28" s="594"/>
      <c r="DV28" s="595"/>
      <c r="DW28" s="598">
        <v>13.7</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8637</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1066579</v>
      </c>
      <c r="CS29" s="625"/>
      <c r="CT29" s="625"/>
      <c r="CU29" s="625"/>
      <c r="CV29" s="625"/>
      <c r="CW29" s="625"/>
      <c r="CX29" s="625"/>
      <c r="CY29" s="626"/>
      <c r="CZ29" s="627">
        <v>6.9</v>
      </c>
      <c r="DA29" s="628"/>
      <c r="DB29" s="628"/>
      <c r="DC29" s="629"/>
      <c r="DD29" s="602">
        <v>1054371</v>
      </c>
      <c r="DE29" s="625"/>
      <c r="DF29" s="625"/>
      <c r="DG29" s="625"/>
      <c r="DH29" s="625"/>
      <c r="DI29" s="625"/>
      <c r="DJ29" s="625"/>
      <c r="DK29" s="626"/>
      <c r="DL29" s="602">
        <v>1054371</v>
      </c>
      <c r="DM29" s="625"/>
      <c r="DN29" s="625"/>
      <c r="DO29" s="625"/>
      <c r="DP29" s="625"/>
      <c r="DQ29" s="625"/>
      <c r="DR29" s="625"/>
      <c r="DS29" s="625"/>
      <c r="DT29" s="625"/>
      <c r="DU29" s="625"/>
      <c r="DV29" s="626"/>
      <c r="DW29" s="598">
        <v>13.7</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242600</v>
      </c>
      <c r="S30" s="594"/>
      <c r="T30" s="594"/>
      <c r="U30" s="594"/>
      <c r="V30" s="594"/>
      <c r="W30" s="594"/>
      <c r="X30" s="594"/>
      <c r="Y30" s="595"/>
      <c r="Z30" s="596">
        <v>1.4</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97.4</v>
      </c>
      <c r="BH30" s="652"/>
      <c r="BI30" s="652"/>
      <c r="BJ30" s="652"/>
      <c r="BK30" s="652"/>
      <c r="BL30" s="652"/>
      <c r="BM30" s="588">
        <v>87.7</v>
      </c>
      <c r="BN30" s="652"/>
      <c r="BO30" s="652"/>
      <c r="BP30" s="652"/>
      <c r="BQ30" s="653"/>
      <c r="BR30" s="651">
        <v>97</v>
      </c>
      <c r="BS30" s="652"/>
      <c r="BT30" s="652"/>
      <c r="BU30" s="652"/>
      <c r="BV30" s="652"/>
      <c r="BW30" s="652"/>
      <c r="BX30" s="588">
        <v>86</v>
      </c>
      <c r="BY30" s="652"/>
      <c r="BZ30" s="652"/>
      <c r="CA30" s="652"/>
      <c r="CB30" s="653"/>
      <c r="CD30" s="656"/>
      <c r="CE30" s="657"/>
      <c r="CF30" s="607" t="s">
        <v>292</v>
      </c>
      <c r="CG30" s="608"/>
      <c r="CH30" s="608"/>
      <c r="CI30" s="608"/>
      <c r="CJ30" s="608"/>
      <c r="CK30" s="608"/>
      <c r="CL30" s="608"/>
      <c r="CM30" s="608"/>
      <c r="CN30" s="608"/>
      <c r="CO30" s="608"/>
      <c r="CP30" s="608"/>
      <c r="CQ30" s="609"/>
      <c r="CR30" s="593">
        <v>956918</v>
      </c>
      <c r="CS30" s="594"/>
      <c r="CT30" s="594"/>
      <c r="CU30" s="594"/>
      <c r="CV30" s="594"/>
      <c r="CW30" s="594"/>
      <c r="CX30" s="594"/>
      <c r="CY30" s="595"/>
      <c r="CZ30" s="627">
        <v>6.2</v>
      </c>
      <c r="DA30" s="628"/>
      <c r="DB30" s="628"/>
      <c r="DC30" s="629"/>
      <c r="DD30" s="602">
        <v>944710</v>
      </c>
      <c r="DE30" s="594"/>
      <c r="DF30" s="594"/>
      <c r="DG30" s="594"/>
      <c r="DH30" s="594"/>
      <c r="DI30" s="594"/>
      <c r="DJ30" s="594"/>
      <c r="DK30" s="595"/>
      <c r="DL30" s="602">
        <v>944710</v>
      </c>
      <c r="DM30" s="594"/>
      <c r="DN30" s="594"/>
      <c r="DO30" s="594"/>
      <c r="DP30" s="594"/>
      <c r="DQ30" s="594"/>
      <c r="DR30" s="594"/>
      <c r="DS30" s="594"/>
      <c r="DT30" s="594"/>
      <c r="DU30" s="594"/>
      <c r="DV30" s="595"/>
      <c r="DW30" s="598">
        <v>12.3</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799904</v>
      </c>
      <c r="S31" s="594"/>
      <c r="T31" s="594"/>
      <c r="U31" s="594"/>
      <c r="V31" s="594"/>
      <c r="W31" s="594"/>
      <c r="X31" s="594"/>
      <c r="Y31" s="595"/>
      <c r="Z31" s="596">
        <v>4.8</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97.4</v>
      </c>
      <c r="BH31" s="625"/>
      <c r="BI31" s="625"/>
      <c r="BJ31" s="625"/>
      <c r="BK31" s="625"/>
      <c r="BL31" s="625"/>
      <c r="BM31" s="599">
        <v>89.1</v>
      </c>
      <c r="BN31" s="649"/>
      <c r="BO31" s="649"/>
      <c r="BP31" s="649"/>
      <c r="BQ31" s="650"/>
      <c r="BR31" s="648">
        <v>97.2</v>
      </c>
      <c r="BS31" s="625"/>
      <c r="BT31" s="625"/>
      <c r="BU31" s="625"/>
      <c r="BV31" s="625"/>
      <c r="BW31" s="625"/>
      <c r="BX31" s="599">
        <v>87.1</v>
      </c>
      <c r="BY31" s="649"/>
      <c r="BZ31" s="649"/>
      <c r="CA31" s="649"/>
      <c r="CB31" s="650"/>
      <c r="CD31" s="656"/>
      <c r="CE31" s="657"/>
      <c r="CF31" s="607" t="s">
        <v>296</v>
      </c>
      <c r="CG31" s="608"/>
      <c r="CH31" s="608"/>
      <c r="CI31" s="608"/>
      <c r="CJ31" s="608"/>
      <c r="CK31" s="608"/>
      <c r="CL31" s="608"/>
      <c r="CM31" s="608"/>
      <c r="CN31" s="608"/>
      <c r="CO31" s="608"/>
      <c r="CP31" s="608"/>
      <c r="CQ31" s="609"/>
      <c r="CR31" s="593">
        <v>109661</v>
      </c>
      <c r="CS31" s="625"/>
      <c r="CT31" s="625"/>
      <c r="CU31" s="625"/>
      <c r="CV31" s="625"/>
      <c r="CW31" s="625"/>
      <c r="CX31" s="625"/>
      <c r="CY31" s="626"/>
      <c r="CZ31" s="627">
        <v>0.7</v>
      </c>
      <c r="DA31" s="628"/>
      <c r="DB31" s="628"/>
      <c r="DC31" s="629"/>
      <c r="DD31" s="602">
        <v>109661</v>
      </c>
      <c r="DE31" s="625"/>
      <c r="DF31" s="625"/>
      <c r="DG31" s="625"/>
      <c r="DH31" s="625"/>
      <c r="DI31" s="625"/>
      <c r="DJ31" s="625"/>
      <c r="DK31" s="626"/>
      <c r="DL31" s="602">
        <v>109661</v>
      </c>
      <c r="DM31" s="625"/>
      <c r="DN31" s="625"/>
      <c r="DO31" s="625"/>
      <c r="DP31" s="625"/>
      <c r="DQ31" s="625"/>
      <c r="DR31" s="625"/>
      <c r="DS31" s="625"/>
      <c r="DT31" s="625"/>
      <c r="DU31" s="625"/>
      <c r="DV31" s="626"/>
      <c r="DW31" s="598">
        <v>1.4</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470286</v>
      </c>
      <c r="S32" s="594"/>
      <c r="T32" s="594"/>
      <c r="U32" s="594"/>
      <c r="V32" s="594"/>
      <c r="W32" s="594"/>
      <c r="X32" s="594"/>
      <c r="Y32" s="595"/>
      <c r="Z32" s="596">
        <v>2.8</v>
      </c>
      <c r="AA32" s="596"/>
      <c r="AB32" s="596"/>
      <c r="AC32" s="596"/>
      <c r="AD32" s="597">
        <v>315</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97.2</v>
      </c>
      <c r="BH32" s="661"/>
      <c r="BI32" s="661"/>
      <c r="BJ32" s="661"/>
      <c r="BK32" s="661"/>
      <c r="BL32" s="661"/>
      <c r="BM32" s="662">
        <v>86.3</v>
      </c>
      <c r="BN32" s="661"/>
      <c r="BO32" s="661"/>
      <c r="BP32" s="661"/>
      <c r="BQ32" s="663"/>
      <c r="BR32" s="660">
        <v>96.6</v>
      </c>
      <c r="BS32" s="661"/>
      <c r="BT32" s="661"/>
      <c r="BU32" s="661"/>
      <c r="BV32" s="661"/>
      <c r="BW32" s="661"/>
      <c r="BX32" s="662">
        <v>84.7</v>
      </c>
      <c r="BY32" s="661"/>
      <c r="BZ32" s="661"/>
      <c r="CA32" s="661"/>
      <c r="CB32" s="663"/>
      <c r="CD32" s="658"/>
      <c r="CE32" s="659"/>
      <c r="CF32" s="607" t="s">
        <v>299</v>
      </c>
      <c r="CG32" s="608"/>
      <c r="CH32" s="608"/>
      <c r="CI32" s="608"/>
      <c r="CJ32" s="608"/>
      <c r="CK32" s="608"/>
      <c r="CL32" s="608"/>
      <c r="CM32" s="608"/>
      <c r="CN32" s="608"/>
      <c r="CO32" s="608"/>
      <c r="CP32" s="608"/>
      <c r="CQ32" s="609"/>
      <c r="CR32" s="593">
        <v>655</v>
      </c>
      <c r="CS32" s="594"/>
      <c r="CT32" s="594"/>
      <c r="CU32" s="594"/>
      <c r="CV32" s="594"/>
      <c r="CW32" s="594"/>
      <c r="CX32" s="594"/>
      <c r="CY32" s="595"/>
      <c r="CZ32" s="627">
        <v>0</v>
      </c>
      <c r="DA32" s="628"/>
      <c r="DB32" s="628"/>
      <c r="DC32" s="629"/>
      <c r="DD32" s="602">
        <v>655</v>
      </c>
      <c r="DE32" s="594"/>
      <c r="DF32" s="594"/>
      <c r="DG32" s="594"/>
      <c r="DH32" s="594"/>
      <c r="DI32" s="594"/>
      <c r="DJ32" s="594"/>
      <c r="DK32" s="595"/>
      <c r="DL32" s="602">
        <v>655</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1927300</v>
      </c>
      <c r="S33" s="594"/>
      <c r="T33" s="594"/>
      <c r="U33" s="594"/>
      <c r="V33" s="594"/>
      <c r="W33" s="594"/>
      <c r="X33" s="594"/>
      <c r="Y33" s="595"/>
      <c r="Z33" s="596">
        <v>11.5</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7374395</v>
      </c>
      <c r="CS33" s="625"/>
      <c r="CT33" s="625"/>
      <c r="CU33" s="625"/>
      <c r="CV33" s="625"/>
      <c r="CW33" s="625"/>
      <c r="CX33" s="625"/>
      <c r="CY33" s="626"/>
      <c r="CZ33" s="627">
        <v>47.6</v>
      </c>
      <c r="DA33" s="628"/>
      <c r="DB33" s="628"/>
      <c r="DC33" s="629"/>
      <c r="DD33" s="602">
        <v>4104749</v>
      </c>
      <c r="DE33" s="625"/>
      <c r="DF33" s="625"/>
      <c r="DG33" s="625"/>
      <c r="DH33" s="625"/>
      <c r="DI33" s="625"/>
      <c r="DJ33" s="625"/>
      <c r="DK33" s="626"/>
      <c r="DL33" s="602">
        <v>3399569</v>
      </c>
      <c r="DM33" s="625"/>
      <c r="DN33" s="625"/>
      <c r="DO33" s="625"/>
      <c r="DP33" s="625"/>
      <c r="DQ33" s="625"/>
      <c r="DR33" s="625"/>
      <c r="DS33" s="625"/>
      <c r="DT33" s="625"/>
      <c r="DU33" s="625"/>
      <c r="DV33" s="626"/>
      <c r="DW33" s="598">
        <v>44.1</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3470037</v>
      </c>
      <c r="CS34" s="594"/>
      <c r="CT34" s="594"/>
      <c r="CU34" s="594"/>
      <c r="CV34" s="594"/>
      <c r="CW34" s="594"/>
      <c r="CX34" s="594"/>
      <c r="CY34" s="595"/>
      <c r="CZ34" s="627">
        <v>22.4</v>
      </c>
      <c r="DA34" s="628"/>
      <c r="DB34" s="628"/>
      <c r="DC34" s="629"/>
      <c r="DD34" s="602">
        <v>1309500</v>
      </c>
      <c r="DE34" s="594"/>
      <c r="DF34" s="594"/>
      <c r="DG34" s="594"/>
      <c r="DH34" s="594"/>
      <c r="DI34" s="594"/>
      <c r="DJ34" s="594"/>
      <c r="DK34" s="595"/>
      <c r="DL34" s="602">
        <v>1204365</v>
      </c>
      <c r="DM34" s="594"/>
      <c r="DN34" s="594"/>
      <c r="DO34" s="594"/>
      <c r="DP34" s="594"/>
      <c r="DQ34" s="594"/>
      <c r="DR34" s="594"/>
      <c r="DS34" s="594"/>
      <c r="DT34" s="594"/>
      <c r="DU34" s="594"/>
      <c r="DV34" s="595"/>
      <c r="DW34" s="598">
        <v>15.6</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692400</v>
      </c>
      <c r="S35" s="594"/>
      <c r="T35" s="594"/>
      <c r="U35" s="594"/>
      <c r="V35" s="594"/>
      <c r="W35" s="594"/>
      <c r="X35" s="594"/>
      <c r="Y35" s="595"/>
      <c r="Z35" s="596">
        <v>4.0999999999999996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1105709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91524</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58463</v>
      </c>
      <c r="CS35" s="625"/>
      <c r="CT35" s="625"/>
      <c r="CU35" s="625"/>
      <c r="CV35" s="625"/>
      <c r="CW35" s="625"/>
      <c r="CX35" s="625"/>
      <c r="CY35" s="626"/>
      <c r="CZ35" s="627">
        <v>0.4</v>
      </c>
      <c r="DA35" s="628"/>
      <c r="DB35" s="628"/>
      <c r="DC35" s="629"/>
      <c r="DD35" s="602">
        <v>53679</v>
      </c>
      <c r="DE35" s="625"/>
      <c r="DF35" s="625"/>
      <c r="DG35" s="625"/>
      <c r="DH35" s="625"/>
      <c r="DI35" s="625"/>
      <c r="DJ35" s="625"/>
      <c r="DK35" s="626"/>
      <c r="DL35" s="602">
        <v>52392</v>
      </c>
      <c r="DM35" s="625"/>
      <c r="DN35" s="625"/>
      <c r="DO35" s="625"/>
      <c r="DP35" s="625"/>
      <c r="DQ35" s="625"/>
      <c r="DR35" s="625"/>
      <c r="DS35" s="625"/>
      <c r="DT35" s="625"/>
      <c r="DU35" s="625"/>
      <c r="DV35" s="626"/>
      <c r="DW35" s="598">
        <v>0.7</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16810955</v>
      </c>
      <c r="S36" s="666"/>
      <c r="T36" s="666"/>
      <c r="U36" s="666"/>
      <c r="V36" s="666"/>
      <c r="W36" s="666"/>
      <c r="X36" s="666"/>
      <c r="Y36" s="667"/>
      <c r="Z36" s="668">
        <v>100</v>
      </c>
      <c r="AA36" s="668"/>
      <c r="AB36" s="668"/>
      <c r="AC36" s="668"/>
      <c r="AD36" s="669">
        <v>7016025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165513</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71813</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2450662</v>
      </c>
      <c r="CS36" s="594"/>
      <c r="CT36" s="594"/>
      <c r="CU36" s="594"/>
      <c r="CV36" s="594"/>
      <c r="CW36" s="594"/>
      <c r="CX36" s="594"/>
      <c r="CY36" s="595"/>
      <c r="CZ36" s="627">
        <v>15.8</v>
      </c>
      <c r="DA36" s="628"/>
      <c r="DB36" s="628"/>
      <c r="DC36" s="629"/>
      <c r="DD36" s="602">
        <v>1840810</v>
      </c>
      <c r="DE36" s="594"/>
      <c r="DF36" s="594"/>
      <c r="DG36" s="594"/>
      <c r="DH36" s="594"/>
      <c r="DI36" s="594"/>
      <c r="DJ36" s="594"/>
      <c r="DK36" s="595"/>
      <c r="DL36" s="602">
        <v>1429638</v>
      </c>
      <c r="DM36" s="594"/>
      <c r="DN36" s="594"/>
      <c r="DO36" s="594"/>
      <c r="DP36" s="594"/>
      <c r="DQ36" s="594"/>
      <c r="DR36" s="594"/>
      <c r="DS36" s="594"/>
      <c r="DT36" s="594"/>
      <c r="DU36" s="594"/>
      <c r="DV36" s="595"/>
      <c r="DW36" s="598">
        <v>18.5</v>
      </c>
      <c r="DX36" s="619"/>
      <c r="DY36" s="619"/>
      <c r="DZ36" s="619"/>
      <c r="EA36" s="619"/>
      <c r="EB36" s="619"/>
      <c r="EC36" s="620"/>
    </row>
    <row r="37" spans="2:133" ht="11.25" customHeight="1">
      <c r="AQ37" s="672" t="s">
        <v>314</v>
      </c>
      <c r="AR37" s="673"/>
      <c r="AS37" s="673"/>
      <c r="AT37" s="673"/>
      <c r="AU37" s="673"/>
      <c r="AV37" s="673"/>
      <c r="AW37" s="673"/>
      <c r="AX37" s="673"/>
      <c r="AY37" s="674"/>
      <c r="AZ37" s="593">
        <v>29491</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5492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1083817</v>
      </c>
      <c r="CS37" s="625"/>
      <c r="CT37" s="625"/>
      <c r="CU37" s="625"/>
      <c r="CV37" s="625"/>
      <c r="CW37" s="625"/>
      <c r="CX37" s="625"/>
      <c r="CY37" s="626"/>
      <c r="CZ37" s="627">
        <v>7</v>
      </c>
      <c r="DA37" s="628"/>
      <c r="DB37" s="628"/>
      <c r="DC37" s="629"/>
      <c r="DD37" s="602">
        <v>1083817</v>
      </c>
      <c r="DE37" s="625"/>
      <c r="DF37" s="625"/>
      <c r="DG37" s="625"/>
      <c r="DH37" s="625"/>
      <c r="DI37" s="625"/>
      <c r="DJ37" s="625"/>
      <c r="DK37" s="626"/>
      <c r="DL37" s="602">
        <v>1079014</v>
      </c>
      <c r="DM37" s="625"/>
      <c r="DN37" s="625"/>
      <c r="DO37" s="625"/>
      <c r="DP37" s="625"/>
      <c r="DQ37" s="625"/>
      <c r="DR37" s="625"/>
      <c r="DS37" s="625"/>
      <c r="DT37" s="625"/>
      <c r="DU37" s="625"/>
      <c r="DV37" s="626"/>
      <c r="DW37" s="598">
        <v>14</v>
      </c>
      <c r="DX37" s="619"/>
      <c r="DY37" s="619"/>
      <c r="DZ37" s="619"/>
      <c r="EA37" s="619"/>
      <c r="EB37" s="619"/>
      <c r="EC37" s="620"/>
    </row>
    <row r="38" spans="2:133" ht="11.25" customHeight="1">
      <c r="AQ38" s="672" t="s">
        <v>317</v>
      </c>
      <c r="AR38" s="673"/>
      <c r="AS38" s="673"/>
      <c r="AT38" s="673"/>
      <c r="AU38" s="673"/>
      <c r="AV38" s="673"/>
      <c r="AW38" s="673"/>
      <c r="AX38" s="673"/>
      <c r="AY38" s="674"/>
      <c r="AZ38" s="593">
        <v>12831</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10346</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1076218</v>
      </c>
      <c r="CS38" s="594"/>
      <c r="CT38" s="594"/>
      <c r="CU38" s="594"/>
      <c r="CV38" s="594"/>
      <c r="CW38" s="594"/>
      <c r="CX38" s="594"/>
      <c r="CY38" s="595"/>
      <c r="CZ38" s="627">
        <v>6.9</v>
      </c>
      <c r="DA38" s="628"/>
      <c r="DB38" s="628"/>
      <c r="DC38" s="629"/>
      <c r="DD38" s="602">
        <v>899884</v>
      </c>
      <c r="DE38" s="594"/>
      <c r="DF38" s="594"/>
      <c r="DG38" s="594"/>
      <c r="DH38" s="594"/>
      <c r="DI38" s="594"/>
      <c r="DJ38" s="594"/>
      <c r="DK38" s="595"/>
      <c r="DL38" s="602">
        <v>713174</v>
      </c>
      <c r="DM38" s="594"/>
      <c r="DN38" s="594"/>
      <c r="DO38" s="594"/>
      <c r="DP38" s="594"/>
      <c r="DQ38" s="594"/>
      <c r="DR38" s="594"/>
      <c r="DS38" s="594"/>
      <c r="DT38" s="594"/>
      <c r="DU38" s="594"/>
      <c r="DV38" s="595"/>
      <c r="DW38" s="598">
        <v>9.3000000000000007</v>
      </c>
      <c r="DX38" s="619"/>
      <c r="DY38" s="619"/>
      <c r="DZ38" s="619"/>
      <c r="EA38" s="619"/>
      <c r="EB38" s="619"/>
      <c r="EC38" s="620"/>
    </row>
    <row r="39" spans="2:133" ht="11.25" customHeight="1">
      <c r="AQ39" s="672" t="s">
        <v>320</v>
      </c>
      <c r="AR39" s="673"/>
      <c r="AS39" s="673"/>
      <c r="AT39" s="673"/>
      <c r="AU39" s="673"/>
      <c r="AV39" s="673"/>
      <c r="AW39" s="673"/>
      <c r="AX39" s="673"/>
      <c r="AY39" s="674"/>
      <c r="AZ39" s="593">
        <v>7000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19015</v>
      </c>
      <c r="CS39" s="625"/>
      <c r="CT39" s="625"/>
      <c r="CU39" s="625"/>
      <c r="CV39" s="625"/>
      <c r="CW39" s="625"/>
      <c r="CX39" s="625"/>
      <c r="CY39" s="626"/>
      <c r="CZ39" s="627">
        <v>0.1</v>
      </c>
      <c r="DA39" s="628"/>
      <c r="DB39" s="628"/>
      <c r="DC39" s="629"/>
      <c r="DD39" s="602">
        <v>876</v>
      </c>
      <c r="DE39" s="625"/>
      <c r="DF39" s="625"/>
      <c r="DG39" s="625"/>
      <c r="DH39" s="625"/>
      <c r="DI39" s="625"/>
      <c r="DJ39" s="625"/>
      <c r="DK39" s="626"/>
      <c r="DL39" s="602" t="s">
        <v>113</v>
      </c>
      <c r="DM39" s="625"/>
      <c r="DN39" s="625"/>
      <c r="DO39" s="625"/>
      <c r="DP39" s="625"/>
      <c r="DQ39" s="625"/>
      <c r="DR39" s="625"/>
      <c r="DS39" s="625"/>
      <c r="DT39" s="625"/>
      <c r="DU39" s="625"/>
      <c r="DV39" s="626"/>
      <c r="DW39" s="598" t="s">
        <v>113</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214527</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300000</v>
      </c>
      <c r="CS40" s="594"/>
      <c r="CT40" s="594"/>
      <c r="CU40" s="594"/>
      <c r="CV40" s="594"/>
      <c r="CW40" s="594"/>
      <c r="CX40" s="594"/>
      <c r="CY40" s="595"/>
      <c r="CZ40" s="627">
        <v>1.9</v>
      </c>
      <c r="DA40" s="628"/>
      <c r="DB40" s="628"/>
      <c r="DC40" s="629"/>
      <c r="DD40" s="602" t="s">
        <v>113</v>
      </c>
      <c r="DE40" s="594"/>
      <c r="DF40" s="594"/>
      <c r="DG40" s="594"/>
      <c r="DH40" s="594"/>
      <c r="DI40" s="594"/>
      <c r="DJ40" s="594"/>
      <c r="DK40" s="595"/>
      <c r="DL40" s="602" t="s">
        <v>113</v>
      </c>
      <c r="DM40" s="594"/>
      <c r="DN40" s="594"/>
      <c r="DO40" s="594"/>
      <c r="DP40" s="594"/>
      <c r="DQ40" s="594"/>
      <c r="DR40" s="594"/>
      <c r="DS40" s="594"/>
      <c r="DT40" s="594"/>
      <c r="DU40" s="594"/>
      <c r="DV40" s="595"/>
      <c r="DW40" s="598" t="s">
        <v>113</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676347</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230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3688342</v>
      </c>
      <c r="CS42" s="594"/>
      <c r="CT42" s="594"/>
      <c r="CU42" s="594"/>
      <c r="CV42" s="594"/>
      <c r="CW42" s="594"/>
      <c r="CX42" s="594"/>
      <c r="CY42" s="595"/>
      <c r="CZ42" s="627">
        <v>23.8</v>
      </c>
      <c r="DA42" s="676"/>
      <c r="DB42" s="676"/>
      <c r="DC42" s="677"/>
      <c r="DD42" s="602">
        <v>735921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43265</v>
      </c>
      <c r="CS43" s="625"/>
      <c r="CT43" s="625"/>
      <c r="CU43" s="625"/>
      <c r="CV43" s="625"/>
      <c r="CW43" s="625"/>
      <c r="CX43" s="625"/>
      <c r="CY43" s="626"/>
      <c r="CZ43" s="627">
        <v>0.3</v>
      </c>
      <c r="DA43" s="628"/>
      <c r="DB43" s="628"/>
      <c r="DC43" s="629"/>
      <c r="DD43" s="602">
        <v>43265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3608456</v>
      </c>
      <c r="CS44" s="594"/>
      <c r="CT44" s="594"/>
      <c r="CU44" s="594"/>
      <c r="CV44" s="594"/>
      <c r="CW44" s="594"/>
      <c r="CX44" s="594"/>
      <c r="CY44" s="595"/>
      <c r="CZ44" s="627">
        <v>23.3</v>
      </c>
      <c r="DA44" s="676"/>
      <c r="DB44" s="676"/>
      <c r="DC44" s="677"/>
      <c r="DD44" s="602">
        <v>727756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2276291</v>
      </c>
      <c r="CS45" s="625"/>
      <c r="CT45" s="625"/>
      <c r="CU45" s="625"/>
      <c r="CV45" s="625"/>
      <c r="CW45" s="625"/>
      <c r="CX45" s="625"/>
      <c r="CY45" s="626"/>
      <c r="CZ45" s="627">
        <v>14.7</v>
      </c>
      <c r="DA45" s="628"/>
      <c r="DB45" s="628"/>
      <c r="DC45" s="629"/>
      <c r="DD45" s="602">
        <v>173855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1276709</v>
      </c>
      <c r="CS46" s="594"/>
      <c r="CT46" s="594"/>
      <c r="CU46" s="594"/>
      <c r="CV46" s="594"/>
      <c r="CW46" s="594"/>
      <c r="CX46" s="594"/>
      <c r="CY46" s="595"/>
      <c r="CZ46" s="627">
        <v>8.1999999999999993</v>
      </c>
      <c r="DA46" s="676"/>
      <c r="DB46" s="676"/>
      <c r="DC46" s="677"/>
      <c r="DD46" s="602">
        <v>499026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79886</v>
      </c>
      <c r="CS47" s="625"/>
      <c r="CT47" s="625"/>
      <c r="CU47" s="625"/>
      <c r="CV47" s="625"/>
      <c r="CW47" s="625"/>
      <c r="CX47" s="625"/>
      <c r="CY47" s="626"/>
      <c r="CZ47" s="627">
        <v>0.5</v>
      </c>
      <c r="DA47" s="628"/>
      <c r="DB47" s="628"/>
      <c r="DC47" s="629"/>
      <c r="DD47" s="602">
        <v>8165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113</v>
      </c>
      <c r="CS48" s="594"/>
      <c r="CT48" s="594"/>
      <c r="CU48" s="594"/>
      <c r="CV48" s="594"/>
      <c r="CW48" s="594"/>
      <c r="CX48" s="594"/>
      <c r="CY48" s="595"/>
      <c r="CZ48" s="627" t="s">
        <v>113</v>
      </c>
      <c r="DA48" s="676"/>
      <c r="DB48" s="676"/>
      <c r="DC48" s="677"/>
      <c r="DD48" s="602" t="s">
        <v>113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15505288</v>
      </c>
      <c r="CS49" s="661"/>
      <c r="CT49" s="661"/>
      <c r="CU49" s="661"/>
      <c r="CV49" s="661"/>
      <c r="CW49" s="661"/>
      <c r="CX49" s="661"/>
      <c r="CY49" s="688"/>
      <c r="CZ49" s="689">
        <v>100</v>
      </c>
      <c r="DA49" s="690"/>
      <c r="DB49" s="690"/>
      <c r="DC49" s="691"/>
      <c r="DD49" s="692">
        <v>8412530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16786</v>
      </c>
      <c r="R7" s="723"/>
      <c r="S7" s="723"/>
      <c r="T7" s="723"/>
      <c r="U7" s="723"/>
      <c r="V7" s="723">
        <v>15477</v>
      </c>
      <c r="W7" s="723"/>
      <c r="X7" s="723"/>
      <c r="Y7" s="723"/>
      <c r="Z7" s="723"/>
      <c r="AA7" s="723">
        <v>1309</v>
      </c>
      <c r="AB7" s="723"/>
      <c r="AC7" s="723"/>
      <c r="AD7" s="723"/>
      <c r="AE7" s="724"/>
      <c r="AF7" s="725">
        <v>1182</v>
      </c>
      <c r="AG7" s="726"/>
      <c r="AH7" s="726"/>
      <c r="AI7" s="726"/>
      <c r="AJ7" s="727"/>
      <c r="AK7" s="762">
        <v>243</v>
      </c>
      <c r="AL7" s="763"/>
      <c r="AM7" s="763"/>
      <c r="AN7" s="763"/>
      <c r="AO7" s="763"/>
      <c r="AP7" s="763">
        <v>10927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6</v>
      </c>
      <c r="CI7" s="760"/>
      <c r="CJ7" s="760"/>
      <c r="CK7" s="760"/>
      <c r="CL7" s="761"/>
      <c r="CM7" s="759">
        <v>34</v>
      </c>
      <c r="CN7" s="760"/>
      <c r="CO7" s="760"/>
      <c r="CP7" s="760"/>
      <c r="CQ7" s="761"/>
      <c r="CR7" s="759">
        <v>10</v>
      </c>
      <c r="CS7" s="760"/>
      <c r="CT7" s="760"/>
      <c r="CU7" s="760"/>
      <c r="CV7" s="761"/>
      <c r="CW7" s="759" t="s">
        <v>531</v>
      </c>
      <c r="CX7" s="760"/>
      <c r="CY7" s="760"/>
      <c r="CZ7" s="760"/>
      <c r="DA7" s="761"/>
      <c r="DB7" s="759" t="s">
        <v>531</v>
      </c>
      <c r="DC7" s="760"/>
      <c r="DD7" s="760"/>
      <c r="DE7" s="760"/>
      <c r="DF7" s="761"/>
      <c r="DG7" s="759" t="s">
        <v>531</v>
      </c>
      <c r="DH7" s="760"/>
      <c r="DI7" s="760"/>
      <c r="DJ7" s="760"/>
      <c r="DK7" s="761"/>
      <c r="DL7" s="759" t="s">
        <v>531</v>
      </c>
      <c r="DM7" s="760"/>
      <c r="DN7" s="760"/>
      <c r="DO7" s="760"/>
      <c r="DP7" s="761"/>
      <c r="DQ7" s="759" t="s">
        <v>531</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f>SUM(Q7:U22)</f>
        <v>16786</v>
      </c>
      <c r="R23" s="782"/>
      <c r="S23" s="782"/>
      <c r="T23" s="782"/>
      <c r="U23" s="782"/>
      <c r="V23" s="782">
        <f t="shared" ref="V23" si="0">SUM(V7:Z22)</f>
        <v>15477</v>
      </c>
      <c r="W23" s="782"/>
      <c r="X23" s="782"/>
      <c r="Y23" s="782"/>
      <c r="Z23" s="782"/>
      <c r="AA23" s="782">
        <f t="shared" ref="AA23" si="1">SUM(AA7:AE22)</f>
        <v>1309</v>
      </c>
      <c r="AB23" s="782"/>
      <c r="AC23" s="782"/>
      <c r="AD23" s="782"/>
      <c r="AE23" s="783"/>
      <c r="AF23" s="784">
        <f t="shared" ref="AF23" si="2">SUM(AF7:AJ22)</f>
        <v>1182</v>
      </c>
      <c r="AG23" s="782"/>
      <c r="AH23" s="782"/>
      <c r="AI23" s="782"/>
      <c r="AJ23" s="785"/>
      <c r="AK23" s="786"/>
      <c r="AL23" s="787"/>
      <c r="AM23" s="787"/>
      <c r="AN23" s="787"/>
      <c r="AO23" s="787"/>
      <c r="AP23" s="782">
        <f t="shared" ref="AP23" si="3">SUM(AP7:AT22)</f>
        <v>10927</v>
      </c>
      <c r="AQ23" s="782"/>
      <c r="AR23" s="782"/>
      <c r="AS23" s="782"/>
      <c r="AT23" s="782"/>
      <c r="AU23" s="788"/>
      <c r="AV23" s="788"/>
      <c r="AW23" s="788"/>
      <c r="AX23" s="788"/>
      <c r="AY23" s="789"/>
      <c r="AZ23" s="797" t="s">
        <v>220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3903</v>
      </c>
      <c r="R28" s="811"/>
      <c r="S28" s="811"/>
      <c r="T28" s="811"/>
      <c r="U28" s="811"/>
      <c r="V28" s="811">
        <v>3811</v>
      </c>
      <c r="W28" s="811"/>
      <c r="X28" s="811"/>
      <c r="Y28" s="811"/>
      <c r="Z28" s="811"/>
      <c r="AA28" s="811">
        <v>92</v>
      </c>
      <c r="AB28" s="811"/>
      <c r="AC28" s="811"/>
      <c r="AD28" s="811"/>
      <c r="AE28" s="812"/>
      <c r="AF28" s="813">
        <v>92</v>
      </c>
      <c r="AG28" s="811"/>
      <c r="AH28" s="811"/>
      <c r="AI28" s="811"/>
      <c r="AJ28" s="814"/>
      <c r="AK28" s="815">
        <v>221</v>
      </c>
      <c r="AL28" s="806"/>
      <c r="AM28" s="806"/>
      <c r="AN28" s="806"/>
      <c r="AO28" s="806"/>
      <c r="AP28" s="806" t="s">
        <v>531</v>
      </c>
      <c r="AQ28" s="806"/>
      <c r="AR28" s="806"/>
      <c r="AS28" s="806"/>
      <c r="AT28" s="806"/>
      <c r="AU28" s="806" t="s">
        <v>531</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2231</v>
      </c>
      <c r="R29" s="747"/>
      <c r="S29" s="747"/>
      <c r="T29" s="747"/>
      <c r="U29" s="747"/>
      <c r="V29" s="747">
        <v>2144</v>
      </c>
      <c r="W29" s="747"/>
      <c r="X29" s="747"/>
      <c r="Y29" s="747"/>
      <c r="Z29" s="747"/>
      <c r="AA29" s="747">
        <v>87</v>
      </c>
      <c r="AB29" s="747"/>
      <c r="AC29" s="747"/>
      <c r="AD29" s="747"/>
      <c r="AE29" s="748"/>
      <c r="AF29" s="749">
        <v>87</v>
      </c>
      <c r="AG29" s="750"/>
      <c r="AH29" s="750"/>
      <c r="AI29" s="750"/>
      <c r="AJ29" s="751"/>
      <c r="AK29" s="818">
        <v>372</v>
      </c>
      <c r="AL29" s="819"/>
      <c r="AM29" s="819"/>
      <c r="AN29" s="819"/>
      <c r="AO29" s="819"/>
      <c r="AP29" s="819" t="s">
        <v>531</v>
      </c>
      <c r="AQ29" s="819"/>
      <c r="AR29" s="819"/>
      <c r="AS29" s="819"/>
      <c r="AT29" s="819"/>
      <c r="AU29" s="819" t="s">
        <v>531</v>
      </c>
      <c r="AV29" s="819"/>
      <c r="AW29" s="819"/>
      <c r="AX29" s="819"/>
      <c r="AY29" s="819"/>
      <c r="AZ29" s="820" t="s">
        <v>531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264</v>
      </c>
      <c r="R30" s="747"/>
      <c r="S30" s="747"/>
      <c r="T30" s="747"/>
      <c r="U30" s="747"/>
      <c r="V30" s="747">
        <v>260</v>
      </c>
      <c r="W30" s="747"/>
      <c r="X30" s="747"/>
      <c r="Y30" s="747"/>
      <c r="Z30" s="747"/>
      <c r="AA30" s="747">
        <v>4</v>
      </c>
      <c r="AB30" s="747"/>
      <c r="AC30" s="747"/>
      <c r="AD30" s="747"/>
      <c r="AE30" s="748"/>
      <c r="AF30" s="749">
        <v>4</v>
      </c>
      <c r="AG30" s="750"/>
      <c r="AH30" s="750"/>
      <c r="AI30" s="750"/>
      <c r="AJ30" s="751"/>
      <c r="AK30" s="818">
        <v>79</v>
      </c>
      <c r="AL30" s="819"/>
      <c r="AM30" s="819"/>
      <c r="AN30" s="819"/>
      <c r="AO30" s="819"/>
      <c r="AP30" s="819" t="s">
        <v>531</v>
      </c>
      <c r="AQ30" s="819"/>
      <c r="AR30" s="819"/>
      <c r="AS30" s="819"/>
      <c r="AT30" s="819"/>
      <c r="AU30" s="819" t="s">
        <v>531</v>
      </c>
      <c r="AV30" s="819"/>
      <c r="AW30" s="819"/>
      <c r="AX30" s="819"/>
      <c r="AY30" s="819"/>
      <c r="AZ30" s="820" t="s">
        <v>531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665</v>
      </c>
      <c r="R31" s="747"/>
      <c r="S31" s="747"/>
      <c r="T31" s="747"/>
      <c r="U31" s="747"/>
      <c r="V31" s="747">
        <v>712</v>
      </c>
      <c r="W31" s="747"/>
      <c r="X31" s="747"/>
      <c r="Y31" s="747"/>
      <c r="Z31" s="747"/>
      <c r="AA31" s="747">
        <v>-47</v>
      </c>
      <c r="AB31" s="747"/>
      <c r="AC31" s="747"/>
      <c r="AD31" s="747"/>
      <c r="AE31" s="748"/>
      <c r="AF31" s="749">
        <v>1703</v>
      </c>
      <c r="AG31" s="750"/>
      <c r="AH31" s="750"/>
      <c r="AI31" s="750"/>
      <c r="AJ31" s="751"/>
      <c r="AK31" s="818">
        <v>29</v>
      </c>
      <c r="AL31" s="819"/>
      <c r="AM31" s="819"/>
      <c r="AN31" s="819"/>
      <c r="AO31" s="819"/>
      <c r="AP31" s="819">
        <v>3240</v>
      </c>
      <c r="AQ31" s="819"/>
      <c r="AR31" s="819"/>
      <c r="AS31" s="819"/>
      <c r="AT31" s="819"/>
      <c r="AU31" s="819">
        <v>463</v>
      </c>
      <c r="AV31" s="819"/>
      <c r="AW31" s="819"/>
      <c r="AX31" s="819"/>
      <c r="AY31" s="819"/>
      <c r="AZ31" s="820" t="s">
        <v>531</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358</v>
      </c>
      <c r="R32" s="747"/>
      <c r="S32" s="747"/>
      <c r="T32" s="747"/>
      <c r="U32" s="747"/>
      <c r="V32" s="747">
        <v>343</v>
      </c>
      <c r="W32" s="747"/>
      <c r="X32" s="747"/>
      <c r="Y32" s="747"/>
      <c r="Z32" s="747"/>
      <c r="AA32" s="747">
        <v>15</v>
      </c>
      <c r="AB32" s="747"/>
      <c r="AC32" s="747"/>
      <c r="AD32" s="747"/>
      <c r="AE32" s="748"/>
      <c r="AF32" s="749">
        <v>15</v>
      </c>
      <c r="AG32" s="750"/>
      <c r="AH32" s="750"/>
      <c r="AI32" s="750"/>
      <c r="AJ32" s="751"/>
      <c r="AK32" s="818">
        <v>176</v>
      </c>
      <c r="AL32" s="819"/>
      <c r="AM32" s="819"/>
      <c r="AN32" s="819"/>
      <c r="AO32" s="819"/>
      <c r="AP32" s="819">
        <v>1727</v>
      </c>
      <c r="AQ32" s="819"/>
      <c r="AR32" s="819"/>
      <c r="AS32" s="819"/>
      <c r="AT32" s="819"/>
      <c r="AU32" s="819">
        <v>1727</v>
      </c>
      <c r="AV32" s="819"/>
      <c r="AW32" s="819"/>
      <c r="AX32" s="819"/>
      <c r="AY32" s="819"/>
      <c r="AZ32" s="820" t="s">
        <v>531</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32</v>
      </c>
      <c r="R33" s="747"/>
      <c r="S33" s="747"/>
      <c r="T33" s="747"/>
      <c r="U33" s="747"/>
      <c r="V33" s="747">
        <v>31</v>
      </c>
      <c r="W33" s="747"/>
      <c r="X33" s="747"/>
      <c r="Y33" s="747"/>
      <c r="Z33" s="747"/>
      <c r="AA33" s="747">
        <v>1</v>
      </c>
      <c r="AB33" s="747"/>
      <c r="AC33" s="747"/>
      <c r="AD33" s="747"/>
      <c r="AE33" s="748"/>
      <c r="AF33" s="749">
        <v>1</v>
      </c>
      <c r="AG33" s="750"/>
      <c r="AH33" s="750"/>
      <c r="AI33" s="750"/>
      <c r="AJ33" s="751"/>
      <c r="AK33" s="818">
        <v>7</v>
      </c>
      <c r="AL33" s="819"/>
      <c r="AM33" s="819"/>
      <c r="AN33" s="819"/>
      <c r="AO33" s="819"/>
      <c r="AP33" s="819" t="s">
        <v>531</v>
      </c>
      <c r="AQ33" s="819"/>
      <c r="AR33" s="819"/>
      <c r="AS33" s="819"/>
      <c r="AT33" s="819"/>
      <c r="AU33" s="819" t="s">
        <v>531</v>
      </c>
      <c r="AV33" s="819"/>
      <c r="AW33" s="819"/>
      <c r="AX33" s="819"/>
      <c r="AY33" s="819"/>
      <c r="AZ33" s="820" t="s">
        <v>531</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20</v>
      </c>
      <c r="R34" s="747"/>
      <c r="S34" s="747"/>
      <c r="T34" s="747"/>
      <c r="U34" s="747"/>
      <c r="V34" s="747">
        <v>18</v>
      </c>
      <c r="W34" s="747"/>
      <c r="X34" s="747"/>
      <c r="Y34" s="747"/>
      <c r="Z34" s="747"/>
      <c r="AA34" s="747">
        <v>2</v>
      </c>
      <c r="AB34" s="747"/>
      <c r="AC34" s="747"/>
      <c r="AD34" s="747"/>
      <c r="AE34" s="748"/>
      <c r="AF34" s="749" t="s">
        <v>220</v>
      </c>
      <c r="AG34" s="750"/>
      <c r="AH34" s="750"/>
      <c r="AI34" s="750"/>
      <c r="AJ34" s="751"/>
      <c r="AK34" s="818">
        <v>13</v>
      </c>
      <c r="AL34" s="819"/>
      <c r="AM34" s="819"/>
      <c r="AN34" s="819"/>
      <c r="AO34" s="819"/>
      <c r="AP34" s="819" t="s">
        <v>531</v>
      </c>
      <c r="AQ34" s="819"/>
      <c r="AR34" s="819"/>
      <c r="AS34" s="819"/>
      <c r="AT34" s="819"/>
      <c r="AU34" s="819" t="s">
        <v>531</v>
      </c>
      <c r="AV34" s="819"/>
      <c r="AW34" s="819"/>
      <c r="AX34" s="819"/>
      <c r="AY34" s="819"/>
      <c r="AZ34" s="820" t="s">
        <v>531</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f>SUM(AF28:AJ62)</f>
        <v>1902</v>
      </c>
      <c r="AG63" s="830"/>
      <c r="AH63" s="830"/>
      <c r="AI63" s="830"/>
      <c r="AJ63" s="831"/>
      <c r="AK63" s="832"/>
      <c r="AL63" s="827"/>
      <c r="AM63" s="827"/>
      <c r="AN63" s="827"/>
      <c r="AO63" s="827"/>
      <c r="AP63" s="830">
        <f t="shared" ref="AP63" si="4">SUM(AP28:AT62)</f>
        <v>4967</v>
      </c>
      <c r="AQ63" s="830"/>
      <c r="AR63" s="830"/>
      <c r="AS63" s="830"/>
      <c r="AT63" s="830"/>
      <c r="AU63" s="830">
        <f t="shared" ref="AU63" si="5">SUM(AU28:AY62)</f>
        <v>2190</v>
      </c>
      <c r="AV63" s="830"/>
      <c r="AW63" s="830"/>
      <c r="AX63" s="830"/>
      <c r="AY63" s="830"/>
      <c r="AZ63" s="834"/>
      <c r="BA63" s="834"/>
      <c r="BB63" s="834"/>
      <c r="BC63" s="834"/>
      <c r="BD63" s="834"/>
      <c r="BE63" s="835"/>
      <c r="BF63" s="835"/>
      <c r="BG63" s="835"/>
      <c r="BH63" s="835"/>
      <c r="BI63" s="836"/>
      <c r="BJ63" s="837" t="s">
        <v>220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t="s">
        <v>532</v>
      </c>
      <c r="D68" s="858" t="s">
        <v>532</v>
      </c>
      <c r="E68" s="858" t="s">
        <v>532</v>
      </c>
      <c r="F68" s="858" t="s">
        <v>532</v>
      </c>
      <c r="G68" s="858" t="s">
        <v>532</v>
      </c>
      <c r="H68" s="858" t="s">
        <v>532</v>
      </c>
      <c r="I68" s="858" t="s">
        <v>532</v>
      </c>
      <c r="J68" s="858" t="s">
        <v>532</v>
      </c>
      <c r="K68" s="858" t="s">
        <v>532</v>
      </c>
      <c r="L68" s="858" t="s">
        <v>532</v>
      </c>
      <c r="M68" s="858" t="s">
        <v>532</v>
      </c>
      <c r="N68" s="858" t="s">
        <v>532</v>
      </c>
      <c r="O68" s="858" t="s">
        <v>532</v>
      </c>
      <c r="P68" s="859" t="s">
        <v>532</v>
      </c>
      <c r="Q68" s="860">
        <v>675</v>
      </c>
      <c r="R68" s="854"/>
      <c r="S68" s="854"/>
      <c r="T68" s="854"/>
      <c r="U68" s="854"/>
      <c r="V68" s="854">
        <v>622</v>
      </c>
      <c r="W68" s="854"/>
      <c r="X68" s="854"/>
      <c r="Y68" s="854"/>
      <c r="Z68" s="854"/>
      <c r="AA68" s="854">
        <v>53</v>
      </c>
      <c r="AB68" s="854"/>
      <c r="AC68" s="854"/>
      <c r="AD68" s="854"/>
      <c r="AE68" s="854"/>
      <c r="AF68" s="854">
        <v>53</v>
      </c>
      <c r="AG68" s="854"/>
      <c r="AH68" s="854"/>
      <c r="AI68" s="854"/>
      <c r="AJ68" s="854"/>
      <c r="AK68" s="854" t="s">
        <v>531</v>
      </c>
      <c r="AL68" s="854"/>
      <c r="AM68" s="854"/>
      <c r="AN68" s="854"/>
      <c r="AO68" s="854"/>
      <c r="AP68" s="854">
        <v>26</v>
      </c>
      <c r="AQ68" s="854"/>
      <c r="AR68" s="854"/>
      <c r="AS68" s="854"/>
      <c r="AT68" s="854"/>
      <c r="AU68" s="854" t="s">
        <v>531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t="s">
        <v>533</v>
      </c>
      <c r="D69" s="862" t="s">
        <v>533</v>
      </c>
      <c r="E69" s="862" t="s">
        <v>533</v>
      </c>
      <c r="F69" s="862" t="s">
        <v>533</v>
      </c>
      <c r="G69" s="862" t="s">
        <v>533</v>
      </c>
      <c r="H69" s="862" t="s">
        <v>533</v>
      </c>
      <c r="I69" s="862" t="s">
        <v>533</v>
      </c>
      <c r="J69" s="862" t="s">
        <v>533</v>
      </c>
      <c r="K69" s="862" t="s">
        <v>533</v>
      </c>
      <c r="L69" s="862" t="s">
        <v>533</v>
      </c>
      <c r="M69" s="862" t="s">
        <v>533</v>
      </c>
      <c r="N69" s="862" t="s">
        <v>533</v>
      </c>
      <c r="O69" s="862" t="s">
        <v>533</v>
      </c>
      <c r="P69" s="863" t="s">
        <v>533</v>
      </c>
      <c r="Q69" s="864">
        <v>6</v>
      </c>
      <c r="R69" s="819"/>
      <c r="S69" s="819"/>
      <c r="T69" s="819"/>
      <c r="U69" s="819"/>
      <c r="V69" s="819">
        <v>2</v>
      </c>
      <c r="W69" s="819"/>
      <c r="X69" s="819"/>
      <c r="Y69" s="819"/>
      <c r="Z69" s="819"/>
      <c r="AA69" s="819">
        <v>4</v>
      </c>
      <c r="AB69" s="819"/>
      <c r="AC69" s="819"/>
      <c r="AD69" s="819"/>
      <c r="AE69" s="819"/>
      <c r="AF69" s="819">
        <v>4</v>
      </c>
      <c r="AG69" s="819"/>
      <c r="AH69" s="819"/>
      <c r="AI69" s="819"/>
      <c r="AJ69" s="819"/>
      <c r="AK69" s="819" t="s">
        <v>531</v>
      </c>
      <c r="AL69" s="819"/>
      <c r="AM69" s="819"/>
      <c r="AN69" s="819"/>
      <c r="AO69" s="819"/>
      <c r="AP69" s="819" t="s">
        <v>531</v>
      </c>
      <c r="AQ69" s="819"/>
      <c r="AR69" s="819"/>
      <c r="AS69" s="819"/>
      <c r="AT69" s="819"/>
      <c r="AU69" s="819" t="s">
        <v>531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t="s">
        <v>534</v>
      </c>
      <c r="D70" s="862" t="s">
        <v>534</v>
      </c>
      <c r="E70" s="862" t="s">
        <v>534</v>
      </c>
      <c r="F70" s="862" t="s">
        <v>534</v>
      </c>
      <c r="G70" s="862" t="s">
        <v>534</v>
      </c>
      <c r="H70" s="862" t="s">
        <v>534</v>
      </c>
      <c r="I70" s="862" t="s">
        <v>534</v>
      </c>
      <c r="J70" s="862" t="s">
        <v>534</v>
      </c>
      <c r="K70" s="862" t="s">
        <v>534</v>
      </c>
      <c r="L70" s="862" t="s">
        <v>534</v>
      </c>
      <c r="M70" s="862" t="s">
        <v>534</v>
      </c>
      <c r="N70" s="862" t="s">
        <v>534</v>
      </c>
      <c r="O70" s="862" t="s">
        <v>534</v>
      </c>
      <c r="P70" s="863" t="s">
        <v>534</v>
      </c>
      <c r="Q70" s="864">
        <v>1426</v>
      </c>
      <c r="R70" s="819"/>
      <c r="S70" s="819"/>
      <c r="T70" s="819"/>
      <c r="U70" s="819"/>
      <c r="V70" s="819">
        <v>1341</v>
      </c>
      <c r="W70" s="819"/>
      <c r="X70" s="819"/>
      <c r="Y70" s="819"/>
      <c r="Z70" s="819"/>
      <c r="AA70" s="819">
        <v>85</v>
      </c>
      <c r="AB70" s="819"/>
      <c r="AC70" s="819"/>
      <c r="AD70" s="819"/>
      <c r="AE70" s="819"/>
      <c r="AF70" s="819">
        <v>85</v>
      </c>
      <c r="AG70" s="819"/>
      <c r="AH70" s="819"/>
      <c r="AI70" s="819"/>
      <c r="AJ70" s="819"/>
      <c r="AK70" s="819" t="s">
        <v>531</v>
      </c>
      <c r="AL70" s="819"/>
      <c r="AM70" s="819"/>
      <c r="AN70" s="819"/>
      <c r="AO70" s="819"/>
      <c r="AP70" s="819">
        <v>1337</v>
      </c>
      <c r="AQ70" s="819"/>
      <c r="AR70" s="819"/>
      <c r="AS70" s="819"/>
      <c r="AT70" s="819"/>
      <c r="AU70" s="819" t="s">
        <v>531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t="s">
        <v>535</v>
      </c>
      <c r="D71" s="862" t="s">
        <v>535</v>
      </c>
      <c r="E71" s="862" t="s">
        <v>535</v>
      </c>
      <c r="F71" s="862" t="s">
        <v>535</v>
      </c>
      <c r="G71" s="862" t="s">
        <v>535</v>
      </c>
      <c r="H71" s="862" t="s">
        <v>535</v>
      </c>
      <c r="I71" s="862" t="s">
        <v>535</v>
      </c>
      <c r="J71" s="862" t="s">
        <v>535</v>
      </c>
      <c r="K71" s="862" t="s">
        <v>535</v>
      </c>
      <c r="L71" s="862" t="s">
        <v>535</v>
      </c>
      <c r="M71" s="862" t="s">
        <v>535</v>
      </c>
      <c r="N71" s="862" t="s">
        <v>535</v>
      </c>
      <c r="O71" s="862" t="s">
        <v>535</v>
      </c>
      <c r="P71" s="863" t="s">
        <v>535</v>
      </c>
      <c r="Q71" s="864">
        <v>101</v>
      </c>
      <c r="R71" s="819"/>
      <c r="S71" s="819"/>
      <c r="T71" s="819"/>
      <c r="U71" s="819"/>
      <c r="V71" s="819">
        <v>87</v>
      </c>
      <c r="W71" s="819"/>
      <c r="X71" s="819"/>
      <c r="Y71" s="819"/>
      <c r="Z71" s="819"/>
      <c r="AA71" s="819">
        <v>15</v>
      </c>
      <c r="AB71" s="819"/>
      <c r="AC71" s="819"/>
      <c r="AD71" s="819"/>
      <c r="AE71" s="819"/>
      <c r="AF71" s="819">
        <v>15</v>
      </c>
      <c r="AG71" s="819"/>
      <c r="AH71" s="819"/>
      <c r="AI71" s="819"/>
      <c r="AJ71" s="819"/>
      <c r="AK71" s="819" t="s">
        <v>531</v>
      </c>
      <c r="AL71" s="819"/>
      <c r="AM71" s="819"/>
      <c r="AN71" s="819"/>
      <c r="AO71" s="819"/>
      <c r="AP71" s="819">
        <v>46</v>
      </c>
      <c r="AQ71" s="819"/>
      <c r="AR71" s="819"/>
      <c r="AS71" s="819"/>
      <c r="AT71" s="819"/>
      <c r="AU71" s="819">
        <v>24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t="s">
        <v>536</v>
      </c>
      <c r="D72" s="862" t="s">
        <v>536</v>
      </c>
      <c r="E72" s="862" t="s">
        <v>536</v>
      </c>
      <c r="F72" s="862" t="s">
        <v>536</v>
      </c>
      <c r="G72" s="862" t="s">
        <v>536</v>
      </c>
      <c r="H72" s="862" t="s">
        <v>536</v>
      </c>
      <c r="I72" s="862" t="s">
        <v>536</v>
      </c>
      <c r="J72" s="862" t="s">
        <v>536</v>
      </c>
      <c r="K72" s="862" t="s">
        <v>536</v>
      </c>
      <c r="L72" s="862" t="s">
        <v>536</v>
      </c>
      <c r="M72" s="862" t="s">
        <v>536</v>
      </c>
      <c r="N72" s="862" t="s">
        <v>536</v>
      </c>
      <c r="O72" s="862" t="s">
        <v>536</v>
      </c>
      <c r="P72" s="863" t="s">
        <v>536</v>
      </c>
      <c r="Q72" s="864">
        <v>1406</v>
      </c>
      <c r="R72" s="819"/>
      <c r="S72" s="819"/>
      <c r="T72" s="819"/>
      <c r="U72" s="819"/>
      <c r="V72" s="819">
        <v>1373</v>
      </c>
      <c r="W72" s="819"/>
      <c r="X72" s="819"/>
      <c r="Y72" s="819"/>
      <c r="Z72" s="819"/>
      <c r="AA72" s="819">
        <v>34</v>
      </c>
      <c r="AB72" s="819"/>
      <c r="AC72" s="819"/>
      <c r="AD72" s="819"/>
      <c r="AE72" s="819"/>
      <c r="AF72" s="819">
        <v>34</v>
      </c>
      <c r="AG72" s="819"/>
      <c r="AH72" s="819"/>
      <c r="AI72" s="819"/>
      <c r="AJ72" s="819"/>
      <c r="AK72" s="819" t="s">
        <v>531</v>
      </c>
      <c r="AL72" s="819"/>
      <c r="AM72" s="819"/>
      <c r="AN72" s="819"/>
      <c r="AO72" s="819"/>
      <c r="AP72" s="819">
        <v>380</v>
      </c>
      <c r="AQ72" s="819"/>
      <c r="AR72" s="819"/>
      <c r="AS72" s="819"/>
      <c r="AT72" s="819"/>
      <c r="AU72" s="819" t="s">
        <v>531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t="s">
        <v>537</v>
      </c>
      <c r="D73" s="862" t="s">
        <v>537</v>
      </c>
      <c r="E73" s="862" t="s">
        <v>537</v>
      </c>
      <c r="F73" s="862" t="s">
        <v>537</v>
      </c>
      <c r="G73" s="862" t="s">
        <v>537</v>
      </c>
      <c r="H73" s="862" t="s">
        <v>537</v>
      </c>
      <c r="I73" s="862" t="s">
        <v>537</v>
      </c>
      <c r="J73" s="862" t="s">
        <v>537</v>
      </c>
      <c r="K73" s="862" t="s">
        <v>537</v>
      </c>
      <c r="L73" s="862" t="s">
        <v>537</v>
      </c>
      <c r="M73" s="862" t="s">
        <v>537</v>
      </c>
      <c r="N73" s="862" t="s">
        <v>537</v>
      </c>
      <c r="O73" s="862" t="s">
        <v>537</v>
      </c>
      <c r="P73" s="863" t="s">
        <v>537</v>
      </c>
      <c r="Q73" s="864">
        <v>47</v>
      </c>
      <c r="R73" s="819"/>
      <c r="S73" s="819"/>
      <c r="T73" s="819"/>
      <c r="U73" s="819"/>
      <c r="V73" s="819">
        <v>41</v>
      </c>
      <c r="W73" s="819"/>
      <c r="X73" s="819"/>
      <c r="Y73" s="819"/>
      <c r="Z73" s="819"/>
      <c r="AA73" s="819">
        <v>6</v>
      </c>
      <c r="AB73" s="819"/>
      <c r="AC73" s="819"/>
      <c r="AD73" s="819"/>
      <c r="AE73" s="819"/>
      <c r="AF73" s="819">
        <v>6</v>
      </c>
      <c r="AG73" s="819"/>
      <c r="AH73" s="819"/>
      <c r="AI73" s="819"/>
      <c r="AJ73" s="819"/>
      <c r="AK73" s="819" t="s">
        <v>531</v>
      </c>
      <c r="AL73" s="819"/>
      <c r="AM73" s="819"/>
      <c r="AN73" s="819"/>
      <c r="AO73" s="819"/>
      <c r="AP73" s="819" t="s">
        <v>531</v>
      </c>
      <c r="AQ73" s="819"/>
      <c r="AR73" s="819"/>
      <c r="AS73" s="819"/>
      <c r="AT73" s="819"/>
      <c r="AU73" s="819" t="s">
        <v>531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t="s">
        <v>538</v>
      </c>
      <c r="D74" s="862" t="s">
        <v>538</v>
      </c>
      <c r="E74" s="862" t="s">
        <v>538</v>
      </c>
      <c r="F74" s="862" t="s">
        <v>538</v>
      </c>
      <c r="G74" s="862" t="s">
        <v>538</v>
      </c>
      <c r="H74" s="862" t="s">
        <v>538</v>
      </c>
      <c r="I74" s="862" t="s">
        <v>538</v>
      </c>
      <c r="J74" s="862" t="s">
        <v>538</v>
      </c>
      <c r="K74" s="862" t="s">
        <v>538</v>
      </c>
      <c r="L74" s="862" t="s">
        <v>538</v>
      </c>
      <c r="M74" s="862" t="s">
        <v>538</v>
      </c>
      <c r="N74" s="862" t="s">
        <v>538</v>
      </c>
      <c r="O74" s="862" t="s">
        <v>538</v>
      </c>
      <c r="P74" s="863" t="s">
        <v>538</v>
      </c>
      <c r="Q74" s="864">
        <v>20</v>
      </c>
      <c r="R74" s="819"/>
      <c r="S74" s="819"/>
      <c r="T74" s="819"/>
      <c r="U74" s="819"/>
      <c r="V74" s="819">
        <v>17</v>
      </c>
      <c r="W74" s="819"/>
      <c r="X74" s="819"/>
      <c r="Y74" s="819"/>
      <c r="Z74" s="819"/>
      <c r="AA74" s="819">
        <v>3</v>
      </c>
      <c r="AB74" s="819"/>
      <c r="AC74" s="819"/>
      <c r="AD74" s="819"/>
      <c r="AE74" s="819"/>
      <c r="AF74" s="819">
        <v>3</v>
      </c>
      <c r="AG74" s="819"/>
      <c r="AH74" s="819"/>
      <c r="AI74" s="819"/>
      <c r="AJ74" s="819"/>
      <c r="AK74" s="819">
        <v>11</v>
      </c>
      <c r="AL74" s="819"/>
      <c r="AM74" s="819"/>
      <c r="AN74" s="819"/>
      <c r="AO74" s="819"/>
      <c r="AP74" s="819" t="s">
        <v>531</v>
      </c>
      <c r="AQ74" s="819"/>
      <c r="AR74" s="819"/>
      <c r="AS74" s="819"/>
      <c r="AT74" s="819"/>
      <c r="AU74" s="819" t="s">
        <v>531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539</v>
      </c>
      <c r="C75" s="862" t="s">
        <v>539</v>
      </c>
      <c r="D75" s="862" t="s">
        <v>539</v>
      </c>
      <c r="E75" s="862" t="s">
        <v>539</v>
      </c>
      <c r="F75" s="862" t="s">
        <v>539</v>
      </c>
      <c r="G75" s="862" t="s">
        <v>539</v>
      </c>
      <c r="H75" s="862" t="s">
        <v>539</v>
      </c>
      <c r="I75" s="862" t="s">
        <v>539</v>
      </c>
      <c r="J75" s="862" t="s">
        <v>539</v>
      </c>
      <c r="K75" s="862" t="s">
        <v>539</v>
      </c>
      <c r="L75" s="862" t="s">
        <v>539</v>
      </c>
      <c r="M75" s="862" t="s">
        <v>539</v>
      </c>
      <c r="N75" s="862" t="s">
        <v>539</v>
      </c>
      <c r="O75" s="862" t="s">
        <v>539</v>
      </c>
      <c r="P75" s="863" t="s">
        <v>539</v>
      </c>
      <c r="Q75" s="867">
        <v>13280</v>
      </c>
      <c r="R75" s="868"/>
      <c r="S75" s="868"/>
      <c r="T75" s="868"/>
      <c r="U75" s="818"/>
      <c r="V75" s="869">
        <v>12837</v>
      </c>
      <c r="W75" s="868"/>
      <c r="X75" s="868"/>
      <c r="Y75" s="868"/>
      <c r="Z75" s="818"/>
      <c r="AA75" s="869">
        <v>443</v>
      </c>
      <c r="AB75" s="868"/>
      <c r="AC75" s="868"/>
      <c r="AD75" s="868"/>
      <c r="AE75" s="818"/>
      <c r="AF75" s="869">
        <v>443</v>
      </c>
      <c r="AG75" s="868"/>
      <c r="AH75" s="868"/>
      <c r="AI75" s="868"/>
      <c r="AJ75" s="818"/>
      <c r="AK75" s="869">
        <v>6</v>
      </c>
      <c r="AL75" s="868"/>
      <c r="AM75" s="868"/>
      <c r="AN75" s="868"/>
      <c r="AO75" s="818"/>
      <c r="AP75" s="819" t="s">
        <v>531</v>
      </c>
      <c r="AQ75" s="819"/>
      <c r="AR75" s="819"/>
      <c r="AS75" s="819"/>
      <c r="AT75" s="819"/>
      <c r="AU75" s="819" t="s">
        <v>531</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540</v>
      </c>
      <c r="C76" s="862" t="s">
        <v>540</v>
      </c>
      <c r="D76" s="862" t="s">
        <v>540</v>
      </c>
      <c r="E76" s="862" t="s">
        <v>540</v>
      </c>
      <c r="F76" s="862" t="s">
        <v>540</v>
      </c>
      <c r="G76" s="862" t="s">
        <v>540</v>
      </c>
      <c r="H76" s="862" t="s">
        <v>540</v>
      </c>
      <c r="I76" s="862" t="s">
        <v>540</v>
      </c>
      <c r="J76" s="862" t="s">
        <v>540</v>
      </c>
      <c r="K76" s="862" t="s">
        <v>540</v>
      </c>
      <c r="L76" s="862" t="s">
        <v>540</v>
      </c>
      <c r="M76" s="862" t="s">
        <v>540</v>
      </c>
      <c r="N76" s="862" t="s">
        <v>540</v>
      </c>
      <c r="O76" s="862" t="s">
        <v>540</v>
      </c>
      <c r="P76" s="863" t="s">
        <v>540</v>
      </c>
      <c r="Q76" s="867">
        <v>196871</v>
      </c>
      <c r="R76" s="868"/>
      <c r="S76" s="868"/>
      <c r="T76" s="868"/>
      <c r="U76" s="818"/>
      <c r="V76" s="869">
        <v>186524</v>
      </c>
      <c r="W76" s="868"/>
      <c r="X76" s="868"/>
      <c r="Y76" s="868"/>
      <c r="Z76" s="818"/>
      <c r="AA76" s="869">
        <v>10348</v>
      </c>
      <c r="AB76" s="868"/>
      <c r="AC76" s="868"/>
      <c r="AD76" s="868"/>
      <c r="AE76" s="818"/>
      <c r="AF76" s="869">
        <v>10348</v>
      </c>
      <c r="AG76" s="868"/>
      <c r="AH76" s="868"/>
      <c r="AI76" s="868"/>
      <c r="AJ76" s="818"/>
      <c r="AK76" s="869">
        <v>1375</v>
      </c>
      <c r="AL76" s="868"/>
      <c r="AM76" s="868"/>
      <c r="AN76" s="868"/>
      <c r="AO76" s="818"/>
      <c r="AP76" s="819" t="s">
        <v>531</v>
      </c>
      <c r="AQ76" s="819"/>
      <c r="AR76" s="819"/>
      <c r="AS76" s="819"/>
      <c r="AT76" s="819"/>
      <c r="AU76" s="819" t="s">
        <v>531</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10991</v>
      </c>
      <c r="AG88" s="830"/>
      <c r="AH88" s="830"/>
      <c r="AI88" s="830"/>
      <c r="AJ88" s="830"/>
      <c r="AK88" s="827"/>
      <c r="AL88" s="827"/>
      <c r="AM88" s="827"/>
      <c r="AN88" s="827"/>
      <c r="AO88" s="827"/>
      <c r="AP88" s="830">
        <f t="shared" ref="AP88" si="6">SUM(AP68:AT87)</f>
        <v>1789</v>
      </c>
      <c r="AQ88" s="830"/>
      <c r="AR88" s="830"/>
      <c r="AS88" s="830"/>
      <c r="AT88" s="830"/>
      <c r="AU88" s="830">
        <f t="shared" ref="AU88" si="7">SUM(AU68:AY87)</f>
        <v>24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SUM(CR7:CV88)</f>
        <v>10</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1057230</v>
      </c>
      <c r="AB110" s="890"/>
      <c r="AC110" s="890"/>
      <c r="AD110" s="890"/>
      <c r="AE110" s="891"/>
      <c r="AF110" s="892">
        <v>1080804</v>
      </c>
      <c r="AG110" s="890"/>
      <c r="AH110" s="890"/>
      <c r="AI110" s="890"/>
      <c r="AJ110" s="891"/>
      <c r="AK110" s="892">
        <v>1066079</v>
      </c>
      <c r="AL110" s="890"/>
      <c r="AM110" s="890"/>
      <c r="AN110" s="890"/>
      <c r="AO110" s="891"/>
      <c r="AP110" s="893">
        <v>16.2</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9857939</v>
      </c>
      <c r="BR110" s="927"/>
      <c r="BS110" s="927"/>
      <c r="BT110" s="927"/>
      <c r="BU110" s="927"/>
      <c r="BV110" s="927">
        <v>9956971</v>
      </c>
      <c r="BW110" s="927"/>
      <c r="BX110" s="927"/>
      <c r="BY110" s="927"/>
      <c r="BZ110" s="927"/>
      <c r="CA110" s="927">
        <v>10927353</v>
      </c>
      <c r="CB110" s="927"/>
      <c r="CC110" s="927"/>
      <c r="CD110" s="927"/>
      <c r="CE110" s="927"/>
      <c r="CF110" s="941">
        <v>165.7</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220</v>
      </c>
      <c r="DH110" s="927"/>
      <c r="DI110" s="927"/>
      <c r="DJ110" s="927"/>
      <c r="DK110" s="927"/>
      <c r="DL110" s="927" t="s">
        <v>220</v>
      </c>
      <c r="DM110" s="927"/>
      <c r="DN110" s="927"/>
      <c r="DO110" s="927"/>
      <c r="DP110" s="927"/>
      <c r="DQ110" s="927" t="s">
        <v>220</v>
      </c>
      <c r="DR110" s="927"/>
      <c r="DS110" s="927"/>
      <c r="DT110" s="927"/>
      <c r="DU110" s="927"/>
      <c r="DV110" s="928" t="s">
        <v>220</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220</v>
      </c>
      <c r="AB111" s="934"/>
      <c r="AC111" s="934"/>
      <c r="AD111" s="934"/>
      <c r="AE111" s="935"/>
      <c r="AF111" s="936" t="s">
        <v>220</v>
      </c>
      <c r="AG111" s="934"/>
      <c r="AH111" s="934"/>
      <c r="AI111" s="934"/>
      <c r="AJ111" s="935"/>
      <c r="AK111" s="936" t="s">
        <v>220</v>
      </c>
      <c r="AL111" s="934"/>
      <c r="AM111" s="934"/>
      <c r="AN111" s="934"/>
      <c r="AO111" s="935"/>
      <c r="AP111" s="937" t="s">
        <v>220</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220</v>
      </c>
      <c r="BR111" s="920"/>
      <c r="BS111" s="920"/>
      <c r="BT111" s="920"/>
      <c r="BU111" s="920"/>
      <c r="BV111" s="920" t="s">
        <v>220</v>
      </c>
      <c r="BW111" s="920"/>
      <c r="BX111" s="920"/>
      <c r="BY111" s="920"/>
      <c r="BZ111" s="920"/>
      <c r="CA111" s="920" t="s">
        <v>220</v>
      </c>
      <c r="CB111" s="920"/>
      <c r="CC111" s="920"/>
      <c r="CD111" s="920"/>
      <c r="CE111" s="920"/>
      <c r="CF111" s="914" t="s">
        <v>220</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220</v>
      </c>
      <c r="DH111" s="920"/>
      <c r="DI111" s="920"/>
      <c r="DJ111" s="920"/>
      <c r="DK111" s="920"/>
      <c r="DL111" s="920" t="s">
        <v>220</v>
      </c>
      <c r="DM111" s="920"/>
      <c r="DN111" s="920"/>
      <c r="DO111" s="920"/>
      <c r="DP111" s="920"/>
      <c r="DQ111" s="920" t="s">
        <v>220</v>
      </c>
      <c r="DR111" s="920"/>
      <c r="DS111" s="920"/>
      <c r="DT111" s="920"/>
      <c r="DU111" s="920"/>
      <c r="DV111" s="921" t="s">
        <v>220</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220</v>
      </c>
      <c r="AB112" s="959"/>
      <c r="AC112" s="959"/>
      <c r="AD112" s="959"/>
      <c r="AE112" s="960"/>
      <c r="AF112" s="961" t="s">
        <v>220</v>
      </c>
      <c r="AG112" s="959"/>
      <c r="AH112" s="959"/>
      <c r="AI112" s="959"/>
      <c r="AJ112" s="960"/>
      <c r="AK112" s="961" t="s">
        <v>220</v>
      </c>
      <c r="AL112" s="959"/>
      <c r="AM112" s="959"/>
      <c r="AN112" s="959"/>
      <c r="AO112" s="960"/>
      <c r="AP112" s="962" t="s">
        <v>220</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2385060</v>
      </c>
      <c r="BR112" s="920"/>
      <c r="BS112" s="920"/>
      <c r="BT112" s="920"/>
      <c r="BU112" s="920"/>
      <c r="BV112" s="920">
        <v>2298480</v>
      </c>
      <c r="BW112" s="920"/>
      <c r="BX112" s="920"/>
      <c r="BY112" s="920"/>
      <c r="BZ112" s="920"/>
      <c r="CA112" s="920">
        <v>2190592</v>
      </c>
      <c r="CB112" s="920"/>
      <c r="CC112" s="920"/>
      <c r="CD112" s="920"/>
      <c r="CE112" s="920"/>
      <c r="CF112" s="914">
        <v>33.200000000000003</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220</v>
      </c>
      <c r="DH112" s="920"/>
      <c r="DI112" s="920"/>
      <c r="DJ112" s="920"/>
      <c r="DK112" s="920"/>
      <c r="DL112" s="920" t="s">
        <v>220</v>
      </c>
      <c r="DM112" s="920"/>
      <c r="DN112" s="920"/>
      <c r="DO112" s="920"/>
      <c r="DP112" s="920"/>
      <c r="DQ112" s="920" t="s">
        <v>220</v>
      </c>
      <c r="DR112" s="920"/>
      <c r="DS112" s="920"/>
      <c r="DT112" s="920"/>
      <c r="DU112" s="920"/>
      <c r="DV112" s="921" t="s">
        <v>220</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206476</v>
      </c>
      <c r="AB113" s="934"/>
      <c r="AC113" s="934"/>
      <c r="AD113" s="934"/>
      <c r="AE113" s="935"/>
      <c r="AF113" s="936">
        <v>161885</v>
      </c>
      <c r="AG113" s="934"/>
      <c r="AH113" s="934"/>
      <c r="AI113" s="934"/>
      <c r="AJ113" s="935"/>
      <c r="AK113" s="936">
        <v>148961</v>
      </c>
      <c r="AL113" s="934"/>
      <c r="AM113" s="934"/>
      <c r="AN113" s="934"/>
      <c r="AO113" s="935"/>
      <c r="AP113" s="937">
        <v>2.2999999999999998</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909094</v>
      </c>
      <c r="BR113" s="920"/>
      <c r="BS113" s="920"/>
      <c r="BT113" s="920"/>
      <c r="BU113" s="920"/>
      <c r="BV113" s="920">
        <v>747477</v>
      </c>
      <c r="BW113" s="920"/>
      <c r="BX113" s="920"/>
      <c r="BY113" s="920"/>
      <c r="BZ113" s="920"/>
      <c r="CA113" s="920">
        <v>606328</v>
      </c>
      <c r="CB113" s="920"/>
      <c r="CC113" s="920"/>
      <c r="CD113" s="920"/>
      <c r="CE113" s="920"/>
      <c r="CF113" s="914">
        <v>9.1999999999999993</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220</v>
      </c>
      <c r="DH113" s="959"/>
      <c r="DI113" s="959"/>
      <c r="DJ113" s="959"/>
      <c r="DK113" s="960"/>
      <c r="DL113" s="961" t="s">
        <v>220</v>
      </c>
      <c r="DM113" s="959"/>
      <c r="DN113" s="959"/>
      <c r="DO113" s="959"/>
      <c r="DP113" s="960"/>
      <c r="DQ113" s="961" t="s">
        <v>220</v>
      </c>
      <c r="DR113" s="959"/>
      <c r="DS113" s="959"/>
      <c r="DT113" s="959"/>
      <c r="DU113" s="960"/>
      <c r="DV113" s="962" t="s">
        <v>220</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206570</v>
      </c>
      <c r="AB114" s="959"/>
      <c r="AC114" s="959"/>
      <c r="AD114" s="959"/>
      <c r="AE114" s="960"/>
      <c r="AF114" s="961">
        <v>205309</v>
      </c>
      <c r="AG114" s="959"/>
      <c r="AH114" s="959"/>
      <c r="AI114" s="959"/>
      <c r="AJ114" s="960"/>
      <c r="AK114" s="961">
        <v>203611</v>
      </c>
      <c r="AL114" s="959"/>
      <c r="AM114" s="959"/>
      <c r="AN114" s="959"/>
      <c r="AO114" s="960"/>
      <c r="AP114" s="962">
        <v>3.1</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2567348</v>
      </c>
      <c r="BR114" s="920"/>
      <c r="BS114" s="920"/>
      <c r="BT114" s="920"/>
      <c r="BU114" s="920"/>
      <c r="BV114" s="920">
        <v>2455720</v>
      </c>
      <c r="BW114" s="920"/>
      <c r="BX114" s="920"/>
      <c r="BY114" s="920"/>
      <c r="BZ114" s="920"/>
      <c r="CA114" s="920">
        <v>2335636</v>
      </c>
      <c r="CB114" s="920"/>
      <c r="CC114" s="920"/>
      <c r="CD114" s="920"/>
      <c r="CE114" s="920"/>
      <c r="CF114" s="914">
        <v>35.4</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220</v>
      </c>
      <c r="DH114" s="959"/>
      <c r="DI114" s="959"/>
      <c r="DJ114" s="959"/>
      <c r="DK114" s="960"/>
      <c r="DL114" s="961" t="s">
        <v>220</v>
      </c>
      <c r="DM114" s="959"/>
      <c r="DN114" s="959"/>
      <c r="DO114" s="959"/>
      <c r="DP114" s="960"/>
      <c r="DQ114" s="961" t="s">
        <v>220</v>
      </c>
      <c r="DR114" s="959"/>
      <c r="DS114" s="959"/>
      <c r="DT114" s="959"/>
      <c r="DU114" s="960"/>
      <c r="DV114" s="962" t="s">
        <v>220</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4532</v>
      </c>
      <c r="AB115" s="934"/>
      <c r="AC115" s="934"/>
      <c r="AD115" s="934"/>
      <c r="AE115" s="935"/>
      <c r="AF115" s="936">
        <v>4028</v>
      </c>
      <c r="AG115" s="934"/>
      <c r="AH115" s="934"/>
      <c r="AI115" s="934"/>
      <c r="AJ115" s="935"/>
      <c r="AK115" s="936">
        <v>3191</v>
      </c>
      <c r="AL115" s="934"/>
      <c r="AM115" s="934"/>
      <c r="AN115" s="934"/>
      <c r="AO115" s="935"/>
      <c r="AP115" s="937">
        <v>0</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220</v>
      </c>
      <c r="BR115" s="920"/>
      <c r="BS115" s="920"/>
      <c r="BT115" s="920"/>
      <c r="BU115" s="920"/>
      <c r="BV115" s="920" t="s">
        <v>220</v>
      </c>
      <c r="BW115" s="920"/>
      <c r="BX115" s="920"/>
      <c r="BY115" s="920"/>
      <c r="BZ115" s="920"/>
      <c r="CA115" s="920" t="s">
        <v>220</v>
      </c>
      <c r="CB115" s="920"/>
      <c r="CC115" s="920"/>
      <c r="CD115" s="920"/>
      <c r="CE115" s="920"/>
      <c r="CF115" s="914" t="s">
        <v>220</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220</v>
      </c>
      <c r="DH115" s="959"/>
      <c r="DI115" s="959"/>
      <c r="DJ115" s="959"/>
      <c r="DK115" s="960"/>
      <c r="DL115" s="961" t="s">
        <v>220</v>
      </c>
      <c r="DM115" s="959"/>
      <c r="DN115" s="959"/>
      <c r="DO115" s="959"/>
      <c r="DP115" s="960"/>
      <c r="DQ115" s="961" t="s">
        <v>220</v>
      </c>
      <c r="DR115" s="959"/>
      <c r="DS115" s="959"/>
      <c r="DT115" s="959"/>
      <c r="DU115" s="960"/>
      <c r="DV115" s="962" t="s">
        <v>220</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241</v>
      </c>
      <c r="AB116" s="959"/>
      <c r="AC116" s="959"/>
      <c r="AD116" s="959"/>
      <c r="AE116" s="960"/>
      <c r="AF116" s="961">
        <v>210</v>
      </c>
      <c r="AG116" s="959"/>
      <c r="AH116" s="959"/>
      <c r="AI116" s="959"/>
      <c r="AJ116" s="960"/>
      <c r="AK116" s="961">
        <v>655</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220</v>
      </c>
      <c r="BR116" s="920"/>
      <c r="BS116" s="920"/>
      <c r="BT116" s="920"/>
      <c r="BU116" s="920"/>
      <c r="BV116" s="920" t="s">
        <v>220</v>
      </c>
      <c r="BW116" s="920"/>
      <c r="BX116" s="920"/>
      <c r="BY116" s="920"/>
      <c r="BZ116" s="920"/>
      <c r="CA116" s="920" t="s">
        <v>220</v>
      </c>
      <c r="CB116" s="920"/>
      <c r="CC116" s="920"/>
      <c r="CD116" s="920"/>
      <c r="CE116" s="920"/>
      <c r="CF116" s="914" t="s">
        <v>220</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220</v>
      </c>
      <c r="DH116" s="959"/>
      <c r="DI116" s="959"/>
      <c r="DJ116" s="959"/>
      <c r="DK116" s="960"/>
      <c r="DL116" s="961" t="s">
        <v>220</v>
      </c>
      <c r="DM116" s="959"/>
      <c r="DN116" s="959"/>
      <c r="DO116" s="959"/>
      <c r="DP116" s="960"/>
      <c r="DQ116" s="961" t="s">
        <v>220</v>
      </c>
      <c r="DR116" s="959"/>
      <c r="DS116" s="959"/>
      <c r="DT116" s="959"/>
      <c r="DU116" s="960"/>
      <c r="DV116" s="962" t="s">
        <v>220</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1475049</v>
      </c>
      <c r="AB117" s="966"/>
      <c r="AC117" s="966"/>
      <c r="AD117" s="966"/>
      <c r="AE117" s="967"/>
      <c r="AF117" s="965">
        <v>1452236</v>
      </c>
      <c r="AG117" s="966"/>
      <c r="AH117" s="966"/>
      <c r="AI117" s="966"/>
      <c r="AJ117" s="967"/>
      <c r="AK117" s="965">
        <v>1422497</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220</v>
      </c>
      <c r="BR117" s="986"/>
      <c r="BS117" s="986"/>
      <c r="BT117" s="986"/>
      <c r="BU117" s="986"/>
      <c r="BV117" s="986" t="s">
        <v>220</v>
      </c>
      <c r="BW117" s="986"/>
      <c r="BX117" s="986"/>
      <c r="BY117" s="986"/>
      <c r="BZ117" s="986"/>
      <c r="CA117" s="986" t="s">
        <v>220</v>
      </c>
      <c r="CB117" s="986"/>
      <c r="CC117" s="986"/>
      <c r="CD117" s="986"/>
      <c r="CE117" s="986"/>
      <c r="CF117" s="914" t="s">
        <v>220</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220</v>
      </c>
      <c r="DH117" s="959"/>
      <c r="DI117" s="959"/>
      <c r="DJ117" s="959"/>
      <c r="DK117" s="960"/>
      <c r="DL117" s="961" t="s">
        <v>220</v>
      </c>
      <c r="DM117" s="959"/>
      <c r="DN117" s="959"/>
      <c r="DO117" s="959"/>
      <c r="DP117" s="960"/>
      <c r="DQ117" s="961" t="s">
        <v>220</v>
      </c>
      <c r="DR117" s="959"/>
      <c r="DS117" s="959"/>
      <c r="DT117" s="959"/>
      <c r="DU117" s="960"/>
      <c r="DV117" s="962" t="s">
        <v>220</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15719441</v>
      </c>
      <c r="BR118" s="986"/>
      <c r="BS118" s="986"/>
      <c r="BT118" s="986"/>
      <c r="BU118" s="986"/>
      <c r="BV118" s="986">
        <v>15458648</v>
      </c>
      <c r="BW118" s="986"/>
      <c r="BX118" s="986"/>
      <c r="BY118" s="986"/>
      <c r="BZ118" s="986"/>
      <c r="CA118" s="986">
        <v>16059909</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220</v>
      </c>
      <c r="DH118" s="959"/>
      <c r="DI118" s="959"/>
      <c r="DJ118" s="959"/>
      <c r="DK118" s="960"/>
      <c r="DL118" s="961" t="s">
        <v>220</v>
      </c>
      <c r="DM118" s="959"/>
      <c r="DN118" s="959"/>
      <c r="DO118" s="959"/>
      <c r="DP118" s="960"/>
      <c r="DQ118" s="961" t="s">
        <v>220</v>
      </c>
      <c r="DR118" s="959"/>
      <c r="DS118" s="959"/>
      <c r="DT118" s="959"/>
      <c r="DU118" s="960"/>
      <c r="DV118" s="962" t="s">
        <v>220</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220</v>
      </c>
      <c r="AB119" s="890"/>
      <c r="AC119" s="890"/>
      <c r="AD119" s="890"/>
      <c r="AE119" s="891"/>
      <c r="AF119" s="892" t="s">
        <v>220</v>
      </c>
      <c r="AG119" s="890"/>
      <c r="AH119" s="890"/>
      <c r="AI119" s="890"/>
      <c r="AJ119" s="891"/>
      <c r="AK119" s="892" t="s">
        <v>220</v>
      </c>
      <c r="AL119" s="890"/>
      <c r="AM119" s="890"/>
      <c r="AN119" s="890"/>
      <c r="AO119" s="891"/>
      <c r="AP119" s="893" t="s">
        <v>220</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2196018</v>
      </c>
      <c r="BR119" s="927"/>
      <c r="BS119" s="927"/>
      <c r="BT119" s="927"/>
      <c r="BU119" s="927"/>
      <c r="BV119" s="927">
        <v>2362699</v>
      </c>
      <c r="BW119" s="927"/>
      <c r="BX119" s="927"/>
      <c r="BY119" s="927"/>
      <c r="BZ119" s="927"/>
      <c r="CA119" s="927">
        <v>2059258</v>
      </c>
      <c r="CB119" s="927"/>
      <c r="CC119" s="927"/>
      <c r="CD119" s="927"/>
      <c r="CE119" s="927"/>
      <c r="CF119" s="941">
        <v>31.2</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220</v>
      </c>
      <c r="DH119" s="998"/>
      <c r="DI119" s="998"/>
      <c r="DJ119" s="998"/>
      <c r="DK119" s="999"/>
      <c r="DL119" s="1000" t="s">
        <v>220</v>
      </c>
      <c r="DM119" s="998"/>
      <c r="DN119" s="998"/>
      <c r="DO119" s="998"/>
      <c r="DP119" s="999"/>
      <c r="DQ119" s="1000" t="s">
        <v>220</v>
      </c>
      <c r="DR119" s="998"/>
      <c r="DS119" s="998"/>
      <c r="DT119" s="998"/>
      <c r="DU119" s="999"/>
      <c r="DV119" s="1001" t="s">
        <v>220</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220</v>
      </c>
      <c r="AB120" s="959"/>
      <c r="AC120" s="959"/>
      <c r="AD120" s="959"/>
      <c r="AE120" s="960"/>
      <c r="AF120" s="961" t="s">
        <v>220</v>
      </c>
      <c r="AG120" s="959"/>
      <c r="AH120" s="959"/>
      <c r="AI120" s="959"/>
      <c r="AJ120" s="960"/>
      <c r="AK120" s="961" t="s">
        <v>220</v>
      </c>
      <c r="AL120" s="959"/>
      <c r="AM120" s="959"/>
      <c r="AN120" s="959"/>
      <c r="AO120" s="960"/>
      <c r="AP120" s="962" t="s">
        <v>220</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314293</v>
      </c>
      <c r="BR120" s="920"/>
      <c r="BS120" s="920"/>
      <c r="BT120" s="920"/>
      <c r="BU120" s="920"/>
      <c r="BV120" s="920">
        <v>372244</v>
      </c>
      <c r="BW120" s="920"/>
      <c r="BX120" s="920"/>
      <c r="BY120" s="920"/>
      <c r="BZ120" s="920"/>
      <c r="CA120" s="920">
        <v>359977</v>
      </c>
      <c r="CB120" s="920"/>
      <c r="CC120" s="920"/>
      <c r="CD120" s="920"/>
      <c r="CE120" s="920"/>
      <c r="CF120" s="914">
        <v>5.5</v>
      </c>
      <c r="CG120" s="915"/>
      <c r="CH120" s="915"/>
      <c r="CI120" s="915"/>
      <c r="CJ120" s="915"/>
      <c r="CK120" s="1013" t="s">
        <v>436</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1845591</v>
      </c>
      <c r="DH120" s="927"/>
      <c r="DI120" s="927"/>
      <c r="DJ120" s="927"/>
      <c r="DK120" s="927"/>
      <c r="DL120" s="927">
        <v>1779217</v>
      </c>
      <c r="DM120" s="927"/>
      <c r="DN120" s="927"/>
      <c r="DO120" s="927"/>
      <c r="DP120" s="927"/>
      <c r="DQ120" s="927">
        <v>1727210</v>
      </c>
      <c r="DR120" s="927"/>
      <c r="DS120" s="927"/>
      <c r="DT120" s="927"/>
      <c r="DU120" s="927"/>
      <c r="DV120" s="928">
        <v>26.2</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220</v>
      </c>
      <c r="AB121" s="959"/>
      <c r="AC121" s="959"/>
      <c r="AD121" s="959"/>
      <c r="AE121" s="960"/>
      <c r="AF121" s="961" t="s">
        <v>220</v>
      </c>
      <c r="AG121" s="959"/>
      <c r="AH121" s="959"/>
      <c r="AI121" s="959"/>
      <c r="AJ121" s="960"/>
      <c r="AK121" s="961" t="s">
        <v>220</v>
      </c>
      <c r="AL121" s="959"/>
      <c r="AM121" s="959"/>
      <c r="AN121" s="959"/>
      <c r="AO121" s="960"/>
      <c r="AP121" s="962" t="s">
        <v>220</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8145982</v>
      </c>
      <c r="BR121" s="986"/>
      <c r="BS121" s="986"/>
      <c r="BT121" s="986"/>
      <c r="BU121" s="986"/>
      <c r="BV121" s="986">
        <v>8304469</v>
      </c>
      <c r="BW121" s="986"/>
      <c r="BX121" s="986"/>
      <c r="BY121" s="986"/>
      <c r="BZ121" s="986"/>
      <c r="CA121" s="986">
        <v>8734821</v>
      </c>
      <c r="CB121" s="986"/>
      <c r="CC121" s="986"/>
      <c r="CD121" s="986"/>
      <c r="CE121" s="986"/>
      <c r="CF121" s="1024">
        <v>132.5</v>
      </c>
      <c r="CG121" s="1025"/>
      <c r="CH121" s="1025"/>
      <c r="CI121" s="1025"/>
      <c r="CJ121" s="1025"/>
      <c r="CK121" s="1016"/>
      <c r="CL121" s="1017"/>
      <c r="CM121" s="1017"/>
      <c r="CN121" s="1017"/>
      <c r="CO121" s="1018"/>
      <c r="CP121" s="1007" t="s">
        <v>381</v>
      </c>
      <c r="CQ121" s="1008"/>
      <c r="CR121" s="1008"/>
      <c r="CS121" s="1008"/>
      <c r="CT121" s="1008"/>
      <c r="CU121" s="1008"/>
      <c r="CV121" s="1008"/>
      <c r="CW121" s="1008"/>
      <c r="CX121" s="1008"/>
      <c r="CY121" s="1008"/>
      <c r="CZ121" s="1008"/>
      <c r="DA121" s="1008"/>
      <c r="DB121" s="1008"/>
      <c r="DC121" s="1008"/>
      <c r="DD121" s="1008"/>
      <c r="DE121" s="1008"/>
      <c r="DF121" s="1009"/>
      <c r="DG121" s="919">
        <v>530658</v>
      </c>
      <c r="DH121" s="920"/>
      <c r="DI121" s="920"/>
      <c r="DJ121" s="920"/>
      <c r="DK121" s="920"/>
      <c r="DL121" s="920">
        <v>517699</v>
      </c>
      <c r="DM121" s="920"/>
      <c r="DN121" s="920"/>
      <c r="DO121" s="920"/>
      <c r="DP121" s="920"/>
      <c r="DQ121" s="920">
        <v>463382</v>
      </c>
      <c r="DR121" s="920"/>
      <c r="DS121" s="920"/>
      <c r="DT121" s="920"/>
      <c r="DU121" s="920"/>
      <c r="DV121" s="921">
        <v>7</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220</v>
      </c>
      <c r="AB122" s="959"/>
      <c r="AC122" s="959"/>
      <c r="AD122" s="959"/>
      <c r="AE122" s="960"/>
      <c r="AF122" s="961" t="s">
        <v>220</v>
      </c>
      <c r="AG122" s="959"/>
      <c r="AH122" s="959"/>
      <c r="AI122" s="959"/>
      <c r="AJ122" s="960"/>
      <c r="AK122" s="961" t="s">
        <v>220</v>
      </c>
      <c r="AL122" s="959"/>
      <c r="AM122" s="959"/>
      <c r="AN122" s="959"/>
      <c r="AO122" s="960"/>
      <c r="AP122" s="962" t="s">
        <v>220</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439</v>
      </c>
      <c r="BP122" s="994"/>
      <c r="BQ122" s="1034">
        <v>10656293</v>
      </c>
      <c r="BR122" s="1035"/>
      <c r="BS122" s="1035"/>
      <c r="BT122" s="1035"/>
      <c r="BU122" s="1035"/>
      <c r="BV122" s="1035">
        <v>11039412</v>
      </c>
      <c r="BW122" s="1035"/>
      <c r="BX122" s="1035"/>
      <c r="BY122" s="1035"/>
      <c r="BZ122" s="1035"/>
      <c r="CA122" s="1035">
        <v>11154056</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8811</v>
      </c>
      <c r="DH122" s="920"/>
      <c r="DI122" s="920"/>
      <c r="DJ122" s="920"/>
      <c r="DK122" s="920"/>
      <c r="DL122" s="920">
        <v>1564</v>
      </c>
      <c r="DM122" s="920"/>
      <c r="DN122" s="920"/>
      <c r="DO122" s="920"/>
      <c r="DP122" s="920"/>
      <c r="DQ122" s="920" t="s">
        <v>220</v>
      </c>
      <c r="DR122" s="920"/>
      <c r="DS122" s="920"/>
      <c r="DT122" s="920"/>
      <c r="DU122" s="920"/>
      <c r="DV122" s="921" t="s">
        <v>220</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220</v>
      </c>
      <c r="AB123" s="959"/>
      <c r="AC123" s="959"/>
      <c r="AD123" s="959"/>
      <c r="AE123" s="960"/>
      <c r="AF123" s="961" t="s">
        <v>220</v>
      </c>
      <c r="AG123" s="959"/>
      <c r="AH123" s="959"/>
      <c r="AI123" s="959"/>
      <c r="AJ123" s="960"/>
      <c r="AK123" s="961" t="s">
        <v>220</v>
      </c>
      <c r="AL123" s="959"/>
      <c r="AM123" s="959"/>
      <c r="AN123" s="959"/>
      <c r="AO123" s="960"/>
      <c r="AP123" s="962" t="s">
        <v>220</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76.7</v>
      </c>
      <c r="BR123" s="1027"/>
      <c r="BS123" s="1027"/>
      <c r="BT123" s="1027"/>
      <c r="BU123" s="1027"/>
      <c r="BV123" s="1027">
        <v>66.599999999999994</v>
      </c>
      <c r="BW123" s="1027"/>
      <c r="BX123" s="1027"/>
      <c r="BY123" s="1027"/>
      <c r="BZ123" s="1027"/>
      <c r="CA123" s="1027">
        <v>74.400000000000006</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t="s">
        <v>220</v>
      </c>
      <c r="DH123" s="959"/>
      <c r="DI123" s="959"/>
      <c r="DJ123" s="959"/>
      <c r="DK123" s="960"/>
      <c r="DL123" s="961" t="s">
        <v>220</v>
      </c>
      <c r="DM123" s="959"/>
      <c r="DN123" s="959"/>
      <c r="DO123" s="959"/>
      <c r="DP123" s="960"/>
      <c r="DQ123" s="961" t="s">
        <v>220</v>
      </c>
      <c r="DR123" s="959"/>
      <c r="DS123" s="959"/>
      <c r="DT123" s="959"/>
      <c r="DU123" s="960"/>
      <c r="DV123" s="962" t="s">
        <v>220</v>
      </c>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220</v>
      </c>
      <c r="AB124" s="959"/>
      <c r="AC124" s="959"/>
      <c r="AD124" s="959"/>
      <c r="AE124" s="960"/>
      <c r="AF124" s="961" t="s">
        <v>220</v>
      </c>
      <c r="AG124" s="959"/>
      <c r="AH124" s="959"/>
      <c r="AI124" s="959"/>
      <c r="AJ124" s="960"/>
      <c r="AK124" s="961" t="s">
        <v>220</v>
      </c>
      <c r="AL124" s="959"/>
      <c r="AM124" s="959"/>
      <c r="AN124" s="959"/>
      <c r="AO124" s="960"/>
      <c r="AP124" s="962" t="s">
        <v>220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220</v>
      </c>
      <c r="DH124" s="998"/>
      <c r="DI124" s="998"/>
      <c r="DJ124" s="998"/>
      <c r="DK124" s="999"/>
      <c r="DL124" s="1000" t="s">
        <v>220</v>
      </c>
      <c r="DM124" s="998"/>
      <c r="DN124" s="998"/>
      <c r="DO124" s="998"/>
      <c r="DP124" s="999"/>
      <c r="DQ124" s="1000" t="s">
        <v>220</v>
      </c>
      <c r="DR124" s="998"/>
      <c r="DS124" s="998"/>
      <c r="DT124" s="998"/>
      <c r="DU124" s="999"/>
      <c r="DV124" s="1001" t="s">
        <v>220</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220</v>
      </c>
      <c r="AB125" s="959"/>
      <c r="AC125" s="959"/>
      <c r="AD125" s="959"/>
      <c r="AE125" s="960"/>
      <c r="AF125" s="961" t="s">
        <v>220</v>
      </c>
      <c r="AG125" s="959"/>
      <c r="AH125" s="959"/>
      <c r="AI125" s="959"/>
      <c r="AJ125" s="960"/>
      <c r="AK125" s="961" t="s">
        <v>220</v>
      </c>
      <c r="AL125" s="959"/>
      <c r="AM125" s="959"/>
      <c r="AN125" s="959"/>
      <c r="AO125" s="960"/>
      <c r="AP125" s="962" t="s">
        <v>220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220</v>
      </c>
      <c r="DH125" s="927"/>
      <c r="DI125" s="927"/>
      <c r="DJ125" s="927"/>
      <c r="DK125" s="927"/>
      <c r="DL125" s="927" t="s">
        <v>220</v>
      </c>
      <c r="DM125" s="927"/>
      <c r="DN125" s="927"/>
      <c r="DO125" s="927"/>
      <c r="DP125" s="927"/>
      <c r="DQ125" s="927" t="s">
        <v>220</v>
      </c>
      <c r="DR125" s="927"/>
      <c r="DS125" s="927"/>
      <c r="DT125" s="927"/>
      <c r="DU125" s="927"/>
      <c r="DV125" s="928" t="s">
        <v>220</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220</v>
      </c>
      <c r="AB126" s="959"/>
      <c r="AC126" s="959"/>
      <c r="AD126" s="959"/>
      <c r="AE126" s="960"/>
      <c r="AF126" s="961" t="s">
        <v>220</v>
      </c>
      <c r="AG126" s="959"/>
      <c r="AH126" s="959"/>
      <c r="AI126" s="959"/>
      <c r="AJ126" s="960"/>
      <c r="AK126" s="961" t="s">
        <v>220</v>
      </c>
      <c r="AL126" s="959"/>
      <c r="AM126" s="959"/>
      <c r="AN126" s="959"/>
      <c r="AO126" s="960"/>
      <c r="AP126" s="962" t="s">
        <v>220</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220</v>
      </c>
      <c r="DH126" s="920"/>
      <c r="DI126" s="920"/>
      <c r="DJ126" s="920"/>
      <c r="DK126" s="920"/>
      <c r="DL126" s="920" t="s">
        <v>220</v>
      </c>
      <c r="DM126" s="920"/>
      <c r="DN126" s="920"/>
      <c r="DO126" s="920"/>
      <c r="DP126" s="920"/>
      <c r="DQ126" s="920" t="s">
        <v>220</v>
      </c>
      <c r="DR126" s="920"/>
      <c r="DS126" s="920"/>
      <c r="DT126" s="920"/>
      <c r="DU126" s="920"/>
      <c r="DV126" s="921" t="s">
        <v>220</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4532</v>
      </c>
      <c r="AB127" s="959"/>
      <c r="AC127" s="959"/>
      <c r="AD127" s="959"/>
      <c r="AE127" s="960"/>
      <c r="AF127" s="961">
        <v>4028</v>
      </c>
      <c r="AG127" s="959"/>
      <c r="AH127" s="959"/>
      <c r="AI127" s="959"/>
      <c r="AJ127" s="960"/>
      <c r="AK127" s="961">
        <v>3191</v>
      </c>
      <c r="AL127" s="959"/>
      <c r="AM127" s="959"/>
      <c r="AN127" s="959"/>
      <c r="AO127" s="960"/>
      <c r="AP127" s="962">
        <v>0</v>
      </c>
      <c r="AQ127" s="963"/>
      <c r="AR127" s="963"/>
      <c r="AS127" s="963"/>
      <c r="AT127" s="964"/>
      <c r="AU127" s="233"/>
      <c r="AV127" s="233"/>
      <c r="AW127" s="233"/>
      <c r="AX127" s="886" t="s">
        <v>450</v>
      </c>
      <c r="AY127" s="887"/>
      <c r="AZ127" s="887"/>
      <c r="BA127" s="887"/>
      <c r="BB127" s="887"/>
      <c r="BC127" s="887"/>
      <c r="BD127" s="887"/>
      <c r="BE127" s="888"/>
      <c r="BF127" s="1041" t="s">
        <v>220</v>
      </c>
      <c r="BG127" s="1042"/>
      <c r="BH127" s="1042"/>
      <c r="BI127" s="1042"/>
      <c r="BJ127" s="1042"/>
      <c r="BK127" s="1042"/>
      <c r="BL127" s="1051"/>
      <c r="BM127" s="1041">
        <v>13.92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220</v>
      </c>
      <c r="DH127" s="1048"/>
      <c r="DI127" s="1048"/>
      <c r="DJ127" s="1048"/>
      <c r="DK127" s="1048"/>
      <c r="DL127" s="1048" t="s">
        <v>220</v>
      </c>
      <c r="DM127" s="1048"/>
      <c r="DN127" s="1048"/>
      <c r="DO127" s="1048"/>
      <c r="DP127" s="1048"/>
      <c r="DQ127" s="1048" t="s">
        <v>220</v>
      </c>
      <c r="DR127" s="1048"/>
      <c r="DS127" s="1048"/>
      <c r="DT127" s="1048"/>
      <c r="DU127" s="1048"/>
      <c r="DV127" s="1049" t="s">
        <v>220</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12516</v>
      </c>
      <c r="AB128" s="1090"/>
      <c r="AC128" s="1090"/>
      <c r="AD128" s="1090"/>
      <c r="AE128" s="1091"/>
      <c r="AF128" s="1092">
        <v>8956</v>
      </c>
      <c r="AG128" s="1090"/>
      <c r="AH128" s="1090"/>
      <c r="AI128" s="1090"/>
      <c r="AJ128" s="1091"/>
      <c r="AK128" s="1092">
        <v>12208</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220</v>
      </c>
      <c r="BG128" s="1067"/>
      <c r="BH128" s="1067"/>
      <c r="BI128" s="1067"/>
      <c r="BJ128" s="1067"/>
      <c r="BK128" s="1067"/>
      <c r="BL128" s="1068"/>
      <c r="BM128" s="1066">
        <v>18.920000000000002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7405689</v>
      </c>
      <c r="AB129" s="959"/>
      <c r="AC129" s="959"/>
      <c r="AD129" s="959"/>
      <c r="AE129" s="960"/>
      <c r="AF129" s="961">
        <v>7423139</v>
      </c>
      <c r="AG129" s="959"/>
      <c r="AH129" s="959"/>
      <c r="AI129" s="959"/>
      <c r="AJ129" s="960"/>
      <c r="AK129" s="961">
        <v>7407054</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9.6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807202</v>
      </c>
      <c r="AB130" s="959"/>
      <c r="AC130" s="959"/>
      <c r="AD130" s="959"/>
      <c r="AE130" s="960"/>
      <c r="AF130" s="961">
        <v>791705</v>
      </c>
      <c r="AG130" s="959"/>
      <c r="AH130" s="959"/>
      <c r="AI130" s="959"/>
      <c r="AJ130" s="960"/>
      <c r="AK130" s="961">
        <v>813488</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74.400000000000006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6598487</v>
      </c>
      <c r="AB131" s="998"/>
      <c r="AC131" s="998"/>
      <c r="AD131" s="998"/>
      <c r="AE131" s="999"/>
      <c r="AF131" s="1000">
        <v>6631434</v>
      </c>
      <c r="AG131" s="998"/>
      <c r="AH131" s="998"/>
      <c r="AI131" s="998"/>
      <c r="AJ131" s="999"/>
      <c r="AK131" s="1000">
        <v>6593566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9.9315343049999996</v>
      </c>
      <c r="AB132" s="1104"/>
      <c r="AC132" s="1104"/>
      <c r="AD132" s="1104"/>
      <c r="AE132" s="1105"/>
      <c r="AF132" s="1106">
        <v>9.8255520599999997</v>
      </c>
      <c r="AG132" s="1104"/>
      <c r="AH132" s="1104"/>
      <c r="AI132" s="1104"/>
      <c r="AJ132" s="1105"/>
      <c r="AK132" s="1106">
        <v>9.0512630040000008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10.199999999999999</v>
      </c>
      <c r="AB133" s="1111"/>
      <c r="AC133" s="1111"/>
      <c r="AD133" s="1111"/>
      <c r="AE133" s="1112"/>
      <c r="AF133" s="1110">
        <v>10</v>
      </c>
      <c r="AG133" s="1111"/>
      <c r="AH133" s="1111"/>
      <c r="AI133" s="1111"/>
      <c r="AJ133" s="1112"/>
      <c r="AK133" s="1110">
        <v>9.6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2116013</v>
      </c>
      <c r="L9" s="264">
        <v>79831</v>
      </c>
      <c r="M9" s="265">
        <v>59313</v>
      </c>
      <c r="N9" s="266">
        <v>34.6</v>
      </c>
    </row>
    <row r="10" spans="1:16">
      <c r="A10" s="248"/>
      <c r="B10" s="244"/>
      <c r="C10" s="244"/>
      <c r="D10" s="244"/>
      <c r="E10" s="244"/>
      <c r="F10" s="244"/>
      <c r="G10" s="1119" t="s">
        <v>472</v>
      </c>
      <c r="H10" s="1120"/>
      <c r="I10" s="1120"/>
      <c r="J10" s="1121"/>
      <c r="K10" s="267">
        <v>169000</v>
      </c>
      <c r="L10" s="268">
        <v>6376</v>
      </c>
      <c r="M10" s="269">
        <v>5376</v>
      </c>
      <c r="N10" s="270">
        <v>18.600000000000001</v>
      </c>
    </row>
    <row r="11" spans="1:16" ht="13.5" customHeight="1">
      <c r="A11" s="248"/>
      <c r="B11" s="244"/>
      <c r="C11" s="244"/>
      <c r="D11" s="244"/>
      <c r="E11" s="244"/>
      <c r="F11" s="244"/>
      <c r="G11" s="1119" t="s">
        <v>473</v>
      </c>
      <c r="H11" s="1120"/>
      <c r="I11" s="1120"/>
      <c r="J11" s="1121"/>
      <c r="K11" s="267">
        <v>399610</v>
      </c>
      <c r="L11" s="268">
        <v>15076</v>
      </c>
      <c r="M11" s="269">
        <v>7786</v>
      </c>
      <c r="N11" s="270">
        <v>93.6</v>
      </c>
    </row>
    <row r="12" spans="1:16" ht="13.5" customHeight="1">
      <c r="A12" s="248"/>
      <c r="B12" s="244"/>
      <c r="C12" s="244"/>
      <c r="D12" s="244"/>
      <c r="E12" s="244"/>
      <c r="F12" s="244"/>
      <c r="G12" s="1119" t="s">
        <v>474</v>
      </c>
      <c r="H12" s="1120"/>
      <c r="I12" s="1120"/>
      <c r="J12" s="1121"/>
      <c r="K12" s="267" t="s">
        <v>475</v>
      </c>
      <c r="L12" s="268" t="s">
        <v>475</v>
      </c>
      <c r="M12" s="269">
        <v>131</v>
      </c>
      <c r="N12" s="270" t="s">
        <v>475</v>
      </c>
    </row>
    <row r="13" spans="1:16" ht="13.5" customHeight="1">
      <c r="A13" s="248"/>
      <c r="B13" s="244"/>
      <c r="C13" s="244"/>
      <c r="D13" s="244"/>
      <c r="E13" s="244"/>
      <c r="F13" s="244"/>
      <c r="G13" s="1119" t="s">
        <v>476</v>
      </c>
      <c r="H13" s="1120"/>
      <c r="I13" s="1120"/>
      <c r="J13" s="1121"/>
      <c r="K13" s="267" t="s">
        <v>475</v>
      </c>
      <c r="L13" s="268" t="s">
        <v>475</v>
      </c>
      <c r="M13" s="269">
        <v>5</v>
      </c>
      <c r="N13" s="270" t="s">
        <v>475</v>
      </c>
    </row>
    <row r="14" spans="1:16" ht="13.5" customHeight="1">
      <c r="A14" s="248"/>
      <c r="B14" s="244"/>
      <c r="C14" s="244"/>
      <c r="D14" s="244"/>
      <c r="E14" s="244"/>
      <c r="F14" s="244"/>
      <c r="G14" s="1119" t="s">
        <v>477</v>
      </c>
      <c r="H14" s="1120"/>
      <c r="I14" s="1120"/>
      <c r="J14" s="1121"/>
      <c r="K14" s="267">
        <v>80702</v>
      </c>
      <c r="L14" s="268">
        <v>3045</v>
      </c>
      <c r="M14" s="269">
        <v>2777</v>
      </c>
      <c r="N14" s="270">
        <v>9.6999999999999993</v>
      </c>
    </row>
    <row r="15" spans="1:16" ht="13.5" customHeight="1">
      <c r="A15" s="248"/>
      <c r="B15" s="244"/>
      <c r="C15" s="244"/>
      <c r="D15" s="244"/>
      <c r="E15" s="244"/>
      <c r="F15" s="244"/>
      <c r="G15" s="1119" t="s">
        <v>478</v>
      </c>
      <c r="H15" s="1120"/>
      <c r="I15" s="1120"/>
      <c r="J15" s="1121"/>
      <c r="K15" s="267">
        <v>43265</v>
      </c>
      <c r="L15" s="268">
        <v>1632</v>
      </c>
      <c r="M15" s="269">
        <v>1317</v>
      </c>
      <c r="N15" s="270">
        <v>23.9</v>
      </c>
    </row>
    <row r="16" spans="1:16">
      <c r="A16" s="248"/>
      <c r="B16" s="244"/>
      <c r="C16" s="244"/>
      <c r="D16" s="244"/>
      <c r="E16" s="244"/>
      <c r="F16" s="244"/>
      <c r="G16" s="1122" t="s">
        <v>479</v>
      </c>
      <c r="H16" s="1123"/>
      <c r="I16" s="1123"/>
      <c r="J16" s="1124"/>
      <c r="K16" s="268">
        <v>-209262</v>
      </c>
      <c r="L16" s="268">
        <v>-7895</v>
      </c>
      <c r="M16" s="269">
        <v>-6006</v>
      </c>
      <c r="N16" s="270">
        <v>31.5</v>
      </c>
    </row>
    <row r="17" spans="1:16">
      <c r="A17" s="248"/>
      <c r="B17" s="244"/>
      <c r="C17" s="244"/>
      <c r="D17" s="244"/>
      <c r="E17" s="244"/>
      <c r="F17" s="244"/>
      <c r="G17" s="1122" t="s">
        <v>170</v>
      </c>
      <c r="H17" s="1123"/>
      <c r="I17" s="1123"/>
      <c r="J17" s="1124"/>
      <c r="K17" s="268">
        <v>2599328</v>
      </c>
      <c r="L17" s="268">
        <v>98066</v>
      </c>
      <c r="M17" s="269">
        <v>70700</v>
      </c>
      <c r="N17" s="270">
        <v>38.700000000000003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9.85</v>
      </c>
      <c r="L21" s="281">
        <v>6.73</v>
      </c>
      <c r="M21" s="282">
        <v>3.12</v>
      </c>
      <c r="N21" s="249"/>
      <c r="O21" s="283"/>
      <c r="P21" s="279"/>
    </row>
    <row r="22" spans="1:16" s="284" customFormat="1">
      <c r="A22" s="279"/>
      <c r="B22" s="249"/>
      <c r="C22" s="249"/>
      <c r="D22" s="249"/>
      <c r="E22" s="249"/>
      <c r="F22" s="249"/>
      <c r="G22" s="1114" t="s">
        <v>485</v>
      </c>
      <c r="H22" s="1115"/>
      <c r="I22" s="1115"/>
      <c r="J22" s="1116"/>
      <c r="K22" s="285">
        <v>94.2</v>
      </c>
      <c r="L22" s="286">
        <v>96.8</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1066079</v>
      </c>
      <c r="L32" s="294">
        <v>40220</v>
      </c>
      <c r="M32" s="295">
        <v>33640</v>
      </c>
      <c r="N32" s="296">
        <v>19.600000000000001</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v>3</v>
      </c>
      <c r="N34" s="296" t="s">
        <v>475</v>
      </c>
    </row>
    <row r="35" spans="1:16" ht="27" customHeight="1">
      <c r="A35" s="248"/>
      <c r="B35" s="244"/>
      <c r="C35" s="244"/>
      <c r="D35" s="244"/>
      <c r="E35" s="244"/>
      <c r="F35" s="244"/>
      <c r="G35" s="1130" t="s">
        <v>491</v>
      </c>
      <c r="H35" s="1131"/>
      <c r="I35" s="1131"/>
      <c r="J35" s="1132"/>
      <c r="K35" s="294">
        <v>148961</v>
      </c>
      <c r="L35" s="294">
        <v>5620</v>
      </c>
      <c r="M35" s="295">
        <v>10374</v>
      </c>
      <c r="N35" s="296">
        <v>-45.8</v>
      </c>
    </row>
    <row r="36" spans="1:16" ht="27" customHeight="1">
      <c r="A36" s="248"/>
      <c r="B36" s="244"/>
      <c r="C36" s="244"/>
      <c r="D36" s="244"/>
      <c r="E36" s="244"/>
      <c r="F36" s="244"/>
      <c r="G36" s="1130" t="s">
        <v>492</v>
      </c>
      <c r="H36" s="1131"/>
      <c r="I36" s="1131"/>
      <c r="J36" s="1132"/>
      <c r="K36" s="294">
        <v>203611</v>
      </c>
      <c r="L36" s="294">
        <v>7682</v>
      </c>
      <c r="M36" s="295">
        <v>2665</v>
      </c>
      <c r="N36" s="296">
        <v>188.3</v>
      </c>
    </row>
    <row r="37" spans="1:16" ht="13.5" customHeight="1">
      <c r="A37" s="248"/>
      <c r="B37" s="244"/>
      <c r="C37" s="244"/>
      <c r="D37" s="244"/>
      <c r="E37" s="244"/>
      <c r="F37" s="244"/>
      <c r="G37" s="1130" t="s">
        <v>493</v>
      </c>
      <c r="H37" s="1131"/>
      <c r="I37" s="1131"/>
      <c r="J37" s="1132"/>
      <c r="K37" s="294">
        <v>3191</v>
      </c>
      <c r="L37" s="294">
        <v>120</v>
      </c>
      <c r="M37" s="295">
        <v>1343</v>
      </c>
      <c r="N37" s="296">
        <v>-91.1</v>
      </c>
    </row>
    <row r="38" spans="1:16" ht="27" customHeight="1">
      <c r="A38" s="248"/>
      <c r="B38" s="244"/>
      <c r="C38" s="244"/>
      <c r="D38" s="244"/>
      <c r="E38" s="244"/>
      <c r="F38" s="244"/>
      <c r="G38" s="1133" t="s">
        <v>494</v>
      </c>
      <c r="H38" s="1134"/>
      <c r="I38" s="1134"/>
      <c r="J38" s="1135"/>
      <c r="K38" s="297">
        <v>655</v>
      </c>
      <c r="L38" s="297">
        <v>25</v>
      </c>
      <c r="M38" s="298">
        <v>2</v>
      </c>
      <c r="N38" s="299">
        <v>1150</v>
      </c>
      <c r="O38" s="293"/>
    </row>
    <row r="39" spans="1:16">
      <c r="A39" s="248"/>
      <c r="B39" s="244"/>
      <c r="C39" s="244"/>
      <c r="D39" s="244"/>
      <c r="E39" s="244"/>
      <c r="F39" s="244"/>
      <c r="G39" s="1133" t="s">
        <v>495</v>
      </c>
      <c r="H39" s="1134"/>
      <c r="I39" s="1134"/>
      <c r="J39" s="1135"/>
      <c r="K39" s="300">
        <v>-12208</v>
      </c>
      <c r="L39" s="300">
        <v>-461</v>
      </c>
      <c r="M39" s="301">
        <v>-3110</v>
      </c>
      <c r="N39" s="302">
        <v>-85.2</v>
      </c>
      <c r="O39" s="293"/>
    </row>
    <row r="40" spans="1:16" ht="27" customHeight="1">
      <c r="A40" s="248"/>
      <c r="B40" s="244"/>
      <c r="C40" s="244"/>
      <c r="D40" s="244"/>
      <c r="E40" s="244"/>
      <c r="F40" s="244"/>
      <c r="G40" s="1130" t="s">
        <v>496</v>
      </c>
      <c r="H40" s="1131"/>
      <c r="I40" s="1131"/>
      <c r="J40" s="1132"/>
      <c r="K40" s="300">
        <v>-813488</v>
      </c>
      <c r="L40" s="300">
        <v>-30691</v>
      </c>
      <c r="M40" s="301">
        <v>-31707</v>
      </c>
      <c r="N40" s="302">
        <v>-3.2</v>
      </c>
      <c r="O40" s="293"/>
    </row>
    <row r="41" spans="1:16">
      <c r="A41" s="248"/>
      <c r="B41" s="244"/>
      <c r="C41" s="244"/>
      <c r="D41" s="244"/>
      <c r="E41" s="244"/>
      <c r="F41" s="244"/>
      <c r="G41" s="1136" t="s">
        <v>281</v>
      </c>
      <c r="H41" s="1137"/>
      <c r="I41" s="1137"/>
      <c r="J41" s="1138"/>
      <c r="K41" s="294">
        <v>596801</v>
      </c>
      <c r="L41" s="300">
        <v>22516</v>
      </c>
      <c r="M41" s="301">
        <v>13210</v>
      </c>
      <c r="N41" s="302">
        <v>70.400000000000006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2374675</v>
      </c>
      <c r="J51" s="320">
        <v>86692</v>
      </c>
      <c r="K51" s="321">
        <v>66.8</v>
      </c>
      <c r="L51" s="322">
        <v>49426</v>
      </c>
      <c r="M51" s="323">
        <v>4.5999999999999996</v>
      </c>
      <c r="N51" s="324">
        <v>62.2</v>
      </c>
    </row>
    <row r="52" spans="1:14">
      <c r="A52" s="248"/>
      <c r="B52" s="244"/>
      <c r="C52" s="244"/>
      <c r="D52" s="244"/>
      <c r="E52" s="244"/>
      <c r="F52" s="244"/>
      <c r="G52" s="325"/>
      <c r="H52" s="326" t="s">
        <v>507</v>
      </c>
      <c r="I52" s="327">
        <v>733778</v>
      </c>
      <c r="J52" s="328">
        <v>26788</v>
      </c>
      <c r="K52" s="329">
        <v>19.5</v>
      </c>
      <c r="L52" s="330">
        <v>26568</v>
      </c>
      <c r="M52" s="331">
        <v>-4.5999999999999996</v>
      </c>
      <c r="N52" s="332">
        <v>24.1</v>
      </c>
    </row>
    <row r="53" spans="1:14">
      <c r="A53" s="248"/>
      <c r="B53" s="244"/>
      <c r="C53" s="244"/>
      <c r="D53" s="244"/>
      <c r="E53" s="244"/>
      <c r="F53" s="244"/>
      <c r="G53" s="310" t="s">
        <v>508</v>
      </c>
      <c r="H53" s="311"/>
      <c r="I53" s="319">
        <v>1255476</v>
      </c>
      <c r="J53" s="320">
        <v>46430</v>
      </c>
      <c r="K53" s="321">
        <v>-46.4</v>
      </c>
      <c r="L53" s="322">
        <v>42839</v>
      </c>
      <c r="M53" s="323">
        <v>-13.3</v>
      </c>
      <c r="N53" s="324">
        <v>-33.1</v>
      </c>
    </row>
    <row r="54" spans="1:14">
      <c r="A54" s="248"/>
      <c r="B54" s="244"/>
      <c r="C54" s="244"/>
      <c r="D54" s="244"/>
      <c r="E54" s="244"/>
      <c r="F54" s="244"/>
      <c r="G54" s="325"/>
      <c r="H54" s="326" t="s">
        <v>507</v>
      </c>
      <c r="I54" s="327">
        <v>531941</v>
      </c>
      <c r="J54" s="328">
        <v>19672</v>
      </c>
      <c r="K54" s="329">
        <v>-26.6</v>
      </c>
      <c r="L54" s="330">
        <v>22027</v>
      </c>
      <c r="M54" s="331">
        <v>-17.100000000000001</v>
      </c>
      <c r="N54" s="332">
        <v>-9.5</v>
      </c>
    </row>
    <row r="55" spans="1:14">
      <c r="A55" s="248"/>
      <c r="B55" s="244"/>
      <c r="C55" s="244"/>
      <c r="D55" s="244"/>
      <c r="E55" s="244"/>
      <c r="F55" s="244"/>
      <c r="G55" s="310" t="s">
        <v>509</v>
      </c>
      <c r="H55" s="311"/>
      <c r="I55" s="319">
        <v>859975</v>
      </c>
      <c r="J55" s="320">
        <v>31971</v>
      </c>
      <c r="K55" s="321">
        <v>-31.1</v>
      </c>
      <c r="L55" s="322">
        <v>46819</v>
      </c>
      <c r="M55" s="323">
        <v>9.3000000000000007</v>
      </c>
      <c r="N55" s="324">
        <v>-40.4</v>
      </c>
    </row>
    <row r="56" spans="1:14">
      <c r="A56" s="248"/>
      <c r="B56" s="244"/>
      <c r="C56" s="244"/>
      <c r="D56" s="244"/>
      <c r="E56" s="244"/>
      <c r="F56" s="244"/>
      <c r="G56" s="325"/>
      <c r="H56" s="326" t="s">
        <v>507</v>
      </c>
      <c r="I56" s="327">
        <v>598620</v>
      </c>
      <c r="J56" s="328">
        <v>22254</v>
      </c>
      <c r="K56" s="329">
        <v>13.1</v>
      </c>
      <c r="L56" s="330">
        <v>24121</v>
      </c>
      <c r="M56" s="331">
        <v>9.5</v>
      </c>
      <c r="N56" s="332">
        <v>3.6</v>
      </c>
    </row>
    <row r="57" spans="1:14">
      <c r="A57" s="248"/>
      <c r="B57" s="244"/>
      <c r="C57" s="244"/>
      <c r="D57" s="244"/>
      <c r="E57" s="244"/>
      <c r="F57" s="244"/>
      <c r="G57" s="310" t="s">
        <v>510</v>
      </c>
      <c r="H57" s="311"/>
      <c r="I57" s="319">
        <v>2055346</v>
      </c>
      <c r="J57" s="320">
        <v>76781</v>
      </c>
      <c r="K57" s="321">
        <v>140.19999999999999</v>
      </c>
      <c r="L57" s="322">
        <v>53270</v>
      </c>
      <c r="M57" s="323">
        <v>13.8</v>
      </c>
      <c r="N57" s="324">
        <v>126.4</v>
      </c>
    </row>
    <row r="58" spans="1:14">
      <c r="A58" s="248"/>
      <c r="B58" s="244"/>
      <c r="C58" s="244"/>
      <c r="D58" s="244"/>
      <c r="E58" s="244"/>
      <c r="F58" s="244"/>
      <c r="G58" s="325"/>
      <c r="H58" s="326" t="s">
        <v>507</v>
      </c>
      <c r="I58" s="327">
        <v>806019</v>
      </c>
      <c r="J58" s="328">
        <v>30110</v>
      </c>
      <c r="K58" s="329">
        <v>35.299999999999997</v>
      </c>
      <c r="L58" s="330">
        <v>24316</v>
      </c>
      <c r="M58" s="331">
        <v>0.8</v>
      </c>
      <c r="N58" s="332">
        <v>34.5</v>
      </c>
    </row>
    <row r="59" spans="1:14">
      <c r="A59" s="248"/>
      <c r="B59" s="244"/>
      <c r="C59" s="244"/>
      <c r="D59" s="244"/>
      <c r="E59" s="244"/>
      <c r="F59" s="244"/>
      <c r="G59" s="310" t="s">
        <v>511</v>
      </c>
      <c r="H59" s="311"/>
      <c r="I59" s="319">
        <v>3608456</v>
      </c>
      <c r="J59" s="320">
        <v>136137</v>
      </c>
      <c r="K59" s="321">
        <v>77.3</v>
      </c>
      <c r="L59" s="322">
        <v>53292</v>
      </c>
      <c r="M59" s="323">
        <v>0</v>
      </c>
      <c r="N59" s="324">
        <v>77.3</v>
      </c>
    </row>
    <row r="60" spans="1:14">
      <c r="A60" s="248"/>
      <c r="B60" s="244"/>
      <c r="C60" s="244"/>
      <c r="D60" s="244"/>
      <c r="E60" s="244"/>
      <c r="F60" s="244"/>
      <c r="G60" s="325"/>
      <c r="H60" s="326" t="s">
        <v>507</v>
      </c>
      <c r="I60" s="333">
        <v>1276709</v>
      </c>
      <c r="J60" s="328">
        <v>48167</v>
      </c>
      <c r="K60" s="329">
        <v>60</v>
      </c>
      <c r="L60" s="330">
        <v>28900</v>
      </c>
      <c r="M60" s="331">
        <v>18.899999999999999</v>
      </c>
      <c r="N60" s="332">
        <v>41.1</v>
      </c>
    </row>
    <row r="61" spans="1:14">
      <c r="A61" s="248"/>
      <c r="B61" s="244"/>
      <c r="C61" s="244"/>
      <c r="D61" s="244"/>
      <c r="E61" s="244"/>
      <c r="F61" s="244"/>
      <c r="G61" s="310" t="s">
        <v>512</v>
      </c>
      <c r="H61" s="334"/>
      <c r="I61" s="335">
        <v>2030786</v>
      </c>
      <c r="J61" s="336">
        <v>75602</v>
      </c>
      <c r="K61" s="337">
        <v>41.4</v>
      </c>
      <c r="L61" s="338">
        <v>49129</v>
      </c>
      <c r="M61" s="339">
        <v>2.9</v>
      </c>
      <c r="N61" s="324">
        <v>38.5</v>
      </c>
    </row>
    <row r="62" spans="1:14">
      <c r="A62" s="248"/>
      <c r="B62" s="244"/>
      <c r="C62" s="244"/>
      <c r="D62" s="244"/>
      <c r="E62" s="244"/>
      <c r="F62" s="244"/>
      <c r="G62" s="325"/>
      <c r="H62" s="326" t="s">
        <v>507</v>
      </c>
      <c r="I62" s="327">
        <v>789413</v>
      </c>
      <c r="J62" s="328">
        <v>29398</v>
      </c>
      <c r="K62" s="329">
        <v>20.3</v>
      </c>
      <c r="L62" s="330">
        <v>25186</v>
      </c>
      <c r="M62" s="331">
        <v>1.5</v>
      </c>
      <c r="N62" s="332">
        <v>18.8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11.84</v>
      </c>
      <c r="G47" s="12">
        <v>13.64</v>
      </c>
      <c r="H47" s="12">
        <v>13.57</v>
      </c>
      <c r="I47" s="12">
        <v>15.1</v>
      </c>
      <c r="J47" s="13">
        <v>12.44</v>
      </c>
    </row>
    <row r="48" spans="2:10" ht="57.75" customHeight="1">
      <c r="B48" s="14"/>
      <c r="C48" s="1141" t="s">
        <v>4</v>
      </c>
      <c r="D48" s="1141"/>
      <c r="E48" s="1142"/>
      <c r="F48" s="15">
        <v>8.7799999999999994</v>
      </c>
      <c r="G48" s="16">
        <v>11.64</v>
      </c>
      <c r="H48" s="16">
        <v>11.88</v>
      </c>
      <c r="I48" s="16">
        <v>9.0299999999999994</v>
      </c>
      <c r="J48" s="17">
        <v>15.91</v>
      </c>
    </row>
    <row r="49" spans="2:10" ht="57.75" customHeight="1" thickBot="1">
      <c r="B49" s="18"/>
      <c r="C49" s="1143" t="s">
        <v>5</v>
      </c>
      <c r="D49" s="1143"/>
      <c r="E49" s="1144"/>
      <c r="F49" s="19">
        <v>2.64</v>
      </c>
      <c r="G49" s="20">
        <v>4.54</v>
      </c>
      <c r="H49" s="20" t="s">
        <v>519</v>
      </c>
      <c r="I49" s="20" t="s">
        <v>520</v>
      </c>
      <c r="J49" s="21">
        <v>4.18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25.42</v>
      </c>
      <c r="G34" s="33">
        <v>25.5</v>
      </c>
      <c r="H34" s="33">
        <v>24.21</v>
      </c>
      <c r="I34" s="33">
        <v>22.32</v>
      </c>
      <c r="J34" s="34">
        <v>22.99</v>
      </c>
      <c r="K34" s="22"/>
      <c r="L34" s="22"/>
      <c r="M34" s="22"/>
      <c r="N34" s="22"/>
      <c r="O34" s="22"/>
      <c r="P34" s="22"/>
    </row>
    <row r="35" spans="1:16" ht="39" customHeight="1">
      <c r="A35" s="22"/>
      <c r="B35" s="35"/>
      <c r="C35" s="1145" t="s">
        <v>522</v>
      </c>
      <c r="D35" s="1146"/>
      <c r="E35" s="1147"/>
      <c r="F35" s="36">
        <v>8.75</v>
      </c>
      <c r="G35" s="37">
        <v>11.62</v>
      </c>
      <c r="H35" s="37">
        <v>11.87</v>
      </c>
      <c r="I35" s="37">
        <v>9.02</v>
      </c>
      <c r="J35" s="38">
        <v>15.95</v>
      </c>
      <c r="K35" s="22"/>
      <c r="L35" s="22"/>
      <c r="M35" s="22"/>
      <c r="N35" s="22"/>
      <c r="O35" s="22"/>
      <c r="P35" s="22"/>
    </row>
    <row r="36" spans="1:16" ht="39" customHeight="1">
      <c r="A36" s="22"/>
      <c r="B36" s="35"/>
      <c r="C36" s="1145" t="s">
        <v>523</v>
      </c>
      <c r="D36" s="1146"/>
      <c r="E36" s="1147"/>
      <c r="F36" s="36">
        <v>2.02</v>
      </c>
      <c r="G36" s="37">
        <v>1.52</v>
      </c>
      <c r="H36" s="37">
        <v>2.0099999999999998</v>
      </c>
      <c r="I36" s="37">
        <v>1.83</v>
      </c>
      <c r="J36" s="38">
        <v>1.23</v>
      </c>
      <c r="K36" s="22"/>
      <c r="L36" s="22"/>
      <c r="M36" s="22"/>
      <c r="N36" s="22"/>
      <c r="O36" s="22"/>
      <c r="P36" s="22"/>
    </row>
    <row r="37" spans="1:16" ht="39" customHeight="1">
      <c r="A37" s="22"/>
      <c r="B37" s="35"/>
      <c r="C37" s="1145" t="s">
        <v>524</v>
      </c>
      <c r="D37" s="1146"/>
      <c r="E37" s="1147"/>
      <c r="F37" s="36">
        <v>0.75</v>
      </c>
      <c r="G37" s="37">
        <v>0.79</v>
      </c>
      <c r="H37" s="37">
        <v>1.1100000000000001</v>
      </c>
      <c r="I37" s="37">
        <v>0.93</v>
      </c>
      <c r="J37" s="38">
        <v>1.17</v>
      </c>
      <c r="K37" s="22"/>
      <c r="L37" s="22"/>
      <c r="M37" s="22"/>
      <c r="N37" s="22"/>
      <c r="O37" s="22"/>
      <c r="P37" s="22"/>
    </row>
    <row r="38" spans="1:16" ht="39" customHeight="1">
      <c r="A38" s="22"/>
      <c r="B38" s="35"/>
      <c r="C38" s="1145" t="s">
        <v>525</v>
      </c>
      <c r="D38" s="1146"/>
      <c r="E38" s="1147"/>
      <c r="F38" s="36">
        <v>0.28000000000000003</v>
      </c>
      <c r="G38" s="37">
        <v>0.24</v>
      </c>
      <c r="H38" s="37">
        <v>0.32</v>
      </c>
      <c r="I38" s="37">
        <v>0.2</v>
      </c>
      <c r="J38" s="38">
        <v>0.2</v>
      </c>
      <c r="K38" s="22"/>
      <c r="L38" s="22"/>
      <c r="M38" s="22"/>
      <c r="N38" s="22"/>
      <c r="O38" s="22"/>
      <c r="P38" s="22"/>
    </row>
    <row r="39" spans="1:16" ht="39" customHeight="1">
      <c r="A39" s="22"/>
      <c r="B39" s="35"/>
      <c r="C39" s="1145" t="s">
        <v>526</v>
      </c>
      <c r="D39" s="1146"/>
      <c r="E39" s="1147"/>
      <c r="F39" s="36">
        <v>0.08</v>
      </c>
      <c r="G39" s="37">
        <v>0.09</v>
      </c>
      <c r="H39" s="37">
        <v>0.09</v>
      </c>
      <c r="I39" s="37">
        <v>7.0000000000000007E-2</v>
      </c>
      <c r="J39" s="38">
        <v>0.05</v>
      </c>
      <c r="K39" s="22"/>
      <c r="L39" s="22"/>
      <c r="M39" s="22"/>
      <c r="N39" s="22"/>
      <c r="O39" s="22"/>
      <c r="P39" s="22"/>
    </row>
    <row r="40" spans="1:16" ht="39" customHeight="1">
      <c r="A40" s="22"/>
      <c r="B40" s="35"/>
      <c r="C40" s="1145" t="s">
        <v>527</v>
      </c>
      <c r="D40" s="1146"/>
      <c r="E40" s="1147"/>
      <c r="F40" s="36">
        <v>0.03</v>
      </c>
      <c r="G40" s="37">
        <v>0.01</v>
      </c>
      <c r="H40" s="37">
        <v>0.02</v>
      </c>
      <c r="I40" s="37">
        <v>0.01</v>
      </c>
      <c r="J40" s="38">
        <v>0.01</v>
      </c>
      <c r="K40" s="22"/>
      <c r="L40" s="22"/>
      <c r="M40" s="22"/>
      <c r="N40" s="22"/>
      <c r="O40" s="22"/>
      <c r="P40" s="22"/>
    </row>
    <row r="41" spans="1:16" ht="39" customHeight="1">
      <c r="A41" s="22"/>
      <c r="B41" s="35"/>
      <c r="C41" s="1145" t="s">
        <v>528</v>
      </c>
      <c r="D41" s="1146"/>
      <c r="E41" s="1147"/>
      <c r="F41" s="36">
        <v>0</v>
      </c>
      <c r="G41" s="37">
        <v>0</v>
      </c>
      <c r="H41" s="37">
        <v>0</v>
      </c>
      <c r="I41" s="37">
        <v>0</v>
      </c>
      <c r="J41" s="38">
        <v>0</v>
      </c>
      <c r="K41" s="22"/>
      <c r="L41" s="22"/>
      <c r="M41" s="22"/>
      <c r="N41" s="22"/>
      <c r="O41" s="22"/>
      <c r="P41" s="22"/>
    </row>
    <row r="42" spans="1:16" ht="39" customHeight="1">
      <c r="A42" s="22"/>
      <c r="B42" s="39"/>
      <c r="C42" s="1145" t="s">
        <v>529</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530</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1190</v>
      </c>
      <c r="L45" s="60">
        <v>1096</v>
      </c>
      <c r="M45" s="60">
        <v>1057</v>
      </c>
      <c r="N45" s="60">
        <v>1081</v>
      </c>
      <c r="O45" s="61">
        <v>1066</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196</v>
      </c>
      <c r="L48" s="64">
        <v>192</v>
      </c>
      <c r="M48" s="64">
        <v>206</v>
      </c>
      <c r="N48" s="64">
        <v>162</v>
      </c>
      <c r="O48" s="65">
        <v>149</v>
      </c>
      <c r="P48" s="48"/>
      <c r="Q48" s="48"/>
      <c r="R48" s="48"/>
      <c r="S48" s="48"/>
      <c r="T48" s="48"/>
      <c r="U48" s="48"/>
    </row>
    <row r="49" spans="1:21" ht="30.75" customHeight="1">
      <c r="A49" s="48"/>
      <c r="B49" s="1163"/>
      <c r="C49" s="1164"/>
      <c r="D49" s="62"/>
      <c r="E49" s="1155" t="s">
        <v>16</v>
      </c>
      <c r="F49" s="1155"/>
      <c r="G49" s="1155"/>
      <c r="H49" s="1155"/>
      <c r="I49" s="1155"/>
      <c r="J49" s="1156"/>
      <c r="K49" s="63">
        <v>240</v>
      </c>
      <c r="L49" s="64">
        <v>231</v>
      </c>
      <c r="M49" s="64">
        <v>207</v>
      </c>
      <c r="N49" s="64">
        <v>205</v>
      </c>
      <c r="O49" s="65">
        <v>204</v>
      </c>
      <c r="P49" s="48"/>
      <c r="Q49" s="48"/>
      <c r="R49" s="48"/>
      <c r="S49" s="48"/>
      <c r="T49" s="48"/>
      <c r="U49" s="48"/>
    </row>
    <row r="50" spans="1:21" ht="30.75" customHeight="1">
      <c r="A50" s="48"/>
      <c r="B50" s="1163"/>
      <c r="C50" s="1164"/>
      <c r="D50" s="62"/>
      <c r="E50" s="1155" t="s">
        <v>17</v>
      </c>
      <c r="F50" s="1155"/>
      <c r="G50" s="1155"/>
      <c r="H50" s="1155"/>
      <c r="I50" s="1155"/>
      <c r="J50" s="1156"/>
      <c r="K50" s="63">
        <v>5</v>
      </c>
      <c r="L50" s="64">
        <v>5</v>
      </c>
      <c r="M50" s="64">
        <v>5</v>
      </c>
      <c r="N50" s="64">
        <v>4</v>
      </c>
      <c r="O50" s="65">
        <v>3</v>
      </c>
      <c r="P50" s="48"/>
      <c r="Q50" s="48"/>
      <c r="R50" s="48"/>
      <c r="S50" s="48"/>
      <c r="T50" s="48"/>
      <c r="U50" s="48"/>
    </row>
    <row r="51" spans="1:21" ht="30.75" customHeight="1">
      <c r="A51" s="48"/>
      <c r="B51" s="1165"/>
      <c r="C51" s="1166"/>
      <c r="D51" s="66"/>
      <c r="E51" s="1155" t="s">
        <v>18</v>
      </c>
      <c r="F51" s="1155"/>
      <c r="G51" s="1155"/>
      <c r="H51" s="1155"/>
      <c r="I51" s="1155"/>
      <c r="J51" s="1156"/>
      <c r="K51" s="63">
        <v>0</v>
      </c>
      <c r="L51" s="64">
        <v>1</v>
      </c>
      <c r="M51" s="64">
        <v>0</v>
      </c>
      <c r="N51" s="64">
        <v>0</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914</v>
      </c>
      <c r="L52" s="64">
        <v>837</v>
      </c>
      <c r="M52" s="64">
        <v>821</v>
      </c>
      <c r="N52" s="64">
        <v>801</v>
      </c>
      <c r="O52" s="65">
        <v>825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717</v>
      </c>
      <c r="L53" s="69">
        <v>688</v>
      </c>
      <c r="M53" s="69">
        <v>654</v>
      </c>
      <c r="N53" s="69">
        <v>651</v>
      </c>
      <c r="O53" s="70">
        <v>598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2016-04-25T02:16:39Z</cp:lastPrinted>
  <dcterms:created xsi:type="dcterms:W3CDTF">2016-02-15T00:53:54Z</dcterms:created>
  <dcterms:modified xsi:type="dcterms:W3CDTF">2016-05-06T00:54:23Z</dcterms:modified>
  <cp:category/>
</cp:coreProperties>
</file>