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CR102" i="11" l="1"/>
  <c r="AK32" i="11" l="1"/>
  <c r="AA2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AM36" i="9"/>
  <c r="C36"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l="1"/>
  <c r="BE35" i="9" s="1"/>
  <c r="BE36" i="9" s="1"/>
  <c r="BW34" i="9"/>
  <c r="BW35" i="9" s="1"/>
  <c r="BW36" i="9" s="1"/>
  <c r="BW37" i="9" s="1"/>
  <c r="BW38" i="9" s="1"/>
  <c r="BW39" i="9" s="1"/>
  <c r="CO34" i="9" l="1"/>
  <c r="CO35" i="9" s="1"/>
</calcChain>
</file>

<file path=xl/sharedStrings.xml><?xml version="1.0" encoding="utf-8"?>
<sst xmlns="http://schemas.openxmlformats.org/spreadsheetml/2006/main" count="994" uniqueCount="540">
  <si>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</si>
  <si>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</si>
  <si>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</si>
  <si>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</si>
  <si>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</si>
  <si>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</si>
  <si>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</si>
  <si>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</si>
  <si>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</si>
  <si>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</si>
  <si>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</si>
  <si>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</si>
  <si>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</si>
  <si>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</si>
  <si>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</si>
  <si>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</si>
  <si>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</si>
  <si>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</si>
  <si>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</si>
  <si>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</si>
  <si>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</si>
  <si>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</si>
  <si>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</si>
  <si>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</si>
  <si>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</si>
  <si>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</si>
  <si>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</si>
  <si>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</si>
  <si>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</si>
  <si>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</si>
  <si>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</si>
  <si>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</si>
  <si>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</si>
  <si>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</si>
  <si>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</si>
  <si>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</si>
  <si>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</si>
  <si>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</si>
  <si>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</si>
  <si>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</si>
  <si>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</si>
  <si>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</si>
  <si>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</si>
  <si>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</si>
  <si>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</si>
  <si>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</si>
  <si>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</si>
  <si>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</si>
  <si>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</si>
  <si>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</si>
  <si>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</si>
  <si>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</si>
  <si>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</si>
  <si>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</si>
  <si>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</si>
  <si>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</si>
  <si>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</si>
  <si>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</si>
  <si>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</si>
  <si>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</si>
  <si>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</si>
  <si>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</si>
  <si>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</si>
  <si>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</si>
  <si>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</si>
  <si>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</si>
  <si>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</si>
  <si>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</si>
  <si>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</si>
  <si>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</si>
  <si>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</si>
  <si>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</si>
  <si>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</si>
  <si>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</si>
  <si>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</si>
  <si>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</si>
  <si>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</si>
  <si>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</si>
  <si>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</si>
  <si>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</si>
  <si>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</si>
  <si>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</si>
  <si>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那珂川町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</si>
  <si>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</si>
  <si>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</si>
  <si>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</si>
  <si>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</si>
  <si>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</si>
  <si>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</si>
  <si>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</si>
  <si>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</si>
  <si>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</si>
  <si>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</si>
  <si>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</si>
  <si>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</si>
  <si>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</si>
  <si>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</si>
  <si>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</si>
  <si>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</si>
  <si>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</si>
  <si>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</si>
  <si>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</si>
  <si>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</si>
  <si>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</si>
  <si>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</si>
  <si>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</si>
  <si>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</si>
  <si>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</si>
  <si>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</si>
  <si>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</si>
  <si>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</si>
  <si>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</si>
  <si>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</si>
  <si>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</si>
  <si>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</si>
  <si>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</si>
  <si>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</si>
  <si>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</si>
  <si>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</si>
  <si>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</si>
  <si>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</si>
  <si>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</si>
  <si>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</si>
  <si>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</si>
  <si>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</si>
  <si>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</si>
  <si>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</si>
  <si>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</si>
  <si>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</si>
  <si>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</si>
  <si>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</si>
  <si>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</si>
  <si>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</si>
  <si>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</si>
  <si>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</si>
  <si>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</si>
  <si>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</si>
  <si>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</si>
  <si>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</si>
  <si>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</si>
  <si>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</si>
  <si>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</si>
  <si>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</si>
  <si>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</si>
  <si>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</si>
  <si>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</si>
  <si>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</si>
  <si>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</si>
  <si>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</si>
  <si>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</si>
  <si>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</si>
  <si>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</si>
  <si>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</si>
  <si>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</si>
  <si>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</si>
  <si>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</si>
  <si>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</si>
  <si>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</si>
  <si>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</si>
  <si>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</si>
  <si>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</si>
  <si>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</si>
  <si>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</si>
  <si>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</si>
  <si>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</si>
  <si>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</si>
  <si>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</si>
  <si>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</si>
  <si>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</si>
  <si>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</si>
  <si>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</si>
  <si>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</si>
  <si>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</si>
  <si>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</si>
  <si>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</si>
  <si>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</si>
  <si>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</si>
  <si>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</si>
  <si>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</si>
  <si>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</si>
  <si>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</si>
  <si>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</si>
  <si>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</si>
  <si>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</si>
  <si>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</si>
  <si>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</si>
  <si>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</si>
  <si>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</si>
  <si>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</si>
  <si>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</si>
  <si>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</si>
  <si>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</si>
  <si>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</si>
  <si>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</si>
  <si>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</si>
  <si>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栃木県那珂川町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</si>
  <si>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</si>
  <si>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</si>
  <si>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</si>
  <si>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</si>
  <si>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</si>
  <si>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</si>
  <si>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</si>
  <si>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</si>
  <si>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</si>
  <si>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</si>
  <si>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</si>
  <si>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</si>
  <si>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</si>
  <si>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</si>
  <si>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</si>
  <si>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</si>
  <si>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</si>
  <si>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</si>
  <si>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</si>
  <si>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</si>
  <si>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</si>
  <si>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</si>
  <si>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</si>
  <si>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</si>
  <si>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</si>
  <si>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</si>
  <si>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</si>
  <si>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</si>
  <si>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</si>
  <si>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</si>
  <si>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</si>
  <si>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</si>
  <si>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</si>
  <si>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</si>
  <si>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</si>
  <si>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</si>
  <si>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</si>
  <si>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</si>
  <si>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</si>
  <si>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</si>
  <si>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</si>
  <si>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</si>
  <si>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</si>
  <si>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</si>
  <si>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</si>
  <si>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</si>
  <si>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</si>
  <si>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</si>
  <si>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</si>
  <si>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</si>
  <si>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</si>
  <si>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</si>
  <si>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</si>
  <si>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</si>
  <si>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</si>
  <si>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</si>
  <si>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</si>
  <si>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</si>
  <si>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</si>
  <si>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</si>
  <si>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</si>
  <si>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</si>
  <si>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</si>
  <si>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</si>
  <si>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</si>
  <si>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</si>
  <si>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</si>
  <si>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</si>
  <si>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</si>
  <si>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</si>
  <si>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</si>
  <si>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</si>
  <si>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</si>
  <si>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</si>
  <si>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</si>
  <si>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</si>
  <si>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</si>
  <si>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</si>
  <si>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</si>
  <si>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</si>
  <si>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</si>
  <si>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</si>
  <si>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</si>
  <si>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</si>
  <si>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</si>
  <si>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</si>
  <si>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</si>
  <si>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</si>
  <si>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</si>
  <si>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</si>
  <si>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</si>
  <si>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</si>
  <si>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</si>
  <si>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</si>
  <si>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</si>
  <si>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</si>
  <si>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</si>
  <si>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</si>
  <si>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</si>
  <si>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</si>
  <si>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</si>
  <si>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</si>
  <si>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</si>
  <si>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</si>
  <si>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</si>
  <si>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</si>
  <si>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</si>
  <si>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</si>
  <si>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</si>
  <si>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</si>
  <si>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</si>
  <si>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</si>
  <si>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</si>
  <si>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</si>
  <si>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</si>
  <si>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</si>
  <si>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</si>
  <si>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</si>
  <si>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</si>
  <si>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</si>
  <si>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</si>
  <si>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</si>
  <si>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</si>
  <si>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</si>
  <si>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</si>
  <si>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</si>
  <si>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</si>
  <si>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</si>
  <si>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</si>
  <si>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</si>
  <si>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</si>
  <si>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</si>
  <si>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</si>
  <si>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</si>
  <si>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</si>
  <si>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</si>
  <si>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</si>
  <si>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</si>
  <si>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</si>
  <si>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</si>
  <si>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</si>
  <si>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</si>
  <si>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</si>
  <si>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</si>
  <si>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</si>
  <si>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</si>
  <si>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</si>
  <si>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</si>
  <si>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栃木県那珂川町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</si>
  <si>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</si>
  <si>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</si>
  <si>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</si>
  <si>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</si>
  <si>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</si>
  <si>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</si>
  <si>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</si>
  <si>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</si>
  <si>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</si>
  <si>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</si>
  <si>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</si>
  <si>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</si>
  <si>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</si>
  <si>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</si>
  <si>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</si>
  <si>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</si>
  <si>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</si>
  <si>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</si>
  <si>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</si>
  <si>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</si>
  <si>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</si>
  <si>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</si>
  <si>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</si>
  <si>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</si>
  <si>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</si>
  <si>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</si>
  <si>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</si>
  <si>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</si>
  <si>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</si>
  <si>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</si>
  <si>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</si>
  <si>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</si>
  <si>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</si>
  <si>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</si>
  <si>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</si>
  <si>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</si>
  <si>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</si>
  <si>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</si>
  <si>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</si>
  <si>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</si>
  <si>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</si>
  <si>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</si>
  <si>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</si>
  <si>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</si>
  <si>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</si>
  <si>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</si>
  <si>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</si>
  <si>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</si>
  <si>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</si>
  <si>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</si>
  <si>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</si>
  <si>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</si>
  <si>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</si>
  <si>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</si>
  <si>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</si>
  <si>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</si>
  <si>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</si>
  <si>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</si>
  <si>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</si>
  <si>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</si>
  <si>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</si>
  <si>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</si>
  <si>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</si>
  <si>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</si>
  <si>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</si>
  <si>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</si>
  <si>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</si>
  <si>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</si>
  <si>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</si>
  <si>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</si>
  <si>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</si>
  <si>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</si>
  <si>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</si>
  <si>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</si>
  <si>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</si>
  <si>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</si>
  <si>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</si>
  <si>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</si>
  <si>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</si>
  <si>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</si>
  <si>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</si>
  <si>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</si>
  <si>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</si>
  <si>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</si>
  <si>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</si>
  <si>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</si>
  <si>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</si>
  <si>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</si>
  <si>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</si>
  <si>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</si>
  <si>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</si>
  <si>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</si>
  <si>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</si>
  <si>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</si>
  <si>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</si>
  <si>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</si>
  <si>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</si>
  <si>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</si>
  <si>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</si>
  <si>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</si>
  <si>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</si>
  <si>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</si>
  <si>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</si>
  <si>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</si>
  <si>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</si>
  <si>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</si>
  <si>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</si>
  <si>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</si>
  <si>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</si>
  <si>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</si>
  <si>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</si>
  <si>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</si>
  <si>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</si>
  <si>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</si>
  <si>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</si>
  <si>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</si>
  <si>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</si>
  <si>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</si>
  <si>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</si>
  <si>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</si>
  <si>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</si>
  <si>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</si>
  <si>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</si>
  <si>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</si>
  <si>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</si>
  <si>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</si>
  <si>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</si>
  <si>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</si>
  <si>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</si>
  <si>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</si>
  <si>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</si>
  <si>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</si>
  <si>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</si>
  <si>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</si>
  <si>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</si>
  <si>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</si>
  <si>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</si>
  <si>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</si>
  <si>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</si>
  <si>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</si>
  <si>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</si>
  <si>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</si>
  <si>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</si>
  <si>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</si>
  <si>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</si>
  <si>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</si>
  <si>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</si>
  <si>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</si>
  <si>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</si>
  <si>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</si>
  <si>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</si>
  <si>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</si>
  <si>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</si>
  <si>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</si>
  <si>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</si>
  <si>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</si>
  <si>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</si>
  <si>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</si>
  <si>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</si>
  <si>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</si>
  <si>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</si>
  <si>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</si>
  <si>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</si>
  <si>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</si>
  <si>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</si>
  <si>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</si>
  <si>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</si>
  <si>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</si>
  <si>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</si>
  <si>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</si>
  <si>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</si>
  <si>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</si>
  <si>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</si>
  <si>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</si>
  <si>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</si>
  <si>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4.33</t>
  </si>
  <si>
    <t>▲ 3.39</t>
  </si>
  <si>
    <t>一般会計</t>
  </si>
  <si>
    <t>国民健康保険特別会計</t>
  </si>
  <si>
    <t>水道事業会計</t>
  </si>
  <si>
    <t>簡易水道事業特別会計</t>
  </si>
  <si>
    <t>介護保険特別会計</t>
  </si>
  <si>
    <t>下水道事業特別会計</t>
  </si>
  <si>
    <t>ケーブルテレビ事業特別会計</t>
  </si>
  <si>
    <t>後期高齢者医療特別会計</t>
  </si>
  <si>
    <t>その他会計（赤字）</t>
  </si>
  <si>
    <t>その他会計（黒字）</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</si>
  <si>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</si>
  <si>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</si>
  <si>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</si>
  <si>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</si>
  <si>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南那須地区広域行政事務組合（一般会計）</t>
    <rPh sb="0" eb="3">
      <t>ミナミナス</t>
    </rPh>
    <rPh sb="3" eb="5">
      <t>チク</t>
    </rPh>
    <rPh sb="5" eb="7">
      <t>コウイキ</t>
    </rPh>
    <rPh sb="7" eb="9">
      <t>ギョウセイ</t>
    </rPh>
    <rPh sb="9" eb="11">
      <t>ジム</t>
    </rPh>
    <rPh sb="11" eb="13">
      <t>クミアイ</t>
    </rPh>
    <rPh sb="14" eb="16">
      <t>イッパン</t>
    </rPh>
    <rPh sb="16" eb="18">
      <t>カイケイ</t>
    </rPh>
    <phoneticPr fontId="2"/>
  </si>
  <si>
    <t>南那須地区広域行政事務組合（特別会計）</t>
    <rPh sb="0" eb="3">
      <t>ミナミナス</t>
    </rPh>
    <rPh sb="3" eb="5">
      <t>チク</t>
    </rPh>
    <rPh sb="5" eb="7">
      <t>コウイキ</t>
    </rPh>
    <rPh sb="7" eb="9">
      <t>ギョウセイ</t>
    </rPh>
    <rPh sb="9" eb="11">
      <t>ジム</t>
    </rPh>
    <rPh sb="11" eb="13">
      <t>クミアイ</t>
    </rPh>
    <rPh sb="14" eb="16">
      <t>トクベツ</t>
    </rPh>
    <rPh sb="16" eb="18">
      <t>カイケイ</t>
    </rPh>
    <phoneticPr fontId="2"/>
  </si>
  <si>
    <t>(株)馬頭むらおこしセンター</t>
    <rPh sb="0" eb="3">
      <t>カブ</t>
    </rPh>
    <rPh sb="3" eb="5">
      <t>バトウ</t>
    </rPh>
    <phoneticPr fontId="2"/>
  </si>
  <si>
    <t>(株)まほろばおがわ</t>
    <rPh sb="0" eb="3">
      <t>カブ</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</si>
</sst>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59829</c:v>
                </c:pt>
                <c:pt idx="2">
                  <c:v>70582</c:v>
                </c:pt>
                <c:pt idx="3">
                  <c:v>81990</c:v>
                </c:pt>
                <c:pt idx="4">
                  <c:v>87551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49815</c:v>
                </c:pt>
                <c:pt idx="1">
                  <c:v>48653</c:v>
                </c:pt>
                <c:pt idx="2">
                  <c:v>37908</c:v>
                </c:pt>
                <c:pt idx="3">
                  <c:v>71501</c:v>
                </c:pt>
                <c:pt idx="4">
                  <c:v>74956</c:v>
                </c:pt>
              </c:numCache>
            </c:numRef>
          </c:val>
          <c:smooth val="0"/>
        </c:ser>
        <c:dLbls>
          <c:showLegendKey val="0"/>
          <c:showVal val="0"/>
          <c:showCatName val="0"/>
          <c:showSerName val="0"/>
          <c:showPercent val="0"/>
          <c:showBubbleSize val="0"/>
        </c:dLbls>
        <c:marker val="1"/>
        <c:smooth val="0"/>
        <c:axId val="175395384"/>
        <c:axId val="175395776"/>
      </c:lineChart>
      <c:catAx>
        <c:axId val="175395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395776"/>
        <c:crosses val="autoZero"/>
        <c:auto val="1"/>
        <c:lblAlgn val="ctr"/>
        <c:lblOffset val="100"/>
        <c:tickLblSkip val="1"/>
        <c:tickMarkSkip val="1"/>
        <c:noMultiLvlLbl val="0"/>
      </c:catAx>
      <c:valAx>
        <c:axId val="1753957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395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8.15</c:v>
                </c:pt>
                <c:pt idx="1">
                  <c:v>13.6</c:v>
                </c:pt>
                <c:pt idx="2">
                  <c:v>8.9</c:v>
                </c:pt>
                <c:pt idx="3">
                  <c:v>9.81</c:v>
                </c:pt>
                <c:pt idx="4">
                  <c:v>8.36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29.31</c:v>
                </c:pt>
                <c:pt idx="1">
                  <c:v>36.590000000000003</c:v>
                </c:pt>
                <c:pt idx="2">
                  <c:v>44.78</c:v>
                </c:pt>
                <c:pt idx="3">
                  <c:v>49.42</c:v>
                </c:pt>
                <c:pt idx="4">
                  <c:v>52.57</c:v>
                </c:pt>
              </c:numCache>
            </c:numRef>
          </c:val>
        </c:ser>
        <c:dLbls>
          <c:showLegendKey val="0"/>
          <c:showVal val="0"/>
          <c:showCatName val="0"/>
          <c:showSerName val="0"/>
          <c:showPercent val="0"/>
          <c:showBubbleSize val="0"/>
        </c:dLbls>
        <c:gapWidth val="250"/>
        <c:overlap val="100"/>
        <c:axId val="175393424"/>
        <c:axId val="175396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2.58</c:v>
                </c:pt>
                <c:pt idx="1">
                  <c:v>7.83</c:v>
                </c:pt>
                <c:pt idx="2">
                  <c:v>-4.33</c:v>
                </c:pt>
                <c:pt idx="3">
                  <c:v>0.93</c:v>
                </c:pt>
                <c:pt idx="4">
                  <c:v>-3.39</c:v>
                </c:pt>
              </c:numCache>
            </c:numRef>
          </c:val>
          <c:smooth val="0"/>
        </c:ser>
        <c:dLbls>
          <c:showLegendKey val="0"/>
          <c:showVal val="0"/>
          <c:showCatName val="0"/>
          <c:showSerName val="0"/>
          <c:showPercent val="0"/>
          <c:showBubbleSize val="0"/>
        </c:dLbls>
        <c:marker val="1"/>
        <c:smooth val="0"/>
        <c:axId val="175393424"/>
        <c:axId val="175396168"/>
      </c:lineChart>
      <c:catAx>
        <c:axId val="17539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396168"/>
        <c:crosses val="autoZero"/>
        <c:auto val="1"/>
        <c:lblAlgn val="ctr"/>
        <c:lblOffset val="100"/>
        <c:tickLblSkip val="1"/>
        <c:tickMarkSkip val="1"/>
        <c:noMultiLvlLbl val="0"/>
      </c:catAx>
      <c:valAx>
        <c:axId val="175396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39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0.02</c:v>
                </c:pt>
                <c:pt idx="4">
                  <c:v>#N/A</c:v>
                </c:pt>
                <c:pt idx="5">
                  <c:v>0.03</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0.08</c:v>
                </c:pt>
                <c:pt idx="4">
                  <c:v>#N/A</c:v>
                </c:pt>
                <c:pt idx="5">
                  <c:v>0.03</c:v>
                </c:pt>
                <c:pt idx="6">
                  <c:v>#N/A</c:v>
                </c:pt>
                <c:pt idx="7">
                  <c:v>0.06</c:v>
                </c:pt>
                <c:pt idx="8">
                  <c:v>#N/A</c:v>
                </c:pt>
                <c:pt idx="9">
                  <c:v>0.05</c:v>
                </c:pt>
              </c:numCache>
            </c:numRef>
          </c:val>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c:v>
                </c:pt>
                <c:pt idx="2">
                  <c:v>#N/A</c:v>
                </c:pt>
                <c:pt idx="3">
                  <c:v>0.18</c:v>
                </c:pt>
                <c:pt idx="4">
                  <c:v>#N/A</c:v>
                </c:pt>
                <c:pt idx="5">
                  <c:v>0.02</c:v>
                </c:pt>
                <c:pt idx="6">
                  <c:v>#N/A</c:v>
                </c:pt>
                <c:pt idx="7">
                  <c:v>0.18</c:v>
                </c:pt>
                <c:pt idx="8">
                  <c:v>#N/A</c:v>
                </c:pt>
                <c:pt idx="9">
                  <c:v>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0.27</c:v>
                </c:pt>
                <c:pt idx="2">
                  <c:v>#N/A</c:v>
                </c:pt>
                <c:pt idx="3">
                  <c:v>0.17</c:v>
                </c:pt>
                <c:pt idx="4">
                  <c:v>#N/A</c:v>
                </c:pt>
                <c:pt idx="5">
                  <c:v>0.22</c:v>
                </c:pt>
                <c:pt idx="6">
                  <c:v>#N/A</c:v>
                </c:pt>
                <c:pt idx="7">
                  <c:v>0.15</c:v>
                </c:pt>
                <c:pt idx="8">
                  <c:v>#N/A</c:v>
                </c:pt>
                <c:pt idx="9">
                  <c:v>0.18</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0.94</c:v>
                </c:pt>
                <c:pt idx="2">
                  <c:v>#N/A</c:v>
                </c:pt>
                <c:pt idx="3">
                  <c:v>0.61</c:v>
                </c:pt>
                <c:pt idx="4">
                  <c:v>#N/A</c:v>
                </c:pt>
                <c:pt idx="5">
                  <c:v>1.1299999999999999</c:v>
                </c:pt>
                <c:pt idx="6">
                  <c:v>#N/A</c:v>
                </c:pt>
                <c:pt idx="7">
                  <c:v>0.81</c:v>
                </c:pt>
                <c:pt idx="8">
                  <c:v>#N/A</c:v>
                </c:pt>
                <c:pt idx="9">
                  <c:v>0.45</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0.27</c:v>
                </c:pt>
                <c:pt idx="2">
                  <c:v>#N/A</c:v>
                </c:pt>
                <c:pt idx="3">
                  <c:v>0.13</c:v>
                </c:pt>
                <c:pt idx="4">
                  <c:v>#N/A</c:v>
                </c:pt>
                <c:pt idx="5">
                  <c:v>0.28000000000000003</c:v>
                </c:pt>
                <c:pt idx="6">
                  <c:v>#N/A</c:v>
                </c:pt>
                <c:pt idx="7">
                  <c:v>0.6</c:v>
                </c:pt>
                <c:pt idx="8">
                  <c:v>#N/A</c:v>
                </c:pt>
                <c:pt idx="9">
                  <c:v>0.47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1.88</c:v>
                </c:pt>
                <c:pt idx="2">
                  <c:v>#N/A</c:v>
                </c:pt>
                <c:pt idx="3">
                  <c:v>2.11</c:v>
                </c:pt>
                <c:pt idx="4">
                  <c:v>#N/A</c:v>
                </c:pt>
                <c:pt idx="5">
                  <c:v>2.1</c:v>
                </c:pt>
                <c:pt idx="6">
                  <c:v>#N/A</c:v>
                </c:pt>
                <c:pt idx="7">
                  <c:v>2.1</c:v>
                </c:pt>
                <c:pt idx="8">
                  <c:v>#N/A</c:v>
                </c:pt>
                <c:pt idx="9">
                  <c:v>2.12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1.71</c:v>
                </c:pt>
                <c:pt idx="2">
                  <c:v>#N/A</c:v>
                </c:pt>
                <c:pt idx="3">
                  <c:v>2.46</c:v>
                </c:pt>
                <c:pt idx="4">
                  <c:v>#N/A</c:v>
                </c:pt>
                <c:pt idx="5">
                  <c:v>2.4500000000000002</c:v>
                </c:pt>
                <c:pt idx="6">
                  <c:v>#N/A</c:v>
                </c:pt>
                <c:pt idx="7">
                  <c:v>2.0099999999999998</c:v>
                </c:pt>
                <c:pt idx="8">
                  <c:v>#N/A</c:v>
                </c:pt>
                <c:pt idx="9">
                  <c:v>2.59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7.84</c:v>
                </c:pt>
                <c:pt idx="2">
                  <c:v>#N/A</c:v>
                </c:pt>
                <c:pt idx="3">
                  <c:v>13.41</c:v>
                </c:pt>
                <c:pt idx="4">
                  <c:v>#N/A</c:v>
                </c:pt>
                <c:pt idx="5">
                  <c:v>8.8699999999999992</c:v>
                </c:pt>
                <c:pt idx="6">
                  <c:v>#N/A</c:v>
                </c:pt>
                <c:pt idx="7">
                  <c:v>9.6199999999999992</c:v>
                </c:pt>
                <c:pt idx="8">
                  <c:v>#N/A</c:v>
                </c:pt>
                <c:pt idx="9">
                  <c:v>8.24</c:v>
                </c:pt>
              </c:numCache>
            </c:numRef>
          </c:val>
        </c:ser>
        <c:dLbls>
          <c:showLegendKey val="0"/>
          <c:showVal val="0"/>
          <c:showCatName val="0"/>
          <c:showSerName val="0"/>
          <c:showPercent val="0"/>
          <c:showBubbleSize val="0"/>
        </c:dLbls>
        <c:gapWidth val="150"/>
        <c:overlap val="100"/>
        <c:axId val="177604928"/>
        <c:axId val="177605320"/>
      </c:barChart>
      <c:catAx>
        <c:axId val="17760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605320"/>
        <c:crosses val="autoZero"/>
        <c:auto val="1"/>
        <c:lblAlgn val="ctr"/>
        <c:lblOffset val="100"/>
        <c:tickLblSkip val="1"/>
        <c:tickMarkSkip val="1"/>
        <c:noMultiLvlLbl val="0"/>
      </c:catAx>
      <c:valAx>
        <c:axId val="177605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604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972</c:v>
                </c:pt>
                <c:pt idx="5">
                  <c:v>1018</c:v>
                </c:pt>
                <c:pt idx="8">
                  <c:v>1026</c:v>
                </c:pt>
                <c:pt idx="11">
                  <c:v>1051</c:v>
                </c:pt>
                <c:pt idx="14">
                  <c:v>1075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79</c:v>
                </c:pt>
                <c:pt idx="3">
                  <c:v>49</c:v>
                </c:pt>
                <c:pt idx="6">
                  <c:v>27</c:v>
                </c:pt>
                <c:pt idx="9">
                  <c:v>33</c:v>
                </c:pt>
                <c:pt idx="12">
                  <c:v>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228</c:v>
                </c:pt>
                <c:pt idx="3">
                  <c:v>242</c:v>
                </c:pt>
                <c:pt idx="6">
                  <c:v>247</c:v>
                </c:pt>
                <c:pt idx="9">
                  <c:v>237</c:v>
                </c:pt>
                <c:pt idx="12">
                  <c:v>243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1183</c:v>
                </c:pt>
                <c:pt idx="3">
                  <c:v>1213</c:v>
                </c:pt>
                <c:pt idx="6">
                  <c:v>1190</c:v>
                </c:pt>
                <c:pt idx="9">
                  <c:v>1223</c:v>
                </c:pt>
                <c:pt idx="12">
                  <c:v>1206</c:v>
                </c:pt>
              </c:numCache>
            </c:numRef>
          </c:val>
        </c:ser>
        <c:dLbls>
          <c:showLegendKey val="0"/>
          <c:showVal val="0"/>
          <c:showCatName val="0"/>
          <c:showSerName val="0"/>
          <c:showPercent val="0"/>
          <c:showBubbleSize val="0"/>
        </c:dLbls>
        <c:gapWidth val="100"/>
        <c:overlap val="100"/>
        <c:axId val="177606104"/>
        <c:axId val="177606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518</c:v>
                </c:pt>
                <c:pt idx="2">
                  <c:v>#N/A</c:v>
                </c:pt>
                <c:pt idx="3">
                  <c:v>#N/A</c:v>
                </c:pt>
                <c:pt idx="4">
                  <c:v>486</c:v>
                </c:pt>
                <c:pt idx="5">
                  <c:v>#N/A</c:v>
                </c:pt>
                <c:pt idx="6">
                  <c:v>#N/A</c:v>
                </c:pt>
                <c:pt idx="7">
                  <c:v>438</c:v>
                </c:pt>
                <c:pt idx="8">
                  <c:v>#N/A</c:v>
                </c:pt>
                <c:pt idx="9">
                  <c:v>#N/A</c:v>
                </c:pt>
                <c:pt idx="10">
                  <c:v>442</c:v>
                </c:pt>
                <c:pt idx="11">
                  <c:v>#N/A</c:v>
                </c:pt>
                <c:pt idx="12">
                  <c:v>#N/A</c:v>
                </c:pt>
                <c:pt idx="13">
                  <c:v>419</c:v>
                </c:pt>
                <c:pt idx="14">
                  <c:v>#N/A</c:v>
                </c:pt>
              </c:numCache>
            </c:numRef>
          </c:val>
          <c:smooth val="0"/>
        </c:ser>
        <c:dLbls>
          <c:showLegendKey val="0"/>
          <c:showVal val="0"/>
          <c:showCatName val="0"/>
          <c:showSerName val="0"/>
          <c:showPercent val="0"/>
          <c:showBubbleSize val="0"/>
        </c:dLbls>
        <c:marker val="1"/>
        <c:smooth val="0"/>
        <c:axId val="177606104"/>
        <c:axId val="177606496"/>
      </c:lineChart>
      <c:catAx>
        <c:axId val="177606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606496"/>
        <c:crosses val="autoZero"/>
        <c:auto val="1"/>
        <c:lblAlgn val="ctr"/>
        <c:lblOffset val="100"/>
        <c:tickLblSkip val="1"/>
        <c:tickMarkSkip val="1"/>
        <c:noMultiLvlLbl val="0"/>
      </c:catAx>
      <c:valAx>
        <c:axId val="17760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606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8847</c:v>
                </c:pt>
                <c:pt idx="5">
                  <c:v>8882</c:v>
                </c:pt>
                <c:pt idx="8">
                  <c:v>8700</c:v>
                </c:pt>
                <c:pt idx="11">
                  <c:v>8515</c:v>
                </c:pt>
                <c:pt idx="14">
                  <c:v>8157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278</c:v>
                </c:pt>
                <c:pt idx="5">
                  <c:v>253</c:v>
                </c:pt>
                <c:pt idx="8">
                  <c:v>225</c:v>
                </c:pt>
                <c:pt idx="11">
                  <c:v>201</c:v>
                </c:pt>
                <c:pt idx="14">
                  <c:v>179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4956</c:v>
                </c:pt>
                <c:pt idx="5">
                  <c:v>5426</c:v>
                </c:pt>
                <c:pt idx="8">
                  <c:v>6138</c:v>
                </c:pt>
                <c:pt idx="11">
                  <c:v>6368</c:v>
                </c:pt>
                <c:pt idx="14">
                  <c:v>6257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2520</c:v>
                </c:pt>
                <c:pt idx="3">
                  <c:v>2502</c:v>
                </c:pt>
                <c:pt idx="6">
                  <c:v>2505</c:v>
                </c:pt>
                <c:pt idx="9">
                  <c:v>2555</c:v>
                </c:pt>
                <c:pt idx="12">
                  <c:v>2385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505</c:v>
                </c:pt>
                <c:pt idx="3">
                  <c:v>483</c:v>
                </c:pt>
                <c:pt idx="6">
                  <c:v>431</c:v>
                </c:pt>
                <c:pt idx="9">
                  <c:v>404</c:v>
                </c:pt>
                <c:pt idx="12">
                  <c:v>439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2757</c:v>
                </c:pt>
                <c:pt idx="3">
                  <c:v>2779</c:v>
                </c:pt>
                <c:pt idx="6">
                  <c:v>2657</c:v>
                </c:pt>
                <c:pt idx="9">
                  <c:v>2234</c:v>
                </c:pt>
                <c:pt idx="12">
                  <c:v>2124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10076</c:v>
                </c:pt>
                <c:pt idx="3">
                  <c:v>9704</c:v>
                </c:pt>
                <c:pt idx="6">
                  <c:v>9358</c:v>
                </c:pt>
                <c:pt idx="9">
                  <c:v>8917</c:v>
                </c:pt>
                <c:pt idx="12">
                  <c:v>8787</c:v>
                </c:pt>
              </c:numCache>
            </c:numRef>
          </c:val>
        </c:ser>
        <c:dLbls>
          <c:showLegendKey val="0"/>
          <c:showVal val="0"/>
          <c:showCatName val="0"/>
          <c:showSerName val="0"/>
          <c:showPercent val="0"/>
          <c:showBubbleSize val="0"/>
        </c:dLbls>
        <c:gapWidth val="100"/>
        <c:overlap val="100"/>
        <c:axId val="177607280"/>
        <c:axId val="177607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1777</c:v>
                </c:pt>
                <c:pt idx="2">
                  <c:v>#N/A</c:v>
                </c:pt>
                <c:pt idx="3">
                  <c:v>#N/A</c:v>
                </c:pt>
                <c:pt idx="4">
                  <c:v>907</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7607280"/>
        <c:axId val="177607672"/>
      </c:lineChart>
      <c:catAx>
        <c:axId val="17760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7607672"/>
        <c:crosses val="autoZero"/>
        <c:auto val="1"/>
        <c:lblAlgn val="ctr"/>
        <c:lblOffset val="100"/>
        <c:tickLblSkip val="1"/>
        <c:tickMarkSkip val="1"/>
        <c:noMultiLvlLbl val="0"/>
      </c:catAx>
      <c:valAx>
        <c:axId val="177607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60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栃木県那珂川町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17,947
17,860
192.78
9,708,082
9,055,628
507,422
6,072,833
8,786,515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高齢化の進行に加え、町内に中心となる産業がないこと等により、財政基盤が弱いため、類似団体平均を下回っている。平成２４年３月策定の「第２次那珂川町行財政改革推進計画」に基づき、行政の効率化を図り、経常的経費の削減、定員管理・給与の適正化、地方税の徴収強化等の取組みを通じ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2" name="直線コネクタ 61"/>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7" name="直線コネクタ 66"/>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8"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69" name="フローチャート : 判断 68"/>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0" name="直線コネクタ 69"/>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1" name="フローチャート : 判断 70"/>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72" name="テキスト ボックス 71"/>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43</xdr:row>
      <xdr:rowOff>14817</xdr:rowOff>
    </xdr:to>
    <xdr:cxnSp macro="">
      <xdr:nvCxnSpPr>
        <xdr:cNvPr id="73" name="直線コネクタ 72"/>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166158</xdr:rowOff>
    </xdr:to>
    <xdr:cxnSp macro="">
      <xdr:nvCxnSpPr>
        <xdr:cNvPr id="76" name="直線コネクタ 75"/>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7" name="フローチャート :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79" name="フローチャート : 判断 78"/>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80" name="テキスト ボックス 79"/>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6" name="円/楕円 85"/>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7"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8" name="円/楕円 87"/>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9" name="テキスト ボックス 88"/>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0" name="円/楕円 89"/>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1" name="テキスト ボックス 90"/>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2" name="円/楕円 91"/>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3" name="テキスト ボックス 92"/>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4" name="円/楕円 93"/>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5" name="テキスト ボックス 9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の推進により職員数が減少し、人件費の削減が図られているところだが、事務事業の見直しにより、優先度の低い事業については、廃止・縮小を進めるなど、経常経費の削減を図ることとす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43942</xdr:rowOff>
    </xdr:to>
    <xdr:cxnSp macro="">
      <xdr:nvCxnSpPr>
        <xdr:cNvPr id="123" name="直線コネクタ 122"/>
        <xdr:cNvCxnSpPr/>
      </xdr:nvCxnSpPr>
      <xdr:spPr>
        <a:xfrm flipV="1">
          <a:off x="4953000" y="10365486"/>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4"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5" name="直線コネクタ 124"/>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6"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7" name="直線コネクタ 126"/>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68326</xdr:rowOff>
    </xdr:from>
    <xdr:to>
      <xdr:col>7</xdr:col>
      <xdr:colOff>152400</xdr:colOff>
      <xdr:row>64</xdr:row>
      <xdr:rowOff>135890</xdr:rowOff>
    </xdr:to>
    <xdr:cxnSp macro="">
      <xdr:nvCxnSpPr>
        <xdr:cNvPr id="128" name="直線コネクタ 127"/>
        <xdr:cNvCxnSpPr/>
      </xdr:nvCxnSpPr>
      <xdr:spPr>
        <a:xfrm>
          <a:off x="4114800" y="1104112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154957</xdr:rowOff>
    </xdr:from>
    <xdr:ext cx="762000" cy="259045"/>
    <xdr:sp macro="" textlink="">
      <xdr:nvSpPr>
        <xdr:cNvPr id="129"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30" name="フローチャート : 判断 129"/>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68326</xdr:rowOff>
    </xdr:to>
    <xdr:cxnSp macro="">
      <xdr:nvCxnSpPr>
        <xdr:cNvPr id="131" name="直線コネクタ 130"/>
        <xdr:cNvCxnSpPr/>
      </xdr:nvCxnSpPr>
      <xdr:spPr>
        <a:xfrm>
          <a:off x="3225800" y="110121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2" name="フローチャート : 判断 131"/>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3" name="テキスト ボックス 132"/>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169926</xdr:rowOff>
    </xdr:from>
    <xdr:to>
      <xdr:col>4</xdr:col>
      <xdr:colOff>482600</xdr:colOff>
      <xdr:row>64</xdr:row>
      <xdr:rowOff>39370</xdr:rowOff>
    </xdr:to>
    <xdr:cxnSp macro="">
      <xdr:nvCxnSpPr>
        <xdr:cNvPr id="134" name="直線コネクタ 133"/>
        <xdr:cNvCxnSpPr/>
      </xdr:nvCxnSpPr>
      <xdr:spPr>
        <a:xfrm>
          <a:off x="2336800" y="1079982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169926</xdr:rowOff>
    </xdr:from>
    <xdr:to>
      <xdr:col>3</xdr:col>
      <xdr:colOff>279400</xdr:colOff>
      <xdr:row>63</xdr:row>
      <xdr:rowOff>3302</xdr:rowOff>
    </xdr:to>
    <xdr:cxnSp macro="">
      <xdr:nvCxnSpPr>
        <xdr:cNvPr id="137" name="直線コネクタ 136"/>
        <xdr:cNvCxnSpPr/>
      </xdr:nvCxnSpPr>
      <xdr:spPr>
        <a:xfrm flipV="1">
          <a:off x="1447800" y="1079982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80518</xdr:rowOff>
    </xdr:from>
    <xdr:to>
      <xdr:col>3</xdr:col>
      <xdr:colOff>330200</xdr:colOff>
      <xdr:row>63</xdr:row>
      <xdr:rowOff>10668</xdr:rowOff>
    </xdr:to>
    <xdr:sp macro="" textlink="">
      <xdr:nvSpPr>
        <xdr:cNvPr id="138" name="フローチャート : 判断 137"/>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20845</xdr:rowOff>
    </xdr:from>
    <xdr:ext cx="762000" cy="259045"/>
    <xdr:sp macro="" textlink="">
      <xdr:nvSpPr>
        <xdr:cNvPr id="139" name="テキスト ボックス 138"/>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40" name="フローチャート : 判断 139"/>
        <xdr:cNvSpPr/>
      </xdr:nvSpPr>
      <xdr:spPr>
        <a:xfrm>
          <a:off x="13970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115079</xdr:rowOff>
    </xdr:from>
    <xdr:ext cx="762000" cy="259045"/>
    <xdr:sp macro="" textlink="">
      <xdr:nvSpPr>
        <xdr:cNvPr id="141" name="テキスト ボックス 140"/>
        <xdr:cNvSpPr txBox="1"/>
      </xdr:nvSpPr>
      <xdr:spPr>
        <a:xfrm>
          <a:off x="1066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47" name="円/楕円 146"/>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48"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17526</xdr:rowOff>
    </xdr:from>
    <xdr:to>
      <xdr:col>6</xdr:col>
      <xdr:colOff>50800</xdr:colOff>
      <xdr:row>64</xdr:row>
      <xdr:rowOff>119126</xdr:rowOff>
    </xdr:to>
    <xdr:sp macro="" textlink="">
      <xdr:nvSpPr>
        <xdr:cNvPr id="149" name="円/楕円 148"/>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103903</xdr:rowOff>
    </xdr:from>
    <xdr:ext cx="736600" cy="259045"/>
    <xdr:sp macro="" textlink="">
      <xdr:nvSpPr>
        <xdr:cNvPr id="150" name="テキスト ボックス 149"/>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1" name="円/楕円 150"/>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52" name="テキスト ボックス 151"/>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119126</xdr:rowOff>
    </xdr:from>
    <xdr:to>
      <xdr:col>3</xdr:col>
      <xdr:colOff>330200</xdr:colOff>
      <xdr:row>63</xdr:row>
      <xdr:rowOff>49276</xdr:rowOff>
    </xdr:to>
    <xdr:sp macro="" textlink="">
      <xdr:nvSpPr>
        <xdr:cNvPr id="153" name="円/楕円 152"/>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34053</xdr:rowOff>
    </xdr:from>
    <xdr:ext cx="762000" cy="259045"/>
    <xdr:sp macro="" textlink="">
      <xdr:nvSpPr>
        <xdr:cNvPr id="154" name="テキスト ボックス 153"/>
        <xdr:cNvSpPr txBox="1"/>
      </xdr:nvSpPr>
      <xdr:spPr>
        <a:xfrm>
          <a:off x="1955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123952</xdr:rowOff>
    </xdr:from>
    <xdr:to>
      <xdr:col>2</xdr:col>
      <xdr:colOff>127000</xdr:colOff>
      <xdr:row>63</xdr:row>
      <xdr:rowOff>54102</xdr:rowOff>
    </xdr:to>
    <xdr:sp macro="" textlink="">
      <xdr:nvSpPr>
        <xdr:cNvPr id="155" name="円/楕円 154"/>
        <xdr:cNvSpPr/>
      </xdr:nvSpPr>
      <xdr:spPr>
        <a:xfrm>
          <a:off x="1397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38879</xdr:rowOff>
    </xdr:from>
    <xdr:ext cx="762000" cy="259045"/>
    <xdr:sp macro="" textlink="">
      <xdr:nvSpPr>
        <xdr:cNvPr id="156" name="テキスト ボックス 155"/>
        <xdr:cNvSpPr txBox="1"/>
      </xdr:nvSpPr>
      <xdr:spPr>
        <a:xfrm>
          <a:off x="1066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[164,725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町内には保育園や小学校、ケーブルテレビ放送センターや美術館などの施設に係る職員数が多いため、今後は、民間でも実施可能な部分については、指定管理の導入などにより委託化を推進し、コスト削減を図ることとす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19727</xdr:rowOff>
    </xdr:from>
    <xdr:to>
      <xdr:col>7</xdr:col>
      <xdr:colOff>152400</xdr:colOff>
      <xdr:row>89</xdr:row>
      <xdr:rowOff>131815</xdr:rowOff>
    </xdr:to>
    <xdr:cxnSp macro="">
      <xdr:nvCxnSpPr>
        <xdr:cNvPr id="187" name="直線コネクタ 186"/>
        <xdr:cNvCxnSpPr/>
      </xdr:nvCxnSpPr>
      <xdr:spPr>
        <a:xfrm flipV="1">
          <a:off x="4953000" y="13907177"/>
          <a:ext cx="0" cy="1483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103892</xdr:rowOff>
    </xdr:from>
    <xdr:ext cx="762000" cy="259045"/>
    <xdr:sp macro="" textlink="">
      <xdr:nvSpPr>
        <xdr:cNvPr id="188" name="人件費・物件費等の状況最小値テキスト"/>
        <xdr:cNvSpPr txBox="1"/>
      </xdr:nvSpPr>
      <xdr:spPr>
        <a:xfrm>
          <a:off x="5041900" y="1536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955,952</a:t>
          </a:r>
          <a:endParaRPr kumimoji="1" lang="ja-JP" altLang="en-US" sz="1000" b="1">
            <a:latin typeface="ＭＳ Ｐゴシック"/>
          </a:endParaRPr>
        </a:p>
      </xdr:txBody>
    </xdr:sp>
    <xdr:clientData/>
  </xdr:oneCellAnchor>
  <xdr:twoCellAnchor>
    <xdr:from>
      <xdr:col>7</xdr:col>
      <xdr:colOff>63500</xdr:colOff>
      <xdr:row>89</xdr:row>
      <xdr:rowOff>131815</xdr:rowOff>
    </xdr:from>
    <xdr:to>
      <xdr:col>7</xdr:col>
      <xdr:colOff>241300</xdr:colOff>
      <xdr:row>89</xdr:row>
      <xdr:rowOff>131815</xdr:rowOff>
    </xdr:to>
    <xdr:cxnSp macro="">
      <xdr:nvCxnSpPr>
        <xdr:cNvPr id="189" name="直線コネクタ 188"/>
        <xdr:cNvCxnSpPr/>
      </xdr:nvCxnSpPr>
      <xdr:spPr>
        <a:xfrm>
          <a:off x="4864100" y="153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106104</xdr:rowOff>
    </xdr:from>
    <xdr:ext cx="762000" cy="259045"/>
    <xdr:sp macro="" textlink="">
      <xdr:nvSpPr>
        <xdr:cNvPr id="190" name="人件費・物件費等の状況最大値テキスト"/>
        <xdr:cNvSpPr txBox="1"/>
      </xdr:nvSpPr>
      <xdr:spPr>
        <a:xfrm>
          <a:off x="5041900" y="136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95,130</a:t>
          </a:r>
          <a:endParaRPr kumimoji="1" lang="ja-JP" altLang="en-US" sz="1000" b="1">
            <a:latin typeface="ＭＳ Ｐゴシック"/>
          </a:endParaRPr>
        </a:p>
      </xdr:txBody>
    </xdr:sp>
    <xdr:clientData/>
  </xdr:oneCellAnchor>
  <xdr:twoCellAnchor>
    <xdr:from>
      <xdr:col>7</xdr:col>
      <xdr:colOff>63500</xdr:colOff>
      <xdr:row>81</xdr:row>
      <xdr:rowOff>19727</xdr:rowOff>
    </xdr:from>
    <xdr:to>
      <xdr:col>7</xdr:col>
      <xdr:colOff>241300</xdr:colOff>
      <xdr:row>81</xdr:row>
      <xdr:rowOff>19727</xdr:rowOff>
    </xdr:to>
    <xdr:cxnSp macro="">
      <xdr:nvCxnSpPr>
        <xdr:cNvPr id="191" name="直線コネクタ 190"/>
        <xdr:cNvCxnSpPr/>
      </xdr:nvCxnSpPr>
      <xdr:spPr>
        <a:xfrm>
          <a:off x="4864100" y="1390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115725</xdr:rowOff>
    </xdr:from>
    <xdr:to>
      <xdr:col>7</xdr:col>
      <xdr:colOff>152400</xdr:colOff>
      <xdr:row>81</xdr:row>
      <xdr:rowOff>139680</xdr:rowOff>
    </xdr:to>
    <xdr:cxnSp macro="">
      <xdr:nvCxnSpPr>
        <xdr:cNvPr id="192" name="直線コネクタ 191"/>
        <xdr:cNvCxnSpPr/>
      </xdr:nvCxnSpPr>
      <xdr:spPr>
        <a:xfrm>
          <a:off x="4114800" y="14003175"/>
          <a:ext cx="838200" cy="2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166763</xdr:rowOff>
    </xdr:from>
    <xdr:ext cx="762000" cy="259045"/>
    <xdr:sp macro="" textlink="">
      <xdr:nvSpPr>
        <xdr:cNvPr id="193" name="人件費・物件費等の状況平均値テキスト"/>
        <xdr:cNvSpPr txBox="1"/>
      </xdr:nvSpPr>
      <xdr:spPr>
        <a:xfrm>
          <a:off x="5041900" y="14054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23236</xdr:rowOff>
    </xdr:from>
    <xdr:to>
      <xdr:col>7</xdr:col>
      <xdr:colOff>203200</xdr:colOff>
      <xdr:row>82</xdr:row>
      <xdr:rowOff>124836</xdr:rowOff>
    </xdr:to>
    <xdr:sp macro="" textlink="">
      <xdr:nvSpPr>
        <xdr:cNvPr id="194" name="フローチャート : 判断 193"/>
        <xdr:cNvSpPr/>
      </xdr:nvSpPr>
      <xdr:spPr>
        <a:xfrm>
          <a:off x="49022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114382</xdr:rowOff>
    </xdr:from>
    <xdr:to>
      <xdr:col>6</xdr:col>
      <xdr:colOff>0</xdr:colOff>
      <xdr:row>81</xdr:row>
      <xdr:rowOff>115725</xdr:rowOff>
    </xdr:to>
    <xdr:cxnSp macro="">
      <xdr:nvCxnSpPr>
        <xdr:cNvPr id="195" name="直線コネクタ 194"/>
        <xdr:cNvCxnSpPr/>
      </xdr:nvCxnSpPr>
      <xdr:spPr>
        <a:xfrm>
          <a:off x="3225800" y="14001832"/>
          <a:ext cx="8890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93219</xdr:rowOff>
    </xdr:from>
    <xdr:to>
      <xdr:col>6</xdr:col>
      <xdr:colOff>50800</xdr:colOff>
      <xdr:row>82</xdr:row>
      <xdr:rowOff>23369</xdr:rowOff>
    </xdr:to>
    <xdr:sp macro="" textlink="">
      <xdr:nvSpPr>
        <xdr:cNvPr id="196" name="フローチャート : 判断 195"/>
        <xdr:cNvSpPr/>
      </xdr:nvSpPr>
      <xdr:spPr>
        <a:xfrm>
          <a:off x="4064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8146</xdr:rowOff>
    </xdr:from>
    <xdr:ext cx="736600" cy="259045"/>
    <xdr:sp macro="" textlink="">
      <xdr:nvSpPr>
        <xdr:cNvPr id="197" name="テキスト ボックス 196"/>
        <xdr:cNvSpPr txBox="1"/>
      </xdr:nvSpPr>
      <xdr:spPr>
        <a:xfrm>
          <a:off x="3733800" y="1406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114382</xdr:rowOff>
    </xdr:from>
    <xdr:to>
      <xdr:col>4</xdr:col>
      <xdr:colOff>482600</xdr:colOff>
      <xdr:row>81</xdr:row>
      <xdr:rowOff>121321</xdr:rowOff>
    </xdr:to>
    <xdr:cxnSp macro="">
      <xdr:nvCxnSpPr>
        <xdr:cNvPr id="198" name="直線コネクタ 197"/>
        <xdr:cNvCxnSpPr/>
      </xdr:nvCxnSpPr>
      <xdr:spPr>
        <a:xfrm flipV="1">
          <a:off x="2336800" y="14001832"/>
          <a:ext cx="889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74186</xdr:rowOff>
    </xdr:from>
    <xdr:to>
      <xdr:col>4</xdr:col>
      <xdr:colOff>533400</xdr:colOff>
      <xdr:row>82</xdr:row>
      <xdr:rowOff>4336</xdr:rowOff>
    </xdr:to>
    <xdr:sp macro="" textlink="">
      <xdr:nvSpPr>
        <xdr:cNvPr id="199" name="フローチャート : 判断 198"/>
        <xdr:cNvSpPr/>
      </xdr:nvSpPr>
      <xdr:spPr>
        <a:xfrm>
          <a:off x="3175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160563</xdr:rowOff>
    </xdr:from>
    <xdr:ext cx="762000" cy="259045"/>
    <xdr:sp macro="" textlink="">
      <xdr:nvSpPr>
        <xdr:cNvPr id="200" name="テキスト ボックス 199"/>
        <xdr:cNvSpPr txBox="1"/>
      </xdr:nvSpPr>
      <xdr:spPr>
        <a:xfrm>
          <a:off x="2844800" y="1404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112818</xdr:rowOff>
    </xdr:from>
    <xdr:to>
      <xdr:col>3</xdr:col>
      <xdr:colOff>279400</xdr:colOff>
      <xdr:row>81</xdr:row>
      <xdr:rowOff>121321</xdr:rowOff>
    </xdr:to>
    <xdr:cxnSp macro="">
      <xdr:nvCxnSpPr>
        <xdr:cNvPr id="201" name="直線コネクタ 200"/>
        <xdr:cNvCxnSpPr/>
      </xdr:nvCxnSpPr>
      <xdr:spPr>
        <a:xfrm>
          <a:off x="1447800" y="14000268"/>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63391</xdr:rowOff>
    </xdr:from>
    <xdr:to>
      <xdr:col>3</xdr:col>
      <xdr:colOff>330200</xdr:colOff>
      <xdr:row>81</xdr:row>
      <xdr:rowOff>164991</xdr:rowOff>
    </xdr:to>
    <xdr:sp macro="" textlink="">
      <xdr:nvSpPr>
        <xdr:cNvPr id="202" name="フローチャート : 判断 201"/>
        <xdr:cNvSpPr/>
      </xdr:nvSpPr>
      <xdr:spPr>
        <a:xfrm>
          <a:off x="2286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3718</xdr:rowOff>
    </xdr:from>
    <xdr:ext cx="762000" cy="259045"/>
    <xdr:sp macro="" textlink="">
      <xdr:nvSpPr>
        <xdr:cNvPr id="203" name="テキスト ボックス 202"/>
        <xdr:cNvSpPr txBox="1"/>
      </xdr:nvSpPr>
      <xdr:spPr>
        <a:xfrm>
          <a:off x="1955800" y="1371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26355</xdr:rowOff>
    </xdr:from>
    <xdr:to>
      <xdr:col>2</xdr:col>
      <xdr:colOff>127000</xdr:colOff>
      <xdr:row>81</xdr:row>
      <xdr:rowOff>127955</xdr:rowOff>
    </xdr:to>
    <xdr:sp macro="" textlink="">
      <xdr:nvSpPr>
        <xdr:cNvPr id="204" name="フローチャート : 判断 203"/>
        <xdr:cNvSpPr/>
      </xdr:nvSpPr>
      <xdr:spPr>
        <a:xfrm>
          <a:off x="1397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138132</xdr:rowOff>
    </xdr:from>
    <xdr:ext cx="762000" cy="259045"/>
    <xdr:sp macro="" textlink="">
      <xdr:nvSpPr>
        <xdr:cNvPr id="205" name="テキスト ボックス 204"/>
        <xdr:cNvSpPr txBox="1"/>
      </xdr:nvSpPr>
      <xdr:spPr>
        <a:xfrm>
          <a:off x="1066800" y="1368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88880</xdr:rowOff>
    </xdr:from>
    <xdr:to>
      <xdr:col>7</xdr:col>
      <xdr:colOff>203200</xdr:colOff>
      <xdr:row>82</xdr:row>
      <xdr:rowOff>19030</xdr:rowOff>
    </xdr:to>
    <xdr:sp macro="" textlink="">
      <xdr:nvSpPr>
        <xdr:cNvPr id="211" name="円/楕円 210"/>
        <xdr:cNvSpPr/>
      </xdr:nvSpPr>
      <xdr:spPr>
        <a:xfrm>
          <a:off x="4902200" y="1397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10157</xdr:rowOff>
    </xdr:from>
    <xdr:ext cx="762000" cy="259045"/>
    <xdr:sp macro="" textlink="">
      <xdr:nvSpPr>
        <xdr:cNvPr id="212" name="人件費・物件費等の状況該当値テキスト"/>
        <xdr:cNvSpPr txBox="1"/>
      </xdr:nvSpPr>
      <xdr:spPr>
        <a:xfrm>
          <a:off x="5041900" y="1389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164,725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64925</xdr:rowOff>
    </xdr:from>
    <xdr:to>
      <xdr:col>6</xdr:col>
      <xdr:colOff>50800</xdr:colOff>
      <xdr:row>81</xdr:row>
      <xdr:rowOff>166525</xdr:rowOff>
    </xdr:to>
    <xdr:sp macro="" textlink="">
      <xdr:nvSpPr>
        <xdr:cNvPr id="213" name="円/楕円 212"/>
        <xdr:cNvSpPr/>
      </xdr:nvSpPr>
      <xdr:spPr>
        <a:xfrm>
          <a:off x="4064000" y="139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5252</xdr:rowOff>
    </xdr:from>
    <xdr:ext cx="736600" cy="259045"/>
    <xdr:sp macro="" textlink="">
      <xdr:nvSpPr>
        <xdr:cNvPr id="214" name="テキスト ボックス 213"/>
        <xdr:cNvSpPr txBox="1"/>
      </xdr:nvSpPr>
      <xdr:spPr>
        <a:xfrm>
          <a:off x="3733800" y="1372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150,827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63582</xdr:rowOff>
    </xdr:from>
    <xdr:to>
      <xdr:col>4</xdr:col>
      <xdr:colOff>533400</xdr:colOff>
      <xdr:row>81</xdr:row>
      <xdr:rowOff>165182</xdr:rowOff>
    </xdr:to>
    <xdr:sp macro="" textlink="">
      <xdr:nvSpPr>
        <xdr:cNvPr id="215" name="円/楕円 214"/>
        <xdr:cNvSpPr/>
      </xdr:nvSpPr>
      <xdr:spPr>
        <a:xfrm>
          <a:off x="3175000" y="1395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3909</xdr:rowOff>
    </xdr:from>
    <xdr:ext cx="762000" cy="259045"/>
    <xdr:sp macro="" textlink="">
      <xdr:nvSpPr>
        <xdr:cNvPr id="216" name="テキスト ボックス 215"/>
        <xdr:cNvSpPr txBox="1"/>
      </xdr:nvSpPr>
      <xdr:spPr>
        <a:xfrm>
          <a:off x="2844800" y="137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150,048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70521</xdr:rowOff>
    </xdr:from>
    <xdr:to>
      <xdr:col>3</xdr:col>
      <xdr:colOff>330200</xdr:colOff>
      <xdr:row>82</xdr:row>
      <xdr:rowOff>671</xdr:rowOff>
    </xdr:to>
    <xdr:sp macro="" textlink="">
      <xdr:nvSpPr>
        <xdr:cNvPr id="217" name="円/楕円 216"/>
        <xdr:cNvSpPr/>
      </xdr:nvSpPr>
      <xdr:spPr>
        <a:xfrm>
          <a:off x="2286000" y="139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156898</xdr:rowOff>
    </xdr:from>
    <xdr:ext cx="762000" cy="259045"/>
    <xdr:sp macro="" textlink="">
      <xdr:nvSpPr>
        <xdr:cNvPr id="218" name="テキスト ボックス 217"/>
        <xdr:cNvSpPr txBox="1"/>
      </xdr:nvSpPr>
      <xdr:spPr>
        <a:xfrm>
          <a:off x="1955800" y="1404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154,074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62018</xdr:rowOff>
    </xdr:from>
    <xdr:to>
      <xdr:col>2</xdr:col>
      <xdr:colOff>127000</xdr:colOff>
      <xdr:row>81</xdr:row>
      <xdr:rowOff>163618</xdr:rowOff>
    </xdr:to>
    <xdr:sp macro="" textlink="">
      <xdr:nvSpPr>
        <xdr:cNvPr id="219" name="円/楕円 218"/>
        <xdr:cNvSpPr/>
      </xdr:nvSpPr>
      <xdr:spPr>
        <a:xfrm>
          <a:off x="1397000" y="139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148395</xdr:rowOff>
    </xdr:from>
    <xdr:ext cx="762000" cy="259045"/>
    <xdr:sp macro="" textlink="">
      <xdr:nvSpPr>
        <xdr:cNvPr id="220" name="テキスト ボックス 219"/>
        <xdr:cNvSpPr txBox="1"/>
      </xdr:nvSpPr>
      <xdr:spPr>
        <a:xfrm>
          <a:off x="1066800" y="1403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わまったが、今後も引き続き給与の適正化に努め、人件費の縮減を図る。給与制度の年功序列的運用から、人事評価制度の導入を図るとともに、職務・職責に応じた給与制度への転換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87</xdr:row>
      <xdr:rowOff>148468</xdr:rowOff>
    </xdr:to>
    <xdr:cxnSp macro="">
      <xdr:nvCxnSpPr>
        <xdr:cNvPr id="251" name="直線コネクタ 250"/>
        <xdr:cNvCxnSpPr/>
      </xdr:nvCxnSpPr>
      <xdr:spPr>
        <a:xfrm flipV="1">
          <a:off x="17018000" y="13961534"/>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120545</xdr:rowOff>
    </xdr:from>
    <xdr:ext cx="762000" cy="259045"/>
    <xdr:sp macro="" textlink="">
      <xdr:nvSpPr>
        <xdr:cNvPr id="252" name="給与水準   （国との比較）最小値テキスト"/>
        <xdr:cNvSpPr txBox="1"/>
      </xdr:nvSpPr>
      <xdr:spPr>
        <a:xfrm>
          <a:off x="17106900" y="1503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148468</xdr:rowOff>
    </xdr:from>
    <xdr:to>
      <xdr:col>24</xdr:col>
      <xdr:colOff>647700</xdr:colOff>
      <xdr:row>87</xdr:row>
      <xdr:rowOff>148468</xdr:rowOff>
    </xdr:to>
    <xdr:cxnSp macro="">
      <xdr:nvCxnSpPr>
        <xdr:cNvPr id="253" name="直線コネクタ 252"/>
        <xdr:cNvCxnSpPr/>
      </xdr:nvCxnSpPr>
      <xdr:spPr>
        <a:xfrm>
          <a:off x="16929100" y="150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99786</xdr:rowOff>
    </xdr:to>
    <xdr:cxnSp macro="">
      <xdr:nvCxnSpPr>
        <xdr:cNvPr id="256" name="直線コネクタ 255"/>
        <xdr:cNvCxnSpPr/>
      </xdr:nvCxnSpPr>
      <xdr:spPr>
        <a:xfrm flipV="1">
          <a:off x="16179800" y="1444413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7"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8" name="フローチャート :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89</xdr:row>
      <xdr:rowOff>161773</xdr:rowOff>
    </xdr:to>
    <xdr:cxnSp macro="">
      <xdr:nvCxnSpPr>
        <xdr:cNvPr id="259" name="直線コネクタ 258"/>
        <xdr:cNvCxnSpPr/>
      </xdr:nvCxnSpPr>
      <xdr:spPr>
        <a:xfrm flipV="1">
          <a:off x="15290800" y="14501586"/>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37495</xdr:rowOff>
    </xdr:from>
    <xdr:to>
      <xdr:col>23</xdr:col>
      <xdr:colOff>457200</xdr:colOff>
      <xdr:row>84</xdr:row>
      <xdr:rowOff>139095</xdr:rowOff>
    </xdr:to>
    <xdr:sp macro="" textlink="">
      <xdr:nvSpPr>
        <xdr:cNvPr id="260" name="フローチャート : 判断 259"/>
        <xdr:cNvSpPr/>
      </xdr:nvSpPr>
      <xdr:spPr>
        <a:xfrm>
          <a:off x="16129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149272</xdr:rowOff>
    </xdr:from>
    <xdr:ext cx="736600" cy="259045"/>
    <xdr:sp macro="" textlink="">
      <xdr:nvSpPr>
        <xdr:cNvPr id="261" name="テキスト ボックス 260"/>
        <xdr:cNvSpPr txBox="1"/>
      </xdr:nvSpPr>
      <xdr:spPr>
        <a:xfrm>
          <a:off x="15798800" y="1420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104321</xdr:rowOff>
    </xdr:from>
    <xdr:to>
      <xdr:col>22</xdr:col>
      <xdr:colOff>203200</xdr:colOff>
      <xdr:row>89</xdr:row>
      <xdr:rowOff>161773</xdr:rowOff>
    </xdr:to>
    <xdr:cxnSp macro="">
      <xdr:nvCxnSpPr>
        <xdr:cNvPr id="262" name="直線コネクタ 261"/>
        <xdr:cNvCxnSpPr/>
      </xdr:nvCxnSpPr>
      <xdr:spPr>
        <a:xfrm>
          <a:off x="14401800" y="153633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65012</xdr:rowOff>
    </xdr:from>
    <xdr:to>
      <xdr:col>22</xdr:col>
      <xdr:colOff>254000</xdr:colOff>
      <xdr:row>89</xdr:row>
      <xdr:rowOff>166612</xdr:rowOff>
    </xdr:to>
    <xdr:sp macro="" textlink="">
      <xdr:nvSpPr>
        <xdr:cNvPr id="263" name="フローチャート : 判断 262"/>
        <xdr:cNvSpPr/>
      </xdr:nvSpPr>
      <xdr:spPr>
        <a:xfrm>
          <a:off x="15240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5339</xdr:rowOff>
    </xdr:from>
    <xdr:ext cx="762000" cy="259045"/>
    <xdr:sp macro="" textlink="">
      <xdr:nvSpPr>
        <xdr:cNvPr id="264" name="テキスト ボックス 263"/>
        <xdr:cNvSpPr txBox="1"/>
      </xdr:nvSpPr>
      <xdr:spPr>
        <a:xfrm>
          <a:off x="14909800" y="1509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104321</xdr:rowOff>
    </xdr:to>
    <xdr:cxnSp macro="">
      <xdr:nvCxnSpPr>
        <xdr:cNvPr id="265" name="直線コネクタ 264"/>
        <xdr:cNvCxnSpPr/>
      </xdr:nvCxnSpPr>
      <xdr:spPr>
        <a:xfrm>
          <a:off x="13512800" y="14409662"/>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6" name="フローチャート : 判断 265"/>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7" name="テキスト ボックス 266"/>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8" name="フローチャート : 判断 267"/>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69" name="テキスト ボックス 268"/>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5" name="円/楕円 274"/>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76"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77" name="円/楕円 276"/>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135363</xdr:rowOff>
    </xdr:from>
    <xdr:ext cx="736600" cy="259045"/>
    <xdr:sp macro="" textlink="">
      <xdr:nvSpPr>
        <xdr:cNvPr id="278" name="テキスト ボックス 277"/>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110973</xdr:rowOff>
    </xdr:from>
    <xdr:to>
      <xdr:col>22</xdr:col>
      <xdr:colOff>254000</xdr:colOff>
      <xdr:row>90</xdr:row>
      <xdr:rowOff>41123</xdr:rowOff>
    </xdr:to>
    <xdr:sp macro="" textlink="">
      <xdr:nvSpPr>
        <xdr:cNvPr id="279" name="円/楕円 278"/>
        <xdr:cNvSpPr/>
      </xdr:nvSpPr>
      <xdr:spPr>
        <a:xfrm>
          <a:off x="15240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25900</xdr:rowOff>
    </xdr:from>
    <xdr:ext cx="762000" cy="259045"/>
    <xdr:sp macro="" textlink="">
      <xdr:nvSpPr>
        <xdr:cNvPr id="280" name="テキスト ボックス 279"/>
        <xdr:cNvSpPr txBox="1"/>
      </xdr:nvSpPr>
      <xdr:spPr>
        <a:xfrm>
          <a:off x="14909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53521</xdr:rowOff>
    </xdr:from>
    <xdr:to>
      <xdr:col>21</xdr:col>
      <xdr:colOff>50800</xdr:colOff>
      <xdr:row>89</xdr:row>
      <xdr:rowOff>155121</xdr:rowOff>
    </xdr:to>
    <xdr:sp macro="" textlink="">
      <xdr:nvSpPr>
        <xdr:cNvPr id="281" name="円/楕円 280"/>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165298</xdr:rowOff>
    </xdr:from>
    <xdr:ext cx="762000" cy="259045"/>
    <xdr:sp macro="" textlink="">
      <xdr:nvSpPr>
        <xdr:cNvPr id="282" name="テキスト ボックス 281"/>
        <xdr:cNvSpPr txBox="1"/>
      </xdr:nvSpPr>
      <xdr:spPr>
        <a:xfrm>
          <a:off x="14020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128512</xdr:rowOff>
    </xdr:from>
    <xdr:to>
      <xdr:col>19</xdr:col>
      <xdr:colOff>533400</xdr:colOff>
      <xdr:row>84</xdr:row>
      <xdr:rowOff>58662</xdr:rowOff>
    </xdr:to>
    <xdr:sp macro="" textlink="">
      <xdr:nvSpPr>
        <xdr:cNvPr id="283" name="円/楕円 282"/>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43439</xdr:rowOff>
    </xdr:from>
    <xdr:ext cx="762000" cy="259045"/>
    <xdr:sp macro="" textlink="">
      <xdr:nvSpPr>
        <xdr:cNvPr id="284" name="テキスト ボックス 283"/>
        <xdr:cNvSpPr txBox="1"/>
      </xdr:nvSpPr>
      <xdr:spPr>
        <a:xfrm>
          <a:off x="13131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ゴミ収集業務、給食センター配送業務等の民間委託を推進しているが、保育園、幼稚園、美術館等の施設を直営で運営しているため、相応の職員数が必要となり、類似団体平均を上回っている。</a:t>
          </a:r>
          <a:endParaRPr kumimoji="1" lang="en-US" altLang="ja-JP" sz="1300">
            <a:latin typeface="ＭＳ Ｐゴシック"/>
          </a:endParaRPr>
        </a:p>
        <a:p>
          <a:r>
            <a:rPr kumimoji="1" lang="ja-JP" altLang="en-US" sz="1300">
              <a:latin typeface="ＭＳ Ｐゴシック"/>
            </a:rPr>
            <a:t>　今後は、定員適正化計画に基づき、人口</a:t>
          </a:r>
          <a:r>
            <a:rPr kumimoji="1" lang="en-US" altLang="ja-JP" sz="1300">
              <a:latin typeface="ＭＳ Ｐゴシック"/>
            </a:rPr>
            <a:t>1,000</a:t>
          </a:r>
          <a:r>
            <a:rPr kumimoji="1" lang="ja-JP" altLang="en-US" sz="1300">
              <a:latin typeface="ＭＳ Ｐゴシック"/>
            </a:rPr>
            <a:t>人当たり１０人の職員数を目標に職員数の削減を図る。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66</xdr:row>
      <xdr:rowOff>40322</xdr:rowOff>
    </xdr:to>
    <xdr:cxnSp macro="">
      <xdr:nvCxnSpPr>
        <xdr:cNvPr id="314" name="直線コネクタ 313"/>
        <xdr:cNvCxnSpPr/>
      </xdr:nvCxnSpPr>
      <xdr:spPr>
        <a:xfrm flipV="1">
          <a:off x="17018000" y="10095230"/>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5"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6" name="直線コネクタ 315"/>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7"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8" name="直線コネクタ 317"/>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110279</xdr:rowOff>
    </xdr:from>
    <xdr:to>
      <xdr:col>24</xdr:col>
      <xdr:colOff>558800</xdr:colOff>
      <xdr:row>63</xdr:row>
      <xdr:rowOff>134408</xdr:rowOff>
    </xdr:to>
    <xdr:cxnSp macro="">
      <xdr:nvCxnSpPr>
        <xdr:cNvPr id="319" name="直線コネクタ 318"/>
        <xdr:cNvCxnSpPr/>
      </xdr:nvCxnSpPr>
      <xdr:spPr>
        <a:xfrm>
          <a:off x="16179800" y="1091162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8696</xdr:rowOff>
    </xdr:from>
    <xdr:ext cx="762000" cy="259045"/>
    <xdr:sp macro="" textlink="">
      <xdr:nvSpPr>
        <xdr:cNvPr id="320"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21" name="フローチャート : 判断 320"/>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110279</xdr:rowOff>
    </xdr:from>
    <xdr:to>
      <xdr:col>23</xdr:col>
      <xdr:colOff>406400</xdr:colOff>
      <xdr:row>63</xdr:row>
      <xdr:rowOff>110279</xdr:rowOff>
    </xdr:to>
    <xdr:cxnSp macro="">
      <xdr:nvCxnSpPr>
        <xdr:cNvPr id="322" name="直線コネクタ 321"/>
        <xdr:cNvCxnSpPr/>
      </xdr:nvCxnSpPr>
      <xdr:spPr>
        <a:xfrm>
          <a:off x="15290800" y="10911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4233</xdr:rowOff>
    </xdr:from>
    <xdr:to>
      <xdr:col>23</xdr:col>
      <xdr:colOff>457200</xdr:colOff>
      <xdr:row>61</xdr:row>
      <xdr:rowOff>105833</xdr:rowOff>
    </xdr:to>
    <xdr:sp macro="" textlink="">
      <xdr:nvSpPr>
        <xdr:cNvPr id="323" name="フローチャート : 判断 322"/>
        <xdr:cNvSpPr/>
      </xdr:nvSpPr>
      <xdr:spPr>
        <a:xfrm>
          <a:off x="16129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116010</xdr:rowOff>
    </xdr:from>
    <xdr:ext cx="736600" cy="259045"/>
    <xdr:sp macro="" textlink="">
      <xdr:nvSpPr>
        <xdr:cNvPr id="324" name="テキスト ボックス 323"/>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110279</xdr:rowOff>
    </xdr:from>
    <xdr:to>
      <xdr:col>22</xdr:col>
      <xdr:colOff>203200</xdr:colOff>
      <xdr:row>63</xdr:row>
      <xdr:rowOff>134408</xdr:rowOff>
    </xdr:to>
    <xdr:cxnSp macro="">
      <xdr:nvCxnSpPr>
        <xdr:cNvPr id="325" name="直線コネクタ 324"/>
        <xdr:cNvCxnSpPr/>
      </xdr:nvCxnSpPr>
      <xdr:spPr>
        <a:xfrm flipV="1">
          <a:off x="14401800" y="1091162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12277</xdr:rowOff>
    </xdr:from>
    <xdr:to>
      <xdr:col>22</xdr:col>
      <xdr:colOff>254000</xdr:colOff>
      <xdr:row>61</xdr:row>
      <xdr:rowOff>113877</xdr:rowOff>
    </xdr:to>
    <xdr:sp macro="" textlink="">
      <xdr:nvSpPr>
        <xdr:cNvPr id="326" name="フローチャート : 判断 325"/>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124054</xdr:rowOff>
    </xdr:from>
    <xdr:ext cx="762000" cy="259045"/>
    <xdr:sp macro="" textlink="">
      <xdr:nvSpPr>
        <xdr:cNvPr id="327" name="テキスト ボックス 326"/>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134408</xdr:rowOff>
    </xdr:from>
    <xdr:to>
      <xdr:col>21</xdr:col>
      <xdr:colOff>0</xdr:colOff>
      <xdr:row>64</xdr:row>
      <xdr:rowOff>17251</xdr:rowOff>
    </xdr:to>
    <xdr:cxnSp macro="">
      <xdr:nvCxnSpPr>
        <xdr:cNvPr id="328" name="直線コネクタ 327"/>
        <xdr:cNvCxnSpPr/>
      </xdr:nvCxnSpPr>
      <xdr:spPr>
        <a:xfrm flipV="1">
          <a:off x="13512800" y="10935758"/>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161607</xdr:rowOff>
    </xdr:from>
    <xdr:to>
      <xdr:col>21</xdr:col>
      <xdr:colOff>50800</xdr:colOff>
      <xdr:row>61</xdr:row>
      <xdr:rowOff>91757</xdr:rowOff>
    </xdr:to>
    <xdr:sp macro="" textlink="">
      <xdr:nvSpPr>
        <xdr:cNvPr id="329" name="フローチャート : 判断 328"/>
        <xdr:cNvSpPr/>
      </xdr:nvSpPr>
      <xdr:spPr>
        <a:xfrm>
          <a:off x="14351000" y="104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101934</xdr:rowOff>
    </xdr:from>
    <xdr:ext cx="762000" cy="259045"/>
    <xdr:sp macro="" textlink="">
      <xdr:nvSpPr>
        <xdr:cNvPr id="330" name="テキスト ボックス 329"/>
        <xdr:cNvSpPr txBox="1"/>
      </xdr:nvSpPr>
      <xdr:spPr>
        <a:xfrm>
          <a:off x="14020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1" name="フローチャート : 判断 330"/>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164271</xdr:rowOff>
    </xdr:from>
    <xdr:ext cx="762000" cy="259045"/>
    <xdr:sp macro="" textlink="">
      <xdr:nvSpPr>
        <xdr:cNvPr id="332" name="テキスト ボックス 331"/>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83608</xdr:rowOff>
    </xdr:from>
    <xdr:to>
      <xdr:col>24</xdr:col>
      <xdr:colOff>609600</xdr:colOff>
      <xdr:row>64</xdr:row>
      <xdr:rowOff>13758</xdr:rowOff>
    </xdr:to>
    <xdr:sp macro="" textlink="">
      <xdr:nvSpPr>
        <xdr:cNvPr id="338" name="円/楕円 337"/>
        <xdr:cNvSpPr/>
      </xdr:nvSpPr>
      <xdr:spPr>
        <a:xfrm>
          <a:off x="16967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55685</xdr:rowOff>
    </xdr:from>
    <xdr:ext cx="762000" cy="259045"/>
    <xdr:sp macro="" textlink="">
      <xdr:nvSpPr>
        <xdr:cNvPr id="339" name="定員管理の状況該当値テキスト"/>
        <xdr:cNvSpPr txBox="1"/>
      </xdr:nvSpPr>
      <xdr:spPr>
        <a:xfrm>
          <a:off x="17106900" y="1085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59479</xdr:rowOff>
    </xdr:from>
    <xdr:to>
      <xdr:col>23</xdr:col>
      <xdr:colOff>457200</xdr:colOff>
      <xdr:row>63</xdr:row>
      <xdr:rowOff>161079</xdr:rowOff>
    </xdr:to>
    <xdr:sp macro="" textlink="">
      <xdr:nvSpPr>
        <xdr:cNvPr id="340" name="円/楕円 339"/>
        <xdr:cNvSpPr/>
      </xdr:nvSpPr>
      <xdr:spPr>
        <a:xfrm>
          <a:off x="16129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145856</xdr:rowOff>
    </xdr:from>
    <xdr:ext cx="736600" cy="259045"/>
    <xdr:sp macro="" textlink="">
      <xdr:nvSpPr>
        <xdr:cNvPr id="341" name="テキスト ボックス 340"/>
        <xdr:cNvSpPr txBox="1"/>
      </xdr:nvSpPr>
      <xdr:spPr>
        <a:xfrm>
          <a:off x="15798800" y="10947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59479</xdr:rowOff>
    </xdr:from>
    <xdr:to>
      <xdr:col>22</xdr:col>
      <xdr:colOff>254000</xdr:colOff>
      <xdr:row>63</xdr:row>
      <xdr:rowOff>161079</xdr:rowOff>
    </xdr:to>
    <xdr:sp macro="" textlink="">
      <xdr:nvSpPr>
        <xdr:cNvPr id="342" name="円/楕円 341"/>
        <xdr:cNvSpPr/>
      </xdr:nvSpPr>
      <xdr:spPr>
        <a:xfrm>
          <a:off x="15240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145856</xdr:rowOff>
    </xdr:from>
    <xdr:ext cx="762000" cy="259045"/>
    <xdr:sp macro="" textlink="">
      <xdr:nvSpPr>
        <xdr:cNvPr id="343" name="テキスト ボックス 342"/>
        <xdr:cNvSpPr txBox="1"/>
      </xdr:nvSpPr>
      <xdr:spPr>
        <a:xfrm>
          <a:off x="14909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83608</xdr:rowOff>
    </xdr:from>
    <xdr:to>
      <xdr:col>21</xdr:col>
      <xdr:colOff>50800</xdr:colOff>
      <xdr:row>64</xdr:row>
      <xdr:rowOff>13758</xdr:rowOff>
    </xdr:to>
    <xdr:sp macro="" textlink="">
      <xdr:nvSpPr>
        <xdr:cNvPr id="344" name="円/楕円 343"/>
        <xdr:cNvSpPr/>
      </xdr:nvSpPr>
      <xdr:spPr>
        <a:xfrm>
          <a:off x="14351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169985</xdr:rowOff>
    </xdr:from>
    <xdr:ext cx="762000" cy="259045"/>
    <xdr:sp macro="" textlink="">
      <xdr:nvSpPr>
        <xdr:cNvPr id="345" name="テキスト ボックス 344"/>
        <xdr:cNvSpPr txBox="1"/>
      </xdr:nvSpPr>
      <xdr:spPr>
        <a:xfrm>
          <a:off x="14020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137901</xdr:rowOff>
    </xdr:from>
    <xdr:to>
      <xdr:col>19</xdr:col>
      <xdr:colOff>533400</xdr:colOff>
      <xdr:row>64</xdr:row>
      <xdr:rowOff>68051</xdr:rowOff>
    </xdr:to>
    <xdr:sp macro="" textlink="">
      <xdr:nvSpPr>
        <xdr:cNvPr id="346" name="円/楕円 345"/>
        <xdr:cNvSpPr/>
      </xdr:nvSpPr>
      <xdr:spPr>
        <a:xfrm>
          <a:off x="13462000" y="109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52828</xdr:rowOff>
    </xdr:from>
    <xdr:ext cx="762000" cy="259045"/>
    <xdr:sp macro="" textlink="">
      <xdr:nvSpPr>
        <xdr:cNvPr id="347" name="テキスト ボックス 346"/>
        <xdr:cNvSpPr txBox="1"/>
      </xdr:nvSpPr>
      <xdr:spPr>
        <a:xfrm>
          <a:off x="13131800" y="1102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那珂川町総合振興計画のもと、地域住民との意見交換を図り、主に過疎対策事業債や合併特例債を活用した事業の実施により、類似団体平均を下回っている。</a:t>
          </a:r>
          <a:endParaRPr kumimoji="1" lang="en-US" altLang="ja-JP" sz="1300">
            <a:latin typeface="ＭＳ Ｐゴシック"/>
          </a:endParaRPr>
        </a:p>
        <a:p>
          <a:r>
            <a:rPr kumimoji="1" lang="ja-JP" altLang="en-US" sz="1300">
              <a:latin typeface="ＭＳ Ｐゴシック"/>
            </a:rPr>
            <a:t>　今後は、緊急度・住民ニーズを的確に把握した事業の選択により、起債発行額の抑制に努め、引き続き、実質公債費比率を抑えることとする。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4" name="直線コネクタ 363"/>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5" name="テキスト ボックス 364"/>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8" name="直線コネクタ 367"/>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9" name="テキスト ボックス 368"/>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2" name="直線コネクタ 371"/>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3" name="テキスト ボックス 372"/>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6" name="直線コネクタ 375"/>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7" name="テキスト ボックス 376"/>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44</xdr:row>
      <xdr:rowOff>134938</xdr:rowOff>
    </xdr:to>
    <xdr:cxnSp macro="">
      <xdr:nvCxnSpPr>
        <xdr:cNvPr id="381" name="直線コネクタ 380"/>
        <xdr:cNvCxnSpPr/>
      </xdr:nvCxnSpPr>
      <xdr:spPr>
        <a:xfrm flipV="1">
          <a:off x="17018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107015</xdr:rowOff>
    </xdr:from>
    <xdr:ext cx="762000" cy="259045"/>
    <xdr:sp macro="" textlink="">
      <xdr:nvSpPr>
        <xdr:cNvPr id="382" name="公債費負担の状況最小値テキスト"/>
        <xdr:cNvSpPr txBox="1"/>
      </xdr:nvSpPr>
      <xdr:spPr>
        <a:xfrm>
          <a:off x="17106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24</xdr:col>
      <xdr:colOff>469900</xdr:colOff>
      <xdr:row>44</xdr:row>
      <xdr:rowOff>134938</xdr:rowOff>
    </xdr:from>
    <xdr:to>
      <xdr:col>24</xdr:col>
      <xdr:colOff>647700</xdr:colOff>
      <xdr:row>44</xdr:row>
      <xdr:rowOff>134938</xdr:rowOff>
    </xdr:to>
    <xdr:cxnSp macro="">
      <xdr:nvCxnSpPr>
        <xdr:cNvPr id="383" name="直線コネクタ 382"/>
        <xdr:cNvCxnSpPr/>
      </xdr:nvCxnSpPr>
      <xdr:spPr>
        <a:xfrm>
          <a:off x="16929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84"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85" name="直線コネクタ 384"/>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72231</xdr:rowOff>
    </xdr:from>
    <xdr:to>
      <xdr:col>24</xdr:col>
      <xdr:colOff>558800</xdr:colOff>
      <xdr:row>39</xdr:row>
      <xdr:rowOff>117475</xdr:rowOff>
    </xdr:to>
    <xdr:cxnSp macro="">
      <xdr:nvCxnSpPr>
        <xdr:cNvPr id="386" name="直線コネクタ 385"/>
        <xdr:cNvCxnSpPr/>
      </xdr:nvCxnSpPr>
      <xdr:spPr>
        <a:xfrm flipV="1">
          <a:off x="16179800" y="6758781"/>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18115</xdr:rowOff>
    </xdr:from>
    <xdr:ext cx="762000" cy="259045"/>
    <xdr:sp macro="" textlink="">
      <xdr:nvSpPr>
        <xdr:cNvPr id="387" name="公債費負担の状況平均値テキスト"/>
        <xdr:cNvSpPr txBox="1"/>
      </xdr:nvSpPr>
      <xdr:spPr>
        <a:xfrm>
          <a:off x="17106900" y="687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46038</xdr:rowOff>
    </xdr:from>
    <xdr:to>
      <xdr:col>24</xdr:col>
      <xdr:colOff>609600</xdr:colOff>
      <xdr:row>40</xdr:row>
      <xdr:rowOff>147638</xdr:rowOff>
    </xdr:to>
    <xdr:sp macro="" textlink="">
      <xdr:nvSpPr>
        <xdr:cNvPr id="388" name="フローチャート : 判断 387"/>
        <xdr:cNvSpPr/>
      </xdr:nvSpPr>
      <xdr:spPr>
        <a:xfrm>
          <a:off x="169672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117475</xdr:rowOff>
    </xdr:from>
    <xdr:to>
      <xdr:col>23</xdr:col>
      <xdr:colOff>406400</xdr:colOff>
      <xdr:row>39</xdr:row>
      <xdr:rowOff>162719</xdr:rowOff>
    </xdr:to>
    <xdr:cxnSp macro="">
      <xdr:nvCxnSpPr>
        <xdr:cNvPr id="389" name="直線コネクタ 388"/>
        <xdr:cNvCxnSpPr/>
      </xdr:nvCxnSpPr>
      <xdr:spPr>
        <a:xfrm flipV="1">
          <a:off x="15290800" y="6804025"/>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166688</xdr:rowOff>
    </xdr:from>
    <xdr:to>
      <xdr:col>23</xdr:col>
      <xdr:colOff>457200</xdr:colOff>
      <xdr:row>41</xdr:row>
      <xdr:rowOff>96838</xdr:rowOff>
    </xdr:to>
    <xdr:sp macro="" textlink="">
      <xdr:nvSpPr>
        <xdr:cNvPr id="390" name="フローチャート : 判断 389"/>
        <xdr:cNvSpPr/>
      </xdr:nvSpPr>
      <xdr:spPr>
        <a:xfrm>
          <a:off x="16129000" y="702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81615</xdr:rowOff>
    </xdr:from>
    <xdr:ext cx="736600" cy="259045"/>
    <xdr:sp macro="" textlink="">
      <xdr:nvSpPr>
        <xdr:cNvPr id="391" name="テキスト ボックス 390"/>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162719</xdr:rowOff>
    </xdr:from>
    <xdr:to>
      <xdr:col>22</xdr:col>
      <xdr:colOff>203200</xdr:colOff>
      <xdr:row>40</xdr:row>
      <xdr:rowOff>127000</xdr:rowOff>
    </xdr:to>
    <xdr:cxnSp macro="">
      <xdr:nvCxnSpPr>
        <xdr:cNvPr id="392" name="直線コネクタ 391"/>
        <xdr:cNvCxnSpPr/>
      </xdr:nvCxnSpPr>
      <xdr:spPr>
        <a:xfrm flipV="1">
          <a:off x="14401800" y="6849269"/>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130969</xdr:rowOff>
    </xdr:from>
    <xdr:to>
      <xdr:col>22</xdr:col>
      <xdr:colOff>254000</xdr:colOff>
      <xdr:row>42</xdr:row>
      <xdr:rowOff>61119</xdr:rowOff>
    </xdr:to>
    <xdr:sp macro="" textlink="">
      <xdr:nvSpPr>
        <xdr:cNvPr id="393" name="フローチャート : 判断 392"/>
        <xdr:cNvSpPr/>
      </xdr:nvSpPr>
      <xdr:spPr>
        <a:xfrm>
          <a:off x="15240000" y="716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45896</xdr:rowOff>
    </xdr:from>
    <xdr:ext cx="762000" cy="259045"/>
    <xdr:sp macro="" textlink="">
      <xdr:nvSpPr>
        <xdr:cNvPr id="394" name="テキスト ボックス 393"/>
        <xdr:cNvSpPr txBox="1"/>
      </xdr:nvSpPr>
      <xdr:spPr>
        <a:xfrm>
          <a:off x="14909800" y="724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41</xdr:row>
      <xdr:rowOff>91281</xdr:rowOff>
    </xdr:to>
    <xdr:cxnSp macro="">
      <xdr:nvCxnSpPr>
        <xdr:cNvPr id="395" name="直線コネクタ 394"/>
        <xdr:cNvCxnSpPr/>
      </xdr:nvCxnSpPr>
      <xdr:spPr>
        <a:xfrm flipV="1">
          <a:off x="13512800" y="6985000"/>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125413</xdr:rowOff>
    </xdr:from>
    <xdr:to>
      <xdr:col>21</xdr:col>
      <xdr:colOff>50800</xdr:colOff>
      <xdr:row>43</xdr:row>
      <xdr:rowOff>55563</xdr:rowOff>
    </xdr:to>
    <xdr:sp macro="" textlink="">
      <xdr:nvSpPr>
        <xdr:cNvPr id="396" name="フローチャート : 判断 395"/>
        <xdr:cNvSpPr/>
      </xdr:nvSpPr>
      <xdr:spPr>
        <a:xfrm>
          <a:off x="14351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40340</xdr:rowOff>
    </xdr:from>
    <xdr:ext cx="762000" cy="259045"/>
    <xdr:sp macro="" textlink="">
      <xdr:nvSpPr>
        <xdr:cNvPr id="397" name="テキスト ボックス 396"/>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8731</xdr:rowOff>
    </xdr:from>
    <xdr:to>
      <xdr:col>19</xdr:col>
      <xdr:colOff>533400</xdr:colOff>
      <xdr:row>44</xdr:row>
      <xdr:rowOff>110331</xdr:rowOff>
    </xdr:to>
    <xdr:sp macro="" textlink="">
      <xdr:nvSpPr>
        <xdr:cNvPr id="398" name="フローチャート : 判断 397"/>
        <xdr:cNvSpPr/>
      </xdr:nvSpPr>
      <xdr:spPr>
        <a:xfrm>
          <a:off x="13462000" y="755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95108</xdr:rowOff>
    </xdr:from>
    <xdr:ext cx="762000" cy="259045"/>
    <xdr:sp macro="" textlink="">
      <xdr:nvSpPr>
        <xdr:cNvPr id="399" name="テキスト ボックス 398"/>
        <xdr:cNvSpPr txBox="1"/>
      </xdr:nvSpPr>
      <xdr:spPr>
        <a:xfrm>
          <a:off x="13131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21431</xdr:rowOff>
    </xdr:from>
    <xdr:to>
      <xdr:col>24</xdr:col>
      <xdr:colOff>609600</xdr:colOff>
      <xdr:row>39</xdr:row>
      <xdr:rowOff>123031</xdr:rowOff>
    </xdr:to>
    <xdr:sp macro="" textlink="">
      <xdr:nvSpPr>
        <xdr:cNvPr id="405" name="円/楕円 404"/>
        <xdr:cNvSpPr/>
      </xdr:nvSpPr>
      <xdr:spPr>
        <a:xfrm>
          <a:off x="16967200" y="67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37958</xdr:rowOff>
    </xdr:from>
    <xdr:ext cx="762000" cy="259045"/>
    <xdr:sp macro="" textlink="">
      <xdr:nvSpPr>
        <xdr:cNvPr id="406" name="公債費負担の状況該当値テキスト"/>
        <xdr:cNvSpPr txBox="1"/>
      </xdr:nvSpPr>
      <xdr:spPr>
        <a:xfrm>
          <a:off x="17106900" y="65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66675</xdr:rowOff>
    </xdr:from>
    <xdr:to>
      <xdr:col>23</xdr:col>
      <xdr:colOff>457200</xdr:colOff>
      <xdr:row>39</xdr:row>
      <xdr:rowOff>168275</xdr:rowOff>
    </xdr:to>
    <xdr:sp macro="" textlink="">
      <xdr:nvSpPr>
        <xdr:cNvPr id="407" name="円/楕円 406"/>
        <xdr:cNvSpPr/>
      </xdr:nvSpPr>
      <xdr:spPr>
        <a:xfrm>
          <a:off x="16129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408" name="テキスト ボックス 407"/>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111919</xdr:rowOff>
    </xdr:from>
    <xdr:to>
      <xdr:col>22</xdr:col>
      <xdr:colOff>254000</xdr:colOff>
      <xdr:row>40</xdr:row>
      <xdr:rowOff>42069</xdr:rowOff>
    </xdr:to>
    <xdr:sp macro="" textlink="">
      <xdr:nvSpPr>
        <xdr:cNvPr id="409" name="円/楕円 408"/>
        <xdr:cNvSpPr/>
      </xdr:nvSpPr>
      <xdr:spPr>
        <a:xfrm>
          <a:off x="15240000" y="67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52246</xdr:rowOff>
    </xdr:from>
    <xdr:ext cx="762000" cy="259045"/>
    <xdr:sp macro="" textlink="">
      <xdr:nvSpPr>
        <xdr:cNvPr id="410" name="テキスト ボックス 409"/>
        <xdr:cNvSpPr txBox="1"/>
      </xdr:nvSpPr>
      <xdr:spPr>
        <a:xfrm>
          <a:off x="149098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11" name="円/楕円 410"/>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12" name="テキスト ボックス 411"/>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40481</xdr:rowOff>
    </xdr:from>
    <xdr:to>
      <xdr:col>19</xdr:col>
      <xdr:colOff>533400</xdr:colOff>
      <xdr:row>41</xdr:row>
      <xdr:rowOff>142081</xdr:rowOff>
    </xdr:to>
    <xdr:sp macro="" textlink="">
      <xdr:nvSpPr>
        <xdr:cNvPr id="413" name="円/楕円 412"/>
        <xdr:cNvSpPr/>
      </xdr:nvSpPr>
      <xdr:spPr>
        <a:xfrm>
          <a:off x="13462000" y="70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152258</xdr:rowOff>
    </xdr:from>
    <xdr:ext cx="762000" cy="259045"/>
    <xdr:sp macro="" textlink="">
      <xdr:nvSpPr>
        <xdr:cNvPr id="414" name="テキスト ボックス 413"/>
        <xdr:cNvSpPr txBox="1"/>
      </xdr:nvSpPr>
      <xdr:spPr>
        <a:xfrm>
          <a:off x="13131800" y="683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将来負担比率が－％の主な要因としては、普通交付税の増額に伴う標準財政規模の増、財政調整基金及び減債基金の積立による充当可能基金の増額等があげられる。</a:t>
          </a:r>
          <a:endParaRPr kumimoji="1" lang="en-US" altLang="ja-JP" sz="1300">
            <a:latin typeface="ＭＳ Ｐゴシック"/>
          </a:endParaRPr>
        </a:p>
        <a:p>
          <a:r>
            <a:rPr kumimoji="1" lang="ja-JP" altLang="en-US" sz="1300">
              <a:latin typeface="ＭＳ Ｐゴシック"/>
            </a:rPr>
            <a:t>　今後も公債費等義務的経費の削減を中心とする行政改革を推進し、財政の健全化に努める。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117808</xdr:rowOff>
    </xdr:to>
    <xdr:cxnSp macro="">
      <xdr:nvCxnSpPr>
        <xdr:cNvPr id="445" name="直線コネクタ 444"/>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89885</xdr:rowOff>
    </xdr:from>
    <xdr:ext cx="762000" cy="259045"/>
    <xdr:sp macro="" textlink="">
      <xdr:nvSpPr>
        <xdr:cNvPr id="446"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22</xdr:row>
      <xdr:rowOff>117808</xdr:rowOff>
    </xdr:from>
    <xdr:to>
      <xdr:col>24</xdr:col>
      <xdr:colOff>647700</xdr:colOff>
      <xdr:row>22</xdr:row>
      <xdr:rowOff>117808</xdr:rowOff>
    </xdr:to>
    <xdr:cxnSp macro="">
      <xdr:nvCxnSpPr>
        <xdr:cNvPr id="447" name="直線コネクタ 446"/>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111700</xdr:rowOff>
    </xdr:from>
    <xdr:to>
      <xdr:col>21</xdr:col>
      <xdr:colOff>0</xdr:colOff>
      <xdr:row>15</xdr:row>
      <xdr:rowOff>120650</xdr:rowOff>
    </xdr:to>
    <xdr:cxnSp macro="">
      <xdr:nvCxnSpPr>
        <xdr:cNvPr id="450" name="直線コネクタ 449"/>
        <xdr:cNvCxnSpPr/>
      </xdr:nvCxnSpPr>
      <xdr:spPr>
        <a:xfrm flipV="1">
          <a:off x="13512800" y="2512000"/>
          <a:ext cx="8890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125808</xdr:rowOff>
    </xdr:from>
    <xdr:ext cx="762000" cy="259045"/>
    <xdr:sp macro="" textlink="">
      <xdr:nvSpPr>
        <xdr:cNvPr id="451" name="将来負担の状況平均値テキスト"/>
        <xdr:cNvSpPr txBox="1"/>
      </xdr:nvSpPr>
      <xdr:spPr>
        <a:xfrm>
          <a:off x="17106900" y="2697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153731</xdr:rowOff>
    </xdr:from>
    <xdr:to>
      <xdr:col>24</xdr:col>
      <xdr:colOff>609600</xdr:colOff>
      <xdr:row>16</xdr:row>
      <xdr:rowOff>83881</xdr:rowOff>
    </xdr:to>
    <xdr:sp macro="" textlink="">
      <xdr:nvSpPr>
        <xdr:cNvPr id="452" name="フローチャート : 判断 451"/>
        <xdr:cNvSpPr/>
      </xdr:nvSpPr>
      <xdr:spPr>
        <a:xfrm>
          <a:off x="169672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28242</xdr:rowOff>
    </xdr:from>
    <xdr:to>
      <xdr:col>23</xdr:col>
      <xdr:colOff>457200</xdr:colOff>
      <xdr:row>16</xdr:row>
      <xdr:rowOff>129842</xdr:rowOff>
    </xdr:to>
    <xdr:sp macro="" textlink="">
      <xdr:nvSpPr>
        <xdr:cNvPr id="453" name="フローチャート : 判断 452"/>
        <xdr:cNvSpPr/>
      </xdr:nvSpPr>
      <xdr:spPr>
        <a:xfrm>
          <a:off x="16129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140019</xdr:rowOff>
    </xdr:from>
    <xdr:ext cx="736600" cy="259045"/>
    <xdr:sp macro="" textlink="">
      <xdr:nvSpPr>
        <xdr:cNvPr id="454" name="テキスト ボックス 453"/>
        <xdr:cNvSpPr txBox="1"/>
      </xdr:nvSpPr>
      <xdr:spPr>
        <a:xfrm>
          <a:off x="15798800" y="2540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85695</xdr:rowOff>
    </xdr:from>
    <xdr:to>
      <xdr:col>22</xdr:col>
      <xdr:colOff>254000</xdr:colOff>
      <xdr:row>17</xdr:row>
      <xdr:rowOff>15845</xdr:rowOff>
    </xdr:to>
    <xdr:sp macro="" textlink="">
      <xdr:nvSpPr>
        <xdr:cNvPr id="455" name="フローチャート : 判断 454"/>
        <xdr:cNvSpPr/>
      </xdr:nvSpPr>
      <xdr:spPr>
        <a:xfrm>
          <a:off x="15240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26022</xdr:rowOff>
    </xdr:from>
    <xdr:ext cx="762000" cy="259045"/>
    <xdr:sp macro="" textlink="">
      <xdr:nvSpPr>
        <xdr:cNvPr id="456" name="テキスト ボックス 455"/>
        <xdr:cNvSpPr txBox="1"/>
      </xdr:nvSpPr>
      <xdr:spPr>
        <a:xfrm>
          <a:off x="14909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46385</xdr:rowOff>
    </xdr:from>
    <xdr:to>
      <xdr:col>21</xdr:col>
      <xdr:colOff>50800</xdr:colOff>
      <xdr:row>17</xdr:row>
      <xdr:rowOff>147985</xdr:rowOff>
    </xdr:to>
    <xdr:sp macro="" textlink="">
      <xdr:nvSpPr>
        <xdr:cNvPr id="457" name="フローチャート : 判断 456"/>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132762</xdr:rowOff>
    </xdr:from>
    <xdr:ext cx="762000" cy="259045"/>
    <xdr:sp macro="" textlink="">
      <xdr:nvSpPr>
        <xdr:cNvPr id="458" name="テキスト ボックス 457"/>
        <xdr:cNvSpPr txBox="1"/>
      </xdr:nvSpPr>
      <xdr:spPr>
        <a:xfrm>
          <a:off x="14020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150707</xdr:rowOff>
    </xdr:from>
    <xdr:to>
      <xdr:col>19</xdr:col>
      <xdr:colOff>533400</xdr:colOff>
      <xdr:row>19</xdr:row>
      <xdr:rowOff>80857</xdr:rowOff>
    </xdr:to>
    <xdr:sp macro="" textlink="">
      <xdr:nvSpPr>
        <xdr:cNvPr id="459" name="フローチャート : 判断 458"/>
        <xdr:cNvSpPr/>
      </xdr:nvSpPr>
      <xdr:spPr>
        <a:xfrm>
          <a:off x="13462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65634</xdr:rowOff>
    </xdr:from>
    <xdr:ext cx="762000" cy="259045"/>
    <xdr:sp macro="" textlink="">
      <xdr:nvSpPr>
        <xdr:cNvPr id="460" name="テキスト ボックス 459"/>
        <xdr:cNvSpPr txBox="1"/>
      </xdr:nvSpPr>
      <xdr:spPr>
        <a:xfrm>
          <a:off x="13131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60900</xdr:rowOff>
    </xdr:from>
    <xdr:to>
      <xdr:col>21</xdr:col>
      <xdr:colOff>50800</xdr:colOff>
      <xdr:row>14</xdr:row>
      <xdr:rowOff>162500</xdr:rowOff>
    </xdr:to>
    <xdr:sp macro="" textlink="">
      <xdr:nvSpPr>
        <xdr:cNvPr id="466" name="円/楕円 465"/>
        <xdr:cNvSpPr/>
      </xdr:nvSpPr>
      <xdr:spPr>
        <a:xfrm>
          <a:off x="14351000" y="2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1227</xdr:rowOff>
    </xdr:from>
    <xdr:ext cx="762000" cy="259045"/>
    <xdr:sp macro="" textlink="">
      <xdr:nvSpPr>
        <xdr:cNvPr id="467" name="テキスト ボックス 466"/>
        <xdr:cNvSpPr txBox="1"/>
      </xdr:nvSpPr>
      <xdr:spPr>
        <a:xfrm>
          <a:off x="14020800" y="22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69850</xdr:rowOff>
    </xdr:from>
    <xdr:to>
      <xdr:col>19</xdr:col>
      <xdr:colOff>533400</xdr:colOff>
      <xdr:row>16</xdr:row>
      <xdr:rowOff>0</xdr:rowOff>
    </xdr:to>
    <xdr:sp macro="" textlink="">
      <xdr:nvSpPr>
        <xdr:cNvPr id="468" name="円/楕円 467"/>
        <xdr:cNvSpPr/>
      </xdr:nvSpPr>
      <xdr:spPr>
        <a:xfrm>
          <a:off x="1346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10177</xdr:rowOff>
    </xdr:from>
    <xdr:ext cx="762000" cy="259045"/>
    <xdr:sp macro="" textlink="">
      <xdr:nvSpPr>
        <xdr:cNvPr id="469" name="テキスト ボックス 468"/>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栃木県那珂川町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17,947
17,860
192.78
9,708,082
9,055,628
507,422
6,072,833
8,786,515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類似団体平均を上回っている要因は、美術館や保育園等の施設を直営で運営していることから、類似団体に比べ職員数が多く、人件費の占める比率が多い。</a:t>
          </a:r>
          <a:endParaRPr kumimoji="1" lang="en-US" altLang="ja-JP" sz="1300">
            <a:latin typeface="ＭＳ Ｐゴシック"/>
          </a:endParaRPr>
        </a:p>
        <a:p>
          <a:r>
            <a:rPr kumimoji="1" lang="ja-JP" altLang="en-US" sz="1300">
              <a:latin typeface="ＭＳ Ｐゴシック"/>
            </a:rPr>
            <a:t>　引き続き、定員適正化計画に基づき、人口</a:t>
          </a:r>
          <a:r>
            <a:rPr kumimoji="1" lang="en-US" altLang="ja-JP" sz="1300">
              <a:latin typeface="ＭＳ Ｐゴシック"/>
            </a:rPr>
            <a:t>1,000</a:t>
          </a:r>
          <a:r>
            <a:rPr kumimoji="1" lang="ja-JP" altLang="en-US" sz="1300">
              <a:latin typeface="ＭＳ Ｐゴシック"/>
            </a:rPr>
            <a:t>人あたり</a:t>
          </a:r>
          <a:r>
            <a:rPr kumimoji="1" lang="en-US" altLang="ja-JP" sz="1300">
              <a:latin typeface="ＭＳ Ｐゴシック"/>
            </a:rPr>
            <a:t>10</a:t>
          </a:r>
          <a:r>
            <a:rPr kumimoji="1" lang="ja-JP" altLang="en-US" sz="1300">
              <a:latin typeface="ＭＳ Ｐゴシック"/>
            </a:rPr>
            <a:t>人の職員数を目標に、職員数を削減していくことにより人件費の削減に努める。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42</xdr:row>
      <xdr:rowOff>38100</xdr:rowOff>
    </xdr:to>
    <xdr:cxnSp macro="">
      <xdr:nvCxnSpPr>
        <xdr:cNvPr id="59" name="直線コネクタ 58"/>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0"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1" name="直線コネクタ 60"/>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62"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133350</xdr:rowOff>
    </xdr:from>
    <xdr:to>
      <xdr:col>7</xdr:col>
      <xdr:colOff>104775</xdr:colOff>
      <xdr:row>33</xdr:row>
      <xdr:rowOff>133350</xdr:rowOff>
    </xdr:to>
    <xdr:cxnSp macro="">
      <xdr:nvCxnSpPr>
        <xdr:cNvPr id="63" name="直線コネクタ 62"/>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82550</xdr:rowOff>
    </xdr:from>
    <xdr:to>
      <xdr:col>7</xdr:col>
      <xdr:colOff>15875</xdr:colOff>
      <xdr:row>42</xdr:row>
      <xdr:rowOff>38100</xdr:rowOff>
    </xdr:to>
    <xdr:cxnSp macro="">
      <xdr:nvCxnSpPr>
        <xdr:cNvPr id="64" name="直線コネクタ 63"/>
        <xdr:cNvCxnSpPr/>
      </xdr:nvCxnSpPr>
      <xdr:spPr>
        <a:xfrm>
          <a:off x="3987800" y="7112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5"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12700</xdr:rowOff>
    </xdr:from>
    <xdr:to>
      <xdr:col>7</xdr:col>
      <xdr:colOff>66675</xdr:colOff>
      <xdr:row>38</xdr:row>
      <xdr:rowOff>114300</xdr:rowOff>
    </xdr:to>
    <xdr:sp macro="" textlink="">
      <xdr:nvSpPr>
        <xdr:cNvPr id="66" name="フローチャート : 判断 65"/>
        <xdr:cNvSpPr/>
      </xdr:nvSpPr>
      <xdr:spPr>
        <a:xfrm>
          <a:off x="47752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82550</xdr:rowOff>
    </xdr:from>
    <xdr:to>
      <xdr:col>5</xdr:col>
      <xdr:colOff>549275</xdr:colOff>
      <xdr:row>41</xdr:row>
      <xdr:rowOff>95250</xdr:rowOff>
    </xdr:to>
    <xdr:cxnSp macro="">
      <xdr:nvCxnSpPr>
        <xdr:cNvPr id="67" name="直線コネクタ 66"/>
        <xdr:cNvCxnSpPr/>
      </xdr:nvCxnSpPr>
      <xdr:spPr>
        <a:xfrm flipV="1">
          <a:off x="3098800" y="711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68" name="フローチャート : 判断 67"/>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99077</xdr:rowOff>
    </xdr:from>
    <xdr:ext cx="736600" cy="259045"/>
    <xdr:sp macro="" textlink="">
      <xdr:nvSpPr>
        <xdr:cNvPr id="69" name="テキスト ボックス 68"/>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95250</xdr:rowOff>
    </xdr:from>
    <xdr:to>
      <xdr:col>4</xdr:col>
      <xdr:colOff>346075</xdr:colOff>
      <xdr:row>41</xdr:row>
      <xdr:rowOff>158750</xdr:rowOff>
    </xdr:to>
    <xdr:cxnSp macro="">
      <xdr:nvCxnSpPr>
        <xdr:cNvPr id="70" name="直線コネクタ 69"/>
        <xdr:cNvCxnSpPr/>
      </xdr:nvCxnSpPr>
      <xdr:spPr>
        <a:xfrm flipV="1">
          <a:off x="2209800" y="712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1" name="フローチャート : 判断 70"/>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2" name="テキスト ボックス 71"/>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133350</xdr:rowOff>
    </xdr:from>
    <xdr:to>
      <xdr:col>3</xdr:col>
      <xdr:colOff>142875</xdr:colOff>
      <xdr:row>41</xdr:row>
      <xdr:rowOff>158750</xdr:rowOff>
    </xdr:to>
    <xdr:cxnSp macro="">
      <xdr:nvCxnSpPr>
        <xdr:cNvPr id="73" name="直線コネクタ 72"/>
        <xdr:cNvCxnSpPr/>
      </xdr:nvCxnSpPr>
      <xdr:spPr>
        <a:xfrm>
          <a:off x="1320800" y="716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165100</xdr:rowOff>
    </xdr:from>
    <xdr:to>
      <xdr:col>3</xdr:col>
      <xdr:colOff>193675</xdr:colOff>
      <xdr:row>39</xdr:row>
      <xdr:rowOff>95250</xdr:rowOff>
    </xdr:to>
    <xdr:sp macro="" textlink="">
      <xdr:nvSpPr>
        <xdr:cNvPr id="74" name="フローチャート : 判断 73"/>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63500</xdr:rowOff>
    </xdr:from>
    <xdr:to>
      <xdr:col>1</xdr:col>
      <xdr:colOff>676275</xdr:colOff>
      <xdr:row>38</xdr:row>
      <xdr:rowOff>165100</xdr:rowOff>
    </xdr:to>
    <xdr:sp macro="" textlink="">
      <xdr:nvSpPr>
        <xdr:cNvPr id="76" name="フローチャート : 判断 75"/>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3827</xdr:rowOff>
    </xdr:from>
    <xdr:ext cx="762000" cy="259045"/>
    <xdr:sp macro="" textlink="">
      <xdr:nvSpPr>
        <xdr:cNvPr id="77" name="テキスト ボックス 76"/>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41</xdr:row>
      <xdr:rowOff>158750</xdr:rowOff>
    </xdr:from>
    <xdr:to>
      <xdr:col>7</xdr:col>
      <xdr:colOff>66675</xdr:colOff>
      <xdr:row>42</xdr:row>
      <xdr:rowOff>88900</xdr:rowOff>
    </xdr:to>
    <xdr:sp macro="" textlink="">
      <xdr:nvSpPr>
        <xdr:cNvPr id="83" name="円/楕円 82"/>
        <xdr:cNvSpPr/>
      </xdr:nvSpPr>
      <xdr:spPr>
        <a:xfrm>
          <a:off x="47752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41</xdr:row>
      <xdr:rowOff>67327</xdr:rowOff>
    </xdr:from>
    <xdr:ext cx="762000" cy="259045"/>
    <xdr:sp macro="" textlink="">
      <xdr:nvSpPr>
        <xdr:cNvPr id="84" name="人件費該当値テキスト"/>
        <xdr:cNvSpPr txBox="1"/>
      </xdr:nvSpPr>
      <xdr:spPr>
        <a:xfrm>
          <a:off x="4914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31750</xdr:rowOff>
    </xdr:from>
    <xdr:to>
      <xdr:col>5</xdr:col>
      <xdr:colOff>600075</xdr:colOff>
      <xdr:row>41</xdr:row>
      <xdr:rowOff>133350</xdr:rowOff>
    </xdr:to>
    <xdr:sp macro="" textlink="">
      <xdr:nvSpPr>
        <xdr:cNvPr id="85" name="円/楕円 84"/>
        <xdr:cNvSpPr/>
      </xdr:nvSpPr>
      <xdr:spPr>
        <a:xfrm>
          <a:off x="3937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118127</xdr:rowOff>
    </xdr:from>
    <xdr:ext cx="736600" cy="259045"/>
    <xdr:sp macro="" textlink="">
      <xdr:nvSpPr>
        <xdr:cNvPr id="86" name="テキスト ボックス 85"/>
        <xdr:cNvSpPr txBox="1"/>
      </xdr:nvSpPr>
      <xdr:spPr>
        <a:xfrm>
          <a:off x="3606800" y="714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44450</xdr:rowOff>
    </xdr:from>
    <xdr:to>
      <xdr:col>4</xdr:col>
      <xdr:colOff>396875</xdr:colOff>
      <xdr:row>41</xdr:row>
      <xdr:rowOff>146050</xdr:rowOff>
    </xdr:to>
    <xdr:sp macro="" textlink="">
      <xdr:nvSpPr>
        <xdr:cNvPr id="87" name="円/楕円 86"/>
        <xdr:cNvSpPr/>
      </xdr:nvSpPr>
      <xdr:spPr>
        <a:xfrm>
          <a:off x="3048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130827</xdr:rowOff>
    </xdr:from>
    <xdr:ext cx="762000" cy="259045"/>
    <xdr:sp macro="" textlink="">
      <xdr:nvSpPr>
        <xdr:cNvPr id="88" name="テキスト ボックス 87"/>
        <xdr:cNvSpPr txBox="1"/>
      </xdr:nvSpPr>
      <xdr:spPr>
        <a:xfrm>
          <a:off x="2717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107950</xdr:rowOff>
    </xdr:from>
    <xdr:to>
      <xdr:col>3</xdr:col>
      <xdr:colOff>193675</xdr:colOff>
      <xdr:row>42</xdr:row>
      <xdr:rowOff>38100</xdr:rowOff>
    </xdr:to>
    <xdr:sp macro="" textlink="">
      <xdr:nvSpPr>
        <xdr:cNvPr id="89" name="円/楕円 88"/>
        <xdr:cNvSpPr/>
      </xdr:nvSpPr>
      <xdr:spPr>
        <a:xfrm>
          <a:off x="21590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22877</xdr:rowOff>
    </xdr:from>
    <xdr:ext cx="762000" cy="259045"/>
    <xdr:sp macro="" textlink="">
      <xdr:nvSpPr>
        <xdr:cNvPr id="90" name="テキスト ボックス 89"/>
        <xdr:cNvSpPr txBox="1"/>
      </xdr:nvSpPr>
      <xdr:spPr>
        <a:xfrm>
          <a:off x="18288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82550</xdr:rowOff>
    </xdr:from>
    <xdr:to>
      <xdr:col>1</xdr:col>
      <xdr:colOff>676275</xdr:colOff>
      <xdr:row>42</xdr:row>
      <xdr:rowOff>12700</xdr:rowOff>
    </xdr:to>
    <xdr:sp macro="" textlink="">
      <xdr:nvSpPr>
        <xdr:cNvPr id="91" name="円/楕円 90"/>
        <xdr:cNvSpPr/>
      </xdr:nvSpPr>
      <xdr:spPr>
        <a:xfrm>
          <a:off x="1270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168927</xdr:rowOff>
    </xdr:from>
    <xdr:ext cx="762000" cy="259045"/>
    <xdr:sp macro="" textlink="">
      <xdr:nvSpPr>
        <xdr:cNvPr id="92" name="テキスト ボックス 91"/>
        <xdr:cNvSpPr txBox="1"/>
      </xdr:nvSpPr>
      <xdr:spPr>
        <a:xfrm>
          <a:off x="939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類似団体平均水準ではあるが、今後もコスト削減に努め、物件費の圧縮を図る。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21</xdr:row>
      <xdr:rowOff>85090</xdr:rowOff>
    </xdr:to>
    <xdr:cxnSp macro="">
      <xdr:nvCxnSpPr>
        <xdr:cNvPr id="118" name="直線コネクタ 117"/>
        <xdr:cNvCxnSpPr/>
      </xdr:nvCxnSpPr>
      <xdr:spPr>
        <a:xfrm flipV="1">
          <a:off x="16510000" y="21615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57167</xdr:rowOff>
    </xdr:from>
    <xdr:ext cx="762000" cy="259045"/>
    <xdr:sp macro="" textlink="">
      <xdr:nvSpPr>
        <xdr:cNvPr id="119"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21</xdr:row>
      <xdr:rowOff>85090</xdr:rowOff>
    </xdr:from>
    <xdr:to>
      <xdr:col>24</xdr:col>
      <xdr:colOff>120650</xdr:colOff>
      <xdr:row>21</xdr:row>
      <xdr:rowOff>85090</xdr:rowOff>
    </xdr:to>
    <xdr:cxnSp macro="">
      <xdr:nvCxnSpPr>
        <xdr:cNvPr id="120" name="直線コネクタ 119"/>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1"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2" name="直線コネクタ 121"/>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119380</xdr:rowOff>
    </xdr:to>
    <xdr:cxnSp macro="">
      <xdr:nvCxnSpPr>
        <xdr:cNvPr id="123" name="直線コネクタ 122"/>
        <xdr:cNvCxnSpPr/>
      </xdr:nvCxnSpPr>
      <xdr:spPr>
        <a:xfrm>
          <a:off x="15671800" y="2771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4"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5" name="フローチャート : 判断 124"/>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149860</xdr:rowOff>
    </xdr:to>
    <xdr:cxnSp macro="">
      <xdr:nvCxnSpPr>
        <xdr:cNvPr id="126" name="直線コネクタ 125"/>
        <xdr:cNvCxnSpPr/>
      </xdr:nvCxnSpPr>
      <xdr:spPr>
        <a:xfrm flipV="1">
          <a:off x="14782800" y="2771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27" name="フローチャート : 判断 126"/>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28" name="テキスト ボックス 127"/>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16</xdr:row>
      <xdr:rowOff>149860</xdr:rowOff>
    </xdr:to>
    <xdr:cxnSp macro="">
      <xdr:nvCxnSpPr>
        <xdr:cNvPr id="129" name="直線コネクタ 128"/>
        <xdr:cNvCxnSpPr/>
      </xdr:nvCxnSpPr>
      <xdr:spPr>
        <a:xfrm>
          <a:off x="13893800" y="25273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26670</xdr:rowOff>
    </xdr:from>
    <xdr:to>
      <xdr:col>21</xdr:col>
      <xdr:colOff>412750</xdr:colOff>
      <xdr:row>15</xdr:row>
      <xdr:rowOff>128270</xdr:rowOff>
    </xdr:to>
    <xdr:sp macro="" textlink="">
      <xdr:nvSpPr>
        <xdr:cNvPr id="130" name="フローチャート : 判断 129"/>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31" name="テキスト ボックス 130"/>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54610</xdr:rowOff>
    </xdr:from>
    <xdr:to>
      <xdr:col>20</xdr:col>
      <xdr:colOff>158750</xdr:colOff>
      <xdr:row>14</xdr:row>
      <xdr:rowOff>127000</xdr:rowOff>
    </xdr:to>
    <xdr:cxnSp macro="">
      <xdr:nvCxnSpPr>
        <xdr:cNvPr id="132" name="直線コネクタ 131"/>
        <xdr:cNvCxnSpPr/>
      </xdr:nvCxnSpPr>
      <xdr:spPr>
        <a:xfrm>
          <a:off x="13004800" y="22834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3" name="フローチャート : 判断 132"/>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113047</xdr:rowOff>
    </xdr:from>
    <xdr:ext cx="762000" cy="259045"/>
    <xdr:sp macro="" textlink="">
      <xdr:nvSpPr>
        <xdr:cNvPr id="134" name="テキスト ボックス 133"/>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35" name="フローチャート : 判断 134"/>
        <xdr:cNvSpPr/>
      </xdr:nvSpPr>
      <xdr:spPr>
        <a:xfrm>
          <a:off x="12954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6367</xdr:rowOff>
    </xdr:from>
    <xdr:ext cx="762000" cy="259045"/>
    <xdr:sp macro="" textlink="">
      <xdr:nvSpPr>
        <xdr:cNvPr id="136" name="テキスト ボックス 135"/>
        <xdr:cNvSpPr txBox="1"/>
      </xdr:nvSpPr>
      <xdr:spPr>
        <a:xfrm>
          <a:off x="12623800" y="25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2" name="円/楕円 141"/>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85107</xdr:rowOff>
    </xdr:from>
    <xdr:ext cx="762000" cy="259045"/>
    <xdr:sp macro="" textlink="">
      <xdr:nvSpPr>
        <xdr:cNvPr id="143"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4" name="円/楕円 143"/>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5" name="テキスト ボックス 144"/>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6" name="円/楕円 145"/>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47" name="テキスト ボックス 146"/>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48" name="円/楕円 147"/>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49" name="テキスト ボックス 148"/>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3810</xdr:rowOff>
    </xdr:from>
    <xdr:to>
      <xdr:col>19</xdr:col>
      <xdr:colOff>6350</xdr:colOff>
      <xdr:row>13</xdr:row>
      <xdr:rowOff>105410</xdr:rowOff>
    </xdr:to>
    <xdr:sp macro="" textlink="">
      <xdr:nvSpPr>
        <xdr:cNvPr id="150" name="円/楕円 149"/>
        <xdr:cNvSpPr/>
      </xdr:nvSpPr>
      <xdr:spPr>
        <a:xfrm>
          <a:off x="12954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115587</xdr:rowOff>
    </xdr:from>
    <xdr:ext cx="762000" cy="259045"/>
    <xdr:sp macro="" textlink="">
      <xdr:nvSpPr>
        <xdr:cNvPr id="151" name="テキスト ボックス 150"/>
        <xdr:cNvSpPr txBox="1"/>
      </xdr:nvSpPr>
      <xdr:spPr>
        <a:xfrm>
          <a:off x="12623800" y="20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類似団体平均を下回っているが、高齢化に伴う扶助費は増加傾向にある。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102507</xdr:rowOff>
    </xdr:to>
    <xdr:cxnSp macro="">
      <xdr:nvCxnSpPr>
        <xdr:cNvPr id="181" name="直線コネクタ 180"/>
        <xdr:cNvCxnSpPr/>
      </xdr:nvCxnSpPr>
      <xdr:spPr>
        <a:xfrm flipV="1">
          <a:off x="4826000" y="90260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55</xdr:row>
      <xdr:rowOff>118835</xdr:rowOff>
    </xdr:to>
    <xdr:cxnSp macro="">
      <xdr:nvCxnSpPr>
        <xdr:cNvPr id="186" name="直線コネクタ 185"/>
        <xdr:cNvCxnSpPr/>
      </xdr:nvCxnSpPr>
      <xdr:spPr>
        <a:xfrm flipV="1">
          <a:off x="3987800" y="931998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7"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118835</xdr:rowOff>
    </xdr:to>
    <xdr:cxnSp macro="">
      <xdr:nvCxnSpPr>
        <xdr:cNvPr id="189" name="直線コネクタ 188"/>
        <xdr:cNvCxnSpPr/>
      </xdr:nvCxnSpPr>
      <xdr:spPr>
        <a:xfrm>
          <a:off x="3098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55</xdr:row>
      <xdr:rowOff>20865</xdr:rowOff>
    </xdr:to>
    <xdr:cxnSp macro="">
      <xdr:nvCxnSpPr>
        <xdr:cNvPr id="192" name="直線コネクタ 191"/>
        <xdr:cNvCxnSpPr/>
      </xdr:nvCxnSpPr>
      <xdr:spPr>
        <a:xfrm>
          <a:off x="2209800" y="91893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54</xdr:row>
      <xdr:rowOff>29028</xdr:rowOff>
    </xdr:to>
    <xdr:cxnSp macro="">
      <xdr:nvCxnSpPr>
        <xdr:cNvPr id="195" name="直線コネクタ 194"/>
        <xdr:cNvCxnSpPr/>
      </xdr:nvCxnSpPr>
      <xdr:spPr>
        <a:xfrm flipV="1">
          <a:off x="1320800" y="9189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196" name="フローチャート : 判断 195"/>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197" name="テキスト ボックス 196"/>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198" name="フローチャート :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5" name="円/楕円 204"/>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6"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7" name="円/楕円 206"/>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08" name="テキスト ボックス 207"/>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09" name="円/楕円 208"/>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0" name="テキスト ボックス 209"/>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1" name="円/楕円 210"/>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2" name="テキスト ボックス 211"/>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3" name="円/楕円 212"/>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4" name="テキスト ボックス 213"/>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その他については、他会計への繰出金が主な内容である。</a:t>
          </a:r>
          <a:endParaRPr kumimoji="1" lang="en-US" altLang="ja-JP" sz="1300">
            <a:latin typeface="ＭＳ Ｐゴシック"/>
          </a:endParaRPr>
        </a:p>
        <a:p>
          <a:r>
            <a:rPr kumimoji="1" lang="ja-JP" altLang="en-US" sz="1300">
              <a:latin typeface="ＭＳ Ｐゴシック"/>
            </a:rPr>
            <a:t>　各特別会計・企業会計とも健全経営が図られるうよう、経費の節減に努めるとともに、使用料や保険料の見直しを行い、普通会計の負担を減らしていくよう努めることとする。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31750</xdr:rowOff>
    </xdr:to>
    <xdr:cxnSp macro="">
      <xdr:nvCxnSpPr>
        <xdr:cNvPr id="242" name="直線コネクタ 241"/>
        <xdr:cNvCxnSpPr/>
      </xdr:nvCxnSpPr>
      <xdr:spPr>
        <a:xfrm flipV="1">
          <a:off x="16510000" y="9324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46990</xdr:rowOff>
    </xdr:to>
    <xdr:cxnSp macro="">
      <xdr:nvCxnSpPr>
        <xdr:cNvPr id="247" name="直線コネクタ 246"/>
        <xdr:cNvCxnSpPr/>
      </xdr:nvCxnSpPr>
      <xdr:spPr>
        <a:xfrm flipV="1">
          <a:off x="15671800" y="9789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48"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49" name="フローチャート : 判断 248"/>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46990</xdr:rowOff>
    </xdr:to>
    <xdr:cxnSp macro="">
      <xdr:nvCxnSpPr>
        <xdr:cNvPr id="250" name="直線コネクタ 249"/>
        <xdr:cNvCxnSpPr/>
      </xdr:nvCxnSpPr>
      <xdr:spPr>
        <a:xfrm>
          <a:off x="14782800" y="978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xdr:rowOff>
    </xdr:from>
    <xdr:to>
      <xdr:col>22</xdr:col>
      <xdr:colOff>615950</xdr:colOff>
      <xdr:row>57</xdr:row>
      <xdr:rowOff>113030</xdr:rowOff>
    </xdr:to>
    <xdr:sp macro="" textlink="">
      <xdr:nvSpPr>
        <xdr:cNvPr id="251" name="フローチャート : 判断 250"/>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52" name="テキスト ボックス 251"/>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57</xdr:row>
      <xdr:rowOff>16510</xdr:rowOff>
    </xdr:to>
    <xdr:cxnSp macro="">
      <xdr:nvCxnSpPr>
        <xdr:cNvPr id="253" name="直線コネクタ 252"/>
        <xdr:cNvCxnSpPr/>
      </xdr:nvCxnSpPr>
      <xdr:spPr>
        <a:xfrm>
          <a:off x="13893800" y="96062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5" name="テキスト ボックス 25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20320</xdr:rowOff>
    </xdr:to>
    <xdr:cxnSp macro="">
      <xdr:nvCxnSpPr>
        <xdr:cNvPr id="256" name="直線コネクタ 255"/>
        <xdr:cNvCxnSpPr/>
      </xdr:nvCxnSpPr>
      <xdr:spPr>
        <a:xfrm flipV="1">
          <a:off x="13004800" y="960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58" name="テキスト ボックス 257"/>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59" name="フローチャート : 判断 258"/>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0" name="テキスト ボックス 259"/>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6" name="円/楕円 265"/>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153687</xdr:rowOff>
    </xdr:from>
    <xdr:ext cx="762000" cy="259045"/>
    <xdr:sp macro="" textlink="">
      <xdr:nvSpPr>
        <xdr:cNvPr id="267"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68" name="円/楕円 267"/>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69" name="テキスト ボックス 268"/>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0" name="円/楕円 269"/>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71" name="テキスト ボックス 27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2" name="円/楕円 271"/>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3" name="テキスト ボックス 272"/>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4" name="円/楕円 273"/>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75" name="テキスト ボックス 274"/>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補助費の多くを占めているのは、南那須地区広域行政事務組合への負担金であり、広域行政事務組合に対しては経費の節減や経営改善を促し、負担金の抑制を図る。</a:t>
          </a:r>
          <a:endParaRPr kumimoji="1" lang="en-US" altLang="ja-JP" sz="1300">
            <a:latin typeface="ＭＳ Ｐゴシック"/>
          </a:endParaRPr>
        </a:p>
        <a:p>
          <a:r>
            <a:rPr kumimoji="1" lang="ja-JP" altLang="en-US" sz="1300">
              <a:latin typeface="ＭＳ Ｐゴシック"/>
            </a:rPr>
            <a:t>　また、補助金交付基準の見直しにより、各種団体等への補助金についても削減を図る。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165100</xdr:rowOff>
    </xdr:to>
    <xdr:cxnSp macro="">
      <xdr:nvCxnSpPr>
        <xdr:cNvPr id="303" name="直線コネクタ 302"/>
        <xdr:cNvCxnSpPr/>
      </xdr:nvCxnSpPr>
      <xdr:spPr>
        <a:xfrm flipV="1">
          <a:off x="16510000" y="58724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0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05" name="直線コネクタ 30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6"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7" name="直線コネクタ 306"/>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168910</xdr:rowOff>
    </xdr:from>
    <xdr:to>
      <xdr:col>24</xdr:col>
      <xdr:colOff>31750</xdr:colOff>
      <xdr:row>36</xdr:row>
      <xdr:rowOff>88900</xdr:rowOff>
    </xdr:to>
    <xdr:cxnSp macro="">
      <xdr:nvCxnSpPr>
        <xdr:cNvPr id="308" name="直線コネクタ 307"/>
        <xdr:cNvCxnSpPr/>
      </xdr:nvCxnSpPr>
      <xdr:spPr>
        <a:xfrm>
          <a:off x="15671800" y="6169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6367</xdr:rowOff>
    </xdr:from>
    <xdr:ext cx="762000" cy="259045"/>
    <xdr:sp macro="" textlink="">
      <xdr:nvSpPr>
        <xdr:cNvPr id="309" name="補助費等平均値テキスト"/>
        <xdr:cNvSpPr txBox="1"/>
      </xdr:nvSpPr>
      <xdr:spPr>
        <a:xfrm>
          <a:off x="16598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10" name="フローチャート : 判断 309"/>
        <xdr:cNvSpPr/>
      </xdr:nvSpPr>
      <xdr:spPr>
        <a:xfrm>
          <a:off x="16459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168910</xdr:rowOff>
    </xdr:from>
    <xdr:to>
      <xdr:col>22</xdr:col>
      <xdr:colOff>565150</xdr:colOff>
      <xdr:row>36</xdr:row>
      <xdr:rowOff>50800</xdr:rowOff>
    </xdr:to>
    <xdr:cxnSp macro="">
      <xdr:nvCxnSpPr>
        <xdr:cNvPr id="311" name="直線コネクタ 310"/>
        <xdr:cNvCxnSpPr/>
      </xdr:nvCxnSpPr>
      <xdr:spPr>
        <a:xfrm flipV="1">
          <a:off x="14782800" y="6169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312" name="フローチャート : 判断 311"/>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13" name="テキスト ボックス 31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50800</xdr:rowOff>
    </xdr:from>
    <xdr:to>
      <xdr:col>21</xdr:col>
      <xdr:colOff>361950</xdr:colOff>
      <xdr:row>36</xdr:row>
      <xdr:rowOff>104140</xdr:rowOff>
    </xdr:to>
    <xdr:cxnSp macro="">
      <xdr:nvCxnSpPr>
        <xdr:cNvPr id="314" name="直線コネクタ 313"/>
        <xdr:cNvCxnSpPr/>
      </xdr:nvCxnSpPr>
      <xdr:spPr>
        <a:xfrm flipV="1">
          <a:off x="13893800" y="622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26670</xdr:rowOff>
    </xdr:from>
    <xdr:to>
      <xdr:col>21</xdr:col>
      <xdr:colOff>412750</xdr:colOff>
      <xdr:row>37</xdr:row>
      <xdr:rowOff>128270</xdr:rowOff>
    </xdr:to>
    <xdr:sp macro="" textlink="">
      <xdr:nvSpPr>
        <xdr:cNvPr id="315" name="フローチャート : 判断 314"/>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113047</xdr:rowOff>
    </xdr:from>
    <xdr:ext cx="762000" cy="259045"/>
    <xdr:sp macro="" textlink="">
      <xdr:nvSpPr>
        <xdr:cNvPr id="316" name="テキスト ボックス 315"/>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37</xdr:row>
      <xdr:rowOff>100330</xdr:rowOff>
    </xdr:to>
    <xdr:cxnSp macro="">
      <xdr:nvCxnSpPr>
        <xdr:cNvPr id="317" name="直線コネクタ 316"/>
        <xdr:cNvCxnSpPr/>
      </xdr:nvCxnSpPr>
      <xdr:spPr>
        <a:xfrm flipV="1">
          <a:off x="13004800" y="62763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18" name="フローチャート : 判断 31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19" name="テキスト ボックス 318"/>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27" name="円/楕円 326"/>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54627</xdr:rowOff>
    </xdr:from>
    <xdr:ext cx="762000" cy="259045"/>
    <xdr:sp macro="" textlink="">
      <xdr:nvSpPr>
        <xdr:cNvPr id="328"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118110</xdr:rowOff>
    </xdr:from>
    <xdr:to>
      <xdr:col>22</xdr:col>
      <xdr:colOff>615950</xdr:colOff>
      <xdr:row>36</xdr:row>
      <xdr:rowOff>48260</xdr:rowOff>
    </xdr:to>
    <xdr:sp macro="" textlink="">
      <xdr:nvSpPr>
        <xdr:cNvPr id="329" name="円/楕円 328"/>
        <xdr:cNvSpPr/>
      </xdr:nvSpPr>
      <xdr:spPr>
        <a:xfrm>
          <a:off x="15621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58437</xdr:rowOff>
    </xdr:from>
    <xdr:ext cx="736600" cy="259045"/>
    <xdr:sp macro="" textlink="">
      <xdr:nvSpPr>
        <xdr:cNvPr id="330" name="テキスト ボックス 329"/>
        <xdr:cNvSpPr txBox="1"/>
      </xdr:nvSpPr>
      <xdr:spPr>
        <a:xfrm>
          <a:off x="15290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0</xdr:rowOff>
    </xdr:from>
    <xdr:to>
      <xdr:col>21</xdr:col>
      <xdr:colOff>412750</xdr:colOff>
      <xdr:row>36</xdr:row>
      <xdr:rowOff>101600</xdr:rowOff>
    </xdr:to>
    <xdr:sp macro="" textlink="">
      <xdr:nvSpPr>
        <xdr:cNvPr id="331" name="円/楕円 330"/>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111777</xdr:rowOff>
    </xdr:from>
    <xdr:ext cx="762000" cy="259045"/>
    <xdr:sp macro="" textlink="">
      <xdr:nvSpPr>
        <xdr:cNvPr id="332" name="テキスト ボックス 331"/>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3" name="円/楕円 332"/>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34" name="テキスト ボックス 333"/>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49530</xdr:rowOff>
    </xdr:from>
    <xdr:to>
      <xdr:col>19</xdr:col>
      <xdr:colOff>6350</xdr:colOff>
      <xdr:row>37</xdr:row>
      <xdr:rowOff>151130</xdr:rowOff>
    </xdr:to>
    <xdr:sp macro="" textlink="">
      <xdr:nvSpPr>
        <xdr:cNvPr id="335" name="円/楕円 334"/>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135907</xdr:rowOff>
    </xdr:from>
    <xdr:ext cx="762000" cy="259045"/>
    <xdr:sp macro="" textlink="">
      <xdr:nvSpPr>
        <xdr:cNvPr id="336" name="テキスト ボックス 335"/>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新規地方債の発行を最小限に抑えているため、類似団体平均を下回っている。</a:t>
          </a:r>
          <a:endParaRPr kumimoji="1" lang="en-US" altLang="ja-JP" sz="1300">
            <a:latin typeface="ＭＳ Ｐゴシック"/>
          </a:endParaRPr>
        </a:p>
        <a:p>
          <a:r>
            <a:rPr kumimoji="1" lang="ja-JP" altLang="en-US" sz="1300">
              <a:latin typeface="ＭＳ Ｐゴシック"/>
            </a:rPr>
            <a:t>　今後は新庁舎建設や消防庁舎建設等の大規模事業が控えているため、公債費の増加が見込まれる。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33274</xdr:rowOff>
    </xdr:from>
    <xdr:to>
      <xdr:col>7</xdr:col>
      <xdr:colOff>15875</xdr:colOff>
      <xdr:row>81</xdr:row>
      <xdr:rowOff>143002</xdr:rowOff>
    </xdr:to>
    <xdr:cxnSp macro="">
      <xdr:nvCxnSpPr>
        <xdr:cNvPr id="362" name="直線コネクタ 361"/>
        <xdr:cNvCxnSpPr/>
      </xdr:nvCxnSpPr>
      <xdr:spPr>
        <a:xfrm flipV="1">
          <a:off x="4826000" y="12549124"/>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3"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4" name="直線コネクタ 363"/>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119651</xdr:rowOff>
    </xdr:from>
    <xdr:ext cx="762000" cy="259045"/>
    <xdr:sp macro="" textlink="">
      <xdr:nvSpPr>
        <xdr:cNvPr id="365" name="公債費最大値テキスト"/>
        <xdr:cNvSpPr txBox="1"/>
      </xdr:nvSpPr>
      <xdr:spPr>
        <a:xfrm>
          <a:off x="4914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612775</xdr:colOff>
      <xdr:row>73</xdr:row>
      <xdr:rowOff>33274</xdr:rowOff>
    </xdr:from>
    <xdr:to>
      <xdr:col>7</xdr:col>
      <xdr:colOff>104775</xdr:colOff>
      <xdr:row>73</xdr:row>
      <xdr:rowOff>33274</xdr:rowOff>
    </xdr:to>
    <xdr:cxnSp macro="">
      <xdr:nvCxnSpPr>
        <xdr:cNvPr id="366" name="直線コネクタ 365"/>
        <xdr:cNvCxnSpPr/>
      </xdr:nvCxnSpPr>
      <xdr:spPr>
        <a:xfrm>
          <a:off x="4737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136144</xdr:rowOff>
    </xdr:from>
    <xdr:to>
      <xdr:col>7</xdr:col>
      <xdr:colOff>15875</xdr:colOff>
      <xdr:row>78</xdr:row>
      <xdr:rowOff>163576</xdr:rowOff>
    </xdr:to>
    <xdr:cxnSp macro="">
      <xdr:nvCxnSpPr>
        <xdr:cNvPr id="367" name="直線コネクタ 366"/>
        <xdr:cNvCxnSpPr/>
      </xdr:nvCxnSpPr>
      <xdr:spPr>
        <a:xfrm flipV="1">
          <a:off x="3987800" y="135092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168165</xdr:rowOff>
    </xdr:from>
    <xdr:ext cx="762000" cy="259045"/>
    <xdr:sp macro="" textlink="">
      <xdr:nvSpPr>
        <xdr:cNvPr id="368" name="公債費平均値テキスト"/>
        <xdr:cNvSpPr txBox="1"/>
      </xdr:nvSpPr>
      <xdr:spPr>
        <a:xfrm>
          <a:off x="4914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69" name="フローチャート : 判断 368"/>
        <xdr:cNvSpPr/>
      </xdr:nvSpPr>
      <xdr:spPr>
        <a:xfrm>
          <a:off x="4775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163576</xdr:rowOff>
    </xdr:to>
    <xdr:cxnSp macro="">
      <xdr:nvCxnSpPr>
        <xdr:cNvPr id="370" name="直線コネクタ 369"/>
        <xdr:cNvCxnSpPr/>
      </xdr:nvCxnSpPr>
      <xdr:spPr>
        <a:xfrm>
          <a:off x="3098800" y="13399515"/>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25908</xdr:rowOff>
    </xdr:from>
    <xdr:to>
      <xdr:col>5</xdr:col>
      <xdr:colOff>600075</xdr:colOff>
      <xdr:row>76</xdr:row>
      <xdr:rowOff>127508</xdr:rowOff>
    </xdr:to>
    <xdr:sp macro="" textlink="">
      <xdr:nvSpPr>
        <xdr:cNvPr id="371" name="フローチャート : 判断 370"/>
        <xdr:cNvSpPr/>
      </xdr:nvSpPr>
      <xdr:spPr>
        <a:xfrm>
          <a:off x="3937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137685</xdr:rowOff>
    </xdr:from>
    <xdr:ext cx="736600" cy="259045"/>
    <xdr:sp macro="" textlink="">
      <xdr:nvSpPr>
        <xdr:cNvPr id="372" name="テキスト ボックス 371"/>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26415</xdr:rowOff>
    </xdr:to>
    <xdr:cxnSp macro="">
      <xdr:nvCxnSpPr>
        <xdr:cNvPr id="373" name="直線コネクタ 372"/>
        <xdr:cNvCxnSpPr/>
      </xdr:nvCxnSpPr>
      <xdr:spPr>
        <a:xfrm>
          <a:off x="2209800" y="133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62485</xdr:rowOff>
    </xdr:from>
    <xdr:to>
      <xdr:col>4</xdr:col>
      <xdr:colOff>396875</xdr:colOff>
      <xdr:row>76</xdr:row>
      <xdr:rowOff>164085</xdr:rowOff>
    </xdr:to>
    <xdr:sp macro="" textlink="">
      <xdr:nvSpPr>
        <xdr:cNvPr id="374" name="フローチャート : 判断 373"/>
        <xdr:cNvSpPr/>
      </xdr:nvSpPr>
      <xdr:spPr>
        <a:xfrm>
          <a:off x="3048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75" name="テキスト ボックス 374"/>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78</xdr:row>
      <xdr:rowOff>26415</xdr:rowOff>
    </xdr:to>
    <xdr:cxnSp macro="">
      <xdr:nvCxnSpPr>
        <xdr:cNvPr id="376" name="直線コネクタ 375"/>
        <xdr:cNvCxnSpPr/>
      </xdr:nvCxnSpPr>
      <xdr:spPr>
        <a:xfrm>
          <a:off x="1320800" y="133263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7" name="フローチャート : 判断 376"/>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8" name="テキスト ボックス 377"/>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79" name="フローチャート : 判断 378"/>
        <xdr:cNvSpPr/>
      </xdr:nvSpPr>
      <xdr:spPr>
        <a:xfrm>
          <a:off x="1270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11955</xdr:rowOff>
    </xdr:from>
    <xdr:ext cx="762000" cy="259045"/>
    <xdr:sp macro="" textlink="">
      <xdr:nvSpPr>
        <xdr:cNvPr id="380" name="テキスト ボックス 379"/>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85344</xdr:rowOff>
    </xdr:from>
    <xdr:to>
      <xdr:col>7</xdr:col>
      <xdr:colOff>66675</xdr:colOff>
      <xdr:row>79</xdr:row>
      <xdr:rowOff>15494</xdr:rowOff>
    </xdr:to>
    <xdr:sp macro="" textlink="">
      <xdr:nvSpPr>
        <xdr:cNvPr id="386" name="円/楕円 385"/>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57421</xdr:rowOff>
    </xdr:from>
    <xdr:ext cx="762000" cy="259045"/>
    <xdr:sp macro="" textlink="">
      <xdr:nvSpPr>
        <xdr:cNvPr id="387" name="公債費該当値テキスト"/>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88" name="円/楕円 387"/>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27703</xdr:rowOff>
    </xdr:from>
    <xdr:ext cx="736600" cy="259045"/>
    <xdr:sp macro="" textlink="">
      <xdr:nvSpPr>
        <xdr:cNvPr id="389" name="テキスト ボックス 388"/>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90" name="円/楕円 389"/>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91" name="テキスト ボックス 39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92" name="円/楕円 391"/>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93" name="テキスト ボックス 392"/>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94" name="円/楕円 393"/>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95" name="テキスト ボックス 394"/>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公債費以外については、類似団体平均と同じ程度であるが、より一層のコスト削減等により経費の節減に努めることとする。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39370</xdr:rowOff>
    </xdr:to>
    <xdr:cxnSp macro="">
      <xdr:nvCxnSpPr>
        <xdr:cNvPr id="423" name="直線コネクタ 422"/>
        <xdr:cNvCxnSpPr/>
      </xdr:nvCxnSpPr>
      <xdr:spPr>
        <a:xfrm flipV="1">
          <a:off x="16510000" y="12768580"/>
          <a:ext cx="0"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24"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25" name="直線コネクタ 424"/>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6"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7" name="直線コネクタ 426"/>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58420</xdr:rowOff>
    </xdr:from>
    <xdr:to>
      <xdr:col>24</xdr:col>
      <xdr:colOff>31750</xdr:colOff>
      <xdr:row>77</xdr:row>
      <xdr:rowOff>123189</xdr:rowOff>
    </xdr:to>
    <xdr:cxnSp macro="">
      <xdr:nvCxnSpPr>
        <xdr:cNvPr id="428" name="直線コネクタ 427"/>
        <xdr:cNvCxnSpPr/>
      </xdr:nvCxnSpPr>
      <xdr:spPr>
        <a:xfrm>
          <a:off x="15671800" y="132600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9"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0" name="フローチャート : 判断 429"/>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58420</xdr:rowOff>
    </xdr:from>
    <xdr:to>
      <xdr:col>22</xdr:col>
      <xdr:colOff>565150</xdr:colOff>
      <xdr:row>77</xdr:row>
      <xdr:rowOff>92711</xdr:rowOff>
    </xdr:to>
    <xdr:cxnSp macro="">
      <xdr:nvCxnSpPr>
        <xdr:cNvPr id="431" name="直線コネクタ 430"/>
        <xdr:cNvCxnSpPr/>
      </xdr:nvCxnSpPr>
      <xdr:spPr>
        <a:xfrm flipV="1">
          <a:off x="14782800" y="13260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32" name="フローチャート : 判断 431"/>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3" name="テキスト ボックス 432"/>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96520</xdr:rowOff>
    </xdr:from>
    <xdr:to>
      <xdr:col>21</xdr:col>
      <xdr:colOff>361950</xdr:colOff>
      <xdr:row>77</xdr:row>
      <xdr:rowOff>92711</xdr:rowOff>
    </xdr:to>
    <xdr:cxnSp macro="">
      <xdr:nvCxnSpPr>
        <xdr:cNvPr id="434" name="直線コネクタ 433"/>
        <xdr:cNvCxnSpPr/>
      </xdr:nvCxnSpPr>
      <xdr:spPr>
        <a:xfrm>
          <a:off x="13893800" y="131267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5" name="フローチャート : 判断 43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6" name="テキスト ボックス 43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96520</xdr:rowOff>
    </xdr:from>
    <xdr:to>
      <xdr:col>20</xdr:col>
      <xdr:colOff>158750</xdr:colOff>
      <xdr:row>76</xdr:row>
      <xdr:rowOff>130811</xdr:rowOff>
    </xdr:to>
    <xdr:cxnSp macro="">
      <xdr:nvCxnSpPr>
        <xdr:cNvPr id="437" name="直線コネクタ 436"/>
        <xdr:cNvCxnSpPr/>
      </xdr:nvCxnSpPr>
      <xdr:spPr>
        <a:xfrm flipV="1">
          <a:off x="13004800" y="131267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106680</xdr:rowOff>
    </xdr:from>
    <xdr:to>
      <xdr:col>20</xdr:col>
      <xdr:colOff>209550</xdr:colOff>
      <xdr:row>77</xdr:row>
      <xdr:rowOff>36830</xdr:rowOff>
    </xdr:to>
    <xdr:sp macro="" textlink="">
      <xdr:nvSpPr>
        <xdr:cNvPr id="438" name="フローチャート : 判断 437"/>
        <xdr:cNvSpPr/>
      </xdr:nvSpPr>
      <xdr:spPr>
        <a:xfrm>
          <a:off x="13843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21607</xdr:rowOff>
    </xdr:from>
    <xdr:ext cx="762000" cy="259045"/>
    <xdr:sp macro="" textlink="">
      <xdr:nvSpPr>
        <xdr:cNvPr id="439" name="テキスト ボックス 438"/>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40" name="フローチャート : 判断 439"/>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41" name="テキスト ボックス 440"/>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72389</xdr:rowOff>
    </xdr:from>
    <xdr:to>
      <xdr:col>24</xdr:col>
      <xdr:colOff>82550</xdr:colOff>
      <xdr:row>78</xdr:row>
      <xdr:rowOff>2539</xdr:rowOff>
    </xdr:to>
    <xdr:sp macro="" textlink="">
      <xdr:nvSpPr>
        <xdr:cNvPr id="447" name="円/楕円 446"/>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44466</xdr:rowOff>
    </xdr:from>
    <xdr:ext cx="762000" cy="259045"/>
    <xdr:sp macro="" textlink="">
      <xdr:nvSpPr>
        <xdr:cNvPr id="448" name="公債費以外該当値テキスト"/>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xdr:rowOff>
    </xdr:from>
    <xdr:to>
      <xdr:col>22</xdr:col>
      <xdr:colOff>615950</xdr:colOff>
      <xdr:row>77</xdr:row>
      <xdr:rowOff>109220</xdr:rowOff>
    </xdr:to>
    <xdr:sp macro="" textlink="">
      <xdr:nvSpPr>
        <xdr:cNvPr id="449" name="円/楕円 448"/>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93997</xdr:rowOff>
    </xdr:from>
    <xdr:ext cx="736600" cy="259045"/>
    <xdr:sp macro="" textlink="">
      <xdr:nvSpPr>
        <xdr:cNvPr id="450" name="テキスト ボックス 449"/>
        <xdr:cNvSpPr txBox="1"/>
      </xdr:nvSpPr>
      <xdr:spPr>
        <a:xfrm>
          <a:off x="15290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51" name="円/楕円 450"/>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52" name="テキスト ボックス 451"/>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45720</xdr:rowOff>
    </xdr:from>
    <xdr:to>
      <xdr:col>20</xdr:col>
      <xdr:colOff>209550</xdr:colOff>
      <xdr:row>76</xdr:row>
      <xdr:rowOff>147320</xdr:rowOff>
    </xdr:to>
    <xdr:sp macro="" textlink="">
      <xdr:nvSpPr>
        <xdr:cNvPr id="453" name="円/楕円 452"/>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157497</xdr:rowOff>
    </xdr:from>
    <xdr:ext cx="762000" cy="259045"/>
    <xdr:sp macro="" textlink="">
      <xdr:nvSpPr>
        <xdr:cNvPr id="454" name="テキスト ボックス 453"/>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80011</xdr:rowOff>
    </xdr:from>
    <xdr:to>
      <xdr:col>19</xdr:col>
      <xdr:colOff>6350</xdr:colOff>
      <xdr:row>77</xdr:row>
      <xdr:rowOff>10161</xdr:rowOff>
    </xdr:to>
    <xdr:sp macro="" textlink="">
      <xdr:nvSpPr>
        <xdr:cNvPr id="455" name="円/楕円 454"/>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166388</xdr:rowOff>
    </xdr:from>
    <xdr:ext cx="762000" cy="259045"/>
    <xdr:sp macro="" textlink="">
      <xdr:nvSpPr>
        <xdr:cNvPr id="456" name="テキスト ボックス 455"/>
        <xdr:cNvSpPr txBox="1"/>
      </xdr:nvSpPr>
      <xdr:spPr>
        <a:xfrm>
          <a:off x="12623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栃木県那珂川町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106045</xdr:rowOff>
    </xdr:from>
    <xdr:to>
      <xdr:col>4</xdr:col>
      <xdr:colOff>1117600</xdr:colOff>
      <xdr:row>19</xdr:row>
      <xdr:rowOff>86938</xdr:rowOff>
    </xdr:to>
    <xdr:cxnSp macro="">
      <xdr:nvCxnSpPr>
        <xdr:cNvPr id="45" name="直線コネクタ 44"/>
        <xdr:cNvCxnSpPr/>
      </xdr:nvCxnSpPr>
      <xdr:spPr bwMode="auto">
        <a:xfrm flipV="1">
          <a:off x="5651500" y="2211070"/>
          <a:ext cx="0" cy="1181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59015</xdr:rowOff>
    </xdr:from>
    <xdr:ext cx="762000" cy="259045"/>
    <xdr:sp macro="" textlink="">
      <xdr:nvSpPr>
        <xdr:cNvPr id="46" name="人口1人当たり決算額の推移最小値テキスト130"/>
        <xdr:cNvSpPr txBox="1"/>
      </xdr:nvSpPr>
      <xdr:spPr>
        <a:xfrm>
          <a:off x="5740400" y="33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68,603</a:t>
          </a:r>
          <a:endParaRPr kumimoji="1" lang="ja-JP" altLang="en-US" sz="1000" b="1">
            <a:latin typeface="ＭＳ Ｐゴシック"/>
          </a:endParaRPr>
        </a:p>
      </xdr:txBody>
    </xdr:sp>
    <xdr:clientData/>
  </xdr:oneCellAnchor>
  <xdr:twoCellAnchor>
    <xdr:from>
      <xdr:col>4</xdr:col>
      <xdr:colOff>1028700</xdr:colOff>
      <xdr:row>19</xdr:row>
      <xdr:rowOff>86938</xdr:rowOff>
    </xdr:from>
    <xdr:to>
      <xdr:col>5</xdr:col>
      <xdr:colOff>73025</xdr:colOff>
      <xdr:row>19</xdr:row>
      <xdr:rowOff>86938</xdr:rowOff>
    </xdr:to>
    <xdr:cxnSp macro="">
      <xdr:nvCxnSpPr>
        <xdr:cNvPr id="47" name="直線コネクタ 46"/>
        <xdr:cNvCxnSpPr/>
      </xdr:nvCxnSpPr>
      <xdr:spPr bwMode="auto">
        <a:xfrm>
          <a:off x="5562600" y="3392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20972</xdr:rowOff>
    </xdr:from>
    <xdr:ext cx="762000" cy="259045"/>
    <xdr:sp macro="" textlink="">
      <xdr:nvSpPr>
        <xdr:cNvPr id="48" name="人口1人当たり決算額の推移最大値テキスト130"/>
        <xdr:cNvSpPr txBox="1"/>
      </xdr:nvSpPr>
      <xdr:spPr>
        <a:xfrm>
          <a:off x="574040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130,600</a:t>
          </a:r>
          <a:endParaRPr kumimoji="1" lang="ja-JP" altLang="en-US" sz="1000" b="1">
            <a:latin typeface="ＭＳ Ｐゴシック"/>
          </a:endParaRPr>
        </a:p>
      </xdr:txBody>
    </xdr:sp>
    <xdr:clientData/>
  </xdr:oneCellAnchor>
  <xdr:twoCellAnchor>
    <xdr:from>
      <xdr:col>4</xdr:col>
      <xdr:colOff>1028700</xdr:colOff>
      <xdr:row>12</xdr:row>
      <xdr:rowOff>106045</xdr:rowOff>
    </xdr:from>
    <xdr:to>
      <xdr:col>5</xdr:col>
      <xdr:colOff>73025</xdr:colOff>
      <xdr:row>12</xdr:row>
      <xdr:rowOff>106045</xdr:rowOff>
    </xdr:to>
    <xdr:cxnSp macro="">
      <xdr:nvCxnSpPr>
        <xdr:cNvPr id="49" name="直線コネクタ 48"/>
        <xdr:cNvCxnSpPr/>
      </xdr:nvCxnSpPr>
      <xdr:spPr bwMode="auto">
        <a:xfrm>
          <a:off x="5562600" y="22110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32245</xdr:rowOff>
    </xdr:from>
    <xdr:to>
      <xdr:col>4</xdr:col>
      <xdr:colOff>1117600</xdr:colOff>
      <xdr:row>15</xdr:row>
      <xdr:rowOff>86309</xdr:rowOff>
    </xdr:to>
    <xdr:cxnSp macro="">
      <xdr:nvCxnSpPr>
        <xdr:cNvPr id="50" name="直線コネクタ 49"/>
        <xdr:cNvCxnSpPr/>
      </xdr:nvCxnSpPr>
      <xdr:spPr bwMode="auto">
        <a:xfrm flipV="1">
          <a:off x="5003800" y="2480170"/>
          <a:ext cx="647700" cy="225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10253</xdr:rowOff>
    </xdr:from>
    <xdr:ext cx="762000" cy="259045"/>
    <xdr:sp macro="" textlink="">
      <xdr:nvSpPr>
        <xdr:cNvPr id="51" name="人口1人当たり決算額の推移平均値テキスト130"/>
        <xdr:cNvSpPr txBox="1"/>
      </xdr:nvSpPr>
      <xdr:spPr>
        <a:xfrm>
          <a:off x="5740400" y="2801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38176</xdr:rowOff>
    </xdr:from>
    <xdr:to>
      <xdr:col>5</xdr:col>
      <xdr:colOff>34925</xdr:colOff>
      <xdr:row>16</xdr:row>
      <xdr:rowOff>139776</xdr:rowOff>
    </xdr:to>
    <xdr:sp macro="" textlink="">
      <xdr:nvSpPr>
        <xdr:cNvPr id="52" name="フローチャート : 判断 51"/>
        <xdr:cNvSpPr/>
      </xdr:nvSpPr>
      <xdr:spPr bwMode="auto">
        <a:xfrm>
          <a:off x="5600700" y="28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18396</xdr:rowOff>
    </xdr:from>
    <xdr:to>
      <xdr:col>4</xdr:col>
      <xdr:colOff>469900</xdr:colOff>
      <xdr:row>15</xdr:row>
      <xdr:rowOff>86309</xdr:rowOff>
    </xdr:to>
    <xdr:cxnSp macro="">
      <xdr:nvCxnSpPr>
        <xdr:cNvPr id="53" name="直線コネクタ 52"/>
        <xdr:cNvCxnSpPr/>
      </xdr:nvCxnSpPr>
      <xdr:spPr bwMode="auto">
        <a:xfrm>
          <a:off x="4305300" y="2637771"/>
          <a:ext cx="698500" cy="67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83039</xdr:rowOff>
    </xdr:from>
    <xdr:to>
      <xdr:col>4</xdr:col>
      <xdr:colOff>520700</xdr:colOff>
      <xdr:row>17</xdr:row>
      <xdr:rowOff>13189</xdr:rowOff>
    </xdr:to>
    <xdr:sp macro="" textlink="">
      <xdr:nvSpPr>
        <xdr:cNvPr id="54" name="フローチャート : 判断 53"/>
        <xdr:cNvSpPr/>
      </xdr:nvSpPr>
      <xdr:spPr bwMode="auto">
        <a:xfrm>
          <a:off x="49530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169416</xdr:rowOff>
    </xdr:from>
    <xdr:ext cx="736600" cy="259045"/>
    <xdr:sp macro="" textlink="">
      <xdr:nvSpPr>
        <xdr:cNvPr id="55" name="テキスト ボックス 54"/>
        <xdr:cNvSpPr txBox="1"/>
      </xdr:nvSpPr>
      <xdr:spPr>
        <a:xfrm>
          <a:off x="4622800" y="296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77870</xdr:rowOff>
    </xdr:from>
    <xdr:to>
      <xdr:col>3</xdr:col>
      <xdr:colOff>904875</xdr:colOff>
      <xdr:row>15</xdr:row>
      <xdr:rowOff>18396</xdr:rowOff>
    </xdr:to>
    <xdr:cxnSp macro="">
      <xdr:nvCxnSpPr>
        <xdr:cNvPr id="56" name="直線コネクタ 55"/>
        <xdr:cNvCxnSpPr/>
      </xdr:nvCxnSpPr>
      <xdr:spPr bwMode="auto">
        <a:xfrm>
          <a:off x="3606800" y="2525795"/>
          <a:ext cx="698500" cy="11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37510</xdr:rowOff>
    </xdr:from>
    <xdr:to>
      <xdr:col>3</xdr:col>
      <xdr:colOff>955675</xdr:colOff>
      <xdr:row>16</xdr:row>
      <xdr:rowOff>139110</xdr:rowOff>
    </xdr:to>
    <xdr:sp macro="" textlink="">
      <xdr:nvSpPr>
        <xdr:cNvPr id="57" name="フローチャート : 判断 56"/>
        <xdr:cNvSpPr/>
      </xdr:nvSpPr>
      <xdr:spPr bwMode="auto">
        <a:xfrm>
          <a:off x="42545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123887</xdr:rowOff>
    </xdr:from>
    <xdr:ext cx="762000" cy="259045"/>
    <xdr:sp macro="" textlink="">
      <xdr:nvSpPr>
        <xdr:cNvPr id="58" name="テキスト ボックス 57"/>
        <xdr:cNvSpPr txBox="1"/>
      </xdr:nvSpPr>
      <xdr:spPr>
        <a:xfrm>
          <a:off x="3924300" y="291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23006</xdr:rowOff>
    </xdr:from>
    <xdr:to>
      <xdr:col>3</xdr:col>
      <xdr:colOff>206375</xdr:colOff>
      <xdr:row>14</xdr:row>
      <xdr:rowOff>77870</xdr:rowOff>
    </xdr:to>
    <xdr:cxnSp macro="">
      <xdr:nvCxnSpPr>
        <xdr:cNvPr id="59" name="直線コネクタ 58"/>
        <xdr:cNvCxnSpPr/>
      </xdr:nvCxnSpPr>
      <xdr:spPr bwMode="auto">
        <a:xfrm>
          <a:off x="2908300" y="2470931"/>
          <a:ext cx="698500" cy="54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3639</xdr:rowOff>
    </xdr:from>
    <xdr:to>
      <xdr:col>3</xdr:col>
      <xdr:colOff>257175</xdr:colOff>
      <xdr:row>16</xdr:row>
      <xdr:rowOff>105239</xdr:rowOff>
    </xdr:to>
    <xdr:sp macro="" textlink="">
      <xdr:nvSpPr>
        <xdr:cNvPr id="60" name="フローチャート : 判断 59"/>
        <xdr:cNvSpPr/>
      </xdr:nvSpPr>
      <xdr:spPr bwMode="auto">
        <a:xfrm>
          <a:off x="35560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90016</xdr:rowOff>
    </xdr:from>
    <xdr:ext cx="762000" cy="259045"/>
    <xdr:sp macro="" textlink="">
      <xdr:nvSpPr>
        <xdr:cNvPr id="61" name="テキスト ボックス 60"/>
        <xdr:cNvSpPr txBox="1"/>
      </xdr:nvSpPr>
      <xdr:spPr>
        <a:xfrm>
          <a:off x="3225800" y="288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40176</xdr:rowOff>
    </xdr:from>
    <xdr:to>
      <xdr:col>2</xdr:col>
      <xdr:colOff>692150</xdr:colOff>
      <xdr:row>16</xdr:row>
      <xdr:rowOff>141776</xdr:rowOff>
    </xdr:to>
    <xdr:sp macro="" textlink="">
      <xdr:nvSpPr>
        <xdr:cNvPr id="62" name="フローチャート : 判断 61"/>
        <xdr:cNvSpPr/>
      </xdr:nvSpPr>
      <xdr:spPr bwMode="auto">
        <a:xfrm>
          <a:off x="28575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126553</xdr:rowOff>
    </xdr:from>
    <xdr:ext cx="762000" cy="259045"/>
    <xdr:sp macro="" textlink="">
      <xdr:nvSpPr>
        <xdr:cNvPr id="63" name="テキスト ボックス 62"/>
        <xdr:cNvSpPr txBox="1"/>
      </xdr:nvSpPr>
      <xdr:spPr>
        <a:xfrm>
          <a:off x="2527300" y="291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152895</xdr:rowOff>
    </xdr:from>
    <xdr:to>
      <xdr:col>5</xdr:col>
      <xdr:colOff>34925</xdr:colOff>
      <xdr:row>14</xdr:row>
      <xdr:rowOff>83045</xdr:rowOff>
    </xdr:to>
    <xdr:sp macro="" textlink="">
      <xdr:nvSpPr>
        <xdr:cNvPr id="69" name="円/楕円 68"/>
        <xdr:cNvSpPr/>
      </xdr:nvSpPr>
      <xdr:spPr bwMode="auto">
        <a:xfrm>
          <a:off x="5600700" y="242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169422</xdr:rowOff>
    </xdr:from>
    <xdr:ext cx="762000" cy="259045"/>
    <xdr:sp macro="" textlink="">
      <xdr:nvSpPr>
        <xdr:cNvPr id="70" name="人口1人当たり決算額の推移該当値テキスト130"/>
        <xdr:cNvSpPr txBox="1"/>
      </xdr:nvSpPr>
      <xdr:spPr>
        <a:xfrm>
          <a:off x="5740400" y="227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116,474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35509</xdr:rowOff>
    </xdr:from>
    <xdr:to>
      <xdr:col>4</xdr:col>
      <xdr:colOff>520700</xdr:colOff>
      <xdr:row>15</xdr:row>
      <xdr:rowOff>137109</xdr:rowOff>
    </xdr:to>
    <xdr:sp macro="" textlink="">
      <xdr:nvSpPr>
        <xdr:cNvPr id="71" name="円/楕円 70"/>
        <xdr:cNvSpPr/>
      </xdr:nvSpPr>
      <xdr:spPr bwMode="auto">
        <a:xfrm>
          <a:off x="4953000" y="265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147286</xdr:rowOff>
    </xdr:from>
    <xdr:ext cx="736600" cy="259045"/>
    <xdr:sp macro="" textlink="">
      <xdr:nvSpPr>
        <xdr:cNvPr id="72" name="テキスト ボックス 71"/>
        <xdr:cNvSpPr txBox="1"/>
      </xdr:nvSpPr>
      <xdr:spPr>
        <a:xfrm>
          <a:off x="4622800" y="2423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104,636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139046</xdr:rowOff>
    </xdr:from>
    <xdr:to>
      <xdr:col>3</xdr:col>
      <xdr:colOff>955675</xdr:colOff>
      <xdr:row>15</xdr:row>
      <xdr:rowOff>69196</xdr:rowOff>
    </xdr:to>
    <xdr:sp macro="" textlink="">
      <xdr:nvSpPr>
        <xdr:cNvPr id="73" name="円/楕円 72"/>
        <xdr:cNvSpPr/>
      </xdr:nvSpPr>
      <xdr:spPr bwMode="auto">
        <a:xfrm>
          <a:off x="4254500" y="2586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79373</xdr:rowOff>
    </xdr:from>
    <xdr:ext cx="762000" cy="259045"/>
    <xdr:sp macro="" textlink="">
      <xdr:nvSpPr>
        <xdr:cNvPr id="74" name="テキスト ボックス 73"/>
        <xdr:cNvSpPr txBox="1"/>
      </xdr:nvSpPr>
      <xdr:spPr>
        <a:xfrm>
          <a:off x="3924300" y="235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108,201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27070</xdr:rowOff>
    </xdr:from>
    <xdr:to>
      <xdr:col>3</xdr:col>
      <xdr:colOff>257175</xdr:colOff>
      <xdr:row>14</xdr:row>
      <xdr:rowOff>128670</xdr:rowOff>
    </xdr:to>
    <xdr:sp macro="" textlink="">
      <xdr:nvSpPr>
        <xdr:cNvPr id="75" name="円/楕円 74"/>
        <xdr:cNvSpPr/>
      </xdr:nvSpPr>
      <xdr:spPr bwMode="auto">
        <a:xfrm>
          <a:off x="3556000" y="247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138847</xdr:rowOff>
    </xdr:from>
    <xdr:ext cx="762000" cy="259045"/>
    <xdr:sp macro="" textlink="">
      <xdr:nvSpPr>
        <xdr:cNvPr id="76" name="テキスト ボックス 75"/>
        <xdr:cNvSpPr txBox="1"/>
      </xdr:nvSpPr>
      <xdr:spPr>
        <a:xfrm>
          <a:off x="3225800" y="224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114,079</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143656</xdr:rowOff>
    </xdr:from>
    <xdr:to>
      <xdr:col>2</xdr:col>
      <xdr:colOff>692150</xdr:colOff>
      <xdr:row>14</xdr:row>
      <xdr:rowOff>73806</xdr:rowOff>
    </xdr:to>
    <xdr:sp macro="" textlink="">
      <xdr:nvSpPr>
        <xdr:cNvPr id="77" name="円/楕円 76"/>
        <xdr:cNvSpPr/>
      </xdr:nvSpPr>
      <xdr:spPr bwMode="auto">
        <a:xfrm>
          <a:off x="2857500" y="2420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83983</xdr:rowOff>
    </xdr:from>
    <xdr:ext cx="762000" cy="259045"/>
    <xdr:sp macro="" textlink="">
      <xdr:nvSpPr>
        <xdr:cNvPr id="78" name="テキスト ボックス 77"/>
        <xdr:cNvSpPr txBox="1"/>
      </xdr:nvSpPr>
      <xdr:spPr>
        <a:xfrm>
          <a:off x="2527300" y="218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46609</xdr:rowOff>
    </xdr:from>
    <xdr:to>
      <xdr:col>4</xdr:col>
      <xdr:colOff>1117600</xdr:colOff>
      <xdr:row>38</xdr:row>
      <xdr:rowOff>133020</xdr:rowOff>
    </xdr:to>
    <xdr:cxnSp macro="">
      <xdr:nvCxnSpPr>
        <xdr:cNvPr id="108" name="直線コネクタ 107"/>
        <xdr:cNvCxnSpPr/>
      </xdr:nvCxnSpPr>
      <xdr:spPr bwMode="auto">
        <a:xfrm flipV="1">
          <a:off x="5651500" y="5971159"/>
          <a:ext cx="0" cy="1629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105097</xdr:rowOff>
    </xdr:from>
    <xdr:ext cx="762000" cy="259045"/>
    <xdr:sp macro="" textlink="">
      <xdr:nvSpPr>
        <xdr:cNvPr id="109" name="人口1人当たり決算額の推移最小値テキスト445"/>
        <xdr:cNvSpPr txBox="1"/>
      </xdr:nvSpPr>
      <xdr:spPr>
        <a:xfrm>
          <a:off x="5740400" y="757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a:t>
          </a:r>
          <a:endParaRPr kumimoji="1" lang="ja-JP" altLang="en-US" sz="1000" b="1">
            <a:latin typeface="ＭＳ Ｐゴシック"/>
          </a:endParaRPr>
        </a:p>
      </xdr:txBody>
    </xdr:sp>
    <xdr:clientData/>
  </xdr:oneCellAnchor>
  <xdr:twoCellAnchor>
    <xdr:from>
      <xdr:col>4</xdr:col>
      <xdr:colOff>1028700</xdr:colOff>
      <xdr:row>38</xdr:row>
      <xdr:rowOff>133020</xdr:rowOff>
    </xdr:from>
    <xdr:to>
      <xdr:col>5</xdr:col>
      <xdr:colOff>73025</xdr:colOff>
      <xdr:row>38</xdr:row>
      <xdr:rowOff>133020</xdr:rowOff>
    </xdr:to>
    <xdr:cxnSp macro="">
      <xdr:nvCxnSpPr>
        <xdr:cNvPr id="110" name="直線コネクタ 109"/>
        <xdr:cNvCxnSpPr/>
      </xdr:nvCxnSpPr>
      <xdr:spPr bwMode="auto">
        <a:xfrm>
          <a:off x="5562600" y="7600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304436</xdr:rowOff>
    </xdr:from>
    <xdr:ext cx="762000" cy="259045"/>
    <xdr:sp macro="" textlink="">
      <xdr:nvSpPr>
        <xdr:cNvPr id="111" name="人口1人当たり決算額の推移最大値テキスト445"/>
        <xdr:cNvSpPr txBox="1"/>
      </xdr:nvSpPr>
      <xdr:spPr>
        <a:xfrm>
          <a:off x="5740400" y="571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4</xdr:col>
      <xdr:colOff>1028700</xdr:colOff>
      <xdr:row>33</xdr:row>
      <xdr:rowOff>46609</xdr:rowOff>
    </xdr:from>
    <xdr:to>
      <xdr:col>5</xdr:col>
      <xdr:colOff>73025</xdr:colOff>
      <xdr:row>33</xdr:row>
      <xdr:rowOff>46609</xdr:rowOff>
    </xdr:to>
    <xdr:cxnSp macro="">
      <xdr:nvCxnSpPr>
        <xdr:cNvPr id="112" name="直線コネクタ 111"/>
        <xdr:cNvCxnSpPr/>
      </xdr:nvCxnSpPr>
      <xdr:spPr bwMode="auto">
        <a:xfrm>
          <a:off x="5562600" y="59711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66916</xdr:rowOff>
    </xdr:from>
    <xdr:to>
      <xdr:col>4</xdr:col>
      <xdr:colOff>1117600</xdr:colOff>
      <xdr:row>36</xdr:row>
      <xdr:rowOff>91377</xdr:rowOff>
    </xdr:to>
    <xdr:cxnSp macro="">
      <xdr:nvCxnSpPr>
        <xdr:cNvPr id="113" name="直線コネクタ 112"/>
        <xdr:cNvCxnSpPr/>
      </xdr:nvCxnSpPr>
      <xdr:spPr bwMode="auto">
        <a:xfrm>
          <a:off x="5003800" y="7020166"/>
          <a:ext cx="647700" cy="2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76153</xdr:rowOff>
    </xdr:from>
    <xdr:ext cx="762000" cy="259045"/>
    <xdr:sp macro="" textlink="">
      <xdr:nvSpPr>
        <xdr:cNvPr id="114" name="人口1人当たり決算額の推移平均値テキスト445"/>
        <xdr:cNvSpPr txBox="1"/>
      </xdr:nvSpPr>
      <xdr:spPr>
        <a:xfrm>
          <a:off x="5740400" y="7029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67856</xdr:rowOff>
    </xdr:from>
    <xdr:to>
      <xdr:col>5</xdr:col>
      <xdr:colOff>34925</xdr:colOff>
      <xdr:row>36</xdr:row>
      <xdr:rowOff>169456</xdr:rowOff>
    </xdr:to>
    <xdr:sp macro="" textlink="">
      <xdr:nvSpPr>
        <xdr:cNvPr id="115" name="フローチャート : 判断 114"/>
        <xdr:cNvSpPr/>
      </xdr:nvSpPr>
      <xdr:spPr bwMode="auto">
        <a:xfrm>
          <a:off x="5600700" y="7021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66916</xdr:rowOff>
    </xdr:from>
    <xdr:to>
      <xdr:col>4</xdr:col>
      <xdr:colOff>469900</xdr:colOff>
      <xdr:row>36</xdr:row>
      <xdr:rowOff>83985</xdr:rowOff>
    </xdr:to>
    <xdr:cxnSp macro="">
      <xdr:nvCxnSpPr>
        <xdr:cNvPr id="116" name="直線コネクタ 115"/>
        <xdr:cNvCxnSpPr/>
      </xdr:nvCxnSpPr>
      <xdr:spPr bwMode="auto">
        <a:xfrm flipV="1">
          <a:off x="4305300" y="7020166"/>
          <a:ext cx="698500" cy="17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296685</xdr:rowOff>
    </xdr:from>
    <xdr:to>
      <xdr:col>4</xdr:col>
      <xdr:colOff>520700</xdr:colOff>
      <xdr:row>36</xdr:row>
      <xdr:rowOff>55385</xdr:rowOff>
    </xdr:to>
    <xdr:sp macro="" textlink="">
      <xdr:nvSpPr>
        <xdr:cNvPr id="117" name="フローチャート : 判断 116"/>
        <xdr:cNvSpPr/>
      </xdr:nvSpPr>
      <xdr:spPr bwMode="auto">
        <a:xfrm>
          <a:off x="49530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65562</xdr:rowOff>
    </xdr:from>
    <xdr:ext cx="736600" cy="259045"/>
    <xdr:sp macro="" textlink="">
      <xdr:nvSpPr>
        <xdr:cNvPr id="118" name="テキスト ボックス 117"/>
        <xdr:cNvSpPr txBox="1"/>
      </xdr:nvSpPr>
      <xdr:spPr>
        <a:xfrm>
          <a:off x="4622800" y="667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342874</xdr:rowOff>
    </xdr:from>
    <xdr:to>
      <xdr:col>3</xdr:col>
      <xdr:colOff>904875</xdr:colOff>
      <xdr:row>36</xdr:row>
      <xdr:rowOff>83985</xdr:rowOff>
    </xdr:to>
    <xdr:cxnSp macro="">
      <xdr:nvCxnSpPr>
        <xdr:cNvPr id="119" name="直線コネクタ 118"/>
        <xdr:cNvCxnSpPr/>
      </xdr:nvCxnSpPr>
      <xdr:spPr bwMode="auto">
        <a:xfrm>
          <a:off x="3606800" y="6953224"/>
          <a:ext cx="698500" cy="84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247993</xdr:rowOff>
    </xdr:from>
    <xdr:to>
      <xdr:col>3</xdr:col>
      <xdr:colOff>955675</xdr:colOff>
      <xdr:row>36</xdr:row>
      <xdr:rowOff>6693</xdr:rowOff>
    </xdr:to>
    <xdr:sp macro="" textlink="">
      <xdr:nvSpPr>
        <xdr:cNvPr id="120" name="フローチャート : 判断 119"/>
        <xdr:cNvSpPr/>
      </xdr:nvSpPr>
      <xdr:spPr bwMode="auto">
        <a:xfrm>
          <a:off x="42545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16870</xdr:rowOff>
    </xdr:from>
    <xdr:ext cx="762000" cy="259045"/>
    <xdr:sp macro="" textlink="">
      <xdr:nvSpPr>
        <xdr:cNvPr id="121" name="テキスト ボックス 120"/>
        <xdr:cNvSpPr txBox="1"/>
      </xdr:nvSpPr>
      <xdr:spPr>
        <a:xfrm>
          <a:off x="3924300" y="662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290678</xdr:rowOff>
    </xdr:from>
    <xdr:to>
      <xdr:col>3</xdr:col>
      <xdr:colOff>206375</xdr:colOff>
      <xdr:row>35</xdr:row>
      <xdr:rowOff>342874</xdr:rowOff>
    </xdr:to>
    <xdr:cxnSp macro="">
      <xdr:nvCxnSpPr>
        <xdr:cNvPr id="122" name="直線コネクタ 121"/>
        <xdr:cNvCxnSpPr/>
      </xdr:nvCxnSpPr>
      <xdr:spPr bwMode="auto">
        <a:xfrm>
          <a:off x="2908300" y="6901028"/>
          <a:ext cx="698500" cy="52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108851</xdr:rowOff>
    </xdr:from>
    <xdr:to>
      <xdr:col>3</xdr:col>
      <xdr:colOff>257175</xdr:colOff>
      <xdr:row>35</xdr:row>
      <xdr:rowOff>210451</xdr:rowOff>
    </xdr:to>
    <xdr:sp macro="" textlink="">
      <xdr:nvSpPr>
        <xdr:cNvPr id="123" name="フローチャート : 判断 122"/>
        <xdr:cNvSpPr/>
      </xdr:nvSpPr>
      <xdr:spPr bwMode="auto">
        <a:xfrm>
          <a:off x="35560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220628</xdr:rowOff>
    </xdr:from>
    <xdr:ext cx="762000" cy="259045"/>
    <xdr:sp macro="" textlink="">
      <xdr:nvSpPr>
        <xdr:cNvPr id="124" name="テキスト ボックス 123"/>
        <xdr:cNvSpPr txBox="1"/>
      </xdr:nvSpPr>
      <xdr:spPr>
        <a:xfrm>
          <a:off x="3225800" y="64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8992</xdr:rowOff>
    </xdr:from>
    <xdr:to>
      <xdr:col>2</xdr:col>
      <xdr:colOff>692150</xdr:colOff>
      <xdr:row>35</xdr:row>
      <xdr:rowOff>110592</xdr:rowOff>
    </xdr:to>
    <xdr:sp macro="" textlink="">
      <xdr:nvSpPr>
        <xdr:cNvPr id="125" name="フローチャート : 判断 124"/>
        <xdr:cNvSpPr/>
      </xdr:nvSpPr>
      <xdr:spPr bwMode="auto">
        <a:xfrm>
          <a:off x="28575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120769</xdr:rowOff>
    </xdr:from>
    <xdr:ext cx="762000" cy="259045"/>
    <xdr:sp macro="" textlink="">
      <xdr:nvSpPr>
        <xdr:cNvPr id="126" name="テキスト ボックス 125"/>
        <xdr:cNvSpPr txBox="1"/>
      </xdr:nvSpPr>
      <xdr:spPr>
        <a:xfrm>
          <a:off x="2527300" y="638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40577</xdr:rowOff>
    </xdr:from>
    <xdr:to>
      <xdr:col>5</xdr:col>
      <xdr:colOff>34925</xdr:colOff>
      <xdr:row>36</xdr:row>
      <xdr:rowOff>142177</xdr:rowOff>
    </xdr:to>
    <xdr:sp macro="" textlink="">
      <xdr:nvSpPr>
        <xdr:cNvPr id="132" name="円/楕円 131"/>
        <xdr:cNvSpPr/>
      </xdr:nvSpPr>
      <xdr:spPr bwMode="auto">
        <a:xfrm>
          <a:off x="5600700" y="6993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228554</xdr:rowOff>
    </xdr:from>
    <xdr:ext cx="762000" cy="259045"/>
    <xdr:sp macro="" textlink="">
      <xdr:nvSpPr>
        <xdr:cNvPr id="133" name="人口1人当たり決算額の推移該当値テキスト445"/>
        <xdr:cNvSpPr txBox="1"/>
      </xdr:nvSpPr>
      <xdr:spPr>
        <a:xfrm>
          <a:off x="5740400" y="683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23,435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16116</xdr:rowOff>
    </xdr:from>
    <xdr:to>
      <xdr:col>4</xdr:col>
      <xdr:colOff>520700</xdr:colOff>
      <xdr:row>36</xdr:row>
      <xdr:rowOff>117716</xdr:rowOff>
    </xdr:to>
    <xdr:sp macro="" textlink="">
      <xdr:nvSpPr>
        <xdr:cNvPr id="134" name="円/楕円 133"/>
        <xdr:cNvSpPr/>
      </xdr:nvSpPr>
      <xdr:spPr bwMode="auto">
        <a:xfrm>
          <a:off x="4953000" y="696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102493</xdr:rowOff>
    </xdr:from>
    <xdr:ext cx="736600" cy="259045"/>
    <xdr:sp macro="" textlink="">
      <xdr:nvSpPr>
        <xdr:cNvPr id="135" name="テキスト ボックス 134"/>
        <xdr:cNvSpPr txBox="1"/>
      </xdr:nvSpPr>
      <xdr:spPr>
        <a:xfrm>
          <a:off x="4622800" y="7055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33185</xdr:rowOff>
    </xdr:from>
    <xdr:to>
      <xdr:col>3</xdr:col>
      <xdr:colOff>955675</xdr:colOff>
      <xdr:row>36</xdr:row>
      <xdr:rowOff>134785</xdr:rowOff>
    </xdr:to>
    <xdr:sp macro="" textlink="">
      <xdr:nvSpPr>
        <xdr:cNvPr id="136" name="円/楕円 135"/>
        <xdr:cNvSpPr/>
      </xdr:nvSpPr>
      <xdr:spPr bwMode="auto">
        <a:xfrm>
          <a:off x="4254500" y="6986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119562</xdr:rowOff>
    </xdr:from>
    <xdr:ext cx="762000" cy="259045"/>
    <xdr:sp macro="" textlink="">
      <xdr:nvSpPr>
        <xdr:cNvPr id="137" name="テキスト ボックス 136"/>
        <xdr:cNvSpPr txBox="1"/>
      </xdr:nvSpPr>
      <xdr:spPr>
        <a:xfrm>
          <a:off x="3924300" y="707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292074</xdr:rowOff>
    </xdr:from>
    <xdr:to>
      <xdr:col>3</xdr:col>
      <xdr:colOff>257175</xdr:colOff>
      <xdr:row>36</xdr:row>
      <xdr:rowOff>50774</xdr:rowOff>
    </xdr:to>
    <xdr:sp macro="" textlink="">
      <xdr:nvSpPr>
        <xdr:cNvPr id="138" name="円/楕円 137"/>
        <xdr:cNvSpPr/>
      </xdr:nvSpPr>
      <xdr:spPr bwMode="auto">
        <a:xfrm>
          <a:off x="3556000" y="6902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35551</xdr:rowOff>
    </xdr:from>
    <xdr:ext cx="762000" cy="259045"/>
    <xdr:sp macro="" textlink="">
      <xdr:nvSpPr>
        <xdr:cNvPr id="139" name="テキスト ボックス 138"/>
        <xdr:cNvSpPr txBox="1"/>
      </xdr:nvSpPr>
      <xdr:spPr>
        <a:xfrm>
          <a:off x="3225800" y="698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239878</xdr:rowOff>
    </xdr:from>
    <xdr:to>
      <xdr:col>2</xdr:col>
      <xdr:colOff>692150</xdr:colOff>
      <xdr:row>35</xdr:row>
      <xdr:rowOff>341478</xdr:rowOff>
    </xdr:to>
    <xdr:sp macro="" textlink="">
      <xdr:nvSpPr>
        <xdr:cNvPr id="140" name="円/楕円 139"/>
        <xdr:cNvSpPr/>
      </xdr:nvSpPr>
      <xdr:spPr bwMode="auto">
        <a:xfrm>
          <a:off x="2857500" y="6850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326255</xdr:rowOff>
    </xdr:from>
    <xdr:ext cx="762000" cy="259045"/>
    <xdr:sp macro="" textlink="">
      <xdr:nvSpPr>
        <xdr:cNvPr id="141" name="テキスト ボックス 140"/>
        <xdr:cNvSpPr txBox="1"/>
      </xdr:nvSpPr>
      <xdr:spPr>
        <a:xfrm>
          <a:off x="2527300" y="693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標準財政規模比については、財政調整基金の積立により上昇しているが、実質単年度収支の改善を図るため、今後もコスト削減等により経費の節減に努める。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連結実質赤字比率については、各会計ともに黒字であり健全である。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今後も赤字とならないように経費の節減等に努めることとする。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地方債については、過疎対策事業債や合併特例債等の有利な起債を利用しているため、算入公債費が増加している。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今後も事業の選択と集中により、新規地方債発行を抑制するとともに、過疎対策事業債や合併特例債を活用し、実質公債費比率の上昇を抑制するように努める。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年度にかけて、ケーブルテレビ高度化事業を実施したことに伴い地方債現在高は上昇したが、ピークを過ぎ減少傾向にある。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今後も新規地方債発行の抑制、過疎対策事業債や合併特例債の活用により、引き続き、将来負担額の抑制に努めることとする。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9708082</v>
      </c>
      <c r="BO4" s="349"/>
      <c r="BP4" s="349"/>
      <c r="BQ4" s="349"/>
      <c r="BR4" s="349"/>
      <c r="BS4" s="349"/>
      <c r="BT4" s="349"/>
      <c r="BU4" s="350"/>
      <c r="BV4" s="348">
        <v>9248042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8.4</v>
      </c>
      <c r="CU4" s="355"/>
      <c r="CV4" s="355"/>
      <c r="CW4" s="355"/>
      <c r="CX4" s="355"/>
      <c r="CY4" s="355"/>
      <c r="CZ4" s="355"/>
      <c r="DA4" s="356"/>
      <c r="DB4" s="354">
        <v>9.8000000000000007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9055628</v>
      </c>
      <c r="BO5" s="386"/>
      <c r="BP5" s="386"/>
      <c r="BQ5" s="386"/>
      <c r="BR5" s="386"/>
      <c r="BS5" s="386"/>
      <c r="BT5" s="386"/>
      <c r="BU5" s="387"/>
      <c r="BV5" s="385">
        <v>8573408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91.5</v>
      </c>
      <c r="CU5" s="383"/>
      <c r="CV5" s="383"/>
      <c r="CW5" s="383"/>
      <c r="CX5" s="383"/>
      <c r="CY5" s="383"/>
      <c r="CZ5" s="383"/>
      <c r="DA5" s="384"/>
      <c r="DB5" s="382">
        <v>90.1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652454</v>
      </c>
      <c r="BO6" s="386"/>
      <c r="BP6" s="386"/>
      <c r="BQ6" s="386"/>
      <c r="BR6" s="386"/>
      <c r="BS6" s="386"/>
      <c r="BT6" s="386"/>
      <c r="BU6" s="387"/>
      <c r="BV6" s="385">
        <v>674634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94.8</v>
      </c>
      <c r="CU6" s="423"/>
      <c r="CV6" s="423"/>
      <c r="CW6" s="423"/>
      <c r="CX6" s="423"/>
      <c r="CY6" s="423"/>
      <c r="CZ6" s="423"/>
      <c r="DA6" s="424"/>
      <c r="DB6" s="422">
        <v>92.3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145032</v>
      </c>
      <c r="BO7" s="386"/>
      <c r="BP7" s="386"/>
      <c r="BQ7" s="386"/>
      <c r="BR7" s="386"/>
      <c r="BS7" s="386"/>
      <c r="BT7" s="386"/>
      <c r="BU7" s="387"/>
      <c r="BV7" s="385">
        <v>77400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6072833</v>
      </c>
      <c r="CU7" s="386"/>
      <c r="CV7" s="386"/>
      <c r="CW7" s="386"/>
      <c r="CX7" s="386"/>
      <c r="CY7" s="386"/>
      <c r="CZ7" s="386"/>
      <c r="DA7" s="387"/>
      <c r="DB7" s="385">
        <v>6087038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507422</v>
      </c>
      <c r="BO8" s="386"/>
      <c r="BP8" s="386"/>
      <c r="BQ8" s="386"/>
      <c r="BR8" s="386"/>
      <c r="BS8" s="386"/>
      <c r="BT8" s="386"/>
      <c r="BU8" s="387"/>
      <c r="BV8" s="385">
        <v>597234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v>
      </c>
      <c r="CU8" s="426"/>
      <c r="CV8" s="426"/>
      <c r="CW8" s="426"/>
      <c r="CX8" s="426"/>
      <c r="CY8" s="426"/>
      <c r="CZ8" s="426"/>
      <c r="DA8" s="427"/>
      <c r="DB8" s="425">
        <v>0.4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18446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-89812</v>
      </c>
      <c r="BO9" s="386"/>
      <c r="BP9" s="386"/>
      <c r="BQ9" s="386"/>
      <c r="BR9" s="386"/>
      <c r="BS9" s="386"/>
      <c r="BT9" s="386"/>
      <c r="BU9" s="387"/>
      <c r="BV9" s="385">
        <v>55422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v>
      </c>
      <c r="CU9" s="383"/>
      <c r="CV9" s="383"/>
      <c r="CW9" s="383"/>
      <c r="CX9" s="383"/>
      <c r="CY9" s="383"/>
      <c r="CZ9" s="383"/>
      <c r="DA9" s="384"/>
      <c r="DB9" s="382">
        <v>17.899999999999999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19865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1100</v>
      </c>
      <c r="BO10" s="386"/>
      <c r="BP10" s="386"/>
      <c r="BQ10" s="386"/>
      <c r="BR10" s="386"/>
      <c r="BS10" s="386"/>
      <c r="BT10" s="386"/>
      <c r="BU10" s="387"/>
      <c r="BV10" s="385">
        <v>1200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17947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117000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17860</v>
      </c>
      <c r="S13" s="467"/>
      <c r="T13" s="467"/>
      <c r="U13" s="467"/>
      <c r="V13" s="468"/>
      <c r="W13" s="401" t="s">
        <v>124</v>
      </c>
      <c r="X13" s="402"/>
      <c r="Y13" s="402"/>
      <c r="Z13" s="402"/>
      <c r="AA13" s="402"/>
      <c r="AB13" s="392"/>
      <c r="AC13" s="436">
        <v>1320</v>
      </c>
      <c r="AD13" s="437"/>
      <c r="AE13" s="437"/>
      <c r="AF13" s="437"/>
      <c r="AG13" s="476"/>
      <c r="AH13" s="436">
        <v>1802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-205712</v>
      </c>
      <c r="BO13" s="386"/>
      <c r="BP13" s="386"/>
      <c r="BQ13" s="386"/>
      <c r="BR13" s="386"/>
      <c r="BS13" s="386"/>
      <c r="BT13" s="386"/>
      <c r="BU13" s="387"/>
      <c r="BV13" s="385">
        <v>56622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8.5</v>
      </c>
      <c r="CU13" s="383"/>
      <c r="CV13" s="383"/>
      <c r="CW13" s="383"/>
      <c r="CX13" s="383"/>
      <c r="CY13" s="383"/>
      <c r="CZ13" s="383"/>
      <c r="DA13" s="384"/>
      <c r="DB13" s="382">
        <v>8.8000000000000007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18340</v>
      </c>
      <c r="S14" s="467"/>
      <c r="T14" s="467"/>
      <c r="U14" s="467"/>
      <c r="V14" s="468"/>
      <c r="W14" s="375"/>
      <c r="X14" s="376"/>
      <c r="Y14" s="376"/>
      <c r="Z14" s="376"/>
      <c r="AA14" s="376"/>
      <c r="AB14" s="365"/>
      <c r="AC14" s="469">
        <v>14.2</v>
      </c>
      <c r="AD14" s="470"/>
      <c r="AE14" s="470"/>
      <c r="AF14" s="470"/>
      <c r="AG14" s="471"/>
      <c r="AH14" s="469">
        <v>16.899999999999999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18246</v>
      </c>
      <c r="S15" s="467"/>
      <c r="T15" s="467"/>
      <c r="U15" s="467"/>
      <c r="V15" s="468"/>
      <c r="W15" s="401" t="s">
        <v>131</v>
      </c>
      <c r="X15" s="402"/>
      <c r="Y15" s="402"/>
      <c r="Z15" s="402"/>
      <c r="AA15" s="402"/>
      <c r="AB15" s="392"/>
      <c r="AC15" s="436">
        <v>3316</v>
      </c>
      <c r="AD15" s="437"/>
      <c r="AE15" s="437"/>
      <c r="AF15" s="437"/>
      <c r="AG15" s="476"/>
      <c r="AH15" s="436">
        <v>3833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1857834</v>
      </c>
      <c r="BO15" s="349"/>
      <c r="BP15" s="349"/>
      <c r="BQ15" s="349"/>
      <c r="BR15" s="349"/>
      <c r="BS15" s="349"/>
      <c r="BT15" s="349"/>
      <c r="BU15" s="350"/>
      <c r="BV15" s="348">
        <v>1852763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35.6</v>
      </c>
      <c r="AD16" s="470"/>
      <c r="AE16" s="470"/>
      <c r="AF16" s="470"/>
      <c r="AG16" s="471"/>
      <c r="AH16" s="469">
        <v>36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4667201</v>
      </c>
      <c r="BO16" s="386"/>
      <c r="BP16" s="386"/>
      <c r="BQ16" s="386"/>
      <c r="BR16" s="386"/>
      <c r="BS16" s="386"/>
      <c r="BT16" s="386"/>
      <c r="BU16" s="387"/>
      <c r="BV16" s="385">
        <v>4617774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4688</v>
      </c>
      <c r="AD17" s="437"/>
      <c r="AE17" s="437"/>
      <c r="AF17" s="437"/>
      <c r="AG17" s="476"/>
      <c r="AH17" s="436">
        <v>4909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2373753</v>
      </c>
      <c r="BO17" s="386"/>
      <c r="BP17" s="386"/>
      <c r="BQ17" s="386"/>
      <c r="BR17" s="386"/>
      <c r="BS17" s="386"/>
      <c r="BT17" s="386"/>
      <c r="BU17" s="387"/>
      <c r="BV17" s="385">
        <v>2375347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192.78</v>
      </c>
      <c r="M18" s="498"/>
      <c r="N18" s="498"/>
      <c r="O18" s="498"/>
      <c r="P18" s="498"/>
      <c r="Q18" s="498"/>
      <c r="R18" s="499"/>
      <c r="S18" s="499"/>
      <c r="T18" s="499"/>
      <c r="U18" s="499"/>
      <c r="V18" s="500"/>
      <c r="W18" s="403"/>
      <c r="X18" s="404"/>
      <c r="Y18" s="404"/>
      <c r="Z18" s="404"/>
      <c r="AA18" s="404"/>
      <c r="AB18" s="395"/>
      <c r="AC18" s="501">
        <v>50.3</v>
      </c>
      <c r="AD18" s="502"/>
      <c r="AE18" s="502"/>
      <c r="AF18" s="502"/>
      <c r="AG18" s="503"/>
      <c r="AH18" s="501">
        <v>46.1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5380189</v>
      </c>
      <c r="BO18" s="386"/>
      <c r="BP18" s="386"/>
      <c r="BQ18" s="386"/>
      <c r="BR18" s="386"/>
      <c r="BS18" s="386"/>
      <c r="BT18" s="386"/>
      <c r="BU18" s="387"/>
      <c r="BV18" s="385">
        <v>5281070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96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6953701</v>
      </c>
      <c r="BO19" s="386"/>
      <c r="BP19" s="386"/>
      <c r="BQ19" s="386"/>
      <c r="BR19" s="386"/>
      <c r="BS19" s="386"/>
      <c r="BT19" s="386"/>
      <c r="BU19" s="387"/>
      <c r="BV19" s="385">
        <v>6671399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5877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8786515</v>
      </c>
      <c r="BO23" s="386"/>
      <c r="BP23" s="386"/>
      <c r="BQ23" s="386"/>
      <c r="BR23" s="386"/>
      <c r="BS23" s="386"/>
      <c r="BT23" s="386"/>
      <c r="BU23" s="387"/>
      <c r="BV23" s="385">
        <v>8917395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6480</v>
      </c>
      <c r="R24" s="437"/>
      <c r="S24" s="437"/>
      <c r="T24" s="437"/>
      <c r="U24" s="437"/>
      <c r="V24" s="476"/>
      <c r="W24" s="531"/>
      <c r="X24" s="519"/>
      <c r="Y24" s="520"/>
      <c r="Z24" s="435" t="s">
        <v>154</v>
      </c>
      <c r="AA24" s="415"/>
      <c r="AB24" s="415"/>
      <c r="AC24" s="415"/>
      <c r="AD24" s="415"/>
      <c r="AE24" s="415"/>
      <c r="AF24" s="415"/>
      <c r="AG24" s="416"/>
      <c r="AH24" s="436">
        <v>181</v>
      </c>
      <c r="AI24" s="437"/>
      <c r="AJ24" s="437"/>
      <c r="AK24" s="437"/>
      <c r="AL24" s="476"/>
      <c r="AM24" s="436">
        <v>552955</v>
      </c>
      <c r="AN24" s="437"/>
      <c r="AO24" s="437"/>
      <c r="AP24" s="437"/>
      <c r="AQ24" s="437"/>
      <c r="AR24" s="476"/>
      <c r="AS24" s="436">
        <v>3055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5549721</v>
      </c>
      <c r="BO24" s="386"/>
      <c r="BP24" s="386"/>
      <c r="BQ24" s="386"/>
      <c r="BR24" s="386"/>
      <c r="BS24" s="386"/>
      <c r="BT24" s="386"/>
      <c r="BU24" s="387"/>
      <c r="BV24" s="385">
        <v>5622866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5558</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26578</v>
      </c>
      <c r="BO25" s="349"/>
      <c r="BP25" s="349"/>
      <c r="BQ25" s="349"/>
      <c r="BR25" s="349"/>
      <c r="BS25" s="349"/>
      <c r="BT25" s="349"/>
      <c r="BU25" s="350"/>
      <c r="BV25" s="348">
        <v>1089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5083</v>
      </c>
      <c r="R26" s="437"/>
      <c r="S26" s="437"/>
      <c r="T26" s="437"/>
      <c r="U26" s="437"/>
      <c r="V26" s="476"/>
      <c r="W26" s="531"/>
      <c r="X26" s="519"/>
      <c r="Y26" s="520"/>
      <c r="Z26" s="435" t="s">
        <v>160</v>
      </c>
      <c r="AA26" s="541"/>
      <c r="AB26" s="541"/>
      <c r="AC26" s="541"/>
      <c r="AD26" s="541"/>
      <c r="AE26" s="541"/>
      <c r="AF26" s="541"/>
      <c r="AG26" s="542"/>
      <c r="AH26" s="436">
        <v>8</v>
      </c>
      <c r="AI26" s="437"/>
      <c r="AJ26" s="437"/>
      <c r="AK26" s="437"/>
      <c r="AL26" s="476"/>
      <c r="AM26" s="436">
        <v>23976</v>
      </c>
      <c r="AN26" s="437"/>
      <c r="AO26" s="437"/>
      <c r="AP26" s="437"/>
      <c r="AQ26" s="437"/>
      <c r="AR26" s="476"/>
      <c r="AS26" s="436">
        <v>2997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3200</v>
      </c>
      <c r="R27" s="437"/>
      <c r="S27" s="437"/>
      <c r="T27" s="437"/>
      <c r="U27" s="437"/>
      <c r="V27" s="476"/>
      <c r="W27" s="531"/>
      <c r="X27" s="519"/>
      <c r="Y27" s="520"/>
      <c r="Z27" s="435" t="s">
        <v>163</v>
      </c>
      <c r="AA27" s="415"/>
      <c r="AB27" s="415"/>
      <c r="AC27" s="415"/>
      <c r="AD27" s="415"/>
      <c r="AE27" s="415"/>
      <c r="AF27" s="415"/>
      <c r="AG27" s="416"/>
      <c r="AH27" s="436">
        <v>11</v>
      </c>
      <c r="AI27" s="437"/>
      <c r="AJ27" s="437"/>
      <c r="AK27" s="437"/>
      <c r="AL27" s="476"/>
      <c r="AM27" s="436">
        <v>37652</v>
      </c>
      <c r="AN27" s="437"/>
      <c r="AO27" s="437"/>
      <c r="AP27" s="437"/>
      <c r="AQ27" s="437"/>
      <c r="AR27" s="476"/>
      <c r="AS27" s="436">
        <v>3423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500001</v>
      </c>
      <c r="BO27" s="555"/>
      <c r="BP27" s="555"/>
      <c r="BQ27" s="555"/>
      <c r="BR27" s="555"/>
      <c r="BS27" s="555"/>
      <c r="BT27" s="555"/>
      <c r="BU27" s="556"/>
      <c r="BV27" s="554">
        <v>499801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2500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3192221</v>
      </c>
      <c r="BO28" s="349"/>
      <c r="BP28" s="349"/>
      <c r="BQ28" s="349"/>
      <c r="BR28" s="349"/>
      <c r="BS28" s="349"/>
      <c r="BT28" s="349"/>
      <c r="BU28" s="350"/>
      <c r="BV28" s="348">
        <v>3008121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13</v>
      </c>
      <c r="M29" s="437"/>
      <c r="N29" s="437"/>
      <c r="O29" s="437"/>
      <c r="P29" s="476"/>
      <c r="Q29" s="436">
        <v>2200</v>
      </c>
      <c r="R29" s="437"/>
      <c r="S29" s="437"/>
      <c r="T29" s="437"/>
      <c r="U29" s="437"/>
      <c r="V29" s="476"/>
      <c r="W29" s="532"/>
      <c r="X29" s="533"/>
      <c r="Y29" s="534"/>
      <c r="Z29" s="435" t="s">
        <v>170</v>
      </c>
      <c r="AA29" s="415"/>
      <c r="AB29" s="415"/>
      <c r="AC29" s="415"/>
      <c r="AD29" s="415"/>
      <c r="AE29" s="415"/>
      <c r="AF29" s="415"/>
      <c r="AG29" s="416"/>
      <c r="AH29" s="436">
        <v>192</v>
      </c>
      <c r="AI29" s="437"/>
      <c r="AJ29" s="437"/>
      <c r="AK29" s="437"/>
      <c r="AL29" s="476"/>
      <c r="AM29" s="436">
        <v>590607</v>
      </c>
      <c r="AN29" s="437"/>
      <c r="AO29" s="437"/>
      <c r="AP29" s="437"/>
      <c r="AQ29" s="437"/>
      <c r="AR29" s="476"/>
      <c r="AS29" s="436">
        <v>3076</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593832</v>
      </c>
      <c r="BO29" s="386"/>
      <c r="BP29" s="386"/>
      <c r="BQ29" s="386"/>
      <c r="BR29" s="386"/>
      <c r="BS29" s="386"/>
      <c r="BT29" s="386"/>
      <c r="BU29" s="387"/>
      <c r="BV29" s="385">
        <v>693432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3281748</v>
      </c>
      <c r="BO30" s="555"/>
      <c r="BP30" s="555"/>
      <c r="BQ30" s="555"/>
      <c r="BR30" s="555"/>
      <c r="BS30" s="555"/>
      <c r="BT30" s="555"/>
      <c r="BU30" s="556"/>
      <c r="BV30" s="554">
        <v>3491085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栃木県市町村総合事務組合（一般会計）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(株)馬頭むらおこしセンター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ケーブルテレビ事業特別会計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栃木県市町村総合事務組合（特別会計）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(株)まほろばおがわ</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簡易水道事業特別会計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栃木県後期高齢者医療広域連合（一般会計）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栃木県後期高齢者医療広域連合（特別会計）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南那須地区広域行政事務組合（一般会計）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南那須地区広域行政事務組合（特別会計）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10076</v>
      </c>
      <c r="J41" s="83">
        <v>9704</v>
      </c>
      <c r="K41" s="83">
        <v>9358</v>
      </c>
      <c r="L41" s="83">
        <v>8917</v>
      </c>
      <c r="M41" s="84">
        <v>8787</v>
      </c>
    </row>
    <row r="42" spans="2:13" ht="27.75" customHeight="1">
      <c r="B42" s="1171"/>
      <c r="C42" s="1172"/>
      <c r="D42" s="85"/>
      <c r="E42" s="1177" t="s">
        <v>26</v>
      </c>
      <c r="F42" s="1177"/>
      <c r="G42" s="1177"/>
      <c r="H42" s="1178"/>
      <c r="I42" s="86" t="s">
        <v>476</v>
      </c>
      <c r="J42" s="87" t="s">
        <v>476</v>
      </c>
      <c r="K42" s="87" t="s">
        <v>476</v>
      </c>
      <c r="L42" s="87" t="s">
        <v>476</v>
      </c>
      <c r="M42" s="88" t="s">
        <v>476</v>
      </c>
    </row>
    <row r="43" spans="2:13" ht="27.75" customHeight="1">
      <c r="B43" s="1171"/>
      <c r="C43" s="1172"/>
      <c r="D43" s="85"/>
      <c r="E43" s="1177" t="s">
        <v>27</v>
      </c>
      <c r="F43" s="1177"/>
      <c r="G43" s="1177"/>
      <c r="H43" s="1178"/>
      <c r="I43" s="86">
        <v>2757</v>
      </c>
      <c r="J43" s="87">
        <v>2779</v>
      </c>
      <c r="K43" s="87">
        <v>2657</v>
      </c>
      <c r="L43" s="87">
        <v>2234</v>
      </c>
      <c r="M43" s="88">
        <v>2124</v>
      </c>
    </row>
    <row r="44" spans="2:13" ht="27.75" customHeight="1">
      <c r="B44" s="1171"/>
      <c r="C44" s="1172"/>
      <c r="D44" s="85"/>
      <c r="E44" s="1177" t="s">
        <v>28</v>
      </c>
      <c r="F44" s="1177"/>
      <c r="G44" s="1177"/>
      <c r="H44" s="1178"/>
      <c r="I44" s="86">
        <v>505</v>
      </c>
      <c r="J44" s="87">
        <v>483</v>
      </c>
      <c r="K44" s="87">
        <v>431</v>
      </c>
      <c r="L44" s="87">
        <v>404</v>
      </c>
      <c r="M44" s="88">
        <v>439</v>
      </c>
    </row>
    <row r="45" spans="2:13" ht="27.75" customHeight="1">
      <c r="B45" s="1171"/>
      <c r="C45" s="1172"/>
      <c r="D45" s="85"/>
      <c r="E45" s="1177" t="s">
        <v>29</v>
      </c>
      <c r="F45" s="1177"/>
      <c r="G45" s="1177"/>
      <c r="H45" s="1178"/>
      <c r="I45" s="86">
        <v>2520</v>
      </c>
      <c r="J45" s="87">
        <v>2502</v>
      </c>
      <c r="K45" s="87">
        <v>2505</v>
      </c>
      <c r="L45" s="87">
        <v>2555</v>
      </c>
      <c r="M45" s="88">
        <v>2385</v>
      </c>
    </row>
    <row r="46" spans="2:13" ht="27.75" customHeight="1">
      <c r="B46" s="1171"/>
      <c r="C46" s="1172"/>
      <c r="D46" s="85"/>
      <c r="E46" s="1177" t="s">
        <v>30</v>
      </c>
      <c r="F46" s="1177"/>
      <c r="G46" s="1177"/>
      <c r="H46" s="1178"/>
      <c r="I46" s="86" t="s">
        <v>476</v>
      </c>
      <c r="J46" s="87" t="s">
        <v>476</v>
      </c>
      <c r="K46" s="87" t="s">
        <v>476</v>
      </c>
      <c r="L46" s="87" t="s">
        <v>476</v>
      </c>
      <c r="M46" s="88" t="s">
        <v>476</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4956</v>
      </c>
      <c r="J49" s="87">
        <v>5426</v>
      </c>
      <c r="K49" s="87">
        <v>6138</v>
      </c>
      <c r="L49" s="87">
        <v>6368</v>
      </c>
      <c r="M49" s="88">
        <v>6257</v>
      </c>
    </row>
    <row r="50" spans="2:13" ht="27.75" customHeight="1">
      <c r="B50" s="1171"/>
      <c r="C50" s="1172"/>
      <c r="D50" s="85"/>
      <c r="E50" s="1177" t="s">
        <v>35</v>
      </c>
      <c r="F50" s="1177"/>
      <c r="G50" s="1177"/>
      <c r="H50" s="1178"/>
      <c r="I50" s="86">
        <v>278</v>
      </c>
      <c r="J50" s="87">
        <v>253</v>
      </c>
      <c r="K50" s="87">
        <v>225</v>
      </c>
      <c r="L50" s="87">
        <v>201</v>
      </c>
      <c r="M50" s="88">
        <v>179</v>
      </c>
    </row>
    <row r="51" spans="2:13" ht="27.75" customHeight="1">
      <c r="B51" s="1173"/>
      <c r="C51" s="1174"/>
      <c r="D51" s="85"/>
      <c r="E51" s="1177" t="s">
        <v>36</v>
      </c>
      <c r="F51" s="1177"/>
      <c r="G51" s="1177"/>
      <c r="H51" s="1178"/>
      <c r="I51" s="86">
        <v>8847</v>
      </c>
      <c r="J51" s="87">
        <v>8882</v>
      </c>
      <c r="K51" s="87">
        <v>8700</v>
      </c>
      <c r="L51" s="87">
        <v>8515</v>
      </c>
      <c r="M51" s="88">
        <v>8157</v>
      </c>
    </row>
    <row r="52" spans="2:13" ht="27.75" customHeight="1" thickBot="1">
      <c r="B52" s="1181" t="s">
        <v>37</v>
      </c>
      <c r="C52" s="1182"/>
      <c r="D52" s="90"/>
      <c r="E52" s="1183" t="s">
        <v>38</v>
      </c>
      <c r="F52" s="1183"/>
      <c r="G52" s="1183"/>
      <c r="H52" s="1184"/>
      <c r="I52" s="91">
        <v>1777</v>
      </c>
      <c r="J52" s="92">
        <v>907</v>
      </c>
      <c r="K52" s="92">
        <v>-111</v>
      </c>
      <c r="L52" s="92">
        <v>-972</v>
      </c>
      <c r="M52" s="93">
        <v>-859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49815</v>
      </c>
      <c r="E3" s="116"/>
      <c r="F3" s="117">
        <v>71812</v>
      </c>
      <c r="G3" s="118"/>
      <c r="H3" s="119"/>
    </row>
    <row r="4" spans="1:8">
      <c r="A4" s="120"/>
      <c r="B4" s="121"/>
      <c r="C4" s="122"/>
      <c r="D4" s="123">
        <v>30634</v>
      </c>
      <c r="E4" s="124"/>
      <c r="F4" s="125">
        <v>35025</v>
      </c>
      <c r="G4" s="126"/>
      <c r="H4" s="127"/>
    </row>
    <row r="5" spans="1:8">
      <c r="A5" s="108" t="s">
        <v>509</v>
      </c>
      <c r="B5" s="113"/>
      <c r="C5" s="114"/>
      <c r="D5" s="115">
        <v>48653</v>
      </c>
      <c r="E5" s="116"/>
      <c r="F5" s="117">
        <v>59829</v>
      </c>
      <c r="G5" s="118"/>
      <c r="H5" s="119"/>
    </row>
    <row r="6" spans="1:8">
      <c r="A6" s="120"/>
      <c r="B6" s="121"/>
      <c r="C6" s="122"/>
      <c r="D6" s="123">
        <v>25600</v>
      </c>
      <c r="E6" s="124"/>
      <c r="F6" s="125">
        <v>33669</v>
      </c>
      <c r="G6" s="126"/>
      <c r="H6" s="127"/>
    </row>
    <row r="7" spans="1:8">
      <c r="A7" s="108" t="s">
        <v>510</v>
      </c>
      <c r="B7" s="113"/>
      <c r="C7" s="114"/>
      <c r="D7" s="115">
        <v>37908</v>
      </c>
      <c r="E7" s="116"/>
      <c r="F7" s="117">
        <v>70582</v>
      </c>
      <c r="G7" s="118"/>
      <c r="H7" s="119"/>
    </row>
    <row r="8" spans="1:8">
      <c r="A8" s="120"/>
      <c r="B8" s="121"/>
      <c r="C8" s="122"/>
      <c r="D8" s="123">
        <v>17777</v>
      </c>
      <c r="E8" s="124"/>
      <c r="F8" s="125">
        <v>36117</v>
      </c>
      <c r="G8" s="126"/>
      <c r="H8" s="127"/>
    </row>
    <row r="9" spans="1:8">
      <c r="A9" s="108" t="s">
        <v>511</v>
      </c>
      <c r="B9" s="113"/>
      <c r="C9" s="114"/>
      <c r="D9" s="115">
        <v>71501</v>
      </c>
      <c r="E9" s="116"/>
      <c r="F9" s="117">
        <v>81990</v>
      </c>
      <c r="G9" s="118"/>
      <c r="H9" s="119"/>
    </row>
    <row r="10" spans="1:8">
      <c r="A10" s="120"/>
      <c r="B10" s="121"/>
      <c r="C10" s="122"/>
      <c r="D10" s="123">
        <v>30144</v>
      </c>
      <c r="E10" s="124"/>
      <c r="F10" s="125">
        <v>34482</v>
      </c>
      <c r="G10" s="126"/>
      <c r="H10" s="127"/>
    </row>
    <row r="11" spans="1:8">
      <c r="A11" s="108" t="s">
        <v>512</v>
      </c>
      <c r="B11" s="113"/>
      <c r="C11" s="114"/>
      <c r="D11" s="115">
        <v>74956</v>
      </c>
      <c r="E11" s="116"/>
      <c r="F11" s="117">
        <v>87551</v>
      </c>
      <c r="G11" s="118"/>
      <c r="H11" s="119"/>
    </row>
    <row r="12" spans="1:8">
      <c r="A12" s="120"/>
      <c r="B12" s="121"/>
      <c r="C12" s="128"/>
      <c r="D12" s="123">
        <v>60168</v>
      </c>
      <c r="E12" s="124"/>
      <c r="F12" s="125">
        <v>43994</v>
      </c>
      <c r="G12" s="126"/>
      <c r="H12" s="127"/>
    </row>
    <row r="13" spans="1:8">
      <c r="A13" s="108"/>
      <c r="B13" s="113"/>
      <c r="C13" s="129"/>
      <c r="D13" s="130">
        <v>56567</v>
      </c>
      <c r="E13" s="131"/>
      <c r="F13" s="132">
        <v>74353</v>
      </c>
      <c r="G13" s="133"/>
      <c r="H13" s="119"/>
    </row>
    <row r="14" spans="1:8">
      <c r="A14" s="120"/>
      <c r="B14" s="121"/>
      <c r="C14" s="122"/>
      <c r="D14" s="123">
        <v>32865</v>
      </c>
      <c r="E14" s="124"/>
      <c r="F14" s="125">
        <v>36657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8.15</v>
      </c>
      <c r="C19" s="134">
        <f>ROUND(VALUE(SUBSTITUTE(実質収支比率等に係る経年分析!G$48,"▲","-")),2)</f>
        <v>13.6</v>
      </c>
      <c r="D19" s="134">
        <f>ROUND(VALUE(SUBSTITUTE(実質収支比率等に係る経年分析!H$48,"▲","-")),2)</f>
        <v>8.9</v>
      </c>
      <c r="E19" s="134">
        <f>ROUND(VALUE(SUBSTITUTE(実質収支比率等に係る経年分析!I$48,"▲","-")),2)</f>
        <v>9.81</v>
      </c>
      <c r="F19" s="134">
        <f>ROUND(VALUE(SUBSTITUTE(実質収支比率等に係る経年分析!J$48,"▲","-")),2)</f>
        <v>8.36</v>
      </c>
    </row>
    <row r="20" spans="1:11">
      <c r="A20" s="134" t="s">
        <v>43</v>
      </c>
      <c r="B20" s="134">
        <f>ROUND(VALUE(SUBSTITUTE(実質収支比率等に係る経年分析!F$47,"▲","-")),2)</f>
        <v>29.31</v>
      </c>
      <c r="C20" s="134">
        <f>ROUND(VALUE(SUBSTITUTE(実質収支比率等に係る経年分析!G$47,"▲","-")),2)</f>
        <v>36.590000000000003</v>
      </c>
      <c r="D20" s="134">
        <f>ROUND(VALUE(SUBSTITUTE(実質収支比率等に係る経年分析!H$47,"▲","-")),2)</f>
        <v>44.78</v>
      </c>
      <c r="E20" s="134">
        <f>ROUND(VALUE(SUBSTITUTE(実質収支比率等に係る経年分析!I$47,"▲","-")),2)</f>
        <v>49.42</v>
      </c>
      <c r="F20" s="134">
        <f>ROUND(VALUE(SUBSTITUTE(実質収支比率等に係る経年分析!J$47,"▲","-")),2)</f>
        <v>52.57</v>
      </c>
    </row>
    <row r="21" spans="1:11">
      <c r="A21" s="134" t="s">
        <v>44</v>
      </c>
      <c r="B21" s="134">
        <f>IF(ISNUMBER(VALUE(SUBSTITUTE(実質収支比率等に係る経年分析!F$49,"▲","-"))),ROUND(VALUE(SUBSTITUTE(実質収支比率等に係る経年分析!F$49,"▲","-")),2),NA())</f>
        <v>2.58</v>
      </c>
      <c r="C21" s="134">
        <f>IF(ISNUMBER(VALUE(SUBSTITUTE(実質収支比率等に係る経年分析!G$49,"▲","-"))),ROUND(VALUE(SUBSTITUTE(実質収支比率等に係る経年分析!G$49,"▲","-")),2),NA())</f>
        <v>7.83</v>
      </c>
      <c r="D21" s="134">
        <f>IF(ISNUMBER(VALUE(SUBSTITUTE(実質収支比率等に係る経年分析!H$49,"▲","-"))),ROUND(VALUE(SUBSTITUTE(実質収支比率等に係る経年分析!H$49,"▲","-")),2),NA())</f>
        <v>-4.33</v>
      </c>
      <c r="E21" s="134">
        <f>IF(ISNUMBER(VALUE(SUBSTITUTE(実質収支比率等に係る経年分析!I$49,"▲","-"))),ROUND(VALUE(SUBSTITUTE(実質収支比率等に係る経年分析!I$49,"▲","-")),2),NA())</f>
        <v>0.93</v>
      </c>
      <c r="F21" s="134">
        <f>IF(ISNUMBER(VALUE(SUBSTITUTE(実質収支比率等に係る経年分析!J$49,"▲","-"))),ROUND(VALUE(SUBSTITUTE(実質収支比率等に係る経年分析!J$49,"▲","-")),2),NA())</f>
        <v>-3.39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ケーブルテレビ事業特別会計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1.1299999999999999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2.12</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2.4500000000000002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2.0099999999999998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8.8699999999999992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9.6199999999999992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972</v>
      </c>
      <c r="E42" s="136"/>
      <c r="F42" s="136"/>
      <c r="G42" s="136">
        <f>'実質公債費比率（分子）の構造'!L$52</f>
        <v>1018</v>
      </c>
      <c r="H42" s="136"/>
      <c r="I42" s="136"/>
      <c r="J42" s="136">
        <f>'実質公債費比率（分子）の構造'!M$52</f>
        <v>1026</v>
      </c>
      <c r="K42" s="136"/>
      <c r="L42" s="136"/>
      <c r="M42" s="136">
        <f>'実質公債費比率（分子）の構造'!N$52</f>
        <v>1051</v>
      </c>
      <c r="N42" s="136"/>
      <c r="O42" s="136"/>
      <c r="P42" s="136">
        <f>'実質公債費比率（分子）の構造'!O$52</f>
        <v>1075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79</v>
      </c>
      <c r="C45" s="136"/>
      <c r="D45" s="136"/>
      <c r="E45" s="136">
        <f>'実質公債費比率（分子）の構造'!L$49</f>
        <v>49</v>
      </c>
      <c r="F45" s="136"/>
      <c r="G45" s="136"/>
      <c r="H45" s="136">
        <f>'実質公債費比率（分子）の構造'!M$49</f>
        <v>27</v>
      </c>
      <c r="I45" s="136"/>
      <c r="J45" s="136"/>
      <c r="K45" s="136">
        <f>'実質公債費比率（分子）の構造'!N$49</f>
        <v>33</v>
      </c>
      <c r="L45" s="136"/>
      <c r="M45" s="136"/>
      <c r="N45" s="136">
        <f>'実質公債費比率（分子）の構造'!O$49</f>
        <v>45</v>
      </c>
      <c r="O45" s="136"/>
      <c r="P45" s="136"/>
    </row>
    <row r="46" spans="1:16">
      <c r="A46" s="136" t="s">
        <v>55</v>
      </c>
      <c r="B46" s="136">
        <f>'実質公債費比率（分子）の構造'!K$48</f>
        <v>228</v>
      </c>
      <c r="C46" s="136"/>
      <c r="D46" s="136"/>
      <c r="E46" s="136">
        <f>'実質公債費比率（分子）の構造'!L$48</f>
        <v>242</v>
      </c>
      <c r="F46" s="136"/>
      <c r="G46" s="136"/>
      <c r="H46" s="136">
        <f>'実質公債費比率（分子）の構造'!M$48</f>
        <v>247</v>
      </c>
      <c r="I46" s="136"/>
      <c r="J46" s="136"/>
      <c r="K46" s="136">
        <f>'実質公債費比率（分子）の構造'!N$48</f>
        <v>237</v>
      </c>
      <c r="L46" s="136"/>
      <c r="M46" s="136"/>
      <c r="N46" s="136">
        <f>'実質公債費比率（分子）の構造'!O$48</f>
        <v>243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1183</v>
      </c>
      <c r="C49" s="136"/>
      <c r="D49" s="136"/>
      <c r="E49" s="136">
        <f>'実質公債費比率（分子）の構造'!L$45</f>
        <v>1213</v>
      </c>
      <c r="F49" s="136"/>
      <c r="G49" s="136"/>
      <c r="H49" s="136">
        <f>'実質公債費比率（分子）の構造'!M$45</f>
        <v>1190</v>
      </c>
      <c r="I49" s="136"/>
      <c r="J49" s="136"/>
      <c r="K49" s="136">
        <f>'実質公債費比率（分子）の構造'!N$45</f>
        <v>1223</v>
      </c>
      <c r="L49" s="136"/>
      <c r="M49" s="136"/>
      <c r="N49" s="136">
        <f>'実質公債費比率（分子）の構造'!O$45</f>
        <v>1206</v>
      </c>
      <c r="O49" s="136"/>
      <c r="P49" s="136"/>
    </row>
    <row r="50" spans="1:16">
      <c r="A50" s="136" t="s">
        <v>59</v>
      </c>
      <c r="B50" s="136" t="e">
        <f>NA()</f>
        <v>#N/A</v>
      </c>
      <c r="C50" s="136">
        <f>IF(ISNUMBER('実質公債費比率（分子）の構造'!K$53),'実質公債費比率（分子）の構造'!K$53,NA())</f>
        <v>518</v>
      </c>
      <c r="D50" s="136" t="e">
        <f>NA()</f>
        <v>#N/A</v>
      </c>
      <c r="E50" s="136" t="e">
        <f>NA()</f>
        <v>#N/A</v>
      </c>
      <c r="F50" s="136">
        <f>IF(ISNUMBER('実質公債費比率（分子）の構造'!L$53),'実質公債費比率（分子）の構造'!L$53,NA())</f>
        <v>486</v>
      </c>
      <c r="G50" s="136" t="e">
        <f>NA()</f>
        <v>#N/A</v>
      </c>
      <c r="H50" s="136" t="e">
        <f>NA()</f>
        <v>#N/A</v>
      </c>
      <c r="I50" s="136">
        <f>IF(ISNUMBER('実質公債費比率（分子）の構造'!M$53),'実質公債費比率（分子）の構造'!M$53,NA())</f>
        <v>438</v>
      </c>
      <c r="J50" s="136" t="e">
        <f>NA()</f>
        <v>#N/A</v>
      </c>
      <c r="K50" s="136" t="e">
        <f>NA()</f>
        <v>#N/A</v>
      </c>
      <c r="L50" s="136">
        <f>IF(ISNUMBER('実質公債費比率（分子）の構造'!N$53),'実質公債費比率（分子）の構造'!N$53,NA())</f>
        <v>442</v>
      </c>
      <c r="M50" s="136" t="e">
        <f>NA()</f>
        <v>#N/A</v>
      </c>
      <c r="N50" s="136" t="e">
        <f>NA()</f>
        <v>#N/A</v>
      </c>
      <c r="O50" s="136">
        <f>IF(ISNUMBER('実質公債費比率（分子）の構造'!O$53),'実質公債費比率（分子）の構造'!O$53,NA())</f>
        <v>419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8847</v>
      </c>
      <c r="E56" s="135"/>
      <c r="F56" s="135"/>
      <c r="G56" s="135">
        <f>'将来負担比率（分子）の構造'!J$51</f>
        <v>8882</v>
      </c>
      <c r="H56" s="135"/>
      <c r="I56" s="135"/>
      <c r="J56" s="135">
        <f>'将来負担比率（分子）の構造'!K$51</f>
        <v>8700</v>
      </c>
      <c r="K56" s="135"/>
      <c r="L56" s="135"/>
      <c r="M56" s="135">
        <f>'将来負担比率（分子）の構造'!L$51</f>
        <v>8515</v>
      </c>
      <c r="N56" s="135"/>
      <c r="O56" s="135"/>
      <c r="P56" s="135">
        <f>'将来負担比率（分子）の構造'!M$51</f>
        <v>8157</v>
      </c>
    </row>
    <row r="57" spans="1:16">
      <c r="A57" s="135" t="s">
        <v>35</v>
      </c>
      <c r="B57" s="135"/>
      <c r="C57" s="135"/>
      <c r="D57" s="135">
        <f>'将来負担比率（分子）の構造'!I$50</f>
        <v>278</v>
      </c>
      <c r="E57" s="135"/>
      <c r="F57" s="135"/>
      <c r="G57" s="135">
        <f>'将来負担比率（分子）の構造'!J$50</f>
        <v>253</v>
      </c>
      <c r="H57" s="135"/>
      <c r="I57" s="135"/>
      <c r="J57" s="135">
        <f>'将来負担比率（分子）の構造'!K$50</f>
        <v>225</v>
      </c>
      <c r="K57" s="135"/>
      <c r="L57" s="135"/>
      <c r="M57" s="135">
        <f>'将来負担比率（分子）の構造'!L$50</f>
        <v>201</v>
      </c>
      <c r="N57" s="135"/>
      <c r="O57" s="135"/>
      <c r="P57" s="135">
        <f>'将来負担比率（分子）の構造'!M$50</f>
        <v>179</v>
      </c>
    </row>
    <row r="58" spans="1:16">
      <c r="A58" s="135" t="s">
        <v>34</v>
      </c>
      <c r="B58" s="135"/>
      <c r="C58" s="135"/>
      <c r="D58" s="135">
        <f>'将来負担比率（分子）の構造'!I$49</f>
        <v>4956</v>
      </c>
      <c r="E58" s="135"/>
      <c r="F58" s="135"/>
      <c r="G58" s="135">
        <f>'将来負担比率（分子）の構造'!J$49</f>
        <v>5426</v>
      </c>
      <c r="H58" s="135"/>
      <c r="I58" s="135"/>
      <c r="J58" s="135">
        <f>'将来負担比率（分子）の構造'!K$49</f>
        <v>6138</v>
      </c>
      <c r="K58" s="135"/>
      <c r="L58" s="135"/>
      <c r="M58" s="135">
        <f>'将来負担比率（分子）の構造'!L$49</f>
        <v>6368</v>
      </c>
      <c r="N58" s="135"/>
      <c r="O58" s="135"/>
      <c r="P58" s="135">
        <f>'将来負担比率（分子）の構造'!M$49</f>
        <v>6257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2520</v>
      </c>
      <c r="C62" s="135"/>
      <c r="D62" s="135"/>
      <c r="E62" s="135">
        <f>'将来負担比率（分子）の構造'!J$45</f>
        <v>2502</v>
      </c>
      <c r="F62" s="135"/>
      <c r="G62" s="135"/>
      <c r="H62" s="135">
        <f>'将来負担比率（分子）の構造'!K$45</f>
        <v>2505</v>
      </c>
      <c r="I62" s="135"/>
      <c r="J62" s="135"/>
      <c r="K62" s="135">
        <f>'将来負担比率（分子）の構造'!L$45</f>
        <v>2555</v>
      </c>
      <c r="L62" s="135"/>
      <c r="M62" s="135"/>
      <c r="N62" s="135">
        <f>'将来負担比率（分子）の構造'!M$45</f>
        <v>2385</v>
      </c>
      <c r="O62" s="135"/>
      <c r="P62" s="135"/>
    </row>
    <row r="63" spans="1:16">
      <c r="A63" s="135" t="s">
        <v>28</v>
      </c>
      <c r="B63" s="135">
        <f>'将来負担比率（分子）の構造'!I$44</f>
        <v>505</v>
      </c>
      <c r="C63" s="135"/>
      <c r="D63" s="135"/>
      <c r="E63" s="135">
        <f>'将来負担比率（分子）の構造'!J$44</f>
        <v>483</v>
      </c>
      <c r="F63" s="135"/>
      <c r="G63" s="135"/>
      <c r="H63" s="135">
        <f>'将来負担比率（分子）の構造'!K$44</f>
        <v>431</v>
      </c>
      <c r="I63" s="135"/>
      <c r="J63" s="135"/>
      <c r="K63" s="135">
        <f>'将来負担比率（分子）の構造'!L$44</f>
        <v>404</v>
      </c>
      <c r="L63" s="135"/>
      <c r="M63" s="135"/>
      <c r="N63" s="135">
        <f>'将来負担比率（分子）の構造'!M$44</f>
        <v>439</v>
      </c>
      <c r="O63" s="135"/>
      <c r="P63" s="135"/>
    </row>
    <row r="64" spans="1:16">
      <c r="A64" s="135" t="s">
        <v>27</v>
      </c>
      <c r="B64" s="135">
        <f>'将来負担比率（分子）の構造'!I$43</f>
        <v>2757</v>
      </c>
      <c r="C64" s="135"/>
      <c r="D64" s="135"/>
      <c r="E64" s="135">
        <f>'将来負担比率（分子）の構造'!J$43</f>
        <v>2779</v>
      </c>
      <c r="F64" s="135"/>
      <c r="G64" s="135"/>
      <c r="H64" s="135">
        <f>'将来負担比率（分子）の構造'!K$43</f>
        <v>2657</v>
      </c>
      <c r="I64" s="135"/>
      <c r="J64" s="135"/>
      <c r="K64" s="135">
        <f>'将来負担比率（分子）の構造'!L$43</f>
        <v>2234</v>
      </c>
      <c r="L64" s="135"/>
      <c r="M64" s="135"/>
      <c r="N64" s="135">
        <f>'将来負担比率（分子）の構造'!M$43</f>
        <v>2124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10076</v>
      </c>
      <c r="C66" s="135"/>
      <c r="D66" s="135"/>
      <c r="E66" s="135">
        <f>'将来負担比率（分子）の構造'!J$41</f>
        <v>9704</v>
      </c>
      <c r="F66" s="135"/>
      <c r="G66" s="135"/>
      <c r="H66" s="135">
        <f>'将来負担比率（分子）の構造'!K$41</f>
        <v>9358</v>
      </c>
      <c r="I66" s="135"/>
      <c r="J66" s="135"/>
      <c r="K66" s="135">
        <f>'将来負担比率（分子）の構造'!L$41</f>
        <v>8917</v>
      </c>
      <c r="L66" s="135"/>
      <c r="M66" s="135"/>
      <c r="N66" s="135">
        <f>'将来負担比率（分子）の構造'!M$41</f>
        <v>8787</v>
      </c>
      <c r="O66" s="135"/>
      <c r="P66" s="135"/>
    </row>
    <row r="67" spans="1:16">
      <c r="A67" s="135" t="s">
        <v>63</v>
      </c>
      <c r="B67" s="135" t="e">
        <f>NA()</f>
        <v>#N/A</v>
      </c>
      <c r="C67" s="135">
        <f>IF(ISNUMBER('将来負担比率（分子）の構造'!I$52), IF('将来負担比率（分子）の構造'!I$52 &lt; 0, 0, '将来負担比率（分子）の構造'!I$52), NA())</f>
        <v>1777</v>
      </c>
      <c r="D67" s="135" t="e">
        <f>NA()</f>
        <v>#N/A</v>
      </c>
      <c r="E67" s="135" t="e">
        <f>NA()</f>
        <v>#N/A</v>
      </c>
      <c r="F67" s="135">
        <f>IF(ISNUMBER('将来負担比率（分子）の構造'!J$52), IF('将来負担比率（分子）の構造'!J$52 &lt; 0, 0, '将来負担比率（分子）の構造'!J$52), NA())</f>
        <v>907</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1967963</v>
      </c>
      <c r="S5" s="583"/>
      <c r="T5" s="583"/>
      <c r="U5" s="583"/>
      <c r="V5" s="583"/>
      <c r="W5" s="583"/>
      <c r="X5" s="583"/>
      <c r="Y5" s="584"/>
      <c r="Z5" s="585">
        <v>20.3</v>
      </c>
      <c r="AA5" s="585"/>
      <c r="AB5" s="585"/>
      <c r="AC5" s="585"/>
      <c r="AD5" s="586">
        <v>1967963</v>
      </c>
      <c r="AE5" s="586"/>
      <c r="AF5" s="586"/>
      <c r="AG5" s="586"/>
      <c r="AH5" s="586"/>
      <c r="AI5" s="586"/>
      <c r="AJ5" s="586"/>
      <c r="AK5" s="586"/>
      <c r="AL5" s="587">
        <v>34.700000000000003</v>
      </c>
      <c r="AM5" s="588"/>
      <c r="AN5" s="588"/>
      <c r="AO5" s="589"/>
      <c r="AP5" s="579" t="s">
        <v>208</v>
      </c>
      <c r="AQ5" s="580"/>
      <c r="AR5" s="580"/>
      <c r="AS5" s="580"/>
      <c r="AT5" s="580"/>
      <c r="AU5" s="580"/>
      <c r="AV5" s="580"/>
      <c r="AW5" s="580"/>
      <c r="AX5" s="580"/>
      <c r="AY5" s="580"/>
      <c r="AZ5" s="580"/>
      <c r="BA5" s="580"/>
      <c r="BB5" s="580"/>
      <c r="BC5" s="580"/>
      <c r="BD5" s="580"/>
      <c r="BE5" s="580"/>
      <c r="BF5" s="581"/>
      <c r="BG5" s="593">
        <v>1950606</v>
      </c>
      <c r="BH5" s="594"/>
      <c r="BI5" s="594"/>
      <c r="BJ5" s="594"/>
      <c r="BK5" s="594"/>
      <c r="BL5" s="594"/>
      <c r="BM5" s="594"/>
      <c r="BN5" s="595"/>
      <c r="BO5" s="596">
        <v>99.1</v>
      </c>
      <c r="BP5" s="596"/>
      <c r="BQ5" s="596"/>
      <c r="BR5" s="596"/>
      <c r="BS5" s="597">
        <v>35249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93417</v>
      </c>
      <c r="S6" s="594"/>
      <c r="T6" s="594"/>
      <c r="U6" s="594"/>
      <c r="V6" s="594"/>
      <c r="W6" s="594"/>
      <c r="X6" s="594"/>
      <c r="Y6" s="595"/>
      <c r="Z6" s="596">
        <v>1</v>
      </c>
      <c r="AA6" s="596"/>
      <c r="AB6" s="596"/>
      <c r="AC6" s="596"/>
      <c r="AD6" s="597">
        <v>93417</v>
      </c>
      <c r="AE6" s="597"/>
      <c r="AF6" s="597"/>
      <c r="AG6" s="597"/>
      <c r="AH6" s="597"/>
      <c r="AI6" s="597"/>
      <c r="AJ6" s="597"/>
      <c r="AK6" s="597"/>
      <c r="AL6" s="598">
        <v>1.6</v>
      </c>
      <c r="AM6" s="599"/>
      <c r="AN6" s="599"/>
      <c r="AO6" s="600"/>
      <c r="AP6" s="590" t="s">
        <v>213</v>
      </c>
      <c r="AQ6" s="591"/>
      <c r="AR6" s="591"/>
      <c r="AS6" s="591"/>
      <c r="AT6" s="591"/>
      <c r="AU6" s="591"/>
      <c r="AV6" s="591"/>
      <c r="AW6" s="591"/>
      <c r="AX6" s="591"/>
      <c r="AY6" s="591"/>
      <c r="AZ6" s="591"/>
      <c r="BA6" s="591"/>
      <c r="BB6" s="591"/>
      <c r="BC6" s="591"/>
      <c r="BD6" s="591"/>
      <c r="BE6" s="591"/>
      <c r="BF6" s="592"/>
      <c r="BG6" s="593">
        <v>1950606</v>
      </c>
      <c r="BH6" s="594"/>
      <c r="BI6" s="594"/>
      <c r="BJ6" s="594"/>
      <c r="BK6" s="594"/>
      <c r="BL6" s="594"/>
      <c r="BM6" s="594"/>
      <c r="BN6" s="595"/>
      <c r="BO6" s="596">
        <v>99.1</v>
      </c>
      <c r="BP6" s="596"/>
      <c r="BQ6" s="596"/>
      <c r="BR6" s="596"/>
      <c r="BS6" s="597">
        <v>35249</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100544</v>
      </c>
      <c r="CS6" s="594"/>
      <c r="CT6" s="594"/>
      <c r="CU6" s="594"/>
      <c r="CV6" s="594"/>
      <c r="CW6" s="594"/>
      <c r="CX6" s="594"/>
      <c r="CY6" s="595"/>
      <c r="CZ6" s="596">
        <v>1.1000000000000001</v>
      </c>
      <c r="DA6" s="596"/>
      <c r="DB6" s="596"/>
      <c r="DC6" s="596"/>
      <c r="DD6" s="602" t="s">
        <v>215</v>
      </c>
      <c r="DE6" s="594"/>
      <c r="DF6" s="594"/>
      <c r="DG6" s="594"/>
      <c r="DH6" s="594"/>
      <c r="DI6" s="594"/>
      <c r="DJ6" s="594"/>
      <c r="DK6" s="594"/>
      <c r="DL6" s="594"/>
      <c r="DM6" s="594"/>
      <c r="DN6" s="594"/>
      <c r="DO6" s="594"/>
      <c r="DP6" s="595"/>
      <c r="DQ6" s="602">
        <v>100544</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2871</v>
      </c>
      <c r="S7" s="594"/>
      <c r="T7" s="594"/>
      <c r="U7" s="594"/>
      <c r="V7" s="594"/>
      <c r="W7" s="594"/>
      <c r="X7" s="594"/>
      <c r="Y7" s="595"/>
      <c r="Z7" s="596">
        <v>0</v>
      </c>
      <c r="AA7" s="596"/>
      <c r="AB7" s="596"/>
      <c r="AC7" s="596"/>
      <c r="AD7" s="597">
        <v>2871</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845841</v>
      </c>
      <c r="BH7" s="594"/>
      <c r="BI7" s="594"/>
      <c r="BJ7" s="594"/>
      <c r="BK7" s="594"/>
      <c r="BL7" s="594"/>
      <c r="BM7" s="594"/>
      <c r="BN7" s="595"/>
      <c r="BO7" s="596">
        <v>43</v>
      </c>
      <c r="BP7" s="596"/>
      <c r="BQ7" s="596"/>
      <c r="BR7" s="596"/>
      <c r="BS7" s="597">
        <v>35249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1352929</v>
      </c>
      <c r="CS7" s="594"/>
      <c r="CT7" s="594"/>
      <c r="CU7" s="594"/>
      <c r="CV7" s="594"/>
      <c r="CW7" s="594"/>
      <c r="CX7" s="594"/>
      <c r="CY7" s="595"/>
      <c r="CZ7" s="596">
        <v>14.9</v>
      </c>
      <c r="DA7" s="596"/>
      <c r="DB7" s="596"/>
      <c r="DC7" s="596"/>
      <c r="DD7" s="602">
        <v>151333</v>
      </c>
      <c r="DE7" s="594"/>
      <c r="DF7" s="594"/>
      <c r="DG7" s="594"/>
      <c r="DH7" s="594"/>
      <c r="DI7" s="594"/>
      <c r="DJ7" s="594"/>
      <c r="DK7" s="594"/>
      <c r="DL7" s="594"/>
      <c r="DM7" s="594"/>
      <c r="DN7" s="594"/>
      <c r="DO7" s="594"/>
      <c r="DP7" s="595"/>
      <c r="DQ7" s="602">
        <v>991451</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11959</v>
      </c>
      <c r="S8" s="594"/>
      <c r="T8" s="594"/>
      <c r="U8" s="594"/>
      <c r="V8" s="594"/>
      <c r="W8" s="594"/>
      <c r="X8" s="594"/>
      <c r="Y8" s="595"/>
      <c r="Z8" s="596">
        <v>0.1</v>
      </c>
      <c r="AA8" s="596"/>
      <c r="AB8" s="596"/>
      <c r="AC8" s="596"/>
      <c r="AD8" s="597">
        <v>11959</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25992</v>
      </c>
      <c r="BH8" s="594"/>
      <c r="BI8" s="594"/>
      <c r="BJ8" s="594"/>
      <c r="BK8" s="594"/>
      <c r="BL8" s="594"/>
      <c r="BM8" s="594"/>
      <c r="BN8" s="595"/>
      <c r="BO8" s="596">
        <v>1.3</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2182918</v>
      </c>
      <c r="CS8" s="594"/>
      <c r="CT8" s="594"/>
      <c r="CU8" s="594"/>
      <c r="CV8" s="594"/>
      <c r="CW8" s="594"/>
      <c r="CX8" s="594"/>
      <c r="CY8" s="595"/>
      <c r="CZ8" s="596">
        <v>24.1</v>
      </c>
      <c r="DA8" s="596"/>
      <c r="DB8" s="596"/>
      <c r="DC8" s="596"/>
      <c r="DD8" s="602">
        <v>122445</v>
      </c>
      <c r="DE8" s="594"/>
      <c r="DF8" s="594"/>
      <c r="DG8" s="594"/>
      <c r="DH8" s="594"/>
      <c r="DI8" s="594"/>
      <c r="DJ8" s="594"/>
      <c r="DK8" s="594"/>
      <c r="DL8" s="594"/>
      <c r="DM8" s="594"/>
      <c r="DN8" s="594"/>
      <c r="DO8" s="594"/>
      <c r="DP8" s="595"/>
      <c r="DQ8" s="602">
        <v>1280588</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6523</v>
      </c>
      <c r="S9" s="594"/>
      <c r="T9" s="594"/>
      <c r="U9" s="594"/>
      <c r="V9" s="594"/>
      <c r="W9" s="594"/>
      <c r="X9" s="594"/>
      <c r="Y9" s="595"/>
      <c r="Z9" s="596">
        <v>0.1</v>
      </c>
      <c r="AA9" s="596"/>
      <c r="AB9" s="596"/>
      <c r="AC9" s="596"/>
      <c r="AD9" s="597">
        <v>6523</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604774</v>
      </c>
      <c r="BH9" s="594"/>
      <c r="BI9" s="594"/>
      <c r="BJ9" s="594"/>
      <c r="BK9" s="594"/>
      <c r="BL9" s="594"/>
      <c r="BM9" s="594"/>
      <c r="BN9" s="595"/>
      <c r="BO9" s="596">
        <v>30.7</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727704</v>
      </c>
      <c r="CS9" s="594"/>
      <c r="CT9" s="594"/>
      <c r="CU9" s="594"/>
      <c r="CV9" s="594"/>
      <c r="CW9" s="594"/>
      <c r="CX9" s="594"/>
      <c r="CY9" s="595"/>
      <c r="CZ9" s="596">
        <v>8</v>
      </c>
      <c r="DA9" s="596"/>
      <c r="DB9" s="596"/>
      <c r="DC9" s="596"/>
      <c r="DD9" s="602">
        <v>63305</v>
      </c>
      <c r="DE9" s="594"/>
      <c r="DF9" s="594"/>
      <c r="DG9" s="594"/>
      <c r="DH9" s="594"/>
      <c r="DI9" s="594"/>
      <c r="DJ9" s="594"/>
      <c r="DK9" s="594"/>
      <c r="DL9" s="594"/>
      <c r="DM9" s="594"/>
      <c r="DN9" s="594"/>
      <c r="DO9" s="594"/>
      <c r="DP9" s="595"/>
      <c r="DQ9" s="602">
        <v>585472</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201910</v>
      </c>
      <c r="S10" s="594"/>
      <c r="T10" s="594"/>
      <c r="U10" s="594"/>
      <c r="V10" s="594"/>
      <c r="W10" s="594"/>
      <c r="X10" s="594"/>
      <c r="Y10" s="595"/>
      <c r="Z10" s="596">
        <v>2.1</v>
      </c>
      <c r="AA10" s="596"/>
      <c r="AB10" s="596"/>
      <c r="AC10" s="596"/>
      <c r="AD10" s="597">
        <v>201910</v>
      </c>
      <c r="AE10" s="597"/>
      <c r="AF10" s="597"/>
      <c r="AG10" s="597"/>
      <c r="AH10" s="597"/>
      <c r="AI10" s="597"/>
      <c r="AJ10" s="597"/>
      <c r="AK10" s="597"/>
      <c r="AL10" s="598">
        <v>3.6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39460</v>
      </c>
      <c r="BH10" s="594"/>
      <c r="BI10" s="594"/>
      <c r="BJ10" s="594"/>
      <c r="BK10" s="594"/>
      <c r="BL10" s="594"/>
      <c r="BM10" s="594"/>
      <c r="BN10" s="595"/>
      <c r="BO10" s="596">
        <v>2</v>
      </c>
      <c r="BP10" s="596"/>
      <c r="BQ10" s="596"/>
      <c r="BR10" s="596"/>
      <c r="BS10" s="602">
        <v>6581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13497</v>
      </c>
      <c r="CS10" s="594"/>
      <c r="CT10" s="594"/>
      <c r="CU10" s="594"/>
      <c r="CV10" s="594"/>
      <c r="CW10" s="594"/>
      <c r="CX10" s="594"/>
      <c r="CY10" s="595"/>
      <c r="CZ10" s="596">
        <v>0.1</v>
      </c>
      <c r="DA10" s="596"/>
      <c r="DB10" s="596"/>
      <c r="DC10" s="596"/>
      <c r="DD10" s="602" t="s">
        <v>112</v>
      </c>
      <c r="DE10" s="594"/>
      <c r="DF10" s="594"/>
      <c r="DG10" s="594"/>
      <c r="DH10" s="594"/>
      <c r="DI10" s="594"/>
      <c r="DJ10" s="594"/>
      <c r="DK10" s="594"/>
      <c r="DL10" s="594"/>
      <c r="DM10" s="594"/>
      <c r="DN10" s="594"/>
      <c r="DO10" s="594"/>
      <c r="DP10" s="595"/>
      <c r="DQ10" s="602">
        <v>13381</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47533</v>
      </c>
      <c r="S11" s="594"/>
      <c r="T11" s="594"/>
      <c r="U11" s="594"/>
      <c r="V11" s="594"/>
      <c r="W11" s="594"/>
      <c r="X11" s="594"/>
      <c r="Y11" s="595"/>
      <c r="Z11" s="596">
        <v>0.5</v>
      </c>
      <c r="AA11" s="596"/>
      <c r="AB11" s="596"/>
      <c r="AC11" s="596"/>
      <c r="AD11" s="597">
        <v>47533</v>
      </c>
      <c r="AE11" s="597"/>
      <c r="AF11" s="597"/>
      <c r="AG11" s="597"/>
      <c r="AH11" s="597"/>
      <c r="AI11" s="597"/>
      <c r="AJ11" s="597"/>
      <c r="AK11" s="597"/>
      <c r="AL11" s="598">
        <v>0.8</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175615</v>
      </c>
      <c r="BH11" s="594"/>
      <c r="BI11" s="594"/>
      <c r="BJ11" s="594"/>
      <c r="BK11" s="594"/>
      <c r="BL11" s="594"/>
      <c r="BM11" s="594"/>
      <c r="BN11" s="595"/>
      <c r="BO11" s="596">
        <v>8.9</v>
      </c>
      <c r="BP11" s="596"/>
      <c r="BQ11" s="596"/>
      <c r="BR11" s="596"/>
      <c r="BS11" s="602">
        <v>28668</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365376</v>
      </c>
      <c r="CS11" s="594"/>
      <c r="CT11" s="594"/>
      <c r="CU11" s="594"/>
      <c r="CV11" s="594"/>
      <c r="CW11" s="594"/>
      <c r="CX11" s="594"/>
      <c r="CY11" s="595"/>
      <c r="CZ11" s="596">
        <v>4</v>
      </c>
      <c r="DA11" s="596"/>
      <c r="DB11" s="596"/>
      <c r="DC11" s="596"/>
      <c r="DD11" s="602">
        <v>62719</v>
      </c>
      <c r="DE11" s="594"/>
      <c r="DF11" s="594"/>
      <c r="DG11" s="594"/>
      <c r="DH11" s="594"/>
      <c r="DI11" s="594"/>
      <c r="DJ11" s="594"/>
      <c r="DK11" s="594"/>
      <c r="DL11" s="594"/>
      <c r="DM11" s="594"/>
      <c r="DN11" s="594"/>
      <c r="DO11" s="594"/>
      <c r="DP11" s="595"/>
      <c r="DQ11" s="602">
        <v>245754</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930488</v>
      </c>
      <c r="BH12" s="594"/>
      <c r="BI12" s="594"/>
      <c r="BJ12" s="594"/>
      <c r="BK12" s="594"/>
      <c r="BL12" s="594"/>
      <c r="BM12" s="594"/>
      <c r="BN12" s="595"/>
      <c r="BO12" s="596">
        <v>47.3</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308789</v>
      </c>
      <c r="CS12" s="594"/>
      <c r="CT12" s="594"/>
      <c r="CU12" s="594"/>
      <c r="CV12" s="594"/>
      <c r="CW12" s="594"/>
      <c r="CX12" s="594"/>
      <c r="CY12" s="595"/>
      <c r="CZ12" s="596">
        <v>3.4</v>
      </c>
      <c r="DA12" s="596"/>
      <c r="DB12" s="596"/>
      <c r="DC12" s="596"/>
      <c r="DD12" s="602">
        <v>7344</v>
      </c>
      <c r="DE12" s="594"/>
      <c r="DF12" s="594"/>
      <c r="DG12" s="594"/>
      <c r="DH12" s="594"/>
      <c r="DI12" s="594"/>
      <c r="DJ12" s="594"/>
      <c r="DK12" s="594"/>
      <c r="DL12" s="594"/>
      <c r="DM12" s="594"/>
      <c r="DN12" s="594"/>
      <c r="DO12" s="594"/>
      <c r="DP12" s="595"/>
      <c r="DQ12" s="602">
        <v>161595</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14383</v>
      </c>
      <c r="S13" s="594"/>
      <c r="T13" s="594"/>
      <c r="U13" s="594"/>
      <c r="V13" s="594"/>
      <c r="W13" s="594"/>
      <c r="X13" s="594"/>
      <c r="Y13" s="595"/>
      <c r="Z13" s="596">
        <v>0.1</v>
      </c>
      <c r="AA13" s="596"/>
      <c r="AB13" s="596"/>
      <c r="AC13" s="596"/>
      <c r="AD13" s="597">
        <v>14383</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923343</v>
      </c>
      <c r="BH13" s="594"/>
      <c r="BI13" s="594"/>
      <c r="BJ13" s="594"/>
      <c r="BK13" s="594"/>
      <c r="BL13" s="594"/>
      <c r="BM13" s="594"/>
      <c r="BN13" s="595"/>
      <c r="BO13" s="596">
        <v>46.9</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774466</v>
      </c>
      <c r="CS13" s="594"/>
      <c r="CT13" s="594"/>
      <c r="CU13" s="594"/>
      <c r="CV13" s="594"/>
      <c r="CW13" s="594"/>
      <c r="CX13" s="594"/>
      <c r="CY13" s="595"/>
      <c r="CZ13" s="596">
        <v>8.6</v>
      </c>
      <c r="DA13" s="596"/>
      <c r="DB13" s="596"/>
      <c r="DC13" s="596"/>
      <c r="DD13" s="602">
        <v>404815</v>
      </c>
      <c r="DE13" s="594"/>
      <c r="DF13" s="594"/>
      <c r="DG13" s="594"/>
      <c r="DH13" s="594"/>
      <c r="DI13" s="594"/>
      <c r="DJ13" s="594"/>
      <c r="DK13" s="594"/>
      <c r="DL13" s="594"/>
      <c r="DM13" s="594"/>
      <c r="DN13" s="594"/>
      <c r="DO13" s="594"/>
      <c r="DP13" s="595"/>
      <c r="DQ13" s="602">
        <v>443637</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44076</v>
      </c>
      <c r="BH14" s="594"/>
      <c r="BI14" s="594"/>
      <c r="BJ14" s="594"/>
      <c r="BK14" s="594"/>
      <c r="BL14" s="594"/>
      <c r="BM14" s="594"/>
      <c r="BN14" s="595"/>
      <c r="BO14" s="596">
        <v>2.2000000000000002</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647656</v>
      </c>
      <c r="CS14" s="594"/>
      <c r="CT14" s="594"/>
      <c r="CU14" s="594"/>
      <c r="CV14" s="594"/>
      <c r="CW14" s="594"/>
      <c r="CX14" s="594"/>
      <c r="CY14" s="595"/>
      <c r="CZ14" s="596">
        <v>7.2</v>
      </c>
      <c r="DA14" s="596"/>
      <c r="DB14" s="596"/>
      <c r="DC14" s="596"/>
      <c r="DD14" s="602">
        <v>37218</v>
      </c>
      <c r="DE14" s="594"/>
      <c r="DF14" s="594"/>
      <c r="DG14" s="594"/>
      <c r="DH14" s="594"/>
      <c r="DI14" s="594"/>
      <c r="DJ14" s="594"/>
      <c r="DK14" s="594"/>
      <c r="DL14" s="594"/>
      <c r="DM14" s="594"/>
      <c r="DN14" s="594"/>
      <c r="DO14" s="594"/>
      <c r="DP14" s="595"/>
      <c r="DQ14" s="602">
        <v>410270</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4368</v>
      </c>
      <c r="S15" s="594"/>
      <c r="T15" s="594"/>
      <c r="U15" s="594"/>
      <c r="V15" s="594"/>
      <c r="W15" s="594"/>
      <c r="X15" s="594"/>
      <c r="Y15" s="595"/>
      <c r="Z15" s="596">
        <v>0</v>
      </c>
      <c r="AA15" s="596"/>
      <c r="AB15" s="596"/>
      <c r="AC15" s="596"/>
      <c r="AD15" s="597">
        <v>4368</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130201</v>
      </c>
      <c r="BH15" s="594"/>
      <c r="BI15" s="594"/>
      <c r="BJ15" s="594"/>
      <c r="BK15" s="594"/>
      <c r="BL15" s="594"/>
      <c r="BM15" s="594"/>
      <c r="BN15" s="595"/>
      <c r="BO15" s="596">
        <v>6.6</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1374795</v>
      </c>
      <c r="CS15" s="594"/>
      <c r="CT15" s="594"/>
      <c r="CU15" s="594"/>
      <c r="CV15" s="594"/>
      <c r="CW15" s="594"/>
      <c r="CX15" s="594"/>
      <c r="CY15" s="595"/>
      <c r="CZ15" s="596">
        <v>15.2</v>
      </c>
      <c r="DA15" s="596"/>
      <c r="DB15" s="596"/>
      <c r="DC15" s="596"/>
      <c r="DD15" s="602">
        <v>496052</v>
      </c>
      <c r="DE15" s="594"/>
      <c r="DF15" s="594"/>
      <c r="DG15" s="594"/>
      <c r="DH15" s="594"/>
      <c r="DI15" s="594"/>
      <c r="DJ15" s="594"/>
      <c r="DK15" s="594"/>
      <c r="DL15" s="594"/>
      <c r="DM15" s="594"/>
      <c r="DN15" s="594"/>
      <c r="DO15" s="594"/>
      <c r="DP15" s="595"/>
      <c r="DQ15" s="602">
        <v>887378</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3748689</v>
      </c>
      <c r="S16" s="594"/>
      <c r="T16" s="594"/>
      <c r="U16" s="594"/>
      <c r="V16" s="594"/>
      <c r="W16" s="594"/>
      <c r="X16" s="594"/>
      <c r="Y16" s="595"/>
      <c r="Z16" s="596">
        <v>38.6</v>
      </c>
      <c r="AA16" s="596"/>
      <c r="AB16" s="596"/>
      <c r="AC16" s="596"/>
      <c r="AD16" s="597">
        <v>3310085</v>
      </c>
      <c r="AE16" s="597"/>
      <c r="AF16" s="597"/>
      <c r="AG16" s="597"/>
      <c r="AH16" s="597"/>
      <c r="AI16" s="597"/>
      <c r="AJ16" s="597"/>
      <c r="AK16" s="597"/>
      <c r="AL16" s="598">
        <v>58.3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1042</v>
      </c>
      <c r="CS16" s="594"/>
      <c r="CT16" s="594"/>
      <c r="CU16" s="594"/>
      <c r="CV16" s="594"/>
      <c r="CW16" s="594"/>
      <c r="CX16" s="594"/>
      <c r="CY16" s="595"/>
      <c r="CZ16" s="596">
        <v>0</v>
      </c>
      <c r="DA16" s="596"/>
      <c r="DB16" s="596"/>
      <c r="DC16" s="596"/>
      <c r="DD16" s="602" t="s">
        <v>112</v>
      </c>
      <c r="DE16" s="594"/>
      <c r="DF16" s="594"/>
      <c r="DG16" s="594"/>
      <c r="DH16" s="594"/>
      <c r="DI16" s="594"/>
      <c r="DJ16" s="594"/>
      <c r="DK16" s="594"/>
      <c r="DL16" s="594"/>
      <c r="DM16" s="594"/>
      <c r="DN16" s="594"/>
      <c r="DO16" s="594"/>
      <c r="DP16" s="595"/>
      <c r="DQ16" s="602">
        <v>1042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3310085</v>
      </c>
      <c r="S17" s="594"/>
      <c r="T17" s="594"/>
      <c r="U17" s="594"/>
      <c r="V17" s="594"/>
      <c r="W17" s="594"/>
      <c r="X17" s="594"/>
      <c r="Y17" s="595"/>
      <c r="Z17" s="596">
        <v>34.1</v>
      </c>
      <c r="AA17" s="596"/>
      <c r="AB17" s="596"/>
      <c r="AC17" s="596"/>
      <c r="AD17" s="597">
        <v>3310085</v>
      </c>
      <c r="AE17" s="597"/>
      <c r="AF17" s="597"/>
      <c r="AG17" s="597"/>
      <c r="AH17" s="597"/>
      <c r="AI17" s="597"/>
      <c r="AJ17" s="597"/>
      <c r="AK17" s="597"/>
      <c r="AL17" s="598">
        <v>58.3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1205912</v>
      </c>
      <c r="CS17" s="594"/>
      <c r="CT17" s="594"/>
      <c r="CU17" s="594"/>
      <c r="CV17" s="594"/>
      <c r="CW17" s="594"/>
      <c r="CX17" s="594"/>
      <c r="CY17" s="595"/>
      <c r="CZ17" s="596">
        <v>13.3</v>
      </c>
      <c r="DA17" s="596"/>
      <c r="DB17" s="596"/>
      <c r="DC17" s="596"/>
      <c r="DD17" s="602" t="s">
        <v>112</v>
      </c>
      <c r="DE17" s="594"/>
      <c r="DF17" s="594"/>
      <c r="DG17" s="594"/>
      <c r="DH17" s="594"/>
      <c r="DI17" s="594"/>
      <c r="DJ17" s="594"/>
      <c r="DK17" s="594"/>
      <c r="DL17" s="594"/>
      <c r="DM17" s="594"/>
      <c r="DN17" s="594"/>
      <c r="DO17" s="594"/>
      <c r="DP17" s="595"/>
      <c r="DQ17" s="602">
        <v>1180135</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336358</v>
      </c>
      <c r="S18" s="594"/>
      <c r="T18" s="594"/>
      <c r="U18" s="594"/>
      <c r="V18" s="594"/>
      <c r="W18" s="594"/>
      <c r="X18" s="594"/>
      <c r="Y18" s="595"/>
      <c r="Z18" s="596">
        <v>3.5</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102246</v>
      </c>
      <c r="S19" s="594"/>
      <c r="T19" s="594"/>
      <c r="U19" s="594"/>
      <c r="V19" s="594"/>
      <c r="W19" s="594"/>
      <c r="X19" s="594"/>
      <c r="Y19" s="595"/>
      <c r="Z19" s="596">
        <v>1.1000000000000001</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17357</v>
      </c>
      <c r="BH19" s="594"/>
      <c r="BI19" s="594"/>
      <c r="BJ19" s="594"/>
      <c r="BK19" s="594"/>
      <c r="BL19" s="594"/>
      <c r="BM19" s="594"/>
      <c r="BN19" s="595"/>
      <c r="BO19" s="596">
        <v>0.9</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6099616</v>
      </c>
      <c r="S20" s="594"/>
      <c r="T20" s="594"/>
      <c r="U20" s="594"/>
      <c r="V20" s="594"/>
      <c r="W20" s="594"/>
      <c r="X20" s="594"/>
      <c r="Y20" s="595"/>
      <c r="Z20" s="596">
        <v>62.8</v>
      </c>
      <c r="AA20" s="596"/>
      <c r="AB20" s="596"/>
      <c r="AC20" s="596"/>
      <c r="AD20" s="597">
        <v>5661012</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17357</v>
      </c>
      <c r="BH20" s="594"/>
      <c r="BI20" s="594"/>
      <c r="BJ20" s="594"/>
      <c r="BK20" s="594"/>
      <c r="BL20" s="594"/>
      <c r="BM20" s="594"/>
      <c r="BN20" s="595"/>
      <c r="BO20" s="596">
        <v>0.9</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9055628</v>
      </c>
      <c r="CS20" s="594"/>
      <c r="CT20" s="594"/>
      <c r="CU20" s="594"/>
      <c r="CV20" s="594"/>
      <c r="CW20" s="594"/>
      <c r="CX20" s="594"/>
      <c r="CY20" s="595"/>
      <c r="CZ20" s="596">
        <v>100</v>
      </c>
      <c r="DA20" s="596"/>
      <c r="DB20" s="596"/>
      <c r="DC20" s="596"/>
      <c r="DD20" s="602">
        <v>1345231</v>
      </c>
      <c r="DE20" s="594"/>
      <c r="DF20" s="594"/>
      <c r="DG20" s="594"/>
      <c r="DH20" s="594"/>
      <c r="DI20" s="594"/>
      <c r="DJ20" s="594"/>
      <c r="DK20" s="594"/>
      <c r="DL20" s="594"/>
      <c r="DM20" s="594"/>
      <c r="DN20" s="594"/>
      <c r="DO20" s="594"/>
      <c r="DP20" s="595"/>
      <c r="DQ20" s="602">
        <v>6301247</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1282</v>
      </c>
      <c r="S21" s="594"/>
      <c r="T21" s="594"/>
      <c r="U21" s="594"/>
      <c r="V21" s="594"/>
      <c r="W21" s="594"/>
      <c r="X21" s="594"/>
      <c r="Y21" s="595"/>
      <c r="Z21" s="596">
        <v>0</v>
      </c>
      <c r="AA21" s="596"/>
      <c r="AB21" s="596"/>
      <c r="AC21" s="596"/>
      <c r="AD21" s="597">
        <v>1282</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17357</v>
      </c>
      <c r="BH21" s="594"/>
      <c r="BI21" s="594"/>
      <c r="BJ21" s="594"/>
      <c r="BK21" s="594"/>
      <c r="BL21" s="594"/>
      <c r="BM21" s="594"/>
      <c r="BN21" s="595"/>
      <c r="BO21" s="596">
        <v>0.9</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76601</v>
      </c>
      <c r="S22" s="594"/>
      <c r="T22" s="594"/>
      <c r="U22" s="594"/>
      <c r="V22" s="594"/>
      <c r="W22" s="594"/>
      <c r="X22" s="594"/>
      <c r="Y22" s="595"/>
      <c r="Z22" s="596">
        <v>0.8</v>
      </c>
      <c r="AA22" s="596"/>
      <c r="AB22" s="596"/>
      <c r="AC22" s="596"/>
      <c r="AD22" s="597">
        <v>5</v>
      </c>
      <c r="AE22" s="597"/>
      <c r="AF22" s="597"/>
      <c r="AG22" s="597"/>
      <c r="AH22" s="597"/>
      <c r="AI22" s="597"/>
      <c r="AJ22" s="597"/>
      <c r="AK22" s="597"/>
      <c r="AL22" s="598">
        <v>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272681</v>
      </c>
      <c r="S23" s="594"/>
      <c r="T23" s="594"/>
      <c r="U23" s="594"/>
      <c r="V23" s="594"/>
      <c r="W23" s="594"/>
      <c r="X23" s="594"/>
      <c r="Y23" s="595"/>
      <c r="Z23" s="596">
        <v>2.8</v>
      </c>
      <c r="AA23" s="596"/>
      <c r="AB23" s="596"/>
      <c r="AC23" s="596"/>
      <c r="AD23" s="597">
        <v>4915</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8" t="s">
        <v>268</v>
      </c>
      <c r="DM23" s="619"/>
      <c r="DN23" s="619"/>
      <c r="DO23" s="619"/>
      <c r="DP23" s="619"/>
      <c r="DQ23" s="619"/>
      <c r="DR23" s="619"/>
      <c r="DS23" s="619"/>
      <c r="DT23" s="619"/>
      <c r="DU23" s="619"/>
      <c r="DV23" s="620"/>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11393</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3697678</v>
      </c>
      <c r="CS24" s="583"/>
      <c r="CT24" s="583"/>
      <c r="CU24" s="583"/>
      <c r="CV24" s="583"/>
      <c r="CW24" s="583"/>
      <c r="CX24" s="583"/>
      <c r="CY24" s="584"/>
      <c r="CZ24" s="622">
        <v>40.799999999999997</v>
      </c>
      <c r="DA24" s="623"/>
      <c r="DB24" s="623"/>
      <c r="DC24" s="624"/>
      <c r="DD24" s="621">
        <v>3050441</v>
      </c>
      <c r="DE24" s="583"/>
      <c r="DF24" s="583"/>
      <c r="DG24" s="583"/>
      <c r="DH24" s="583"/>
      <c r="DI24" s="583"/>
      <c r="DJ24" s="583"/>
      <c r="DK24" s="584"/>
      <c r="DL24" s="621">
        <v>3027895</v>
      </c>
      <c r="DM24" s="583"/>
      <c r="DN24" s="583"/>
      <c r="DO24" s="583"/>
      <c r="DP24" s="583"/>
      <c r="DQ24" s="583"/>
      <c r="DR24" s="583"/>
      <c r="DS24" s="583"/>
      <c r="DT24" s="583"/>
      <c r="DU24" s="583"/>
      <c r="DV24" s="584"/>
      <c r="DW24" s="587">
        <v>51.5</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551555</v>
      </c>
      <c r="S25" s="594"/>
      <c r="T25" s="594"/>
      <c r="U25" s="594"/>
      <c r="V25" s="594"/>
      <c r="W25" s="594"/>
      <c r="X25" s="594"/>
      <c r="Y25" s="595"/>
      <c r="Z25" s="596">
        <v>5.7</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1701154</v>
      </c>
      <c r="CS25" s="613"/>
      <c r="CT25" s="613"/>
      <c r="CU25" s="613"/>
      <c r="CV25" s="613"/>
      <c r="CW25" s="613"/>
      <c r="CX25" s="613"/>
      <c r="CY25" s="614"/>
      <c r="CZ25" s="627">
        <v>18.8</v>
      </c>
      <c r="DA25" s="628"/>
      <c r="DB25" s="628"/>
      <c r="DC25" s="629"/>
      <c r="DD25" s="602">
        <v>1621763</v>
      </c>
      <c r="DE25" s="613"/>
      <c r="DF25" s="613"/>
      <c r="DG25" s="613"/>
      <c r="DH25" s="613"/>
      <c r="DI25" s="613"/>
      <c r="DJ25" s="613"/>
      <c r="DK25" s="614"/>
      <c r="DL25" s="602">
        <v>1616762</v>
      </c>
      <c r="DM25" s="613"/>
      <c r="DN25" s="613"/>
      <c r="DO25" s="613"/>
      <c r="DP25" s="613"/>
      <c r="DQ25" s="613"/>
      <c r="DR25" s="613"/>
      <c r="DS25" s="613"/>
      <c r="DT25" s="613"/>
      <c r="DU25" s="613"/>
      <c r="DV25" s="614"/>
      <c r="DW25" s="598">
        <v>27.5</v>
      </c>
      <c r="DX25" s="625"/>
      <c r="DY25" s="625"/>
      <c r="DZ25" s="625"/>
      <c r="EA25" s="625"/>
      <c r="EB25" s="625"/>
      <c r="EC25" s="626"/>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1081950</v>
      </c>
      <c r="CS26" s="594"/>
      <c r="CT26" s="594"/>
      <c r="CU26" s="594"/>
      <c r="CV26" s="594"/>
      <c r="CW26" s="594"/>
      <c r="CX26" s="594"/>
      <c r="CY26" s="595"/>
      <c r="CZ26" s="627">
        <v>11.9</v>
      </c>
      <c r="DA26" s="628"/>
      <c r="DB26" s="628"/>
      <c r="DC26" s="629"/>
      <c r="DD26" s="602">
        <v>1014844</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5"/>
      <c r="DY26" s="625"/>
      <c r="DZ26" s="625"/>
      <c r="EA26" s="625"/>
      <c r="EB26" s="625"/>
      <c r="EC26" s="626"/>
    </row>
    <row r="27" spans="2:133" ht="11.25" customHeight="1">
      <c r="B27" s="590" t="s">
        <v>279</v>
      </c>
      <c r="C27" s="591"/>
      <c r="D27" s="591"/>
      <c r="E27" s="591"/>
      <c r="F27" s="591"/>
      <c r="G27" s="591"/>
      <c r="H27" s="591"/>
      <c r="I27" s="591"/>
      <c r="J27" s="591"/>
      <c r="K27" s="591"/>
      <c r="L27" s="591"/>
      <c r="M27" s="591"/>
      <c r="N27" s="591"/>
      <c r="O27" s="591"/>
      <c r="P27" s="591"/>
      <c r="Q27" s="592"/>
      <c r="R27" s="593">
        <v>607522</v>
      </c>
      <c r="S27" s="594"/>
      <c r="T27" s="594"/>
      <c r="U27" s="594"/>
      <c r="V27" s="594"/>
      <c r="W27" s="594"/>
      <c r="X27" s="594"/>
      <c r="Y27" s="595"/>
      <c r="Z27" s="596">
        <v>6.3</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1967963</v>
      </c>
      <c r="BH27" s="594"/>
      <c r="BI27" s="594"/>
      <c r="BJ27" s="594"/>
      <c r="BK27" s="594"/>
      <c r="BL27" s="594"/>
      <c r="BM27" s="594"/>
      <c r="BN27" s="595"/>
      <c r="BO27" s="596">
        <v>100</v>
      </c>
      <c r="BP27" s="596"/>
      <c r="BQ27" s="596"/>
      <c r="BR27" s="596"/>
      <c r="BS27" s="602">
        <v>35249</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790622</v>
      </c>
      <c r="CS27" s="613"/>
      <c r="CT27" s="613"/>
      <c r="CU27" s="613"/>
      <c r="CV27" s="613"/>
      <c r="CW27" s="613"/>
      <c r="CX27" s="613"/>
      <c r="CY27" s="614"/>
      <c r="CZ27" s="627">
        <v>8.6999999999999993</v>
      </c>
      <c r="DA27" s="628"/>
      <c r="DB27" s="628"/>
      <c r="DC27" s="629"/>
      <c r="DD27" s="602">
        <v>248553</v>
      </c>
      <c r="DE27" s="613"/>
      <c r="DF27" s="613"/>
      <c r="DG27" s="613"/>
      <c r="DH27" s="613"/>
      <c r="DI27" s="613"/>
      <c r="DJ27" s="613"/>
      <c r="DK27" s="614"/>
      <c r="DL27" s="602">
        <v>231008</v>
      </c>
      <c r="DM27" s="613"/>
      <c r="DN27" s="613"/>
      <c r="DO27" s="613"/>
      <c r="DP27" s="613"/>
      <c r="DQ27" s="613"/>
      <c r="DR27" s="613"/>
      <c r="DS27" s="613"/>
      <c r="DT27" s="613"/>
      <c r="DU27" s="613"/>
      <c r="DV27" s="614"/>
      <c r="DW27" s="598">
        <v>3.9</v>
      </c>
      <c r="DX27" s="625"/>
      <c r="DY27" s="625"/>
      <c r="DZ27" s="625"/>
      <c r="EA27" s="625"/>
      <c r="EB27" s="625"/>
      <c r="EC27" s="626"/>
    </row>
    <row r="28" spans="2:133" ht="11.25" customHeight="1">
      <c r="B28" s="590" t="s">
        <v>282</v>
      </c>
      <c r="C28" s="591"/>
      <c r="D28" s="591"/>
      <c r="E28" s="591"/>
      <c r="F28" s="591"/>
      <c r="G28" s="591"/>
      <c r="H28" s="591"/>
      <c r="I28" s="591"/>
      <c r="J28" s="591"/>
      <c r="K28" s="591"/>
      <c r="L28" s="591"/>
      <c r="M28" s="591"/>
      <c r="N28" s="591"/>
      <c r="O28" s="591"/>
      <c r="P28" s="591"/>
      <c r="Q28" s="592"/>
      <c r="R28" s="593">
        <v>35763</v>
      </c>
      <c r="S28" s="594"/>
      <c r="T28" s="594"/>
      <c r="U28" s="594"/>
      <c r="V28" s="594"/>
      <c r="W28" s="594"/>
      <c r="X28" s="594"/>
      <c r="Y28" s="595"/>
      <c r="Z28" s="596">
        <v>0.4</v>
      </c>
      <c r="AA28" s="596"/>
      <c r="AB28" s="596"/>
      <c r="AC28" s="596"/>
      <c r="AD28" s="597">
        <v>9664</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1205902</v>
      </c>
      <c r="CS28" s="594"/>
      <c r="CT28" s="594"/>
      <c r="CU28" s="594"/>
      <c r="CV28" s="594"/>
      <c r="CW28" s="594"/>
      <c r="CX28" s="594"/>
      <c r="CY28" s="595"/>
      <c r="CZ28" s="627">
        <v>13.3</v>
      </c>
      <c r="DA28" s="628"/>
      <c r="DB28" s="628"/>
      <c r="DC28" s="629"/>
      <c r="DD28" s="602">
        <v>1180125</v>
      </c>
      <c r="DE28" s="594"/>
      <c r="DF28" s="594"/>
      <c r="DG28" s="594"/>
      <c r="DH28" s="594"/>
      <c r="DI28" s="594"/>
      <c r="DJ28" s="594"/>
      <c r="DK28" s="595"/>
      <c r="DL28" s="602">
        <v>1180125</v>
      </c>
      <c r="DM28" s="594"/>
      <c r="DN28" s="594"/>
      <c r="DO28" s="594"/>
      <c r="DP28" s="594"/>
      <c r="DQ28" s="594"/>
      <c r="DR28" s="594"/>
      <c r="DS28" s="594"/>
      <c r="DT28" s="594"/>
      <c r="DU28" s="594"/>
      <c r="DV28" s="595"/>
      <c r="DW28" s="598">
        <v>20.100000000000001</v>
      </c>
      <c r="DX28" s="625"/>
      <c r="DY28" s="625"/>
      <c r="DZ28" s="625"/>
      <c r="EA28" s="625"/>
      <c r="EB28" s="625"/>
      <c r="EC28" s="626"/>
    </row>
    <row r="29" spans="2:133" ht="11.25" customHeight="1">
      <c r="B29" s="590" t="s">
        <v>284</v>
      </c>
      <c r="C29" s="591"/>
      <c r="D29" s="591"/>
      <c r="E29" s="591"/>
      <c r="F29" s="591"/>
      <c r="G29" s="591"/>
      <c r="H29" s="591"/>
      <c r="I29" s="591"/>
      <c r="J29" s="591"/>
      <c r="K29" s="591"/>
      <c r="L29" s="591"/>
      <c r="M29" s="591"/>
      <c r="N29" s="591"/>
      <c r="O29" s="591"/>
      <c r="P29" s="591"/>
      <c r="Q29" s="592"/>
      <c r="R29" s="593">
        <v>6383</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1205902</v>
      </c>
      <c r="CS29" s="613"/>
      <c r="CT29" s="613"/>
      <c r="CU29" s="613"/>
      <c r="CV29" s="613"/>
      <c r="CW29" s="613"/>
      <c r="CX29" s="613"/>
      <c r="CY29" s="614"/>
      <c r="CZ29" s="627">
        <v>13.3</v>
      </c>
      <c r="DA29" s="628"/>
      <c r="DB29" s="628"/>
      <c r="DC29" s="629"/>
      <c r="DD29" s="602">
        <v>1180125</v>
      </c>
      <c r="DE29" s="613"/>
      <c r="DF29" s="613"/>
      <c r="DG29" s="613"/>
      <c r="DH29" s="613"/>
      <c r="DI29" s="613"/>
      <c r="DJ29" s="613"/>
      <c r="DK29" s="614"/>
      <c r="DL29" s="602">
        <v>1180125</v>
      </c>
      <c r="DM29" s="613"/>
      <c r="DN29" s="613"/>
      <c r="DO29" s="613"/>
      <c r="DP29" s="613"/>
      <c r="DQ29" s="613"/>
      <c r="DR29" s="613"/>
      <c r="DS29" s="613"/>
      <c r="DT29" s="613"/>
      <c r="DU29" s="613"/>
      <c r="DV29" s="614"/>
      <c r="DW29" s="598">
        <v>20.100000000000001</v>
      </c>
      <c r="DX29" s="625"/>
      <c r="DY29" s="625"/>
      <c r="DZ29" s="625"/>
      <c r="EA29" s="625"/>
      <c r="EB29" s="625"/>
      <c r="EC29" s="626"/>
    </row>
    <row r="30" spans="2:133" ht="11.25" customHeight="1">
      <c r="B30" s="590" t="s">
        <v>288</v>
      </c>
      <c r="C30" s="591"/>
      <c r="D30" s="591"/>
      <c r="E30" s="591"/>
      <c r="F30" s="591"/>
      <c r="G30" s="591"/>
      <c r="H30" s="591"/>
      <c r="I30" s="591"/>
      <c r="J30" s="591"/>
      <c r="K30" s="591"/>
      <c r="L30" s="591"/>
      <c r="M30" s="591"/>
      <c r="N30" s="591"/>
      <c r="O30" s="591"/>
      <c r="P30" s="591"/>
      <c r="Q30" s="592"/>
      <c r="R30" s="593">
        <v>471621</v>
      </c>
      <c r="S30" s="594"/>
      <c r="T30" s="594"/>
      <c r="U30" s="594"/>
      <c r="V30" s="594"/>
      <c r="W30" s="594"/>
      <c r="X30" s="594"/>
      <c r="Y30" s="595"/>
      <c r="Z30" s="596">
        <v>4.9000000000000004</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96.5</v>
      </c>
      <c r="BH30" s="652"/>
      <c r="BI30" s="652"/>
      <c r="BJ30" s="652"/>
      <c r="BK30" s="652"/>
      <c r="BL30" s="652"/>
      <c r="BM30" s="588">
        <v>82.5</v>
      </c>
      <c r="BN30" s="652"/>
      <c r="BO30" s="652"/>
      <c r="BP30" s="652"/>
      <c r="BQ30" s="653"/>
      <c r="BR30" s="651">
        <v>95.2</v>
      </c>
      <c r="BS30" s="652"/>
      <c r="BT30" s="652"/>
      <c r="BU30" s="652"/>
      <c r="BV30" s="652"/>
      <c r="BW30" s="652"/>
      <c r="BX30" s="588">
        <v>82.4</v>
      </c>
      <c r="BY30" s="652"/>
      <c r="BZ30" s="652"/>
      <c r="CA30" s="652"/>
      <c r="CB30" s="653"/>
      <c r="CD30" s="656"/>
      <c r="CE30" s="657"/>
      <c r="CF30" s="607" t="s">
        <v>291</v>
      </c>
      <c r="CG30" s="608"/>
      <c r="CH30" s="608"/>
      <c r="CI30" s="608"/>
      <c r="CJ30" s="608"/>
      <c r="CK30" s="608"/>
      <c r="CL30" s="608"/>
      <c r="CM30" s="608"/>
      <c r="CN30" s="608"/>
      <c r="CO30" s="608"/>
      <c r="CP30" s="608"/>
      <c r="CQ30" s="609"/>
      <c r="CR30" s="593">
        <v>1110380</v>
      </c>
      <c r="CS30" s="594"/>
      <c r="CT30" s="594"/>
      <c r="CU30" s="594"/>
      <c r="CV30" s="594"/>
      <c r="CW30" s="594"/>
      <c r="CX30" s="594"/>
      <c r="CY30" s="595"/>
      <c r="CZ30" s="627">
        <v>12.3</v>
      </c>
      <c r="DA30" s="628"/>
      <c r="DB30" s="628"/>
      <c r="DC30" s="629"/>
      <c r="DD30" s="602">
        <v>1084603</v>
      </c>
      <c r="DE30" s="594"/>
      <c r="DF30" s="594"/>
      <c r="DG30" s="594"/>
      <c r="DH30" s="594"/>
      <c r="DI30" s="594"/>
      <c r="DJ30" s="594"/>
      <c r="DK30" s="595"/>
      <c r="DL30" s="602">
        <v>1084603</v>
      </c>
      <c r="DM30" s="594"/>
      <c r="DN30" s="594"/>
      <c r="DO30" s="594"/>
      <c r="DP30" s="594"/>
      <c r="DQ30" s="594"/>
      <c r="DR30" s="594"/>
      <c r="DS30" s="594"/>
      <c r="DT30" s="594"/>
      <c r="DU30" s="594"/>
      <c r="DV30" s="595"/>
      <c r="DW30" s="598">
        <v>18.399999999999999</v>
      </c>
      <c r="DX30" s="625"/>
      <c r="DY30" s="625"/>
      <c r="DZ30" s="625"/>
      <c r="EA30" s="625"/>
      <c r="EB30" s="625"/>
      <c r="EC30" s="626"/>
    </row>
    <row r="31" spans="2:133" ht="11.25" customHeight="1">
      <c r="B31" s="590" t="s">
        <v>292</v>
      </c>
      <c r="C31" s="591"/>
      <c r="D31" s="591"/>
      <c r="E31" s="591"/>
      <c r="F31" s="591"/>
      <c r="G31" s="591"/>
      <c r="H31" s="591"/>
      <c r="I31" s="591"/>
      <c r="J31" s="591"/>
      <c r="K31" s="591"/>
      <c r="L31" s="591"/>
      <c r="M31" s="591"/>
      <c r="N31" s="591"/>
      <c r="O31" s="591"/>
      <c r="P31" s="591"/>
      <c r="Q31" s="592"/>
      <c r="R31" s="593">
        <v>374634</v>
      </c>
      <c r="S31" s="594"/>
      <c r="T31" s="594"/>
      <c r="U31" s="594"/>
      <c r="V31" s="594"/>
      <c r="W31" s="594"/>
      <c r="X31" s="594"/>
      <c r="Y31" s="595"/>
      <c r="Z31" s="596">
        <v>3.9</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98.1</v>
      </c>
      <c r="BH31" s="613"/>
      <c r="BI31" s="613"/>
      <c r="BJ31" s="613"/>
      <c r="BK31" s="613"/>
      <c r="BL31" s="613"/>
      <c r="BM31" s="599">
        <v>94</v>
      </c>
      <c r="BN31" s="649"/>
      <c r="BO31" s="649"/>
      <c r="BP31" s="649"/>
      <c r="BQ31" s="650"/>
      <c r="BR31" s="648">
        <v>98.2</v>
      </c>
      <c r="BS31" s="613"/>
      <c r="BT31" s="613"/>
      <c r="BU31" s="613"/>
      <c r="BV31" s="613"/>
      <c r="BW31" s="613"/>
      <c r="BX31" s="599">
        <v>94</v>
      </c>
      <c r="BY31" s="649"/>
      <c r="BZ31" s="649"/>
      <c r="CA31" s="649"/>
      <c r="CB31" s="650"/>
      <c r="CD31" s="656"/>
      <c r="CE31" s="657"/>
      <c r="CF31" s="607" t="s">
        <v>295</v>
      </c>
      <c r="CG31" s="608"/>
      <c r="CH31" s="608"/>
      <c r="CI31" s="608"/>
      <c r="CJ31" s="608"/>
      <c r="CK31" s="608"/>
      <c r="CL31" s="608"/>
      <c r="CM31" s="608"/>
      <c r="CN31" s="608"/>
      <c r="CO31" s="608"/>
      <c r="CP31" s="608"/>
      <c r="CQ31" s="609"/>
      <c r="CR31" s="593">
        <v>95522</v>
      </c>
      <c r="CS31" s="613"/>
      <c r="CT31" s="613"/>
      <c r="CU31" s="613"/>
      <c r="CV31" s="613"/>
      <c r="CW31" s="613"/>
      <c r="CX31" s="613"/>
      <c r="CY31" s="614"/>
      <c r="CZ31" s="627">
        <v>1.1000000000000001</v>
      </c>
      <c r="DA31" s="628"/>
      <c r="DB31" s="628"/>
      <c r="DC31" s="629"/>
      <c r="DD31" s="602">
        <v>95522</v>
      </c>
      <c r="DE31" s="613"/>
      <c r="DF31" s="613"/>
      <c r="DG31" s="613"/>
      <c r="DH31" s="613"/>
      <c r="DI31" s="613"/>
      <c r="DJ31" s="613"/>
      <c r="DK31" s="614"/>
      <c r="DL31" s="602">
        <v>95522</v>
      </c>
      <c r="DM31" s="613"/>
      <c r="DN31" s="613"/>
      <c r="DO31" s="613"/>
      <c r="DP31" s="613"/>
      <c r="DQ31" s="613"/>
      <c r="DR31" s="613"/>
      <c r="DS31" s="613"/>
      <c r="DT31" s="613"/>
      <c r="DU31" s="613"/>
      <c r="DV31" s="614"/>
      <c r="DW31" s="598">
        <v>1.6</v>
      </c>
      <c r="DX31" s="625"/>
      <c r="DY31" s="625"/>
      <c r="DZ31" s="625"/>
      <c r="EA31" s="625"/>
      <c r="EB31" s="625"/>
      <c r="EC31" s="626"/>
    </row>
    <row r="32" spans="2:133" ht="11.25" customHeight="1">
      <c r="B32" s="590" t="s">
        <v>296</v>
      </c>
      <c r="C32" s="591"/>
      <c r="D32" s="591"/>
      <c r="E32" s="591"/>
      <c r="F32" s="591"/>
      <c r="G32" s="591"/>
      <c r="H32" s="591"/>
      <c r="I32" s="591"/>
      <c r="J32" s="591"/>
      <c r="K32" s="591"/>
      <c r="L32" s="591"/>
      <c r="M32" s="591"/>
      <c r="N32" s="591"/>
      <c r="O32" s="591"/>
      <c r="P32" s="591"/>
      <c r="Q32" s="592"/>
      <c r="R32" s="593">
        <v>219531</v>
      </c>
      <c r="S32" s="594"/>
      <c r="T32" s="594"/>
      <c r="U32" s="594"/>
      <c r="V32" s="594"/>
      <c r="W32" s="594"/>
      <c r="X32" s="594"/>
      <c r="Y32" s="595"/>
      <c r="Z32" s="596">
        <v>2.2999999999999998</v>
      </c>
      <c r="AA32" s="596"/>
      <c r="AB32" s="596"/>
      <c r="AC32" s="596"/>
      <c r="AD32" s="597">
        <v>1066</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94.3</v>
      </c>
      <c r="BH32" s="661"/>
      <c r="BI32" s="661"/>
      <c r="BJ32" s="661"/>
      <c r="BK32" s="661"/>
      <c r="BL32" s="661"/>
      <c r="BM32" s="662">
        <v>72.400000000000006</v>
      </c>
      <c r="BN32" s="661"/>
      <c r="BO32" s="661"/>
      <c r="BP32" s="661"/>
      <c r="BQ32" s="663"/>
      <c r="BR32" s="660">
        <v>91.2</v>
      </c>
      <c r="BS32" s="661"/>
      <c r="BT32" s="661"/>
      <c r="BU32" s="661"/>
      <c r="BV32" s="661"/>
      <c r="BW32" s="661"/>
      <c r="BX32" s="662">
        <v>71.400000000000006</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c r="B33" s="590" t="s">
        <v>299</v>
      </c>
      <c r="C33" s="591"/>
      <c r="D33" s="591"/>
      <c r="E33" s="591"/>
      <c r="F33" s="591"/>
      <c r="G33" s="591"/>
      <c r="H33" s="591"/>
      <c r="I33" s="591"/>
      <c r="J33" s="591"/>
      <c r="K33" s="591"/>
      <c r="L33" s="591"/>
      <c r="M33" s="591"/>
      <c r="N33" s="591"/>
      <c r="O33" s="591"/>
      <c r="P33" s="591"/>
      <c r="Q33" s="592"/>
      <c r="R33" s="593">
        <v>979500</v>
      </c>
      <c r="S33" s="594"/>
      <c r="T33" s="594"/>
      <c r="U33" s="594"/>
      <c r="V33" s="594"/>
      <c r="W33" s="594"/>
      <c r="X33" s="594"/>
      <c r="Y33" s="595"/>
      <c r="Z33" s="596">
        <v>10.1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4011677</v>
      </c>
      <c r="CS33" s="613"/>
      <c r="CT33" s="613"/>
      <c r="CU33" s="613"/>
      <c r="CV33" s="613"/>
      <c r="CW33" s="613"/>
      <c r="CX33" s="613"/>
      <c r="CY33" s="614"/>
      <c r="CZ33" s="627">
        <v>44.3</v>
      </c>
      <c r="DA33" s="628"/>
      <c r="DB33" s="628"/>
      <c r="DC33" s="629"/>
      <c r="DD33" s="602">
        <v>2855879</v>
      </c>
      <c r="DE33" s="613"/>
      <c r="DF33" s="613"/>
      <c r="DG33" s="613"/>
      <c r="DH33" s="613"/>
      <c r="DI33" s="613"/>
      <c r="DJ33" s="613"/>
      <c r="DK33" s="614"/>
      <c r="DL33" s="602">
        <v>2352294</v>
      </c>
      <c r="DM33" s="613"/>
      <c r="DN33" s="613"/>
      <c r="DO33" s="613"/>
      <c r="DP33" s="613"/>
      <c r="DQ33" s="613"/>
      <c r="DR33" s="613"/>
      <c r="DS33" s="613"/>
      <c r="DT33" s="613"/>
      <c r="DU33" s="613"/>
      <c r="DV33" s="614"/>
      <c r="DW33" s="598">
        <v>40</v>
      </c>
      <c r="DX33" s="625"/>
      <c r="DY33" s="625"/>
      <c r="DZ33" s="625"/>
      <c r="EA33" s="625"/>
      <c r="EB33" s="625"/>
      <c r="EC33" s="626"/>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1356294</v>
      </c>
      <c r="CS34" s="594"/>
      <c r="CT34" s="594"/>
      <c r="CU34" s="594"/>
      <c r="CV34" s="594"/>
      <c r="CW34" s="594"/>
      <c r="CX34" s="594"/>
      <c r="CY34" s="595"/>
      <c r="CZ34" s="627">
        <v>15</v>
      </c>
      <c r="DA34" s="628"/>
      <c r="DB34" s="628"/>
      <c r="DC34" s="629"/>
      <c r="DD34" s="602">
        <v>973450</v>
      </c>
      <c r="DE34" s="594"/>
      <c r="DF34" s="594"/>
      <c r="DG34" s="594"/>
      <c r="DH34" s="594"/>
      <c r="DI34" s="594"/>
      <c r="DJ34" s="594"/>
      <c r="DK34" s="595"/>
      <c r="DL34" s="602">
        <v>749804</v>
      </c>
      <c r="DM34" s="594"/>
      <c r="DN34" s="594"/>
      <c r="DO34" s="594"/>
      <c r="DP34" s="594"/>
      <c r="DQ34" s="594"/>
      <c r="DR34" s="594"/>
      <c r="DS34" s="594"/>
      <c r="DT34" s="594"/>
      <c r="DU34" s="594"/>
      <c r="DV34" s="595"/>
      <c r="DW34" s="598">
        <v>12.7</v>
      </c>
      <c r="DX34" s="625"/>
      <c r="DY34" s="625"/>
      <c r="DZ34" s="625"/>
      <c r="EA34" s="625"/>
      <c r="EB34" s="625"/>
      <c r="EC34" s="626"/>
    </row>
    <row r="35" spans="2:133" ht="11.25" customHeight="1">
      <c r="B35" s="590" t="s">
        <v>305</v>
      </c>
      <c r="C35" s="591"/>
      <c r="D35" s="591"/>
      <c r="E35" s="591"/>
      <c r="F35" s="591"/>
      <c r="G35" s="591"/>
      <c r="H35" s="591"/>
      <c r="I35" s="591"/>
      <c r="J35" s="591"/>
      <c r="K35" s="591"/>
      <c r="L35" s="591"/>
      <c r="M35" s="591"/>
      <c r="N35" s="591"/>
      <c r="O35" s="591"/>
      <c r="P35" s="591"/>
      <c r="Q35" s="592"/>
      <c r="R35" s="593">
        <v>204000</v>
      </c>
      <c r="S35" s="594"/>
      <c r="T35" s="594"/>
      <c r="U35" s="594"/>
      <c r="V35" s="594"/>
      <c r="W35" s="594"/>
      <c r="X35" s="594"/>
      <c r="Y35" s="595"/>
      <c r="Z35" s="596">
        <v>2.1</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1060669</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157376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72981</v>
      </c>
      <c r="CS35" s="613"/>
      <c r="CT35" s="613"/>
      <c r="CU35" s="613"/>
      <c r="CV35" s="613"/>
      <c r="CW35" s="613"/>
      <c r="CX35" s="613"/>
      <c r="CY35" s="614"/>
      <c r="CZ35" s="627">
        <v>0.8</v>
      </c>
      <c r="DA35" s="628"/>
      <c r="DB35" s="628"/>
      <c r="DC35" s="629"/>
      <c r="DD35" s="602">
        <v>60249</v>
      </c>
      <c r="DE35" s="613"/>
      <c r="DF35" s="613"/>
      <c r="DG35" s="613"/>
      <c r="DH35" s="613"/>
      <c r="DI35" s="613"/>
      <c r="DJ35" s="613"/>
      <c r="DK35" s="614"/>
      <c r="DL35" s="602">
        <v>60249</v>
      </c>
      <c r="DM35" s="613"/>
      <c r="DN35" s="613"/>
      <c r="DO35" s="613"/>
      <c r="DP35" s="613"/>
      <c r="DQ35" s="613"/>
      <c r="DR35" s="613"/>
      <c r="DS35" s="613"/>
      <c r="DT35" s="613"/>
      <c r="DU35" s="613"/>
      <c r="DV35" s="614"/>
      <c r="DW35" s="598">
        <v>1</v>
      </c>
      <c r="DX35" s="625"/>
      <c r="DY35" s="625"/>
      <c r="DZ35" s="625"/>
      <c r="EA35" s="625"/>
      <c r="EB35" s="625"/>
      <c r="EC35" s="626"/>
    </row>
    <row r="36" spans="2:133" ht="11.25" customHeight="1">
      <c r="B36" s="636" t="s">
        <v>309</v>
      </c>
      <c r="C36" s="637"/>
      <c r="D36" s="637"/>
      <c r="E36" s="637"/>
      <c r="F36" s="637"/>
      <c r="G36" s="637"/>
      <c r="H36" s="637"/>
      <c r="I36" s="637"/>
      <c r="J36" s="637"/>
      <c r="K36" s="637"/>
      <c r="L36" s="637"/>
      <c r="M36" s="637"/>
      <c r="N36" s="637"/>
      <c r="O36" s="637"/>
      <c r="P36" s="637"/>
      <c r="Q36" s="638"/>
      <c r="R36" s="665">
        <v>9708082</v>
      </c>
      <c r="S36" s="666"/>
      <c r="T36" s="666"/>
      <c r="U36" s="666"/>
      <c r="V36" s="666"/>
      <c r="W36" s="666"/>
      <c r="X36" s="666"/>
      <c r="Y36" s="667"/>
      <c r="Z36" s="668">
        <v>100</v>
      </c>
      <c r="AA36" s="668"/>
      <c r="AB36" s="668"/>
      <c r="AC36" s="668"/>
      <c r="AD36" s="669">
        <v>5677944</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252769</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120708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1417731</v>
      </c>
      <c r="CS36" s="594"/>
      <c r="CT36" s="594"/>
      <c r="CU36" s="594"/>
      <c r="CV36" s="594"/>
      <c r="CW36" s="594"/>
      <c r="CX36" s="594"/>
      <c r="CY36" s="595"/>
      <c r="CZ36" s="627">
        <v>15.7</v>
      </c>
      <c r="DA36" s="628"/>
      <c r="DB36" s="628"/>
      <c r="DC36" s="629"/>
      <c r="DD36" s="602">
        <v>951954</v>
      </c>
      <c r="DE36" s="594"/>
      <c r="DF36" s="594"/>
      <c r="DG36" s="594"/>
      <c r="DH36" s="594"/>
      <c r="DI36" s="594"/>
      <c r="DJ36" s="594"/>
      <c r="DK36" s="595"/>
      <c r="DL36" s="602">
        <v>765807</v>
      </c>
      <c r="DM36" s="594"/>
      <c r="DN36" s="594"/>
      <c r="DO36" s="594"/>
      <c r="DP36" s="594"/>
      <c r="DQ36" s="594"/>
      <c r="DR36" s="594"/>
      <c r="DS36" s="594"/>
      <c r="DT36" s="594"/>
      <c r="DU36" s="594"/>
      <c r="DV36" s="595"/>
      <c r="DW36" s="598">
        <v>13</v>
      </c>
      <c r="DX36" s="625"/>
      <c r="DY36" s="625"/>
      <c r="DZ36" s="625"/>
      <c r="EA36" s="625"/>
      <c r="EB36" s="625"/>
      <c r="EC36" s="626"/>
    </row>
    <row r="37" spans="2:133" ht="11.25" customHeight="1">
      <c r="AQ37" s="672" t="s">
        <v>313</v>
      </c>
      <c r="AR37" s="673"/>
      <c r="AS37" s="673"/>
      <c r="AT37" s="673"/>
      <c r="AU37" s="673"/>
      <c r="AV37" s="673"/>
      <c r="AW37" s="673"/>
      <c r="AX37" s="673"/>
      <c r="AY37" s="674"/>
      <c r="AZ37" s="593">
        <v>78301</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3105</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911417</v>
      </c>
      <c r="CS37" s="613"/>
      <c r="CT37" s="613"/>
      <c r="CU37" s="613"/>
      <c r="CV37" s="613"/>
      <c r="CW37" s="613"/>
      <c r="CX37" s="613"/>
      <c r="CY37" s="614"/>
      <c r="CZ37" s="627">
        <v>10.1</v>
      </c>
      <c r="DA37" s="628"/>
      <c r="DB37" s="628"/>
      <c r="DC37" s="629"/>
      <c r="DD37" s="602">
        <v>661037</v>
      </c>
      <c r="DE37" s="613"/>
      <c r="DF37" s="613"/>
      <c r="DG37" s="613"/>
      <c r="DH37" s="613"/>
      <c r="DI37" s="613"/>
      <c r="DJ37" s="613"/>
      <c r="DK37" s="614"/>
      <c r="DL37" s="602">
        <v>629540</v>
      </c>
      <c r="DM37" s="613"/>
      <c r="DN37" s="613"/>
      <c r="DO37" s="613"/>
      <c r="DP37" s="613"/>
      <c r="DQ37" s="613"/>
      <c r="DR37" s="613"/>
      <c r="DS37" s="613"/>
      <c r="DT37" s="613"/>
      <c r="DU37" s="613"/>
      <c r="DV37" s="614"/>
      <c r="DW37" s="598">
        <v>10.7</v>
      </c>
      <c r="DX37" s="625"/>
      <c r="DY37" s="625"/>
      <c r="DZ37" s="625"/>
      <c r="EA37" s="625"/>
      <c r="EB37" s="625"/>
      <c r="EC37" s="626"/>
    </row>
    <row r="38" spans="2:133" ht="11.25" customHeight="1">
      <c r="AQ38" s="672" t="s">
        <v>316</v>
      </c>
      <c r="AR38" s="673"/>
      <c r="AS38" s="673"/>
      <c r="AT38" s="673"/>
      <c r="AU38" s="673"/>
      <c r="AV38" s="673"/>
      <c r="AW38" s="673"/>
      <c r="AX38" s="673"/>
      <c r="AY38" s="674"/>
      <c r="AZ38" s="593">
        <v>41800</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5868</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964968</v>
      </c>
      <c r="CS38" s="594"/>
      <c r="CT38" s="594"/>
      <c r="CU38" s="594"/>
      <c r="CV38" s="594"/>
      <c r="CW38" s="594"/>
      <c r="CX38" s="594"/>
      <c r="CY38" s="595"/>
      <c r="CZ38" s="627">
        <v>10.7</v>
      </c>
      <c r="DA38" s="628"/>
      <c r="DB38" s="628"/>
      <c r="DC38" s="629"/>
      <c r="DD38" s="602">
        <v>848387</v>
      </c>
      <c r="DE38" s="594"/>
      <c r="DF38" s="594"/>
      <c r="DG38" s="594"/>
      <c r="DH38" s="594"/>
      <c r="DI38" s="594"/>
      <c r="DJ38" s="594"/>
      <c r="DK38" s="595"/>
      <c r="DL38" s="602">
        <v>776434</v>
      </c>
      <c r="DM38" s="594"/>
      <c r="DN38" s="594"/>
      <c r="DO38" s="594"/>
      <c r="DP38" s="594"/>
      <c r="DQ38" s="594"/>
      <c r="DR38" s="594"/>
      <c r="DS38" s="594"/>
      <c r="DT38" s="594"/>
      <c r="DU38" s="594"/>
      <c r="DV38" s="595"/>
      <c r="DW38" s="598">
        <v>13.2</v>
      </c>
      <c r="DX38" s="625"/>
      <c r="DY38" s="625"/>
      <c r="DZ38" s="625"/>
      <c r="EA38" s="625"/>
      <c r="EB38" s="625"/>
      <c r="EC38" s="626"/>
    </row>
    <row r="39" spans="2:133" ht="11.25" customHeight="1">
      <c r="AQ39" s="672" t="s">
        <v>319</v>
      </c>
      <c r="AR39" s="673"/>
      <c r="AS39" s="673"/>
      <c r="AT39" s="673"/>
      <c r="AU39" s="673"/>
      <c r="AV39" s="673"/>
      <c r="AW39" s="673"/>
      <c r="AX39" s="673"/>
      <c r="AY39" s="674"/>
      <c r="AZ39" s="593">
        <v>1600</v>
      </c>
      <c r="BA39" s="594"/>
      <c r="BB39" s="594"/>
      <c r="BC39" s="594"/>
      <c r="BD39" s="613"/>
      <c r="BE39" s="613"/>
      <c r="BF39" s="650"/>
      <c r="BG39" s="678" t="s">
        <v>320</v>
      </c>
      <c r="BH39" s="679"/>
      <c r="BI39" s="679"/>
      <c r="BJ39" s="679"/>
      <c r="BK39" s="679"/>
      <c r="BL39" s="187"/>
      <c r="BM39" s="608" t="s">
        <v>321</v>
      </c>
      <c r="BN39" s="608"/>
      <c r="BO39" s="608"/>
      <c r="BP39" s="608"/>
      <c r="BQ39" s="608"/>
      <c r="BR39" s="608"/>
      <c r="BS39" s="608"/>
      <c r="BT39" s="608"/>
      <c r="BU39" s="609"/>
      <c r="BV39" s="593">
        <v>92</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35103</v>
      </c>
      <c r="CS39" s="613"/>
      <c r="CT39" s="613"/>
      <c r="CU39" s="613"/>
      <c r="CV39" s="613"/>
      <c r="CW39" s="613"/>
      <c r="CX39" s="613"/>
      <c r="CY39" s="614"/>
      <c r="CZ39" s="627">
        <v>0.4</v>
      </c>
      <c r="DA39" s="628"/>
      <c r="DB39" s="628"/>
      <c r="DC39" s="629"/>
      <c r="DD39" s="602">
        <v>1439</v>
      </c>
      <c r="DE39" s="613"/>
      <c r="DF39" s="613"/>
      <c r="DG39" s="613"/>
      <c r="DH39" s="613"/>
      <c r="DI39" s="613"/>
      <c r="DJ39" s="613"/>
      <c r="DK39" s="614"/>
      <c r="DL39" s="602" t="s">
        <v>323</v>
      </c>
      <c r="DM39" s="613"/>
      <c r="DN39" s="613"/>
      <c r="DO39" s="613"/>
      <c r="DP39" s="613"/>
      <c r="DQ39" s="613"/>
      <c r="DR39" s="613"/>
      <c r="DS39" s="613"/>
      <c r="DT39" s="613"/>
      <c r="DU39" s="613"/>
      <c r="DV39" s="614"/>
      <c r="DW39" s="598" t="s">
        <v>323</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163512</v>
      </c>
      <c r="BA40" s="594"/>
      <c r="BB40" s="594"/>
      <c r="BC40" s="594"/>
      <c r="BD40" s="613"/>
      <c r="BE40" s="613"/>
      <c r="BF40" s="650"/>
      <c r="BG40" s="678"/>
      <c r="BH40" s="679"/>
      <c r="BI40" s="679"/>
      <c r="BJ40" s="679"/>
      <c r="BK40" s="679"/>
      <c r="BL40" s="187"/>
      <c r="BM40" s="608" t="s">
        <v>325</v>
      </c>
      <c r="BN40" s="608"/>
      <c r="BO40" s="608"/>
      <c r="BP40" s="608"/>
      <c r="BQ40" s="608"/>
      <c r="BR40" s="608"/>
      <c r="BS40" s="608"/>
      <c r="BT40" s="608"/>
      <c r="BU40" s="609"/>
      <c r="BV40" s="593">
        <v>117</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164600</v>
      </c>
      <c r="CS40" s="594"/>
      <c r="CT40" s="594"/>
      <c r="CU40" s="594"/>
      <c r="CV40" s="594"/>
      <c r="CW40" s="594"/>
      <c r="CX40" s="594"/>
      <c r="CY40" s="595"/>
      <c r="CZ40" s="627">
        <v>1.8</v>
      </c>
      <c r="DA40" s="628"/>
      <c r="DB40" s="628"/>
      <c r="DC40" s="629"/>
      <c r="DD40" s="602">
        <v>20400</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327</v>
      </c>
      <c r="AR41" s="616"/>
      <c r="AS41" s="616"/>
      <c r="AT41" s="616"/>
      <c r="AU41" s="616"/>
      <c r="AV41" s="616"/>
      <c r="AW41" s="616"/>
      <c r="AX41" s="616"/>
      <c r="AY41" s="617"/>
      <c r="AZ41" s="665">
        <v>522687</v>
      </c>
      <c r="BA41" s="666"/>
      <c r="BB41" s="666"/>
      <c r="BC41" s="666"/>
      <c r="BD41" s="661"/>
      <c r="BE41" s="661"/>
      <c r="BF41" s="663"/>
      <c r="BG41" s="680"/>
      <c r="BH41" s="681"/>
      <c r="BI41" s="681"/>
      <c r="BJ41" s="681"/>
      <c r="BK41" s="681"/>
      <c r="BL41" s="189"/>
      <c r="BM41" s="616" t="s">
        <v>328</v>
      </c>
      <c r="BN41" s="616"/>
      <c r="BO41" s="616"/>
      <c r="BP41" s="616"/>
      <c r="BQ41" s="616"/>
      <c r="BR41" s="616"/>
      <c r="BS41" s="616"/>
      <c r="BT41" s="616"/>
      <c r="BU41" s="617"/>
      <c r="BV41" s="665">
        <v>247</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3"/>
      <c r="CT41" s="613"/>
      <c r="CU41" s="613"/>
      <c r="CV41" s="613"/>
      <c r="CW41" s="613"/>
      <c r="CX41" s="613"/>
      <c r="CY41" s="614"/>
      <c r="CZ41" s="627" t="s">
        <v>330</v>
      </c>
      <c r="DA41" s="628"/>
      <c r="DB41" s="628"/>
      <c r="DC41" s="629"/>
      <c r="DD41" s="602" t="s">
        <v>330</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1346273</v>
      </c>
      <c r="CS42" s="594"/>
      <c r="CT42" s="594"/>
      <c r="CU42" s="594"/>
      <c r="CV42" s="594"/>
      <c r="CW42" s="594"/>
      <c r="CX42" s="594"/>
      <c r="CY42" s="595"/>
      <c r="CZ42" s="627">
        <v>14.9</v>
      </c>
      <c r="DA42" s="676"/>
      <c r="DB42" s="676"/>
      <c r="DC42" s="677"/>
      <c r="DD42" s="602">
        <v>394927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17012</v>
      </c>
      <c r="CS43" s="613"/>
      <c r="CT43" s="613"/>
      <c r="CU43" s="613"/>
      <c r="CV43" s="613"/>
      <c r="CW43" s="613"/>
      <c r="CX43" s="613"/>
      <c r="CY43" s="614"/>
      <c r="CZ43" s="627">
        <v>0.2</v>
      </c>
      <c r="DA43" s="628"/>
      <c r="DB43" s="628"/>
      <c r="DC43" s="629"/>
      <c r="DD43" s="602">
        <v>17012</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1345231</v>
      </c>
      <c r="CS44" s="594"/>
      <c r="CT44" s="594"/>
      <c r="CU44" s="594"/>
      <c r="CV44" s="594"/>
      <c r="CW44" s="594"/>
      <c r="CX44" s="594"/>
      <c r="CY44" s="595"/>
      <c r="CZ44" s="627">
        <v>14.9</v>
      </c>
      <c r="DA44" s="676"/>
      <c r="DB44" s="676"/>
      <c r="DC44" s="677"/>
      <c r="DD44" s="602">
        <v>393885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261501</v>
      </c>
      <c r="CS45" s="613"/>
      <c r="CT45" s="613"/>
      <c r="CU45" s="613"/>
      <c r="CV45" s="613"/>
      <c r="CW45" s="613"/>
      <c r="CX45" s="613"/>
      <c r="CY45" s="614"/>
      <c r="CZ45" s="627">
        <v>2.9</v>
      </c>
      <c r="DA45" s="628"/>
      <c r="DB45" s="628"/>
      <c r="DC45" s="629"/>
      <c r="DD45" s="602">
        <v>26493</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1079831</v>
      </c>
      <c r="CS46" s="594"/>
      <c r="CT46" s="594"/>
      <c r="CU46" s="594"/>
      <c r="CV46" s="594"/>
      <c r="CW46" s="594"/>
      <c r="CX46" s="594"/>
      <c r="CY46" s="595"/>
      <c r="CZ46" s="627">
        <v>11.9</v>
      </c>
      <c r="DA46" s="676"/>
      <c r="DB46" s="676"/>
      <c r="DC46" s="677"/>
      <c r="DD46" s="602">
        <v>363493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1042</v>
      </c>
      <c r="CS47" s="613"/>
      <c r="CT47" s="613"/>
      <c r="CU47" s="613"/>
      <c r="CV47" s="613"/>
      <c r="CW47" s="613"/>
      <c r="CX47" s="613"/>
      <c r="CY47" s="614"/>
      <c r="CZ47" s="627">
        <v>0</v>
      </c>
      <c r="DA47" s="628"/>
      <c r="DB47" s="628"/>
      <c r="DC47" s="629"/>
      <c r="DD47" s="602">
        <v>1042</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9055628</v>
      </c>
      <c r="CS49" s="661"/>
      <c r="CT49" s="661"/>
      <c r="CU49" s="661"/>
      <c r="CV49" s="661"/>
      <c r="CW49" s="661"/>
      <c r="CX49" s="661"/>
      <c r="CY49" s="688"/>
      <c r="CZ49" s="689">
        <v>100</v>
      </c>
      <c r="DA49" s="690"/>
      <c r="DB49" s="690"/>
      <c r="DC49" s="691"/>
      <c r="DD49" s="692">
        <v>6301247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9579</v>
      </c>
      <c r="R7" s="723"/>
      <c r="S7" s="723"/>
      <c r="T7" s="723"/>
      <c r="U7" s="723"/>
      <c r="V7" s="723">
        <v>8933</v>
      </c>
      <c r="W7" s="723"/>
      <c r="X7" s="723"/>
      <c r="Y7" s="723"/>
      <c r="Z7" s="723"/>
      <c r="AA7" s="723">
        <v>646</v>
      </c>
      <c r="AB7" s="723"/>
      <c r="AC7" s="723"/>
      <c r="AD7" s="723"/>
      <c r="AE7" s="724"/>
      <c r="AF7" s="725">
        <v>501</v>
      </c>
      <c r="AG7" s="726"/>
      <c r="AH7" s="726"/>
      <c r="AI7" s="726"/>
      <c r="AJ7" s="727"/>
      <c r="AK7" s="762"/>
      <c r="AL7" s="763"/>
      <c r="AM7" s="763"/>
      <c r="AN7" s="763"/>
      <c r="AO7" s="763"/>
      <c r="AP7" s="763">
        <v>8278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538</v>
      </c>
      <c r="BT7" s="767"/>
      <c r="BU7" s="767"/>
      <c r="BV7" s="767"/>
      <c r="BW7" s="767"/>
      <c r="BX7" s="767"/>
      <c r="BY7" s="767"/>
      <c r="BZ7" s="767"/>
      <c r="CA7" s="767"/>
      <c r="CB7" s="767"/>
      <c r="CC7" s="767"/>
      <c r="CD7" s="767"/>
      <c r="CE7" s="767"/>
      <c r="CF7" s="767"/>
      <c r="CG7" s="768"/>
      <c r="CH7" s="759">
        <v>12</v>
      </c>
      <c r="CI7" s="760"/>
      <c r="CJ7" s="760"/>
      <c r="CK7" s="760"/>
      <c r="CL7" s="761"/>
      <c r="CM7" s="759">
        <v>106</v>
      </c>
      <c r="CN7" s="760"/>
      <c r="CO7" s="760"/>
      <c r="CP7" s="760"/>
      <c r="CQ7" s="761"/>
      <c r="CR7" s="759">
        <v>37</v>
      </c>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500</v>
      </c>
      <c r="R8" s="747"/>
      <c r="S8" s="747"/>
      <c r="T8" s="747"/>
      <c r="U8" s="747"/>
      <c r="V8" s="747">
        <v>493</v>
      </c>
      <c r="W8" s="747"/>
      <c r="X8" s="747"/>
      <c r="Y8" s="747"/>
      <c r="Z8" s="747"/>
      <c r="AA8" s="747">
        <v>7</v>
      </c>
      <c r="AB8" s="747"/>
      <c r="AC8" s="747"/>
      <c r="AD8" s="747"/>
      <c r="AE8" s="748"/>
      <c r="AF8" s="749">
        <v>7</v>
      </c>
      <c r="AG8" s="750"/>
      <c r="AH8" s="750"/>
      <c r="AI8" s="750"/>
      <c r="AJ8" s="751"/>
      <c r="AK8" s="752"/>
      <c r="AL8" s="753"/>
      <c r="AM8" s="753"/>
      <c r="AN8" s="753"/>
      <c r="AO8" s="753"/>
      <c r="AP8" s="753">
        <v>509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539</v>
      </c>
      <c r="BT8" s="757"/>
      <c r="BU8" s="757"/>
      <c r="BV8" s="757"/>
      <c r="BW8" s="757"/>
      <c r="BX8" s="757"/>
      <c r="BY8" s="757"/>
      <c r="BZ8" s="757"/>
      <c r="CA8" s="757"/>
      <c r="CB8" s="757"/>
      <c r="CC8" s="757"/>
      <c r="CD8" s="757"/>
      <c r="CE8" s="757"/>
      <c r="CF8" s="757"/>
      <c r="CG8" s="758"/>
      <c r="CH8" s="769">
        <v>-9</v>
      </c>
      <c r="CI8" s="770"/>
      <c r="CJ8" s="770"/>
      <c r="CK8" s="770"/>
      <c r="CL8" s="771"/>
      <c r="CM8" s="769">
        <v>83</v>
      </c>
      <c r="CN8" s="770"/>
      <c r="CO8" s="770"/>
      <c r="CP8" s="770"/>
      <c r="CQ8" s="771"/>
      <c r="CR8" s="769">
        <v>20</v>
      </c>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9708</v>
      </c>
      <c r="R23" s="782"/>
      <c r="S23" s="782"/>
      <c r="T23" s="782"/>
      <c r="U23" s="782"/>
      <c r="V23" s="782">
        <v>9056</v>
      </c>
      <c r="W23" s="782"/>
      <c r="X23" s="782"/>
      <c r="Y23" s="782"/>
      <c r="Z23" s="782"/>
      <c r="AA23" s="782">
        <f>Q23-V23</f>
        <v>652</v>
      </c>
      <c r="AB23" s="782"/>
      <c r="AC23" s="782"/>
      <c r="AD23" s="782"/>
      <c r="AE23" s="783"/>
      <c r="AF23" s="784">
        <v>507</v>
      </c>
      <c r="AG23" s="782"/>
      <c r="AH23" s="782"/>
      <c r="AI23" s="782"/>
      <c r="AJ23" s="785"/>
      <c r="AK23" s="786"/>
      <c r="AL23" s="787"/>
      <c r="AM23" s="787"/>
      <c r="AN23" s="787"/>
      <c r="AO23" s="787"/>
      <c r="AP23" s="782">
        <v>8787</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2414</v>
      </c>
      <c r="R28" s="811"/>
      <c r="S28" s="811"/>
      <c r="T28" s="811"/>
      <c r="U28" s="811"/>
      <c r="V28" s="811">
        <v>2257</v>
      </c>
      <c r="W28" s="811"/>
      <c r="X28" s="811"/>
      <c r="Y28" s="811"/>
      <c r="Z28" s="811"/>
      <c r="AA28" s="811">
        <v>157</v>
      </c>
      <c r="AB28" s="811"/>
      <c r="AC28" s="811"/>
      <c r="AD28" s="811"/>
      <c r="AE28" s="812"/>
      <c r="AF28" s="813">
        <v>157</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1754</v>
      </c>
      <c r="R29" s="747"/>
      <c r="S29" s="747"/>
      <c r="T29" s="747"/>
      <c r="U29" s="747"/>
      <c r="V29" s="747">
        <v>1726</v>
      </c>
      <c r="W29" s="747"/>
      <c r="X29" s="747"/>
      <c r="Y29" s="747"/>
      <c r="Z29" s="747"/>
      <c r="AA29" s="747">
        <v>28</v>
      </c>
      <c r="AB29" s="747"/>
      <c r="AC29" s="747"/>
      <c r="AD29" s="747"/>
      <c r="AE29" s="748"/>
      <c r="AF29" s="749">
        <v>28</v>
      </c>
      <c r="AG29" s="750"/>
      <c r="AH29" s="750"/>
      <c r="AI29" s="750"/>
      <c r="AJ29" s="751"/>
      <c r="AK29" s="818"/>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201</v>
      </c>
      <c r="R30" s="747"/>
      <c r="S30" s="747"/>
      <c r="T30" s="747"/>
      <c r="U30" s="747"/>
      <c r="V30" s="747">
        <v>198</v>
      </c>
      <c r="W30" s="747"/>
      <c r="X30" s="747"/>
      <c r="Y30" s="747"/>
      <c r="Z30" s="747"/>
      <c r="AA30" s="747">
        <v>3</v>
      </c>
      <c r="AB30" s="747"/>
      <c r="AC30" s="747"/>
      <c r="AD30" s="747"/>
      <c r="AE30" s="748"/>
      <c r="AF30" s="749">
        <v>3</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220</v>
      </c>
      <c r="R31" s="747"/>
      <c r="S31" s="747"/>
      <c r="T31" s="747"/>
      <c r="U31" s="747"/>
      <c r="V31" s="747">
        <v>171</v>
      </c>
      <c r="W31" s="747"/>
      <c r="X31" s="747"/>
      <c r="Y31" s="747"/>
      <c r="Z31" s="747"/>
      <c r="AA31" s="747">
        <v>49</v>
      </c>
      <c r="AB31" s="747"/>
      <c r="AC31" s="747"/>
      <c r="AD31" s="747"/>
      <c r="AE31" s="748"/>
      <c r="AF31" s="749">
        <v>129</v>
      </c>
      <c r="AG31" s="750"/>
      <c r="AH31" s="750"/>
      <c r="AI31" s="750"/>
      <c r="AJ31" s="751"/>
      <c r="AK31" s="818">
        <v>17</v>
      </c>
      <c r="AL31" s="819"/>
      <c r="AM31" s="819"/>
      <c r="AN31" s="819"/>
      <c r="AO31" s="819"/>
      <c r="AP31" s="819">
        <v>877</v>
      </c>
      <c r="AQ31" s="819"/>
      <c r="AR31" s="819"/>
      <c r="AS31" s="819"/>
      <c r="AT31" s="819"/>
      <c r="AU31" s="819">
        <v>84</v>
      </c>
      <c r="AV31" s="819"/>
      <c r="AW31" s="819"/>
      <c r="AX31" s="819"/>
      <c r="AY31" s="819"/>
      <c r="AZ31" s="820"/>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304</v>
      </c>
      <c r="R32" s="747"/>
      <c r="S32" s="747"/>
      <c r="T32" s="747"/>
      <c r="U32" s="747"/>
      <c r="V32" s="747">
        <v>293</v>
      </c>
      <c r="W32" s="747"/>
      <c r="X32" s="747"/>
      <c r="Y32" s="747"/>
      <c r="Z32" s="747"/>
      <c r="AA32" s="747">
        <v>11</v>
      </c>
      <c r="AB32" s="747"/>
      <c r="AC32" s="747"/>
      <c r="AD32" s="747"/>
      <c r="AE32" s="748"/>
      <c r="AF32" s="749">
        <v>11</v>
      </c>
      <c r="AG32" s="750"/>
      <c r="AH32" s="750"/>
      <c r="AI32" s="750"/>
      <c r="AJ32" s="751"/>
      <c r="AK32" s="818">
        <f>74+145</f>
        <v>219</v>
      </c>
      <c r="AL32" s="819"/>
      <c r="AM32" s="819"/>
      <c r="AN32" s="819"/>
      <c r="AO32" s="819"/>
      <c r="AP32" s="819">
        <v>1940</v>
      </c>
      <c r="AQ32" s="819"/>
      <c r="AR32" s="819"/>
      <c r="AS32" s="819"/>
      <c r="AT32" s="819"/>
      <c r="AU32" s="819">
        <v>1674</v>
      </c>
      <c r="AV32" s="819"/>
      <c r="AW32" s="819"/>
      <c r="AX32" s="819"/>
      <c r="AY32" s="819"/>
      <c r="AZ32" s="820"/>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48</v>
      </c>
      <c r="R33" s="747"/>
      <c r="S33" s="747"/>
      <c r="T33" s="747"/>
      <c r="U33" s="747"/>
      <c r="V33" s="747">
        <v>47</v>
      </c>
      <c r="W33" s="747"/>
      <c r="X33" s="747"/>
      <c r="Y33" s="747"/>
      <c r="Z33" s="747"/>
      <c r="AA33" s="747">
        <v>1</v>
      </c>
      <c r="AB33" s="747"/>
      <c r="AC33" s="747"/>
      <c r="AD33" s="747"/>
      <c r="AE33" s="748"/>
      <c r="AF33" s="749">
        <v>1</v>
      </c>
      <c r="AG33" s="750"/>
      <c r="AH33" s="750"/>
      <c r="AI33" s="750"/>
      <c r="AJ33" s="751"/>
      <c r="AK33" s="818">
        <v>34</v>
      </c>
      <c r="AL33" s="819"/>
      <c r="AM33" s="819"/>
      <c r="AN33" s="819"/>
      <c r="AO33" s="819"/>
      <c r="AP33" s="819">
        <v>261</v>
      </c>
      <c r="AQ33" s="819"/>
      <c r="AR33" s="819"/>
      <c r="AS33" s="819"/>
      <c r="AT33" s="819"/>
      <c r="AU33" s="819">
        <v>222</v>
      </c>
      <c r="AV33" s="819"/>
      <c r="AW33" s="819"/>
      <c r="AX33" s="819"/>
      <c r="AY33" s="819"/>
      <c r="AZ33" s="820"/>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243</v>
      </c>
      <c r="R34" s="747"/>
      <c r="S34" s="747"/>
      <c r="T34" s="747"/>
      <c r="U34" s="747"/>
      <c r="V34" s="747">
        <v>214</v>
      </c>
      <c r="W34" s="747"/>
      <c r="X34" s="747"/>
      <c r="Y34" s="747"/>
      <c r="Z34" s="747"/>
      <c r="AA34" s="747">
        <v>29</v>
      </c>
      <c r="AB34" s="747"/>
      <c r="AC34" s="747"/>
      <c r="AD34" s="747"/>
      <c r="AE34" s="748"/>
      <c r="AF34" s="749">
        <v>29</v>
      </c>
      <c r="AG34" s="750"/>
      <c r="AH34" s="750"/>
      <c r="AI34" s="750"/>
      <c r="AJ34" s="751"/>
      <c r="AK34" s="818">
        <v>26</v>
      </c>
      <c r="AL34" s="819"/>
      <c r="AM34" s="819"/>
      <c r="AN34" s="819"/>
      <c r="AO34" s="819"/>
      <c r="AP34" s="819">
        <v>328</v>
      </c>
      <c r="AQ34" s="819"/>
      <c r="AR34" s="819"/>
      <c r="AS34" s="819"/>
      <c r="AT34" s="819"/>
      <c r="AU34" s="819">
        <v>144</v>
      </c>
      <c r="AV34" s="819"/>
      <c r="AW34" s="819"/>
      <c r="AX34" s="819"/>
      <c r="AY34" s="819"/>
      <c r="AZ34" s="820"/>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358</v>
      </c>
      <c r="AG63" s="830"/>
      <c r="AH63" s="830"/>
      <c r="AI63" s="830"/>
      <c r="AJ63" s="831"/>
      <c r="AK63" s="832"/>
      <c r="AL63" s="827"/>
      <c r="AM63" s="827"/>
      <c r="AN63" s="827"/>
      <c r="AO63" s="827"/>
      <c r="AP63" s="830">
        <v>3406</v>
      </c>
      <c r="AQ63" s="830"/>
      <c r="AR63" s="830"/>
      <c r="AS63" s="830"/>
      <c r="AT63" s="830"/>
      <c r="AU63" s="830">
        <v>2124</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13280</v>
      </c>
      <c r="R68" s="854"/>
      <c r="S68" s="854"/>
      <c r="T68" s="854"/>
      <c r="U68" s="854"/>
      <c r="V68" s="854">
        <v>12837</v>
      </c>
      <c r="W68" s="854"/>
      <c r="X68" s="854"/>
      <c r="Y68" s="854"/>
      <c r="Z68" s="854"/>
      <c r="AA68" s="854">
        <v>443</v>
      </c>
      <c r="AB68" s="854"/>
      <c r="AC68" s="854"/>
      <c r="AD68" s="854"/>
      <c r="AE68" s="854"/>
      <c r="AF68" s="854">
        <v>443</v>
      </c>
      <c r="AG68" s="854"/>
      <c r="AH68" s="854"/>
      <c r="AI68" s="854"/>
      <c r="AJ68" s="854"/>
      <c r="AK68" s="854">
        <v>6</v>
      </c>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178</v>
      </c>
      <c r="R69" s="819"/>
      <c r="S69" s="819"/>
      <c r="T69" s="819"/>
      <c r="U69" s="819"/>
      <c r="V69" s="819">
        <v>176</v>
      </c>
      <c r="W69" s="819"/>
      <c r="X69" s="819"/>
      <c r="Y69" s="819"/>
      <c r="Z69" s="819"/>
      <c r="AA69" s="819">
        <v>2</v>
      </c>
      <c r="AB69" s="819"/>
      <c r="AC69" s="819"/>
      <c r="AD69" s="819"/>
      <c r="AE69" s="819"/>
      <c r="AF69" s="819">
        <v>2</v>
      </c>
      <c r="AG69" s="819"/>
      <c r="AH69" s="819"/>
      <c r="AI69" s="819"/>
      <c r="AJ69" s="819"/>
      <c r="AK69" s="819">
        <v>2</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126</v>
      </c>
      <c r="R70" s="819"/>
      <c r="S70" s="819"/>
      <c r="T70" s="819"/>
      <c r="U70" s="819"/>
      <c r="V70" s="819">
        <v>115</v>
      </c>
      <c r="W70" s="819"/>
      <c r="X70" s="819"/>
      <c r="Y70" s="819"/>
      <c r="Z70" s="819"/>
      <c r="AA70" s="819">
        <v>11</v>
      </c>
      <c r="AB70" s="819"/>
      <c r="AC70" s="819"/>
      <c r="AD70" s="819"/>
      <c r="AE70" s="819"/>
      <c r="AF70" s="819">
        <v>11</v>
      </c>
      <c r="AG70" s="819"/>
      <c r="AH70" s="819"/>
      <c r="AI70" s="819"/>
      <c r="AJ70" s="819"/>
      <c r="AK70" s="819">
        <v>2</v>
      </c>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196871</v>
      </c>
      <c r="R71" s="819"/>
      <c r="S71" s="819"/>
      <c r="T71" s="819"/>
      <c r="U71" s="819"/>
      <c r="V71" s="819">
        <v>186523</v>
      </c>
      <c r="W71" s="819"/>
      <c r="X71" s="819"/>
      <c r="Y71" s="819"/>
      <c r="Z71" s="819"/>
      <c r="AA71" s="819">
        <v>10348</v>
      </c>
      <c r="AB71" s="819"/>
      <c r="AC71" s="819"/>
      <c r="AD71" s="819"/>
      <c r="AE71" s="819"/>
      <c r="AF71" s="819">
        <v>10348</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2464</v>
      </c>
      <c r="R72" s="819"/>
      <c r="S72" s="819"/>
      <c r="T72" s="819"/>
      <c r="U72" s="819"/>
      <c r="V72" s="819">
        <v>2417</v>
      </c>
      <c r="W72" s="819"/>
      <c r="X72" s="819"/>
      <c r="Y72" s="819"/>
      <c r="Z72" s="819"/>
      <c r="AA72" s="819">
        <v>47</v>
      </c>
      <c r="AB72" s="819"/>
      <c r="AC72" s="819"/>
      <c r="AD72" s="819"/>
      <c r="AE72" s="819"/>
      <c r="AF72" s="819">
        <v>47</v>
      </c>
      <c r="AG72" s="819"/>
      <c r="AH72" s="819"/>
      <c r="AI72" s="819"/>
      <c r="AJ72" s="819"/>
      <c r="AK72" s="819">
        <v>30</v>
      </c>
      <c r="AL72" s="819"/>
      <c r="AM72" s="819"/>
      <c r="AN72" s="819"/>
      <c r="AO72" s="819"/>
      <c r="AP72" s="819">
        <v>1039</v>
      </c>
      <c r="AQ72" s="819"/>
      <c r="AR72" s="819"/>
      <c r="AS72" s="819"/>
      <c r="AT72" s="819"/>
      <c r="AU72" s="819">
        <v>328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1208</v>
      </c>
      <c r="R73" s="819"/>
      <c r="S73" s="819"/>
      <c r="T73" s="819"/>
      <c r="U73" s="819"/>
      <c r="V73" s="819">
        <v>120</v>
      </c>
      <c r="W73" s="819"/>
      <c r="X73" s="819"/>
      <c r="Y73" s="819"/>
      <c r="Z73" s="819"/>
      <c r="AA73" s="819">
        <v>1088</v>
      </c>
      <c r="AB73" s="819"/>
      <c r="AC73" s="819"/>
      <c r="AD73" s="819"/>
      <c r="AE73" s="819"/>
      <c r="AF73" s="819">
        <v>1088</v>
      </c>
      <c r="AG73" s="819"/>
      <c r="AH73" s="819"/>
      <c r="AI73" s="819"/>
      <c r="AJ73" s="819"/>
      <c r="AK73" s="819"/>
      <c r="AL73" s="819"/>
      <c r="AM73" s="819"/>
      <c r="AN73" s="819"/>
      <c r="AO73" s="819"/>
      <c r="AP73" s="819">
        <v>1564</v>
      </c>
      <c r="AQ73" s="819"/>
      <c r="AR73" s="819"/>
      <c r="AS73" s="819"/>
      <c r="AT73" s="819"/>
      <c r="AU73" s="819">
        <v>111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11939</v>
      </c>
      <c r="AG88" s="830"/>
      <c r="AH88" s="830"/>
      <c r="AI88" s="830"/>
      <c r="AJ88" s="830"/>
      <c r="AK88" s="827"/>
      <c r="AL88" s="827"/>
      <c r="AM88" s="827"/>
      <c r="AN88" s="827"/>
      <c r="AO88" s="827"/>
      <c r="AP88" s="830">
        <v>2603</v>
      </c>
      <c r="AQ88" s="830"/>
      <c r="AR88" s="830"/>
      <c r="AS88" s="830"/>
      <c r="AT88" s="830"/>
      <c r="AU88" s="830">
        <v>439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CR7+CR8</f>
        <v>57</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1190389</v>
      </c>
      <c r="AB110" s="890"/>
      <c r="AC110" s="890"/>
      <c r="AD110" s="890"/>
      <c r="AE110" s="891"/>
      <c r="AF110" s="892">
        <v>1223395</v>
      </c>
      <c r="AG110" s="890"/>
      <c r="AH110" s="890"/>
      <c r="AI110" s="890"/>
      <c r="AJ110" s="891"/>
      <c r="AK110" s="892">
        <v>1205902</v>
      </c>
      <c r="AL110" s="890"/>
      <c r="AM110" s="890"/>
      <c r="AN110" s="890"/>
      <c r="AO110" s="891"/>
      <c r="AP110" s="893">
        <v>24</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9358374</v>
      </c>
      <c r="BR110" s="927"/>
      <c r="BS110" s="927"/>
      <c r="BT110" s="927"/>
      <c r="BU110" s="927"/>
      <c r="BV110" s="927">
        <v>8917395</v>
      </c>
      <c r="BW110" s="927"/>
      <c r="BX110" s="927"/>
      <c r="BY110" s="927"/>
      <c r="BZ110" s="927"/>
      <c r="CA110" s="927">
        <v>8786515</v>
      </c>
      <c r="CB110" s="927"/>
      <c r="CC110" s="927"/>
      <c r="CD110" s="927"/>
      <c r="CE110" s="927"/>
      <c r="CF110" s="941">
        <v>174.9</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2656935</v>
      </c>
      <c r="BR112" s="920"/>
      <c r="BS112" s="920"/>
      <c r="BT112" s="920"/>
      <c r="BU112" s="920"/>
      <c r="BV112" s="920">
        <v>2234323</v>
      </c>
      <c r="BW112" s="920"/>
      <c r="BX112" s="920"/>
      <c r="BY112" s="920"/>
      <c r="BZ112" s="920"/>
      <c r="CA112" s="920">
        <v>2123753</v>
      </c>
      <c r="CB112" s="920"/>
      <c r="CC112" s="920"/>
      <c r="CD112" s="920"/>
      <c r="CE112" s="920"/>
      <c r="CF112" s="914">
        <v>42.3</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246838</v>
      </c>
      <c r="AB113" s="934"/>
      <c r="AC113" s="934"/>
      <c r="AD113" s="934"/>
      <c r="AE113" s="935"/>
      <c r="AF113" s="936">
        <v>236658</v>
      </c>
      <c r="AG113" s="934"/>
      <c r="AH113" s="934"/>
      <c r="AI113" s="934"/>
      <c r="AJ113" s="935"/>
      <c r="AK113" s="936">
        <v>243232</v>
      </c>
      <c r="AL113" s="934"/>
      <c r="AM113" s="934"/>
      <c r="AN113" s="934"/>
      <c r="AO113" s="935"/>
      <c r="AP113" s="937">
        <v>4.8</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431407</v>
      </c>
      <c r="BR113" s="920"/>
      <c r="BS113" s="920"/>
      <c r="BT113" s="920"/>
      <c r="BU113" s="920"/>
      <c r="BV113" s="920">
        <v>404250</v>
      </c>
      <c r="BW113" s="920"/>
      <c r="BX113" s="920"/>
      <c r="BY113" s="920"/>
      <c r="BZ113" s="920"/>
      <c r="CA113" s="920">
        <v>439350</v>
      </c>
      <c r="CB113" s="920"/>
      <c r="CC113" s="920"/>
      <c r="CD113" s="920"/>
      <c r="CE113" s="920"/>
      <c r="CF113" s="914">
        <v>8.6999999999999993</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26950</v>
      </c>
      <c r="AB114" s="959"/>
      <c r="AC114" s="959"/>
      <c r="AD114" s="959"/>
      <c r="AE114" s="960"/>
      <c r="AF114" s="961">
        <v>32516</v>
      </c>
      <c r="AG114" s="959"/>
      <c r="AH114" s="959"/>
      <c r="AI114" s="959"/>
      <c r="AJ114" s="960"/>
      <c r="AK114" s="961">
        <v>45498</v>
      </c>
      <c r="AL114" s="959"/>
      <c r="AM114" s="959"/>
      <c r="AN114" s="959"/>
      <c r="AO114" s="960"/>
      <c r="AP114" s="962">
        <v>0.9</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2505476</v>
      </c>
      <c r="BR114" s="920"/>
      <c r="BS114" s="920"/>
      <c r="BT114" s="920"/>
      <c r="BU114" s="920"/>
      <c r="BV114" s="920">
        <v>2555409</v>
      </c>
      <c r="BW114" s="920"/>
      <c r="BX114" s="920"/>
      <c r="BY114" s="920"/>
      <c r="BZ114" s="920"/>
      <c r="CA114" s="920">
        <v>2384548</v>
      </c>
      <c r="CB114" s="920"/>
      <c r="CC114" s="920"/>
      <c r="CD114" s="920"/>
      <c r="CE114" s="920"/>
      <c r="CF114" s="914">
        <v>47.5</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1464177</v>
      </c>
      <c r="AB117" s="966"/>
      <c r="AC117" s="966"/>
      <c r="AD117" s="966"/>
      <c r="AE117" s="967"/>
      <c r="AF117" s="965">
        <v>1492569</v>
      </c>
      <c r="AG117" s="966"/>
      <c r="AH117" s="966"/>
      <c r="AI117" s="966"/>
      <c r="AJ117" s="967"/>
      <c r="AK117" s="965">
        <v>1494632</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14952192</v>
      </c>
      <c r="BR118" s="986"/>
      <c r="BS118" s="986"/>
      <c r="BT118" s="986"/>
      <c r="BU118" s="986"/>
      <c r="BV118" s="986">
        <v>14111377</v>
      </c>
      <c r="BW118" s="986"/>
      <c r="BX118" s="986"/>
      <c r="BY118" s="986"/>
      <c r="BZ118" s="986"/>
      <c r="CA118" s="986">
        <v>13734166</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6137895</v>
      </c>
      <c r="BR119" s="927"/>
      <c r="BS119" s="927"/>
      <c r="BT119" s="927"/>
      <c r="BU119" s="927"/>
      <c r="BV119" s="927">
        <v>6367846</v>
      </c>
      <c r="BW119" s="927"/>
      <c r="BX119" s="927"/>
      <c r="BY119" s="927"/>
      <c r="BZ119" s="927"/>
      <c r="CA119" s="927">
        <v>6257417</v>
      </c>
      <c r="CB119" s="927"/>
      <c r="CC119" s="927"/>
      <c r="CD119" s="927"/>
      <c r="CE119" s="927"/>
      <c r="CF119" s="941">
        <v>124.5</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225206</v>
      </c>
      <c r="BR120" s="920"/>
      <c r="BS120" s="920"/>
      <c r="BT120" s="920"/>
      <c r="BU120" s="920"/>
      <c r="BV120" s="920">
        <v>201028</v>
      </c>
      <c r="BW120" s="920"/>
      <c r="BX120" s="920"/>
      <c r="BY120" s="920"/>
      <c r="BZ120" s="920"/>
      <c r="CA120" s="920">
        <v>178898</v>
      </c>
      <c r="CB120" s="920"/>
      <c r="CC120" s="920"/>
      <c r="CD120" s="920"/>
      <c r="CE120" s="920"/>
      <c r="CF120" s="914">
        <v>3.6</v>
      </c>
      <c r="CG120" s="915"/>
      <c r="CH120" s="915"/>
      <c r="CI120" s="915"/>
      <c r="CJ120" s="915"/>
      <c r="CK120" s="1013" t="s">
        <v>437</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2152199</v>
      </c>
      <c r="DH120" s="927"/>
      <c r="DI120" s="927"/>
      <c r="DJ120" s="927"/>
      <c r="DK120" s="927"/>
      <c r="DL120" s="927">
        <v>1774753</v>
      </c>
      <c r="DM120" s="927"/>
      <c r="DN120" s="927"/>
      <c r="DO120" s="927"/>
      <c r="DP120" s="927"/>
      <c r="DQ120" s="927">
        <v>1673896</v>
      </c>
      <c r="DR120" s="927"/>
      <c r="DS120" s="927"/>
      <c r="DT120" s="927"/>
      <c r="DU120" s="927"/>
      <c r="DV120" s="928">
        <v>33.299999999999997</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8700214</v>
      </c>
      <c r="BR121" s="986"/>
      <c r="BS121" s="986"/>
      <c r="BT121" s="986"/>
      <c r="BU121" s="986"/>
      <c r="BV121" s="986">
        <v>8514575</v>
      </c>
      <c r="BW121" s="986"/>
      <c r="BX121" s="986"/>
      <c r="BY121" s="986"/>
      <c r="BZ121" s="986"/>
      <c r="CA121" s="986">
        <v>8157108</v>
      </c>
      <c r="CB121" s="986"/>
      <c r="CC121" s="986"/>
      <c r="CD121" s="986"/>
      <c r="CE121" s="986"/>
      <c r="CF121" s="1024">
        <v>162.30000000000001</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301337</v>
      </c>
      <c r="DH121" s="920"/>
      <c r="DI121" s="920"/>
      <c r="DJ121" s="920"/>
      <c r="DK121" s="920"/>
      <c r="DL121" s="920">
        <v>239024</v>
      </c>
      <c r="DM121" s="920"/>
      <c r="DN121" s="920"/>
      <c r="DO121" s="920"/>
      <c r="DP121" s="920"/>
      <c r="DQ121" s="920">
        <v>221776</v>
      </c>
      <c r="DR121" s="920"/>
      <c r="DS121" s="920"/>
      <c r="DT121" s="920"/>
      <c r="DU121" s="920"/>
      <c r="DV121" s="921">
        <v>4.4000000000000004</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440</v>
      </c>
      <c r="BP122" s="994"/>
      <c r="BQ122" s="1034">
        <v>15063315</v>
      </c>
      <c r="BR122" s="1035"/>
      <c r="BS122" s="1035"/>
      <c r="BT122" s="1035"/>
      <c r="BU122" s="1035"/>
      <c r="BV122" s="1035">
        <v>15083449</v>
      </c>
      <c r="BW122" s="1035"/>
      <c r="BX122" s="1035"/>
      <c r="BY122" s="1035"/>
      <c r="BZ122" s="1035"/>
      <c r="CA122" s="1035">
        <v>14593423</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130465</v>
      </c>
      <c r="DH122" s="920"/>
      <c r="DI122" s="920"/>
      <c r="DJ122" s="920"/>
      <c r="DK122" s="920"/>
      <c r="DL122" s="920">
        <v>143555</v>
      </c>
      <c r="DM122" s="920"/>
      <c r="DN122" s="920"/>
      <c r="DO122" s="920"/>
      <c r="DP122" s="920"/>
      <c r="DQ122" s="920">
        <v>143878</v>
      </c>
      <c r="DR122" s="920"/>
      <c r="DS122" s="920"/>
      <c r="DT122" s="920"/>
      <c r="DU122" s="920"/>
      <c r="DV122" s="921">
        <v>2.9</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t="s">
        <v>382</v>
      </c>
      <c r="CQ123" s="1008"/>
      <c r="CR123" s="1008"/>
      <c r="CS123" s="1008"/>
      <c r="CT123" s="1008"/>
      <c r="CU123" s="1008"/>
      <c r="CV123" s="1008"/>
      <c r="CW123" s="1008"/>
      <c r="CX123" s="1008"/>
      <c r="CY123" s="1008"/>
      <c r="CZ123" s="1008"/>
      <c r="DA123" s="1008"/>
      <c r="DB123" s="1008"/>
      <c r="DC123" s="1008"/>
      <c r="DD123" s="1008"/>
      <c r="DE123" s="1008"/>
      <c r="DF123" s="1009"/>
      <c r="DG123" s="958">
        <v>72934</v>
      </c>
      <c r="DH123" s="959"/>
      <c r="DI123" s="959"/>
      <c r="DJ123" s="959"/>
      <c r="DK123" s="960"/>
      <c r="DL123" s="961">
        <v>76991</v>
      </c>
      <c r="DM123" s="959"/>
      <c r="DN123" s="959"/>
      <c r="DO123" s="959"/>
      <c r="DP123" s="960"/>
      <c r="DQ123" s="961">
        <v>84203</v>
      </c>
      <c r="DR123" s="959"/>
      <c r="DS123" s="959"/>
      <c r="DT123" s="959"/>
      <c r="DU123" s="960"/>
      <c r="DV123" s="962">
        <v>1.7</v>
      </c>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451</v>
      </c>
      <c r="AY127" s="887"/>
      <c r="AZ127" s="887"/>
      <c r="BA127" s="887"/>
      <c r="BB127" s="887"/>
      <c r="BC127" s="887"/>
      <c r="BD127" s="887"/>
      <c r="BE127" s="888"/>
      <c r="BF127" s="1041" t="s">
        <v>112</v>
      </c>
      <c r="BG127" s="1042"/>
      <c r="BH127" s="1042"/>
      <c r="BI127" s="1042"/>
      <c r="BJ127" s="1042"/>
      <c r="BK127" s="1042"/>
      <c r="BL127" s="1051"/>
      <c r="BM127" s="1041">
        <v>14.41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32033</v>
      </c>
      <c r="AB128" s="1090"/>
      <c r="AC128" s="1090"/>
      <c r="AD128" s="1090"/>
      <c r="AE128" s="1091"/>
      <c r="AF128" s="1092">
        <v>28188</v>
      </c>
      <c r="AG128" s="1090"/>
      <c r="AH128" s="1090"/>
      <c r="AI128" s="1090"/>
      <c r="AJ128" s="1091"/>
      <c r="AK128" s="1092">
        <v>25777</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112</v>
      </c>
      <c r="BG128" s="1067"/>
      <c r="BH128" s="1067"/>
      <c r="BI128" s="1067"/>
      <c r="BJ128" s="1067"/>
      <c r="BK128" s="1067"/>
      <c r="BL128" s="1068"/>
      <c r="BM128" s="1066">
        <v>19.41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6089764</v>
      </c>
      <c r="AB129" s="959"/>
      <c r="AC129" s="959"/>
      <c r="AD129" s="959"/>
      <c r="AE129" s="960"/>
      <c r="AF129" s="961">
        <v>6087038</v>
      </c>
      <c r="AG129" s="959"/>
      <c r="AH129" s="959"/>
      <c r="AI129" s="959"/>
      <c r="AJ129" s="960"/>
      <c r="AK129" s="961">
        <v>6072833</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8.5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994561</v>
      </c>
      <c r="AB130" s="959"/>
      <c r="AC130" s="959"/>
      <c r="AD130" s="959"/>
      <c r="AE130" s="960"/>
      <c r="AF130" s="961">
        <v>1022804</v>
      </c>
      <c r="AG130" s="959"/>
      <c r="AH130" s="959"/>
      <c r="AI130" s="959"/>
      <c r="AJ130" s="960"/>
      <c r="AK130" s="961">
        <v>1048264</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5095203</v>
      </c>
      <c r="AB131" s="998"/>
      <c r="AC131" s="998"/>
      <c r="AD131" s="998"/>
      <c r="AE131" s="999"/>
      <c r="AF131" s="1000">
        <v>5064234</v>
      </c>
      <c r="AG131" s="998"/>
      <c r="AH131" s="998"/>
      <c r="AI131" s="998"/>
      <c r="AJ131" s="999"/>
      <c r="AK131" s="1000">
        <v>5024569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8.5881367239999999</v>
      </c>
      <c r="AB132" s="1104"/>
      <c r="AC132" s="1104"/>
      <c r="AD132" s="1104"/>
      <c r="AE132" s="1105"/>
      <c r="AF132" s="1106">
        <v>8.7195220439999996</v>
      </c>
      <c r="AG132" s="1104"/>
      <c r="AH132" s="1104"/>
      <c r="AI132" s="1104"/>
      <c r="AJ132" s="1105"/>
      <c r="AK132" s="1106">
        <v>8.3706881129999999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9.1</v>
      </c>
      <c r="AB133" s="1111"/>
      <c r="AC133" s="1111"/>
      <c r="AD133" s="1111"/>
      <c r="AE133" s="1112"/>
      <c r="AF133" s="1110">
        <v>8.8000000000000007</v>
      </c>
      <c r="AG133" s="1111"/>
      <c r="AH133" s="1111"/>
      <c r="AI133" s="1111"/>
      <c r="AJ133" s="1112"/>
      <c r="AK133" s="1110">
        <v>8.5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1701154</v>
      </c>
      <c r="L9" s="264">
        <v>94788</v>
      </c>
      <c r="M9" s="265">
        <v>76459</v>
      </c>
      <c r="N9" s="266">
        <v>24</v>
      </c>
    </row>
    <row r="10" spans="1:16">
      <c r="A10" s="248"/>
      <c r="B10" s="244"/>
      <c r="C10" s="244"/>
      <c r="D10" s="244"/>
      <c r="E10" s="244"/>
      <c r="F10" s="244"/>
      <c r="G10" s="1119" t="s">
        <v>473</v>
      </c>
      <c r="H10" s="1120"/>
      <c r="I10" s="1120"/>
      <c r="J10" s="1121"/>
      <c r="K10" s="267">
        <v>83477</v>
      </c>
      <c r="L10" s="268">
        <v>4651</v>
      </c>
      <c r="M10" s="269">
        <v>7458</v>
      </c>
      <c r="N10" s="270">
        <v>-37.6</v>
      </c>
    </row>
    <row r="11" spans="1:16" ht="13.5" customHeight="1">
      <c r="A11" s="248"/>
      <c r="B11" s="244"/>
      <c r="C11" s="244"/>
      <c r="D11" s="244"/>
      <c r="E11" s="244"/>
      <c r="F11" s="244"/>
      <c r="G11" s="1119" t="s">
        <v>474</v>
      </c>
      <c r="H11" s="1120"/>
      <c r="I11" s="1120"/>
      <c r="J11" s="1121"/>
      <c r="K11" s="267">
        <v>387419</v>
      </c>
      <c r="L11" s="268">
        <v>21587</v>
      </c>
      <c r="M11" s="269">
        <v>12890</v>
      </c>
      <c r="N11" s="270">
        <v>67.5</v>
      </c>
    </row>
    <row r="12" spans="1:16" ht="13.5" customHeight="1">
      <c r="A12" s="248"/>
      <c r="B12" s="244"/>
      <c r="C12" s="244"/>
      <c r="D12" s="244"/>
      <c r="E12" s="244"/>
      <c r="F12" s="244"/>
      <c r="G12" s="1119" t="s">
        <v>475</v>
      </c>
      <c r="H12" s="1120"/>
      <c r="I12" s="1120"/>
      <c r="J12" s="1121"/>
      <c r="K12" s="267" t="s">
        <v>476</v>
      </c>
      <c r="L12" s="268" t="s">
        <v>476</v>
      </c>
      <c r="M12" s="269">
        <v>1175</v>
      </c>
      <c r="N12" s="270" t="s">
        <v>476</v>
      </c>
    </row>
    <row r="13" spans="1:16" ht="13.5" customHeight="1">
      <c r="A13" s="248"/>
      <c r="B13" s="244"/>
      <c r="C13" s="244"/>
      <c r="D13" s="244"/>
      <c r="E13" s="244"/>
      <c r="F13" s="244"/>
      <c r="G13" s="1119" t="s">
        <v>477</v>
      </c>
      <c r="H13" s="1120"/>
      <c r="I13" s="1120"/>
      <c r="J13" s="1121"/>
      <c r="K13" s="267" t="s">
        <v>476</v>
      </c>
      <c r="L13" s="268" t="s">
        <v>476</v>
      </c>
      <c r="M13" s="269" t="s">
        <v>476</v>
      </c>
      <c r="N13" s="270" t="s">
        <v>476</v>
      </c>
    </row>
    <row r="14" spans="1:16" ht="13.5" customHeight="1">
      <c r="A14" s="248"/>
      <c r="B14" s="244"/>
      <c r="C14" s="244"/>
      <c r="D14" s="244"/>
      <c r="E14" s="244"/>
      <c r="F14" s="244"/>
      <c r="G14" s="1119" t="s">
        <v>478</v>
      </c>
      <c r="H14" s="1120"/>
      <c r="I14" s="1120"/>
      <c r="J14" s="1121"/>
      <c r="K14" s="267">
        <v>92423</v>
      </c>
      <c r="L14" s="268">
        <v>5150</v>
      </c>
      <c r="M14" s="269">
        <v>3686</v>
      </c>
      <c r="N14" s="270">
        <v>39.700000000000003</v>
      </c>
    </row>
    <row r="15" spans="1:16" ht="13.5" customHeight="1">
      <c r="A15" s="248"/>
      <c r="B15" s="244"/>
      <c r="C15" s="244"/>
      <c r="D15" s="244"/>
      <c r="E15" s="244"/>
      <c r="F15" s="244"/>
      <c r="G15" s="1119" t="s">
        <v>479</v>
      </c>
      <c r="H15" s="1120"/>
      <c r="I15" s="1120"/>
      <c r="J15" s="1121"/>
      <c r="K15" s="267">
        <v>17012</v>
      </c>
      <c r="L15" s="268">
        <v>948</v>
      </c>
      <c r="M15" s="269">
        <v>1687</v>
      </c>
      <c r="N15" s="270">
        <v>-43.8</v>
      </c>
    </row>
    <row r="16" spans="1:16">
      <c r="A16" s="248"/>
      <c r="B16" s="244"/>
      <c r="C16" s="244"/>
      <c r="D16" s="244"/>
      <c r="E16" s="244"/>
      <c r="F16" s="244"/>
      <c r="G16" s="1122" t="s">
        <v>480</v>
      </c>
      <c r="H16" s="1123"/>
      <c r="I16" s="1123"/>
      <c r="J16" s="1124"/>
      <c r="K16" s="268">
        <v>-191126</v>
      </c>
      <c r="L16" s="268">
        <v>-10649</v>
      </c>
      <c r="M16" s="269">
        <v>-7857</v>
      </c>
      <c r="N16" s="270">
        <v>35.5</v>
      </c>
    </row>
    <row r="17" spans="1:16">
      <c r="A17" s="248"/>
      <c r="B17" s="244"/>
      <c r="C17" s="244"/>
      <c r="D17" s="244"/>
      <c r="E17" s="244"/>
      <c r="F17" s="244"/>
      <c r="G17" s="1122" t="s">
        <v>170</v>
      </c>
      <c r="H17" s="1123"/>
      <c r="I17" s="1123"/>
      <c r="J17" s="1124"/>
      <c r="K17" s="268">
        <v>2090359</v>
      </c>
      <c r="L17" s="268">
        <v>116474</v>
      </c>
      <c r="M17" s="269">
        <v>95496</v>
      </c>
      <c r="N17" s="270">
        <v>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10.7</v>
      </c>
      <c r="L21" s="281">
        <v>8.5399999999999991</v>
      </c>
      <c r="M21" s="282">
        <v>2.16</v>
      </c>
      <c r="N21" s="249"/>
      <c r="O21" s="283"/>
      <c r="P21" s="279"/>
    </row>
    <row r="22" spans="1:16" s="284" customFormat="1">
      <c r="A22" s="279"/>
      <c r="B22" s="249"/>
      <c r="C22" s="249"/>
      <c r="D22" s="249"/>
      <c r="E22" s="249"/>
      <c r="F22" s="249"/>
      <c r="G22" s="1114" t="s">
        <v>486</v>
      </c>
      <c r="H22" s="1115"/>
      <c r="I22" s="1115"/>
      <c r="J22" s="1116"/>
      <c r="K22" s="285">
        <v>96.1</v>
      </c>
      <c r="L22" s="286">
        <v>96.8</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1205902</v>
      </c>
      <c r="L32" s="294">
        <v>67192</v>
      </c>
      <c r="M32" s="295">
        <v>48551</v>
      </c>
      <c r="N32" s="296">
        <v>38.4</v>
      </c>
    </row>
    <row r="33" spans="1:16" ht="13.5" customHeight="1">
      <c r="A33" s="248"/>
      <c r="B33" s="244"/>
      <c r="C33" s="244"/>
      <c r="D33" s="244"/>
      <c r="E33" s="244"/>
      <c r="F33" s="244"/>
      <c r="G33" s="1130" t="s">
        <v>490</v>
      </c>
      <c r="H33" s="1131"/>
      <c r="I33" s="1131"/>
      <c r="J33" s="1132"/>
      <c r="K33" s="294" t="s">
        <v>476</v>
      </c>
      <c r="L33" s="294" t="s">
        <v>476</v>
      </c>
      <c r="M33" s="295" t="s">
        <v>476</v>
      </c>
      <c r="N33" s="296" t="s">
        <v>476</v>
      </c>
    </row>
    <row r="34" spans="1:16" ht="27" customHeight="1">
      <c r="A34" s="248"/>
      <c r="B34" s="244"/>
      <c r="C34" s="244"/>
      <c r="D34" s="244"/>
      <c r="E34" s="244"/>
      <c r="F34" s="244"/>
      <c r="G34" s="1130" t="s">
        <v>491</v>
      </c>
      <c r="H34" s="1131"/>
      <c r="I34" s="1131"/>
      <c r="J34" s="1132"/>
      <c r="K34" s="294" t="s">
        <v>476</v>
      </c>
      <c r="L34" s="294" t="s">
        <v>476</v>
      </c>
      <c r="M34" s="295" t="s">
        <v>476</v>
      </c>
      <c r="N34" s="296" t="s">
        <v>476</v>
      </c>
    </row>
    <row r="35" spans="1:16" ht="27" customHeight="1">
      <c r="A35" s="248"/>
      <c r="B35" s="244"/>
      <c r="C35" s="244"/>
      <c r="D35" s="244"/>
      <c r="E35" s="244"/>
      <c r="F35" s="244"/>
      <c r="G35" s="1130" t="s">
        <v>492</v>
      </c>
      <c r="H35" s="1131"/>
      <c r="I35" s="1131"/>
      <c r="J35" s="1132"/>
      <c r="K35" s="294">
        <v>243232</v>
      </c>
      <c r="L35" s="294">
        <v>13553</v>
      </c>
      <c r="M35" s="295">
        <v>20444</v>
      </c>
      <c r="N35" s="296">
        <v>-33.700000000000003</v>
      </c>
    </row>
    <row r="36" spans="1:16" ht="27" customHeight="1">
      <c r="A36" s="248"/>
      <c r="B36" s="244"/>
      <c r="C36" s="244"/>
      <c r="D36" s="244"/>
      <c r="E36" s="244"/>
      <c r="F36" s="244"/>
      <c r="G36" s="1130" t="s">
        <v>493</v>
      </c>
      <c r="H36" s="1131"/>
      <c r="I36" s="1131"/>
      <c r="J36" s="1132"/>
      <c r="K36" s="294">
        <v>45498</v>
      </c>
      <c r="L36" s="294">
        <v>2535</v>
      </c>
      <c r="M36" s="295">
        <v>4415</v>
      </c>
      <c r="N36" s="296">
        <v>-42.6</v>
      </c>
    </row>
    <row r="37" spans="1:16" ht="13.5" customHeight="1">
      <c r="A37" s="248"/>
      <c r="B37" s="244"/>
      <c r="C37" s="244"/>
      <c r="D37" s="244"/>
      <c r="E37" s="244"/>
      <c r="F37" s="244"/>
      <c r="G37" s="1130" t="s">
        <v>494</v>
      </c>
      <c r="H37" s="1131"/>
      <c r="I37" s="1131"/>
      <c r="J37" s="1132"/>
      <c r="K37" s="294" t="s">
        <v>476</v>
      </c>
      <c r="L37" s="294" t="s">
        <v>476</v>
      </c>
      <c r="M37" s="295">
        <v>1952</v>
      </c>
      <c r="N37" s="296" t="s">
        <v>476</v>
      </c>
    </row>
    <row r="38" spans="1:16" ht="27" customHeight="1">
      <c r="A38" s="248"/>
      <c r="B38" s="244"/>
      <c r="C38" s="244"/>
      <c r="D38" s="244"/>
      <c r="E38" s="244"/>
      <c r="F38" s="244"/>
      <c r="G38" s="1133" t="s">
        <v>495</v>
      </c>
      <c r="H38" s="1134"/>
      <c r="I38" s="1134"/>
      <c r="J38" s="1135"/>
      <c r="K38" s="297" t="s">
        <v>476</v>
      </c>
      <c r="L38" s="297" t="s">
        <v>476</v>
      </c>
      <c r="M38" s="298">
        <v>5</v>
      </c>
      <c r="N38" s="299" t="s">
        <v>476</v>
      </c>
      <c r="O38" s="293"/>
    </row>
    <row r="39" spans="1:16">
      <c r="A39" s="248"/>
      <c r="B39" s="244"/>
      <c r="C39" s="244"/>
      <c r="D39" s="244"/>
      <c r="E39" s="244"/>
      <c r="F39" s="244"/>
      <c r="G39" s="1133" t="s">
        <v>496</v>
      </c>
      <c r="H39" s="1134"/>
      <c r="I39" s="1134"/>
      <c r="J39" s="1135"/>
      <c r="K39" s="300">
        <v>-25777</v>
      </c>
      <c r="L39" s="300">
        <v>-1436</v>
      </c>
      <c r="M39" s="301">
        <v>-2359</v>
      </c>
      <c r="N39" s="302">
        <v>-39.1</v>
      </c>
      <c r="O39" s="293"/>
    </row>
    <row r="40" spans="1:16" ht="27" customHeight="1">
      <c r="A40" s="248"/>
      <c r="B40" s="244"/>
      <c r="C40" s="244"/>
      <c r="D40" s="244"/>
      <c r="E40" s="244"/>
      <c r="F40" s="244"/>
      <c r="G40" s="1130" t="s">
        <v>497</v>
      </c>
      <c r="H40" s="1131"/>
      <c r="I40" s="1131"/>
      <c r="J40" s="1132"/>
      <c r="K40" s="300">
        <v>-1048264</v>
      </c>
      <c r="L40" s="300">
        <v>-58409</v>
      </c>
      <c r="M40" s="301">
        <v>-50288</v>
      </c>
      <c r="N40" s="302">
        <v>16.100000000000001</v>
      </c>
      <c r="O40" s="293"/>
    </row>
    <row r="41" spans="1:16">
      <c r="A41" s="248"/>
      <c r="B41" s="244"/>
      <c r="C41" s="244"/>
      <c r="D41" s="244"/>
      <c r="E41" s="244"/>
      <c r="F41" s="244"/>
      <c r="G41" s="1136" t="s">
        <v>280</v>
      </c>
      <c r="H41" s="1137"/>
      <c r="I41" s="1137"/>
      <c r="J41" s="1138"/>
      <c r="K41" s="294">
        <v>420591</v>
      </c>
      <c r="L41" s="300">
        <v>23435</v>
      </c>
      <c r="M41" s="301">
        <v>22719</v>
      </c>
      <c r="N41" s="302">
        <v>3.2</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949118</v>
      </c>
      <c r="J51" s="320">
        <v>49815</v>
      </c>
      <c r="K51" s="321">
        <v>-34.700000000000003</v>
      </c>
      <c r="L51" s="322">
        <v>71812</v>
      </c>
      <c r="M51" s="323">
        <v>25</v>
      </c>
      <c r="N51" s="324">
        <v>-59.7</v>
      </c>
    </row>
    <row r="52" spans="1:14">
      <c r="A52" s="248"/>
      <c r="B52" s="244"/>
      <c r="C52" s="244"/>
      <c r="D52" s="244"/>
      <c r="E52" s="244"/>
      <c r="F52" s="244"/>
      <c r="G52" s="325"/>
      <c r="H52" s="326" t="s">
        <v>508</v>
      </c>
      <c r="I52" s="327">
        <v>583669</v>
      </c>
      <c r="J52" s="328">
        <v>30634</v>
      </c>
      <c r="K52" s="329">
        <v>-20.6</v>
      </c>
      <c r="L52" s="330">
        <v>35025</v>
      </c>
      <c r="M52" s="331">
        <v>3.1</v>
      </c>
      <c r="N52" s="332">
        <v>-23.7</v>
      </c>
    </row>
    <row r="53" spans="1:14">
      <c r="A53" s="248"/>
      <c r="B53" s="244"/>
      <c r="C53" s="244"/>
      <c r="D53" s="244"/>
      <c r="E53" s="244"/>
      <c r="F53" s="244"/>
      <c r="G53" s="310" t="s">
        <v>509</v>
      </c>
      <c r="H53" s="311"/>
      <c r="I53" s="319">
        <v>913646</v>
      </c>
      <c r="J53" s="320">
        <v>48653</v>
      </c>
      <c r="K53" s="321">
        <v>-2.2999999999999998</v>
      </c>
      <c r="L53" s="322">
        <v>59829</v>
      </c>
      <c r="M53" s="323">
        <v>-16.7</v>
      </c>
      <c r="N53" s="324">
        <v>14.4</v>
      </c>
    </row>
    <row r="54" spans="1:14">
      <c r="A54" s="248"/>
      <c r="B54" s="244"/>
      <c r="C54" s="244"/>
      <c r="D54" s="244"/>
      <c r="E54" s="244"/>
      <c r="F54" s="244"/>
      <c r="G54" s="325"/>
      <c r="H54" s="326" t="s">
        <v>508</v>
      </c>
      <c r="I54" s="327">
        <v>480750</v>
      </c>
      <c r="J54" s="328">
        <v>25600</v>
      </c>
      <c r="K54" s="329">
        <v>-16.399999999999999</v>
      </c>
      <c r="L54" s="330">
        <v>33669</v>
      </c>
      <c r="M54" s="331">
        <v>-3.9</v>
      </c>
      <c r="N54" s="332">
        <v>-12.5</v>
      </c>
    </row>
    <row r="55" spans="1:14">
      <c r="A55" s="248"/>
      <c r="B55" s="244"/>
      <c r="C55" s="244"/>
      <c r="D55" s="244"/>
      <c r="E55" s="244"/>
      <c r="F55" s="244"/>
      <c r="G55" s="310" t="s">
        <v>510</v>
      </c>
      <c r="H55" s="311"/>
      <c r="I55" s="319">
        <v>702010</v>
      </c>
      <c r="J55" s="320">
        <v>37908</v>
      </c>
      <c r="K55" s="321">
        <v>-22.1</v>
      </c>
      <c r="L55" s="322">
        <v>70582</v>
      </c>
      <c r="M55" s="323">
        <v>18</v>
      </c>
      <c r="N55" s="324">
        <v>-40.1</v>
      </c>
    </row>
    <row r="56" spans="1:14">
      <c r="A56" s="248"/>
      <c r="B56" s="244"/>
      <c r="C56" s="244"/>
      <c r="D56" s="244"/>
      <c r="E56" s="244"/>
      <c r="F56" s="244"/>
      <c r="G56" s="325"/>
      <c r="H56" s="326" t="s">
        <v>508</v>
      </c>
      <c r="I56" s="327">
        <v>329217</v>
      </c>
      <c r="J56" s="328">
        <v>17777</v>
      </c>
      <c r="K56" s="329">
        <v>-30.6</v>
      </c>
      <c r="L56" s="330">
        <v>36117</v>
      </c>
      <c r="M56" s="331">
        <v>7.3</v>
      </c>
      <c r="N56" s="332">
        <v>-37.9</v>
      </c>
    </row>
    <row r="57" spans="1:14">
      <c r="A57" s="248"/>
      <c r="B57" s="244"/>
      <c r="C57" s="244"/>
      <c r="D57" s="244"/>
      <c r="E57" s="244"/>
      <c r="F57" s="244"/>
      <c r="G57" s="310" t="s">
        <v>511</v>
      </c>
      <c r="H57" s="311"/>
      <c r="I57" s="319">
        <v>1311321</v>
      </c>
      <c r="J57" s="320">
        <v>71501</v>
      </c>
      <c r="K57" s="321">
        <v>88.6</v>
      </c>
      <c r="L57" s="322">
        <v>81990</v>
      </c>
      <c r="M57" s="323">
        <v>16.2</v>
      </c>
      <c r="N57" s="324">
        <v>72.400000000000006</v>
      </c>
    </row>
    <row r="58" spans="1:14">
      <c r="A58" s="248"/>
      <c r="B58" s="244"/>
      <c r="C58" s="244"/>
      <c r="D58" s="244"/>
      <c r="E58" s="244"/>
      <c r="F58" s="244"/>
      <c r="G58" s="325"/>
      <c r="H58" s="326" t="s">
        <v>508</v>
      </c>
      <c r="I58" s="327">
        <v>552844</v>
      </c>
      <c r="J58" s="328">
        <v>30144</v>
      </c>
      <c r="K58" s="329">
        <v>69.599999999999994</v>
      </c>
      <c r="L58" s="330">
        <v>34482</v>
      </c>
      <c r="M58" s="331">
        <v>-4.5</v>
      </c>
      <c r="N58" s="332">
        <v>74.099999999999994</v>
      </c>
    </row>
    <row r="59" spans="1:14">
      <c r="A59" s="248"/>
      <c r="B59" s="244"/>
      <c r="C59" s="244"/>
      <c r="D59" s="244"/>
      <c r="E59" s="244"/>
      <c r="F59" s="244"/>
      <c r="G59" s="310" t="s">
        <v>512</v>
      </c>
      <c r="H59" s="311"/>
      <c r="I59" s="319">
        <v>1345231</v>
      </c>
      <c r="J59" s="320">
        <v>74956</v>
      </c>
      <c r="K59" s="321">
        <v>4.8</v>
      </c>
      <c r="L59" s="322">
        <v>87551</v>
      </c>
      <c r="M59" s="323">
        <v>6.8</v>
      </c>
      <c r="N59" s="324">
        <v>-2</v>
      </c>
    </row>
    <row r="60" spans="1:14">
      <c r="A60" s="248"/>
      <c r="B60" s="244"/>
      <c r="C60" s="244"/>
      <c r="D60" s="244"/>
      <c r="E60" s="244"/>
      <c r="F60" s="244"/>
      <c r="G60" s="325"/>
      <c r="H60" s="326" t="s">
        <v>508</v>
      </c>
      <c r="I60" s="333">
        <v>1079831</v>
      </c>
      <c r="J60" s="328">
        <v>60168</v>
      </c>
      <c r="K60" s="329">
        <v>99.6</v>
      </c>
      <c r="L60" s="330">
        <v>43994</v>
      </c>
      <c r="M60" s="331">
        <v>27.6</v>
      </c>
      <c r="N60" s="332">
        <v>72</v>
      </c>
    </row>
    <row r="61" spans="1:14">
      <c r="A61" s="248"/>
      <c r="B61" s="244"/>
      <c r="C61" s="244"/>
      <c r="D61" s="244"/>
      <c r="E61" s="244"/>
      <c r="F61" s="244"/>
      <c r="G61" s="310" t="s">
        <v>513</v>
      </c>
      <c r="H61" s="334"/>
      <c r="I61" s="335">
        <v>1044265</v>
      </c>
      <c r="J61" s="336">
        <v>56567</v>
      </c>
      <c r="K61" s="337">
        <v>6.9</v>
      </c>
      <c r="L61" s="338">
        <v>74353</v>
      </c>
      <c r="M61" s="339">
        <v>9.9</v>
      </c>
      <c r="N61" s="324">
        <v>-3</v>
      </c>
    </row>
    <row r="62" spans="1:14">
      <c r="A62" s="248"/>
      <c r="B62" s="244"/>
      <c r="C62" s="244"/>
      <c r="D62" s="244"/>
      <c r="E62" s="244"/>
      <c r="F62" s="244"/>
      <c r="G62" s="325"/>
      <c r="H62" s="326" t="s">
        <v>508</v>
      </c>
      <c r="I62" s="327">
        <v>605262</v>
      </c>
      <c r="J62" s="328">
        <v>32865</v>
      </c>
      <c r="K62" s="329">
        <v>20.3</v>
      </c>
      <c r="L62" s="330">
        <v>36657</v>
      </c>
      <c r="M62" s="331">
        <v>5.9</v>
      </c>
      <c r="N62" s="332">
        <v>14.4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29.31</v>
      </c>
      <c r="G47" s="12">
        <v>36.590000000000003</v>
      </c>
      <c r="H47" s="12">
        <v>44.78</v>
      </c>
      <c r="I47" s="12">
        <v>49.42</v>
      </c>
      <c r="J47" s="13">
        <v>52.57</v>
      </c>
    </row>
    <row r="48" spans="2:10" ht="57.75" customHeight="1">
      <c r="B48" s="14"/>
      <c r="C48" s="1141" t="s">
        <v>4</v>
      </c>
      <c r="D48" s="1141"/>
      <c r="E48" s="1142"/>
      <c r="F48" s="15">
        <v>8.15</v>
      </c>
      <c r="G48" s="16">
        <v>13.6</v>
      </c>
      <c r="H48" s="16">
        <v>8.9</v>
      </c>
      <c r="I48" s="16">
        <v>9.81</v>
      </c>
      <c r="J48" s="17">
        <v>8.36</v>
      </c>
    </row>
    <row r="49" spans="2:10" ht="57.75" customHeight="1" thickBot="1">
      <c r="B49" s="18"/>
      <c r="C49" s="1143" t="s">
        <v>5</v>
      </c>
      <c r="D49" s="1143"/>
      <c r="E49" s="1144"/>
      <c r="F49" s="19">
        <v>2.58</v>
      </c>
      <c r="G49" s="20">
        <v>7.83</v>
      </c>
      <c r="H49" s="20" t="s">
        <v>520</v>
      </c>
      <c r="I49" s="20">
        <v>0.93</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522</v>
      </c>
      <c r="D34" s="1151"/>
      <c r="E34" s="1152"/>
      <c r="F34" s="32">
        <v>7.84</v>
      </c>
      <c r="G34" s="33">
        <v>13.41</v>
      </c>
      <c r="H34" s="33">
        <v>8.8699999999999992</v>
      </c>
      <c r="I34" s="33">
        <v>9.6199999999999992</v>
      </c>
      <c r="J34" s="34">
        <v>8.24</v>
      </c>
      <c r="K34" s="22"/>
      <c r="L34" s="22"/>
      <c r="M34" s="22"/>
      <c r="N34" s="22"/>
      <c r="O34" s="22"/>
      <c r="P34" s="22"/>
    </row>
    <row r="35" spans="1:16" ht="39" customHeight="1">
      <c r="A35" s="22"/>
      <c r="B35" s="35"/>
      <c r="C35" s="1145" t="s">
        <v>523</v>
      </c>
      <c r="D35" s="1146"/>
      <c r="E35" s="1147"/>
      <c r="F35" s="36">
        <v>1.71</v>
      </c>
      <c r="G35" s="37">
        <v>2.46</v>
      </c>
      <c r="H35" s="37">
        <v>2.4500000000000002</v>
      </c>
      <c r="I35" s="37">
        <v>2.0099999999999998</v>
      </c>
      <c r="J35" s="38">
        <v>2.59</v>
      </c>
      <c r="K35" s="22"/>
      <c r="L35" s="22"/>
      <c r="M35" s="22"/>
      <c r="N35" s="22"/>
      <c r="O35" s="22"/>
      <c r="P35" s="22"/>
    </row>
    <row r="36" spans="1:16" ht="39" customHeight="1">
      <c r="A36" s="22"/>
      <c r="B36" s="35"/>
      <c r="C36" s="1145" t="s">
        <v>524</v>
      </c>
      <c r="D36" s="1146"/>
      <c r="E36" s="1147"/>
      <c r="F36" s="36">
        <v>1.88</v>
      </c>
      <c r="G36" s="37">
        <v>2.11</v>
      </c>
      <c r="H36" s="37">
        <v>2.1</v>
      </c>
      <c r="I36" s="37">
        <v>2.1</v>
      </c>
      <c r="J36" s="38">
        <v>2.12</v>
      </c>
      <c r="K36" s="22"/>
      <c r="L36" s="22"/>
      <c r="M36" s="22"/>
      <c r="N36" s="22"/>
      <c r="O36" s="22"/>
      <c r="P36" s="22"/>
    </row>
    <row r="37" spans="1:16" ht="39" customHeight="1">
      <c r="A37" s="22"/>
      <c r="B37" s="35"/>
      <c r="C37" s="1145" t="s">
        <v>525</v>
      </c>
      <c r="D37" s="1146"/>
      <c r="E37" s="1147"/>
      <c r="F37" s="36">
        <v>0.27</v>
      </c>
      <c r="G37" s="37">
        <v>0.13</v>
      </c>
      <c r="H37" s="37">
        <v>0.28000000000000003</v>
      </c>
      <c r="I37" s="37">
        <v>0.6</v>
      </c>
      <c r="J37" s="38">
        <v>0.47</v>
      </c>
      <c r="K37" s="22"/>
      <c r="L37" s="22"/>
      <c r="M37" s="22"/>
      <c r="N37" s="22"/>
      <c r="O37" s="22"/>
      <c r="P37" s="22"/>
    </row>
    <row r="38" spans="1:16" ht="39" customHeight="1">
      <c r="A38" s="22"/>
      <c r="B38" s="35"/>
      <c r="C38" s="1145" t="s">
        <v>526</v>
      </c>
      <c r="D38" s="1146"/>
      <c r="E38" s="1147"/>
      <c r="F38" s="36">
        <v>0.94</v>
      </c>
      <c r="G38" s="37">
        <v>0.61</v>
      </c>
      <c r="H38" s="37">
        <v>1.1299999999999999</v>
      </c>
      <c r="I38" s="37">
        <v>0.81</v>
      </c>
      <c r="J38" s="38">
        <v>0.45</v>
      </c>
      <c r="K38" s="22"/>
      <c r="L38" s="22"/>
      <c r="M38" s="22"/>
      <c r="N38" s="22"/>
      <c r="O38" s="22"/>
      <c r="P38" s="22"/>
    </row>
    <row r="39" spans="1:16" ht="39" customHeight="1">
      <c r="A39" s="22"/>
      <c r="B39" s="35"/>
      <c r="C39" s="1145" t="s">
        <v>527</v>
      </c>
      <c r="D39" s="1146"/>
      <c r="E39" s="1147"/>
      <c r="F39" s="36">
        <v>0.27</v>
      </c>
      <c r="G39" s="37">
        <v>0.17</v>
      </c>
      <c r="H39" s="37">
        <v>0.22</v>
      </c>
      <c r="I39" s="37">
        <v>0.15</v>
      </c>
      <c r="J39" s="38">
        <v>0.18</v>
      </c>
      <c r="K39" s="22"/>
      <c r="L39" s="22"/>
      <c r="M39" s="22"/>
      <c r="N39" s="22"/>
      <c r="O39" s="22"/>
      <c r="P39" s="22"/>
    </row>
    <row r="40" spans="1:16" ht="39" customHeight="1">
      <c r="A40" s="22"/>
      <c r="B40" s="35"/>
      <c r="C40" s="1145" t="s">
        <v>528</v>
      </c>
      <c r="D40" s="1146"/>
      <c r="E40" s="1147"/>
      <c r="F40" s="36">
        <v>0.3</v>
      </c>
      <c r="G40" s="37">
        <v>0.18</v>
      </c>
      <c r="H40" s="37">
        <v>0.02</v>
      </c>
      <c r="I40" s="37">
        <v>0.18</v>
      </c>
      <c r="J40" s="38">
        <v>0.1</v>
      </c>
      <c r="K40" s="22"/>
      <c r="L40" s="22"/>
      <c r="M40" s="22"/>
      <c r="N40" s="22"/>
      <c r="O40" s="22"/>
      <c r="P40" s="22"/>
    </row>
    <row r="41" spans="1:16" ht="39" customHeight="1">
      <c r="A41" s="22"/>
      <c r="B41" s="35"/>
      <c r="C41" s="1145" t="s">
        <v>529</v>
      </c>
      <c r="D41" s="1146"/>
      <c r="E41" s="1147"/>
      <c r="F41" s="36">
        <v>0.05</v>
      </c>
      <c r="G41" s="37">
        <v>0.08</v>
      </c>
      <c r="H41" s="37">
        <v>0.03</v>
      </c>
      <c r="I41" s="37">
        <v>0.06</v>
      </c>
      <c r="J41" s="38">
        <v>0.05</v>
      </c>
      <c r="K41" s="22"/>
      <c r="L41" s="22"/>
      <c r="M41" s="22"/>
      <c r="N41" s="22"/>
      <c r="O41" s="22"/>
      <c r="P41" s="22"/>
    </row>
    <row r="42" spans="1:16" ht="39" customHeight="1">
      <c r="A42" s="22"/>
      <c r="B42" s="39"/>
      <c r="C42" s="1145" t="s">
        <v>530</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531</v>
      </c>
      <c r="D43" s="1149"/>
      <c r="E43" s="1150"/>
      <c r="F43" s="41">
        <v>0.03</v>
      </c>
      <c r="G43" s="42">
        <v>0.02</v>
      </c>
      <c r="H43" s="42">
        <v>0.03</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1183</v>
      </c>
      <c r="L45" s="60">
        <v>1213</v>
      </c>
      <c r="M45" s="60">
        <v>1190</v>
      </c>
      <c r="N45" s="60">
        <v>1223</v>
      </c>
      <c r="O45" s="61">
        <v>1206</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228</v>
      </c>
      <c r="L48" s="64">
        <v>242</v>
      </c>
      <c r="M48" s="64">
        <v>247</v>
      </c>
      <c r="N48" s="64">
        <v>237</v>
      </c>
      <c r="O48" s="65">
        <v>243</v>
      </c>
      <c r="P48" s="48"/>
      <c r="Q48" s="48"/>
      <c r="R48" s="48"/>
      <c r="S48" s="48"/>
      <c r="T48" s="48"/>
      <c r="U48" s="48"/>
    </row>
    <row r="49" spans="1:21" ht="30.75" customHeight="1">
      <c r="A49" s="48"/>
      <c r="B49" s="1163"/>
      <c r="C49" s="1164"/>
      <c r="D49" s="62"/>
      <c r="E49" s="1155" t="s">
        <v>16</v>
      </c>
      <c r="F49" s="1155"/>
      <c r="G49" s="1155"/>
      <c r="H49" s="1155"/>
      <c r="I49" s="1155"/>
      <c r="J49" s="1156"/>
      <c r="K49" s="63">
        <v>79</v>
      </c>
      <c r="L49" s="64">
        <v>49</v>
      </c>
      <c r="M49" s="64">
        <v>27</v>
      </c>
      <c r="N49" s="64">
        <v>33</v>
      </c>
      <c r="O49" s="65">
        <v>45</v>
      </c>
      <c r="P49" s="48"/>
      <c r="Q49" s="48"/>
      <c r="R49" s="48"/>
      <c r="S49" s="48"/>
      <c r="T49" s="48"/>
      <c r="U49" s="48"/>
    </row>
    <row r="50" spans="1:21" ht="30.75" customHeight="1">
      <c r="A50" s="48"/>
      <c r="B50" s="1163"/>
      <c r="C50" s="1164"/>
      <c r="D50" s="62"/>
      <c r="E50" s="1155" t="s">
        <v>17</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972</v>
      </c>
      <c r="L52" s="64">
        <v>1018</v>
      </c>
      <c r="M52" s="64">
        <v>1026</v>
      </c>
      <c r="N52" s="64">
        <v>1051</v>
      </c>
      <c r="O52" s="65">
        <v>1075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518</v>
      </c>
      <c r="L53" s="69">
        <v>486</v>
      </c>
      <c r="M53" s="69">
        <v>438</v>
      </c>
      <c r="N53" s="69">
        <v>442</v>
      </c>
      <c r="O53" s="70">
        <v>419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栃木県</cp:lastModifiedBy>
  <cp:lastPrinted>2016-04-14T08:41:31Z</cp:lastPrinted>
  <dcterms:created xsi:type="dcterms:W3CDTF">2016-02-15T00:53:58Z</dcterms:created>
  <dcterms:modified xsi:type="dcterms:W3CDTF">2016-05-06T00:55:58Z</dcterms:modified>
  <cp:category/>
</cp:coreProperties>
</file>