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AM37" i="9"/>
  <c r="U37" i="9"/>
  <c r="C37" i="9"/>
  <c r="AM36" i="9"/>
  <c r="C36" i="9"/>
  <c r="CO34" i="9"/>
  <c r="CO35" i="9" s="1"/>
  <c r="CO36" i="9" s="1"/>
  <c r="CO37" i="9" s="1"/>
  <c r="CO38" i="9" s="1"/>
  <c r="BW34" i="9"/>
  <c r="BW35" i="9" s="1"/>
  <c r="BW36" i="9" s="1"/>
  <c r="BW37"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AM34" i="9"/>
  <c r="AM35" i="9" s="1"/>
</calcChain>
</file>

<file path=xl/sharedStrings.xml><?xml version="1.0" encoding="utf-8"?>
<sst xmlns="http://schemas.openxmlformats.org/spreadsheetml/2006/main" count="1058" uniqueCount="579">
  <si>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</si>
  <si>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</si>
  <si>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</si>
  <si>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</si>
  <si>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</si>
  <si>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</si>
  <si>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</si>
  <si>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</si>
  <si>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</si>
  <si>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</si>
  <si>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</si>
  <si>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</si>
  <si>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</si>
  <si>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</si>
  <si>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</si>
  <si>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</si>
  <si>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</si>
  <si>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</si>
  <si>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</si>
  <si>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</si>
  <si>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</si>
  <si>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</si>
  <si>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</si>
  <si>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</si>
  <si>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</si>
  <si>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</si>
  <si>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</si>
  <si>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</si>
  <si>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</si>
  <si>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</si>
  <si>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</si>
  <si>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</si>
  <si>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</si>
  <si>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</si>
  <si>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</si>
  <si>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</si>
  <si>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</si>
  <si>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</si>
  <si>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</si>
  <si>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</si>
  <si>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</si>
  <si>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</si>
  <si>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</si>
  <si>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</si>
  <si>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</si>
  <si>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</si>
  <si>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</si>
  <si>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</si>
  <si>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</si>
  <si>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</si>
  <si>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</si>
  <si>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</si>
  <si>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</si>
  <si>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</si>
  <si>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</si>
  <si>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</si>
  <si>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</si>
  <si>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</si>
  <si>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</si>
  <si>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</si>
  <si>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</si>
  <si>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</si>
  <si>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</si>
  <si>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</si>
  <si>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</si>
  <si>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</si>
  <si>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</si>
  <si>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</si>
  <si>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</si>
  <si>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</si>
  <si>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</si>
  <si>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</si>
  <si>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</si>
  <si>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</si>
  <si>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</si>
  <si>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</si>
  <si>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</si>
  <si>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</si>
  <si>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</si>
  <si>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</si>
  <si>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</si>
  <si>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</si>
  <si>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</si>
  <si>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</si>
  <si>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</si>
  <si>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</si>
  <si>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</si>
  <si>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</si>
  <si>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</si>
  <si>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</si>
  <si>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</si>
  <si>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</si>
  <si>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</si>
  <si>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</si>
  <si>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</si>
  <si>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</si>
  <si>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</si>
  <si>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</si>
  <si>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</si>
  <si>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</si>
  <si>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</si>
  <si>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</si>
  <si>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</si>
  <si>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</si>
  <si>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</si>
  <si>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</si>
  <si>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</si>
  <si>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</si>
  <si>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</si>
  <si>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</si>
  <si>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</si>
  <si>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</si>
  <si>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</si>
  <si>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</si>
  <si>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</si>
  <si>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</si>
  <si>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</si>
  <si>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</si>
  <si>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</si>
  <si>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</si>
  <si>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</si>
  <si>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</si>
  <si>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</si>
  <si>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</si>
  <si>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</si>
  <si>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</si>
  <si>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</si>
  <si>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</si>
  <si>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</si>
  <si>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</si>
  <si>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</si>
  <si>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</si>
  <si>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</si>
  <si>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</si>
  <si>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</si>
  <si>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</si>
  <si>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</si>
  <si>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</si>
  <si>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</si>
  <si>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</si>
  <si>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</si>
  <si>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</si>
  <si>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</si>
  <si>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</si>
  <si>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</si>
  <si>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</si>
  <si>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</si>
  <si>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</si>
  <si>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</si>
  <si>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</si>
  <si>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</si>
  <si>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</si>
  <si>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</si>
  <si>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</si>
  <si>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</si>
  <si>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</si>
  <si>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</si>
  <si>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</si>
  <si>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</si>
  <si>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</si>
  <si>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</si>
  <si>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</si>
  <si>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</si>
  <si>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</si>
  <si>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</si>
  <si>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</si>
  <si>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</si>
  <si>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</si>
  <si>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</si>
  <si>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</si>
  <si>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</si>
  <si>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</si>
  <si>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</si>
  <si>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</si>
  <si>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</si>
  <si>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</si>
  <si>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</si>
  <si>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</si>
  <si>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</si>
  <si>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</si>
  <si>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</si>
  <si>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</si>
  <si>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</si>
  <si>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</si>
  <si>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</si>
  <si>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</si>
  <si>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</si>
  <si>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</si>
  <si>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</si>
  <si>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</si>
  <si>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</si>
  <si>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</si>
  <si>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</si>
  <si>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</si>
  <si>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栃木県足利市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</si>
  <si>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</si>
  <si>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</si>
  <si>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</si>
  <si>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</si>
  <si>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</si>
  <si>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</si>
  <si>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</si>
  <si>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</si>
  <si>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</si>
  <si>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</si>
  <si>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</si>
  <si>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</si>
  <si>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</si>
  <si>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</si>
  <si>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</si>
  <si>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</si>
  <si>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</si>
  <si>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</si>
  <si>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</si>
  <si>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</si>
  <si>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</si>
  <si>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</si>
  <si>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</si>
  <si>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</si>
  <si>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</si>
  <si>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</si>
  <si>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</si>
  <si>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</si>
  <si>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</si>
  <si>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</si>
  <si>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</si>
  <si>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</si>
  <si>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</si>
  <si>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</si>
  <si>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</si>
  <si>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</si>
  <si>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</si>
  <si>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</si>
  <si>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</si>
  <si>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</si>
  <si>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</si>
  <si>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</si>
  <si>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</si>
  <si>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</si>
  <si>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</si>
  <si>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</si>
  <si>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</si>
  <si>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</si>
  <si>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</si>
  <si>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</si>
  <si>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</si>
  <si>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</si>
  <si>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</si>
  <si>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</si>
  <si>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</si>
  <si>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</si>
  <si>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</si>
  <si>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</si>
  <si>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</si>
  <si>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</si>
  <si>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</si>
  <si>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</si>
  <si>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</si>
  <si>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</si>
  <si>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</si>
  <si>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</si>
  <si>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</si>
  <si>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</si>
  <si>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</si>
  <si>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</si>
  <si>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</si>
  <si>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</si>
  <si>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</si>
  <si>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</si>
  <si>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</si>
  <si>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</si>
  <si>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</si>
  <si>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</si>
  <si>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</si>
  <si>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</si>
  <si>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</si>
  <si>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</si>
  <si>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</si>
  <si>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</si>
  <si>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</si>
  <si>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</si>
  <si>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</si>
  <si>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</si>
  <si>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</si>
  <si>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</si>
  <si>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</si>
  <si>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</si>
  <si>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</si>
  <si>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</si>
  <si>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</si>
  <si>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</si>
  <si>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</si>
  <si>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</si>
  <si>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</si>
  <si>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</si>
  <si>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</si>
  <si>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</si>
  <si>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</si>
  <si>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</si>
  <si>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</si>
  <si>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</si>
  <si>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</si>
  <si>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</si>
  <si>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</si>
  <si>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</si>
  <si>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</si>
  <si>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</si>
  <si>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</si>
  <si>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</si>
  <si>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</si>
  <si>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</si>
  <si>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</si>
  <si>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</si>
  <si>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</si>
  <si>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</si>
  <si>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</si>
  <si>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</si>
  <si>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</si>
  <si>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</si>
  <si>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</si>
  <si>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</si>
  <si>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</si>
  <si>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</si>
  <si>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</si>
  <si>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</si>
  <si>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</si>
  <si>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</si>
  <si>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</si>
  <si>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</si>
  <si>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</si>
  <si>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</si>
  <si>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</si>
  <si>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</si>
  <si>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</si>
  <si>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</si>
  <si>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</si>
  <si>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</si>
  <si>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</si>
  <si>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</si>
  <si>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</si>
  <si>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</si>
  <si>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</si>
  <si>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栃木県足利市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</si>
  <si>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</si>
  <si>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</si>
  <si>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</si>
  <si>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</si>
  <si>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</si>
  <si>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</si>
  <si>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</si>
  <si>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</si>
  <si>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</si>
  <si>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</si>
  <si>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</si>
  <si>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</si>
  <si>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</si>
  <si>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</si>
  <si>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</si>
  <si>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</si>
  <si>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</si>
  <si>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</si>
  <si>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</si>
  <si>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</si>
  <si>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堀里ニュータウン下水処理事業特別会計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</si>
  <si>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</si>
  <si>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</si>
  <si>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</si>
  <si>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</si>
  <si>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</si>
  <si>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</si>
  <si>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</si>
  <si>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</si>
  <si>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</si>
  <si>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</si>
  <si>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</si>
  <si>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</si>
  <si>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</si>
  <si>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</si>
  <si>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</si>
  <si>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</si>
  <si>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</si>
  <si>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</si>
  <si>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</si>
  <si>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</si>
  <si>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太陽光発電事業特別会計</t>
    <phoneticPr fontId="5"/>
  </si>
  <si>
    <t>法非適用企業</t>
    <phoneticPr fontId="5"/>
  </si>
  <si>
    <t>公設地方卸売市場事業特別会計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</si>
  <si>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</si>
  <si>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</si>
  <si>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</si>
  <si>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</si>
  <si>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</si>
  <si>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</si>
  <si>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</si>
  <si>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</si>
  <si>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</si>
  <si>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</si>
  <si>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</si>
  <si>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</si>
  <si>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</si>
  <si>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</si>
  <si>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</si>
  <si>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</si>
  <si>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</si>
  <si>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</si>
  <si>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</si>
  <si>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</si>
  <si>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</si>
  <si>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</si>
  <si>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</si>
  <si>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</si>
  <si>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</si>
  <si>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</si>
  <si>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</si>
  <si>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</si>
  <si>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</si>
  <si>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</si>
  <si>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</si>
  <si>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</si>
  <si>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</si>
  <si>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</si>
  <si>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</si>
  <si>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</si>
  <si>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</si>
  <si>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</si>
  <si>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</si>
  <si>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</si>
  <si>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</si>
  <si>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</si>
  <si>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</si>
  <si>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</si>
  <si>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</si>
  <si>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</si>
  <si>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</si>
  <si>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</si>
  <si>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</si>
  <si>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</si>
  <si>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</si>
  <si>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</si>
  <si>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</si>
  <si>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</si>
  <si>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</si>
  <si>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</si>
  <si>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</si>
  <si>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</si>
  <si>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</si>
  <si>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工業用水道事業会計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</si>
  <si>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</si>
  <si>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</si>
  <si>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</si>
  <si>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</si>
  <si>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</si>
  <si>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</si>
  <si>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</si>
  <si>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</si>
  <si>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</si>
  <si>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</si>
  <si>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</si>
  <si>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</si>
  <si>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</si>
  <si>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</si>
  <si>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</si>
  <si>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</si>
  <si>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</si>
  <si>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</si>
  <si>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</si>
  <si>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</si>
  <si>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</si>
  <si>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</si>
  <si>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</si>
  <si>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</si>
  <si>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</si>
  <si>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</si>
  <si>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</si>
  <si>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</si>
  <si>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</si>
  <si>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</si>
  <si>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</si>
  <si>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</si>
  <si>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</si>
  <si>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</si>
  <si>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</si>
  <si>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</si>
  <si>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</si>
  <si>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</si>
  <si>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</si>
  <si>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</si>
  <si>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</si>
  <si>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</si>
  <si>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</si>
  <si>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</si>
  <si>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</si>
  <si>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</si>
  <si>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</si>
  <si>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</si>
  <si>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</si>
  <si>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</si>
  <si>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</si>
  <si>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</si>
  <si>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</si>
  <si>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</si>
  <si>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</si>
  <si>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</si>
  <si>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</si>
  <si>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</si>
  <si>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</si>
  <si>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</si>
  <si>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</si>
  <si>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</si>
  <si>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</si>
  <si>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</si>
  <si>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</si>
  <si>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</si>
  <si>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</si>
  <si>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</si>
  <si>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</si>
  <si>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</si>
  <si>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</si>
  <si>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</si>
  <si>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</si>
  <si>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</si>
  <si>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</si>
  <si>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</si>
  <si>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</si>
  <si>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</si>
  <si>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</si>
  <si>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</si>
  <si>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</si>
  <si>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5.73</t>
  </si>
  <si>
    <t>▲ 4.47</t>
  </si>
  <si>
    <t>水道事業会計</t>
  </si>
  <si>
    <t>一般会計</t>
  </si>
  <si>
    <t>工業用水道事業会計</t>
  </si>
  <si>
    <t>国民健康保険特別会計</t>
  </si>
  <si>
    <t>介護保険特別会計</t>
  </si>
  <si>
    <t>太陽光発電事業特別会計</t>
  </si>
  <si>
    <t>後期高齢者医療特別会計</t>
  </si>
  <si>
    <t>堀里ニュータウン下水処理事業特別会計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</si>
  <si>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</si>
  <si>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</si>
  <si>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</si>
  <si>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</si>
  <si>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</si>
  <si>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</si>
  <si>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</si>
  <si>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</si>
  <si>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</si>
  <si>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栃木県市町村総合事務組合（一般会計）</t>
    <rPh sb="0" eb="3">
      <t>トチギケン</t>
    </rPh>
    <rPh sb="3" eb="6">
      <t>シチョウソン</t>
    </rPh>
    <rPh sb="6" eb="8">
      <t>ソウゴウ</t>
    </rPh>
    <rPh sb="8" eb="12">
      <t>ジムクミアイ</t>
    </rPh>
    <rPh sb="13" eb="17">
      <t>イッパンカイケイ</t>
    </rPh>
    <phoneticPr fontId="2"/>
  </si>
  <si>
    <t>-</t>
    <phoneticPr fontId="2"/>
  </si>
  <si>
    <t>栃木県市町村総合事務組合（特別会計）</t>
    <rPh sb="0" eb="3">
      <t>トチギケン</t>
    </rPh>
    <rPh sb="3" eb="6">
      <t>シチョウソン</t>
    </rPh>
    <rPh sb="6" eb="8">
      <t>ソウゴウ</t>
    </rPh>
    <rPh sb="8" eb="12">
      <t>ジムクミアイ</t>
    </rPh>
    <rPh sb="13" eb="17">
      <t>トクベツカイケイ</t>
    </rPh>
    <phoneticPr fontId="2"/>
  </si>
  <si>
    <t>-</t>
    <phoneticPr fontId="2"/>
  </si>
  <si>
    <t>栃木県後期高齢者医療広域連合（一般会計）</t>
    <rPh sb="0" eb="3">
      <t>トチギケン</t>
    </rPh>
    <rPh sb="3" eb="8">
      <t>コウキコウレイシャ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</si>
  <si>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8">
      <t>コウキコウレイシャ</t>
    </rPh>
    <rPh sb="8" eb="10">
      <t>イリョウ</t>
    </rPh>
    <rPh sb="10" eb="12">
      <t>コウイキ</t>
    </rPh>
    <rPh sb="12" eb="14">
      <t>レンゴウ</t>
    </rPh>
    <rPh sb="15" eb="19">
      <t>トクベツカイケイ</t>
    </rPh>
    <phoneticPr fontId="2"/>
  </si>
  <si>
    <t>-</t>
    <phoneticPr fontId="2"/>
  </si>
  <si>
    <t>-</t>
    <phoneticPr fontId="2"/>
  </si>
  <si>
    <t>-</t>
    <phoneticPr fontId="2"/>
  </si>
  <si>
    <t>〇</t>
    <phoneticPr fontId="2"/>
  </si>
  <si>
    <t>栃木県南地域地場産業振興センター</t>
    <rPh sb="0" eb="4">
      <t>トチギケンナン</t>
    </rPh>
    <rPh sb="4" eb="6">
      <t>チイキ</t>
    </rPh>
    <rPh sb="6" eb="8">
      <t>ジバ</t>
    </rPh>
    <rPh sb="8" eb="10">
      <t>サンギョウ</t>
    </rPh>
    <rPh sb="10" eb="12">
      <t>シンコウ</t>
    </rPh>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</si>
  <si>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</si>
  <si>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</si>
  <si>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〇</t>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</si>
  <si>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</si>
  <si>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</si>
  <si>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〇</t>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</si>
  <si>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</si>
  <si>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</si>
  <si>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</si>
  <si>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</si>
  <si>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</si>
  <si>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</si>
  <si>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</si>
  <si>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</si>
  <si>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</si>
  <si>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</si>
  <si>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</si>
  <si>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</si>
  <si>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</si>
  <si>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t>
    <phoneticPr fontId="5"/>
  </si>
  <si>
    <t xml:space="preserve">　将来負担比率、実質公債費比率ともに類似団体内平均を下回っている。これは、地方債残高の減少や公共施設等整備基金の積立による充当可能基金の増加が要因である。しかし今後は、公共施設の老朽化対応を迫られ、基金の取り崩しや多額の市債発行が必要になるなど、将来負担比率上昇の可能性が高まる。投資的経費を事業の選択と集中により行い、公共施設の老朽化対応目的を除き、償還元金以内の借入の原則を徹底する。
</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5">
      <t>ヘイキン</t>
    </rPh>
    <rPh sb="26" eb="28">
      <t>シタマワ</t>
    </rPh>
    <rPh sb="44" eb="45">
      <t>ショウ</t>
    </rPh>
    <rPh sb="68" eb="70">
      <t>ゾウカ</t>
    </rPh>
    <rPh sb="71" eb="73">
      <t>ヨウイン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</si>
</sst>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40213</c:v>
                </c:pt>
                <c:pt idx="1">
                  <c:v>37981</c:v>
                </c:pt>
                <c:pt idx="2">
                  <c:v>54874</c:v>
                </c:pt>
                <c:pt idx="3">
                  <c:v>46504</c:v>
                </c:pt>
                <c:pt idx="4">
                  <c:v>46440</c:v>
                </c:pt>
              </c:numCache>
            </c:numRef>
          </c:val>
          <c:smooth val="0"/>
          <c:extLst xmlns:c16r2="http://schemas.microsoft.com/office/drawing/2015/06/chart">
            <c:ext xmlns:c16="http://schemas.microsoft.com/office/drawing/2014/chart" uri="{C3380CC4-5D6E-409C-BE32-E72D297353CC}">
              <c16:uniqueId val="{00000000-1233-4DE7-A742-E83EAD54FA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26434</c:v>
                </c:pt>
                <c:pt idx="1">
                  <c:v>26253</c:v>
                </c:pt>
                <c:pt idx="2">
                  <c:v>35456</c:v>
                </c:pt>
                <c:pt idx="3">
                  <c:v>31272</c:v>
                </c:pt>
                <c:pt idx="4">
                  <c:v>30196</c:v>
                </c:pt>
              </c:numCache>
            </c:numRef>
          </c:val>
          <c:smooth val="0"/>
          <c:extLst xmlns:c16r2="http://schemas.microsoft.com/office/drawing/2015/06/chart">
            <c:ext xmlns:c16="http://schemas.microsoft.com/office/drawing/2014/chart" uri="{C3380CC4-5D6E-409C-BE32-E72D297353CC}">
              <c16:uniqueId val="{00000001-1233-4DE7-A742-E83EAD54FADD}"/>
            </c:ext>
          </c:extLst>
        </c:ser>
        <c:dLbls>
          <c:showLegendKey val="0"/>
          <c:showVal val="0"/>
          <c:showCatName val="0"/>
          <c:showSerName val="0"/>
          <c:showPercent val="0"/>
          <c:showBubbleSize val="0"/>
        </c:dLbls>
        <c:marker val="1"/>
        <c:smooth val="0"/>
        <c:axId val="116371464"/>
        <c:axId val="223633664"/>
      </c:lineChart>
      <c:catAx>
        <c:axId val="116371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633664"/>
        <c:crosses val="autoZero"/>
        <c:auto val="1"/>
        <c:lblAlgn val="ctr"/>
        <c:lblOffset val="100"/>
        <c:tickLblSkip val="1"/>
        <c:tickMarkSkip val="1"/>
        <c:noMultiLvlLbl val="0"/>
      </c:catAx>
      <c:valAx>
        <c:axId val="2236336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71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7.79</c:v>
                </c:pt>
                <c:pt idx="1">
                  <c:v>4.7300000000000004</c:v>
                </c:pt>
                <c:pt idx="2">
                  <c:v>5.3</c:v>
                </c:pt>
                <c:pt idx="3">
                  <c:v>6.42</c:v>
                </c:pt>
                <c:pt idx="4">
                  <c:v>4.63</c:v>
                </c:pt>
              </c:numCache>
            </c:numRef>
          </c:val>
          <c:extLst xmlns:c16r2="http://schemas.microsoft.com/office/drawing/2015/06/chart">
            <c:ext xmlns:c16="http://schemas.microsoft.com/office/drawing/2014/chart" uri="{C3380CC4-5D6E-409C-BE32-E72D297353CC}">
              <c16:uniqueId val="{00000000-841B-4F35-88CD-E135DFCBE0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11.76</c:v>
                </c:pt>
                <c:pt idx="1">
                  <c:v>11.97</c:v>
                </c:pt>
                <c:pt idx="2">
                  <c:v>13.29</c:v>
                </c:pt>
                <c:pt idx="3">
                  <c:v>14.48</c:v>
                </c:pt>
                <c:pt idx="4">
                  <c:v>14.38</c:v>
                </c:pt>
              </c:numCache>
            </c:numRef>
          </c:val>
          <c:extLst xmlns:c16r2="http://schemas.microsoft.com/office/drawing/2015/06/chart">
            <c:ext xmlns:c16="http://schemas.microsoft.com/office/drawing/2014/chart" uri="{C3380CC4-5D6E-409C-BE32-E72D297353CC}">
              <c16:uniqueId val="{00000001-841B-4F35-88CD-E135DFCBE0B6}"/>
            </c:ext>
          </c:extLst>
        </c:ser>
        <c:dLbls>
          <c:showLegendKey val="0"/>
          <c:showVal val="0"/>
          <c:showCatName val="0"/>
          <c:showSerName val="0"/>
          <c:showPercent val="0"/>
          <c:showBubbleSize val="0"/>
        </c:dLbls>
        <c:gapWidth val="250"/>
        <c:overlap val="100"/>
        <c:axId val="227283736"/>
        <c:axId val="226848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2.27</c:v>
                </c:pt>
                <c:pt idx="1">
                  <c:v>-5.73</c:v>
                </c:pt>
                <c:pt idx="2">
                  <c:v>0.6</c:v>
                </c:pt>
                <c:pt idx="3">
                  <c:v>0.05</c:v>
                </c:pt>
                <c:pt idx="4">
                  <c:v>-4.47</c:v>
                </c:pt>
              </c:numCache>
            </c:numRef>
          </c:val>
          <c:smooth val="0"/>
          <c:extLst xmlns:c16r2="http://schemas.microsoft.com/office/drawing/2015/06/chart">
            <c:ext xmlns:c16="http://schemas.microsoft.com/office/drawing/2014/chart" uri="{C3380CC4-5D6E-409C-BE32-E72D297353CC}">
              <c16:uniqueId val="{00000002-841B-4F35-88CD-E135DFCBE0B6}"/>
            </c:ext>
          </c:extLst>
        </c:ser>
        <c:dLbls>
          <c:showLegendKey val="0"/>
          <c:showVal val="0"/>
          <c:showCatName val="0"/>
          <c:showSerName val="0"/>
          <c:showPercent val="0"/>
          <c:showBubbleSize val="0"/>
        </c:dLbls>
        <c:marker val="1"/>
        <c:smooth val="0"/>
        <c:axId val="227283736"/>
        <c:axId val="226848120"/>
      </c:lineChart>
      <c:catAx>
        <c:axId val="22728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848120"/>
        <c:crosses val="autoZero"/>
        <c:auto val="1"/>
        <c:lblAlgn val="ctr"/>
        <c:lblOffset val="100"/>
        <c:tickLblSkip val="1"/>
        <c:tickMarkSkip val="1"/>
        <c:noMultiLvlLbl val="0"/>
      </c:catAx>
      <c:valAx>
        <c:axId val="226848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83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0FA-4845-BB0F-12A3749D26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0FA-4845-BB0F-12A3749D2606}"/>
            </c:ext>
          </c:extLst>
        </c:ser>
        <c:ser>
          <c:idx val="2"/>
          <c:order val="2"/>
          <c:tx>
            <c:strRef>
              <c:f>データシート!$A$29</c:f>
              <c:strCache>
                <c:ptCount val="1"/>
                <c:pt idx="0">
                  <c:v>堀里ニュータウン下水処理事業特別会計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0FA-4845-BB0F-12A3749D260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70FA-4845-BB0F-12A3749D2606}"/>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70FA-4845-BB0F-12A3749D260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0.19</c:v>
                </c:pt>
                <c:pt idx="4">
                  <c:v>#N/A</c:v>
                </c:pt>
                <c:pt idx="5">
                  <c:v>0.44</c:v>
                </c:pt>
                <c:pt idx="6">
                  <c:v>#N/A</c:v>
                </c:pt>
                <c:pt idx="7">
                  <c:v>0.6</c:v>
                </c:pt>
                <c:pt idx="8">
                  <c:v>#N/A</c:v>
                </c:pt>
                <c:pt idx="9">
                  <c:v>0.53</c:v>
                </c:pt>
              </c:numCache>
            </c:numRef>
          </c:val>
          <c:extLst xmlns:c16r2="http://schemas.microsoft.com/office/drawing/2015/06/chart">
            <c:ext xmlns:c16="http://schemas.microsoft.com/office/drawing/2014/chart" uri="{C3380CC4-5D6E-409C-BE32-E72D297353CC}">
              <c16:uniqueId val="{00000005-70FA-4845-BB0F-12A3749D260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2.2599999999999998</c:v>
                </c:pt>
                <c:pt idx="2">
                  <c:v>#N/A</c:v>
                </c:pt>
                <c:pt idx="3">
                  <c:v>2.79</c:v>
                </c:pt>
                <c:pt idx="4">
                  <c:v>#N/A</c:v>
                </c:pt>
                <c:pt idx="5">
                  <c:v>2.85</c:v>
                </c:pt>
                <c:pt idx="6">
                  <c:v>#N/A</c:v>
                </c:pt>
                <c:pt idx="7">
                  <c:v>2.27</c:v>
                </c:pt>
                <c:pt idx="8">
                  <c:v>#N/A</c:v>
                </c:pt>
                <c:pt idx="9">
                  <c:v>2.0499999999999998</c:v>
                </c:pt>
              </c:numCache>
            </c:numRef>
          </c:val>
          <c:extLst xmlns:c16r2="http://schemas.microsoft.com/office/drawing/2015/06/chart">
            <c:ext xmlns:c16="http://schemas.microsoft.com/office/drawing/2014/chart" uri="{C3380CC4-5D6E-409C-BE32-E72D297353CC}">
              <c16:uniqueId val="{00000006-70FA-4845-BB0F-12A3749D2606}"/>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2.57</c:v>
                </c:pt>
                <c:pt idx="2">
                  <c:v>#N/A</c:v>
                </c:pt>
                <c:pt idx="3">
                  <c:v>2.66</c:v>
                </c:pt>
                <c:pt idx="4">
                  <c:v>#N/A</c:v>
                </c:pt>
                <c:pt idx="5">
                  <c:v>2.76</c:v>
                </c:pt>
                <c:pt idx="6">
                  <c:v>#N/A</c:v>
                </c:pt>
                <c:pt idx="7">
                  <c:v>2.88</c:v>
                </c:pt>
                <c:pt idx="8">
                  <c:v>#N/A</c:v>
                </c:pt>
                <c:pt idx="9">
                  <c:v>2.99</c:v>
                </c:pt>
              </c:numCache>
            </c:numRef>
          </c:val>
          <c:extLst xmlns:c16r2="http://schemas.microsoft.com/office/drawing/2015/06/chart">
            <c:ext xmlns:c16="http://schemas.microsoft.com/office/drawing/2014/chart" uri="{C3380CC4-5D6E-409C-BE32-E72D297353CC}">
              <c16:uniqueId val="{00000007-70FA-4845-BB0F-12A3749D26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7.78</c:v>
                </c:pt>
                <c:pt idx="2">
                  <c:v>#N/A</c:v>
                </c:pt>
                <c:pt idx="3">
                  <c:v>4.72</c:v>
                </c:pt>
                <c:pt idx="4">
                  <c:v>#N/A</c:v>
                </c:pt>
                <c:pt idx="5">
                  <c:v>5.28</c:v>
                </c:pt>
                <c:pt idx="6">
                  <c:v>#N/A</c:v>
                </c:pt>
                <c:pt idx="7">
                  <c:v>6.41</c:v>
                </c:pt>
                <c:pt idx="8">
                  <c:v>#N/A</c:v>
                </c:pt>
                <c:pt idx="9">
                  <c:v>4.62</c:v>
                </c:pt>
              </c:numCache>
            </c:numRef>
          </c:val>
          <c:extLst xmlns:c16r2="http://schemas.microsoft.com/office/drawing/2015/06/chart">
            <c:ext xmlns:c16="http://schemas.microsoft.com/office/drawing/2014/chart" uri="{C3380CC4-5D6E-409C-BE32-E72D297353CC}">
              <c16:uniqueId val="{00000008-70FA-4845-BB0F-12A3749D26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6.99</c:v>
                </c:pt>
                <c:pt idx="2">
                  <c:v>#N/A</c:v>
                </c:pt>
                <c:pt idx="3">
                  <c:v>8.51</c:v>
                </c:pt>
                <c:pt idx="4">
                  <c:v>#N/A</c:v>
                </c:pt>
                <c:pt idx="5">
                  <c:v>9.09</c:v>
                </c:pt>
                <c:pt idx="6">
                  <c:v>#N/A</c:v>
                </c:pt>
                <c:pt idx="7">
                  <c:v>10.18</c:v>
                </c:pt>
                <c:pt idx="8">
                  <c:v>#N/A</c:v>
                </c:pt>
                <c:pt idx="9">
                  <c:v>9.42</c:v>
                </c:pt>
              </c:numCache>
            </c:numRef>
          </c:val>
          <c:extLst xmlns:c16r2="http://schemas.microsoft.com/office/drawing/2015/06/chart">
            <c:ext xmlns:c16="http://schemas.microsoft.com/office/drawing/2014/chart" uri="{C3380CC4-5D6E-409C-BE32-E72D297353CC}">
              <c16:uniqueId val="{00000009-70FA-4845-BB0F-12A3749D2606}"/>
            </c:ext>
          </c:extLst>
        </c:ser>
        <c:dLbls>
          <c:showLegendKey val="0"/>
          <c:showVal val="0"/>
          <c:showCatName val="0"/>
          <c:showSerName val="0"/>
          <c:showPercent val="0"/>
          <c:showBubbleSize val="0"/>
        </c:dLbls>
        <c:gapWidth val="150"/>
        <c:overlap val="100"/>
        <c:axId val="226380096"/>
        <c:axId val="228214256"/>
      </c:barChart>
      <c:catAx>
        <c:axId val="22638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214256"/>
        <c:crosses val="autoZero"/>
        <c:auto val="1"/>
        <c:lblAlgn val="ctr"/>
        <c:lblOffset val="100"/>
        <c:tickLblSkip val="1"/>
        <c:tickMarkSkip val="1"/>
        <c:noMultiLvlLbl val="0"/>
      </c:catAx>
      <c:valAx>
        <c:axId val="22821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38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5905</c:v>
                </c:pt>
                <c:pt idx="5">
                  <c:v>5803</c:v>
                </c:pt>
                <c:pt idx="8">
                  <c:v>5802</c:v>
                </c:pt>
                <c:pt idx="11">
                  <c:v>5823</c:v>
                </c:pt>
                <c:pt idx="14">
                  <c:v>5617</c:v>
                </c:pt>
              </c:numCache>
            </c:numRef>
          </c:val>
          <c:extLst xmlns:c16r2="http://schemas.microsoft.com/office/drawing/2015/06/chart">
            <c:ext xmlns:c16="http://schemas.microsoft.com/office/drawing/2014/chart" uri="{C3380CC4-5D6E-409C-BE32-E72D297353CC}">
              <c16:uniqueId val="{00000000-C52C-46D8-88E6-935ABABF96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52C-46D8-88E6-935ABABF96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188</c:v>
                </c:pt>
                <c:pt idx="3">
                  <c:v>156</c:v>
                </c:pt>
                <c:pt idx="6">
                  <c:v>92</c:v>
                </c:pt>
                <c:pt idx="9">
                  <c:v>171</c:v>
                </c:pt>
                <c:pt idx="12">
                  <c:v>176</c:v>
                </c:pt>
              </c:numCache>
            </c:numRef>
          </c:val>
          <c:extLst xmlns:c16r2="http://schemas.microsoft.com/office/drawing/2015/06/chart">
            <c:ext xmlns:c16="http://schemas.microsoft.com/office/drawing/2014/chart" uri="{C3380CC4-5D6E-409C-BE32-E72D297353CC}">
              <c16:uniqueId val="{00000002-C52C-46D8-88E6-935ABABF96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52C-46D8-88E6-935ABABF96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2400</c:v>
                </c:pt>
                <c:pt idx="3">
                  <c:v>2331</c:v>
                </c:pt>
                <c:pt idx="6">
                  <c:v>2404</c:v>
                </c:pt>
                <c:pt idx="9">
                  <c:v>2422</c:v>
                </c:pt>
                <c:pt idx="12">
                  <c:v>2492</c:v>
                </c:pt>
              </c:numCache>
            </c:numRef>
          </c:val>
          <c:extLst xmlns:c16r2="http://schemas.microsoft.com/office/drawing/2015/06/chart">
            <c:ext xmlns:c16="http://schemas.microsoft.com/office/drawing/2014/chart" uri="{C3380CC4-5D6E-409C-BE32-E72D297353CC}">
              <c16:uniqueId val="{00000004-C52C-46D8-88E6-935ABABF96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52C-46D8-88E6-935ABABF96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52C-46D8-88E6-935ABABF96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5169</c:v>
                </c:pt>
                <c:pt idx="3">
                  <c:v>5111</c:v>
                </c:pt>
                <c:pt idx="6">
                  <c:v>4854</c:v>
                </c:pt>
                <c:pt idx="9">
                  <c:v>4466</c:v>
                </c:pt>
                <c:pt idx="12">
                  <c:v>4639</c:v>
                </c:pt>
              </c:numCache>
            </c:numRef>
          </c:val>
          <c:extLst xmlns:c16r2="http://schemas.microsoft.com/office/drawing/2015/06/chart">
            <c:ext xmlns:c16="http://schemas.microsoft.com/office/drawing/2014/chart" uri="{C3380CC4-5D6E-409C-BE32-E72D297353CC}">
              <c16:uniqueId val="{00000007-C52C-46D8-88E6-935ABABF9615}"/>
            </c:ext>
          </c:extLst>
        </c:ser>
        <c:dLbls>
          <c:showLegendKey val="0"/>
          <c:showVal val="0"/>
          <c:showCatName val="0"/>
          <c:showSerName val="0"/>
          <c:showPercent val="0"/>
          <c:showBubbleSize val="0"/>
        </c:dLbls>
        <c:gapWidth val="100"/>
        <c:overlap val="100"/>
        <c:axId val="227459544"/>
        <c:axId val="196091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1852</c:v>
                </c:pt>
                <c:pt idx="2">
                  <c:v>#N/A</c:v>
                </c:pt>
                <c:pt idx="3">
                  <c:v>#N/A</c:v>
                </c:pt>
                <c:pt idx="4">
                  <c:v>1795</c:v>
                </c:pt>
                <c:pt idx="5">
                  <c:v>#N/A</c:v>
                </c:pt>
                <c:pt idx="6">
                  <c:v>#N/A</c:v>
                </c:pt>
                <c:pt idx="7">
                  <c:v>1548</c:v>
                </c:pt>
                <c:pt idx="8">
                  <c:v>#N/A</c:v>
                </c:pt>
                <c:pt idx="9">
                  <c:v>#N/A</c:v>
                </c:pt>
                <c:pt idx="10">
                  <c:v>1236</c:v>
                </c:pt>
                <c:pt idx="11">
                  <c:v>#N/A</c:v>
                </c:pt>
                <c:pt idx="12">
                  <c:v>#N/A</c:v>
                </c:pt>
                <c:pt idx="13">
                  <c:v>1690</c:v>
                </c:pt>
                <c:pt idx="14">
                  <c:v>#N/A</c:v>
                </c:pt>
              </c:numCache>
            </c:numRef>
          </c:val>
          <c:smooth val="0"/>
          <c:extLst xmlns:c16r2="http://schemas.microsoft.com/office/drawing/2015/06/chart">
            <c:ext xmlns:c16="http://schemas.microsoft.com/office/drawing/2014/chart" uri="{C3380CC4-5D6E-409C-BE32-E72D297353CC}">
              <c16:uniqueId val="{00000008-C52C-46D8-88E6-935ABABF9615}"/>
            </c:ext>
          </c:extLst>
        </c:ser>
        <c:dLbls>
          <c:showLegendKey val="0"/>
          <c:showVal val="0"/>
          <c:showCatName val="0"/>
          <c:showSerName val="0"/>
          <c:showPercent val="0"/>
          <c:showBubbleSize val="0"/>
        </c:dLbls>
        <c:marker val="1"/>
        <c:smooth val="0"/>
        <c:axId val="227459544"/>
        <c:axId val="196091608"/>
      </c:lineChart>
      <c:catAx>
        <c:axId val="22745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091608"/>
        <c:crosses val="autoZero"/>
        <c:auto val="1"/>
        <c:lblAlgn val="ctr"/>
        <c:lblOffset val="100"/>
        <c:tickLblSkip val="1"/>
        <c:tickMarkSkip val="1"/>
        <c:noMultiLvlLbl val="0"/>
      </c:catAx>
      <c:valAx>
        <c:axId val="196091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459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53284</c:v>
                </c:pt>
                <c:pt idx="5">
                  <c:v>53219</c:v>
                </c:pt>
                <c:pt idx="8">
                  <c:v>52939</c:v>
                </c:pt>
                <c:pt idx="11">
                  <c:v>52431</c:v>
                </c:pt>
                <c:pt idx="14">
                  <c:v>51767</c:v>
                </c:pt>
              </c:numCache>
            </c:numRef>
          </c:val>
          <c:extLst xmlns:c16r2="http://schemas.microsoft.com/office/drawing/2015/06/chart">
            <c:ext xmlns:c16="http://schemas.microsoft.com/office/drawing/2014/chart" uri="{C3380CC4-5D6E-409C-BE32-E72D297353CC}">
              <c16:uniqueId val="{00000000-6B58-4887-8BBA-50F1B2692C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17800</c:v>
                </c:pt>
                <c:pt idx="5">
                  <c:v>16745</c:v>
                </c:pt>
                <c:pt idx="8">
                  <c:v>15870</c:v>
                </c:pt>
                <c:pt idx="11">
                  <c:v>14727</c:v>
                </c:pt>
                <c:pt idx="14">
                  <c:v>13803</c:v>
                </c:pt>
              </c:numCache>
            </c:numRef>
          </c:val>
          <c:extLst xmlns:c16r2="http://schemas.microsoft.com/office/drawing/2015/06/chart">
            <c:ext xmlns:c16="http://schemas.microsoft.com/office/drawing/2014/chart" uri="{C3380CC4-5D6E-409C-BE32-E72D297353CC}">
              <c16:uniqueId val="{00000001-6B58-4887-8BBA-50F1B2692C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11976</c:v>
                </c:pt>
                <c:pt idx="5">
                  <c:v>13050</c:v>
                </c:pt>
                <c:pt idx="8">
                  <c:v>14161</c:v>
                </c:pt>
                <c:pt idx="11">
                  <c:v>15398</c:v>
                </c:pt>
                <c:pt idx="14">
                  <c:v>16207</c:v>
                </c:pt>
              </c:numCache>
            </c:numRef>
          </c:val>
          <c:extLst xmlns:c16r2="http://schemas.microsoft.com/office/drawing/2015/06/chart">
            <c:ext xmlns:c16="http://schemas.microsoft.com/office/drawing/2014/chart" uri="{C3380CC4-5D6E-409C-BE32-E72D297353CC}">
              <c16:uniqueId val="{00000002-6B58-4887-8BBA-50F1B2692C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B58-4887-8BBA-50F1B2692C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B58-4887-8BBA-50F1B2692C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11</c:v>
                </c:pt>
                <c:pt idx="6">
                  <c:v>9</c:v>
                </c:pt>
                <c:pt idx="9">
                  <c:v>6</c:v>
                </c:pt>
                <c:pt idx="12">
                  <c:v>0</c:v>
                </c:pt>
              </c:numCache>
            </c:numRef>
          </c:val>
          <c:extLst xmlns:c16r2="http://schemas.microsoft.com/office/drawing/2015/06/chart">
            <c:ext xmlns:c16="http://schemas.microsoft.com/office/drawing/2014/chart" uri="{C3380CC4-5D6E-409C-BE32-E72D297353CC}">
              <c16:uniqueId val="{00000005-6B58-4887-8BBA-50F1B2692C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10481</c:v>
                </c:pt>
                <c:pt idx="3">
                  <c:v>10209</c:v>
                </c:pt>
                <c:pt idx="6">
                  <c:v>9316</c:v>
                </c:pt>
                <c:pt idx="9">
                  <c:v>8875</c:v>
                </c:pt>
                <c:pt idx="12">
                  <c:v>8556</c:v>
                </c:pt>
              </c:numCache>
            </c:numRef>
          </c:val>
          <c:extLst xmlns:c16r2="http://schemas.microsoft.com/office/drawing/2015/06/chart">
            <c:ext xmlns:c16="http://schemas.microsoft.com/office/drawing/2014/chart" uri="{C3380CC4-5D6E-409C-BE32-E72D297353CC}">
              <c16:uniqueId val="{00000006-6B58-4887-8BBA-50F1B2692C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B58-4887-8BBA-50F1B2692C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34570</c:v>
                </c:pt>
                <c:pt idx="3">
                  <c:v>33404</c:v>
                </c:pt>
                <c:pt idx="6">
                  <c:v>31760</c:v>
                </c:pt>
                <c:pt idx="9">
                  <c:v>30108</c:v>
                </c:pt>
                <c:pt idx="12">
                  <c:v>28877</c:v>
                </c:pt>
              </c:numCache>
            </c:numRef>
          </c:val>
          <c:extLst xmlns:c16r2="http://schemas.microsoft.com/office/drawing/2015/06/chart">
            <c:ext xmlns:c16="http://schemas.microsoft.com/office/drawing/2014/chart" uri="{C3380CC4-5D6E-409C-BE32-E72D297353CC}">
              <c16:uniqueId val="{00000008-6B58-4887-8BBA-50F1B2692C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1078</c:v>
                </c:pt>
                <c:pt idx="3">
                  <c:v>2446</c:v>
                </c:pt>
                <c:pt idx="6">
                  <c:v>2342</c:v>
                </c:pt>
                <c:pt idx="9">
                  <c:v>2159</c:v>
                </c:pt>
                <c:pt idx="12">
                  <c:v>1956</c:v>
                </c:pt>
              </c:numCache>
            </c:numRef>
          </c:val>
          <c:extLst xmlns:c16r2="http://schemas.microsoft.com/office/drawing/2015/06/chart">
            <c:ext xmlns:c16="http://schemas.microsoft.com/office/drawing/2014/chart" uri="{C3380CC4-5D6E-409C-BE32-E72D297353CC}">
              <c16:uniqueId val="{00000009-6B58-4887-8BBA-50F1B2692C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44836</c:v>
                </c:pt>
                <c:pt idx="3">
                  <c:v>42560</c:v>
                </c:pt>
                <c:pt idx="6">
                  <c:v>42507</c:v>
                </c:pt>
                <c:pt idx="9">
                  <c:v>42585</c:v>
                </c:pt>
                <c:pt idx="12">
                  <c:v>41890</c:v>
                </c:pt>
              </c:numCache>
            </c:numRef>
          </c:val>
          <c:extLst xmlns:c16r2="http://schemas.microsoft.com/office/drawing/2015/06/chart">
            <c:ext xmlns:c16="http://schemas.microsoft.com/office/drawing/2014/chart" uri="{C3380CC4-5D6E-409C-BE32-E72D297353CC}">
              <c16:uniqueId val="{0000000A-6B58-4887-8BBA-50F1B2692C3A}"/>
            </c:ext>
          </c:extLst>
        </c:ser>
        <c:dLbls>
          <c:showLegendKey val="0"/>
          <c:showVal val="0"/>
          <c:showCatName val="0"/>
          <c:showSerName val="0"/>
          <c:showPercent val="0"/>
          <c:showBubbleSize val="0"/>
        </c:dLbls>
        <c:gapWidth val="100"/>
        <c:overlap val="100"/>
        <c:axId val="222590880"/>
        <c:axId val="19557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7905</c:v>
                </c:pt>
                <c:pt idx="2">
                  <c:v>#N/A</c:v>
                </c:pt>
                <c:pt idx="3">
                  <c:v>#N/A</c:v>
                </c:pt>
                <c:pt idx="4">
                  <c:v>5616</c:v>
                </c:pt>
                <c:pt idx="5">
                  <c:v>#N/A</c:v>
                </c:pt>
                <c:pt idx="6">
                  <c:v>#N/A</c:v>
                </c:pt>
                <c:pt idx="7">
                  <c:v>2963</c:v>
                </c:pt>
                <c:pt idx="8">
                  <c:v>#N/A</c:v>
                </c:pt>
                <c:pt idx="9">
                  <c:v>#N/A</c:v>
                </c:pt>
                <c:pt idx="10">
                  <c:v>1178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B58-4887-8BBA-50F1B2692C3A}"/>
            </c:ext>
          </c:extLst>
        </c:ser>
        <c:dLbls>
          <c:showLegendKey val="0"/>
          <c:showVal val="0"/>
          <c:showCatName val="0"/>
          <c:showSerName val="0"/>
          <c:showPercent val="0"/>
          <c:showBubbleSize val="0"/>
        </c:dLbls>
        <c:marker val="1"/>
        <c:smooth val="0"/>
        <c:axId val="222590880"/>
        <c:axId val="195579792"/>
      </c:lineChart>
      <c:catAx>
        <c:axId val="2225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579792"/>
        <c:crosses val="autoZero"/>
        <c:auto val="1"/>
        <c:lblAlgn val="ctr"/>
        <c:lblOffset val="100"/>
        <c:tickLblSkip val="1"/>
        <c:tickMarkSkip val="1"/>
        <c:noMultiLvlLbl val="0"/>
      </c:catAx>
      <c:valAx>
        <c:axId val="19557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9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EEA-40C0-B565-EF25BBB3BB01}"/>
                </c:ext>
                <c:ext xmlns:c15="http://schemas.microsoft.com/office/drawing/2012/chart" uri="{CE6537A1-D6FC-4f65-9D91-7224C49458BB}">
                  <c15:dlblFieldTable>
                    <c15:dlblFTEntry>
                      <c15:txfldGUID>{15B07D01-C999-4F18-A8C6-E0E765D082C3}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EEA-40C0-B565-EF25BBB3BB01}"/>
                </c:ext>
                <c:ext xmlns:c15="http://schemas.microsoft.com/office/drawing/2012/chart" uri="{CE6537A1-D6FC-4f65-9D91-7224C49458BB}">
                  <c15:dlblFieldTable>
                    <c15:dlblFTEntry>
                      <c15:txfldGUID>{2DB9E732-3DE1-42C0-964A-BE527A8C290E}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EEA-40C0-B565-EF25BBB3BB01}"/>
                </c:ext>
                <c:ext xmlns:c15="http://schemas.microsoft.com/office/drawing/2012/chart" uri="{CE6537A1-D6FC-4f65-9D91-7224C49458BB}">
                  <c15:dlblFieldTable>
                    <c15:dlblFTEntry>
                      <c15:txfldGUID>{83C59D41-D03E-49CA-857C-4E44E35ACB3F}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EEA-40C0-B565-EF25BBB3BB01}"/>
                </c:ext>
                <c:ext xmlns:c15="http://schemas.microsoft.com/office/drawing/2012/chart" uri="{CE6537A1-D6FC-4f65-9D91-7224C49458BB}">
                  <c15:dlblFieldTable>
                    <c15:dlblFTEntry>
                      <c15:txfldGUID>{DBE84F69-0E93-4239-B8F5-0D42AF39078B}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EEA-40C0-B565-EF25BBB3BB01}"/>
                </c:ext>
                <c:ext xmlns:c15="http://schemas.microsoft.com/office/drawing/2012/chart" uri="{CE6537A1-D6FC-4f65-9D91-7224C49458BB}">
                  <c15:dlblFieldTable>
                    <c15:dlblFTEntry>
                      <c15:txfldGUID>{BF5C95BC-3C8C-49EC-8FE1-3CF49E55A5E9}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EEA-40C0-B565-EF25BBB3BB0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EEA-40C0-B565-EF25BBB3BB01}"/>
                </c:ext>
                <c:ext xmlns:c15="http://schemas.microsoft.com/office/drawing/2012/chart" uri="{CE6537A1-D6FC-4f65-9D91-7224C49458BB}">
                  <c15:dlblFieldTable>
                    <c15:dlblFTEntry>
                      <c15:txfldGUID>{34DAAD5C-6C9D-4054-AD64-B3727957C93D}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EEA-40C0-B565-EF25BBB3BB01}"/>
                </c:ext>
                <c:ext xmlns:c15="http://schemas.microsoft.com/office/drawing/2012/chart" uri="{CE6537A1-D6FC-4f65-9D91-7224C49458BB}">
                  <c15:dlblFieldTable>
                    <c15:dlblFTEntry>
                      <c15:txfldGUID>{39286767-B846-45F3-A012-0C33DB9B4F68}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EEA-40C0-B565-EF25BBB3BB01}"/>
                </c:ext>
                <c:ext xmlns:c15="http://schemas.microsoft.com/office/drawing/2012/chart" uri="{CE6537A1-D6FC-4f65-9D91-7224C49458BB}">
                  <c15:dlblFieldTable>
                    <c15:dlblFTEntry>
                      <c15:txfldGUID>{D8634007-7D39-49C9-94B8-ABC0ABD61164}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EEA-40C0-B565-EF25BBB3BB01}"/>
                </c:ext>
                <c:ext xmlns:c15="http://schemas.microsoft.com/office/drawing/2012/chart" uri="{CE6537A1-D6FC-4f65-9D91-7224C49458BB}">
                  <c15:dlblFieldTable>
                    <c15:dlblFTEntry>
                      <c15:txfldGUID>{12673906-A3D6-4DA4-88C7-306746E53998}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EEA-40C0-B565-EF25BBB3BB01}"/>
                </c:ext>
                <c:ext xmlns:c15="http://schemas.microsoft.com/office/drawing/2012/chart" uri="{CE6537A1-D6FC-4f65-9D91-7224C49458BB}">
                  <c15:dlblFieldTable>
                    <c15:dlblFTEntry>
                      <c15:txfldGUID>{946F418F-BB63-42B2-9B07-2D8DFF1BC143}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EEA-40C0-B565-EF25BBB3BB01}"/>
            </c:ext>
          </c:extLst>
        </c:ser>
        <c:dLbls>
          <c:showLegendKey val="0"/>
          <c:showVal val="0"/>
          <c:showCatName val="0"/>
          <c:showSerName val="0"/>
          <c:showPercent val="0"/>
          <c:showBubbleSize val="0"/>
        </c:dLbls>
        <c:axId val="232719920"/>
        <c:axId val="232720312"/>
      </c:scatterChart>
      <c:valAx>
        <c:axId val="232719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720312"/>
        <c:crosses val="autoZero"/>
        <c:crossBetween val="midCat"/>
      </c:valAx>
      <c:valAx>
        <c:axId val="232720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719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FDD-4B60-B9DF-A225212B5E01}"/>
                </c:ext>
                <c:ext xmlns:c15="http://schemas.microsoft.com/office/drawing/2012/chart" uri="{CE6537A1-D6FC-4f65-9D91-7224C49458BB}">
                  <c15:dlblFieldTable>
                    <c15:dlblFTEntry>
                      <c15:txfldGUID>{08F7C213-E8C8-4845-BA4A-C30E2A2DE00B}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FDD-4B60-B9DF-A225212B5E01}"/>
                </c:ext>
                <c:ext xmlns:c15="http://schemas.microsoft.com/office/drawing/2012/chart" uri="{CE6537A1-D6FC-4f65-9D91-7224C49458BB}">
                  <c15:dlblFieldTable>
                    <c15:dlblFTEntry>
                      <c15:txfldGUID>{EC10ABF0-85AE-49FF-87FD-E207C96AD639}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FDD-4B60-B9DF-A225212B5E01}"/>
                </c:ext>
                <c:ext xmlns:c15="http://schemas.microsoft.com/office/drawing/2012/chart" uri="{CE6537A1-D6FC-4f65-9D91-7224C49458BB}">
                  <c15:dlblFieldTable>
                    <c15:dlblFTEntry>
                      <c15:txfldGUID>{01A29024-8520-4BC9-89E3-981435AF7DA1}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FDD-4B60-B9DF-A225212B5E01}"/>
                </c:ext>
                <c:ext xmlns:c15="http://schemas.microsoft.com/office/drawing/2012/chart" uri="{CE6537A1-D6FC-4f65-9D91-7224C49458BB}">
                  <c15:dlblFieldTable>
                    <c15:dlblFTEntry>
                      <c15:txfldGUID>{E1CDA1A4-F2E2-4A49-8AEC-FE193B716A05}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FDD-4B60-B9DF-A225212B5E01}"/>
                </c:ext>
                <c:ext xmlns:c15="http://schemas.microsoft.com/office/drawing/2012/chart" uri="{CE6537A1-D6FC-4f65-9D91-7224C49458BB}">
                  <c15:dlblFieldTable>
                    <c15:dlblFTEntry>
                      <c15:txfldGUID>{5E83A426-2C28-4078-88EA-0403340542D0}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7.2</c:v>
                </c:pt>
                <c:pt idx="2">
                  <c:v>6.9</c:v>
                </c:pt>
                <c:pt idx="3">
                  <c:v>6.1</c:v>
                </c:pt>
                <c:pt idx="4">
                  <c:v>6</c:v>
                </c:pt>
              </c:numCache>
            </c:numRef>
          </c:xVal>
          <c:yVal>
            <c:numRef>
              <c:f>公会計指標分析・財政指標組合せ分析表!$K$73:$O$73</c:f>
              <c:numCache>
                <c:formatCode>#,##0.0;"▲ "#,##0.0</c:formatCode>
                <c:ptCount val="5"/>
                <c:pt idx="0">
                  <c:v>31.6</c:v>
                </c:pt>
                <c:pt idx="1">
                  <c:v>22.6</c:v>
                </c:pt>
                <c:pt idx="2">
                  <c:v>11.8</c:v>
                </c:pt>
                <c:pt idx="3">
                  <c:v>4.7</c:v>
                </c:pt>
              </c:numCache>
            </c:numRef>
          </c:yVal>
          <c:smooth val="0"/>
          <c:extLst xmlns:c16r2="http://schemas.microsoft.com/office/drawing/2015/06/chart">
            <c:ext xmlns:c16="http://schemas.microsoft.com/office/drawing/2014/chart" uri="{C3380CC4-5D6E-409C-BE32-E72D297353CC}">
              <c16:uniqueId val="{00000005-CFDD-4B60-B9DF-A225212B5E0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FDD-4B60-B9DF-A225212B5E01}"/>
                </c:ext>
                <c:ext xmlns:c15="http://schemas.microsoft.com/office/drawing/2012/chart" uri="{CE6537A1-D6FC-4f65-9D91-7224C49458BB}">
                  <c15:dlblFieldTable>
                    <c15:dlblFTEntry>
                      <c15:txfldGUID>{14C92758-C706-420C-A358-D2B3793DE861}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FDD-4B60-B9DF-A225212B5E01}"/>
                </c:ext>
                <c:ext xmlns:c15="http://schemas.microsoft.com/office/drawing/2012/chart" uri="{CE6537A1-D6FC-4f65-9D91-7224C49458BB}">
                  <c15:dlblFieldTable>
                    <c15:dlblFTEntry>
                      <c15:txfldGUID>{422E368D-334F-484C-A9EC-1AAB71206163}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FDD-4B60-B9DF-A225212B5E01}"/>
                </c:ext>
                <c:ext xmlns:c15="http://schemas.microsoft.com/office/drawing/2012/chart" uri="{CE6537A1-D6FC-4f65-9D91-7224C49458BB}">
                  <c15:dlblFieldTable>
                    <c15:dlblFTEntry>
                      <c15:txfldGUID>{20E666BA-FD3A-4589-9B70-6454A036723E}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FDD-4B60-B9DF-A225212B5E01}"/>
                </c:ext>
                <c:ext xmlns:c15="http://schemas.microsoft.com/office/drawing/2012/chart" uri="{CE6537A1-D6FC-4f65-9D91-7224C49458BB}">
                  <c15:dlblFieldTable>
                    <c15:dlblFTEntry>
                      <c15:txfldGUID>{85A82FD1-E689-4797-885A-324BBF2D429D}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FDD-4B60-B9DF-A225212B5E01}"/>
                </c:ext>
                <c:ext xmlns:c15="http://schemas.microsoft.com/office/drawing/2012/chart" uri="{CE6537A1-D6FC-4f65-9D91-7224C49458BB}">
                  <c15:dlblFieldTable>
                    <c15:dlblFTEntry>
                      <c15:txfldGUID>{84A82639-173C-48DD-978D-D161B5DB90EE}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5.6</c:v>
                </c:pt>
                <c:pt idx="1">
                  <c:v>5.3</c:v>
                </c:pt>
                <c:pt idx="2">
                  <c:v>4.5</c:v>
                </c:pt>
                <c:pt idx="3">
                  <c:v>3.3</c:v>
                </c:pt>
                <c:pt idx="4">
                  <c:v>6.2</c:v>
                </c:pt>
              </c:numCache>
            </c:numRef>
          </c:xVal>
          <c:yVal>
            <c:numRef>
              <c:f>公会計指標分析・財政指標組合せ分析表!$K$77:$O$77</c:f>
              <c:numCache>
                <c:formatCode>#,##0.0;"▲ "#,##0.0</c:formatCode>
                <c:ptCount val="5"/>
                <c:pt idx="0">
                  <c:v>7.1</c:v>
                </c:pt>
                <c:pt idx="1">
                  <c:v>0</c:v>
                </c:pt>
                <c:pt idx="2">
                  <c:v>0</c:v>
                </c:pt>
                <c:pt idx="3">
                  <c:v>0</c:v>
                </c:pt>
                <c:pt idx="4">
                  <c:v>15.8</c:v>
                </c:pt>
              </c:numCache>
            </c:numRef>
          </c:yVal>
          <c:smooth val="0"/>
          <c:extLst xmlns:c16r2="http://schemas.microsoft.com/office/drawing/2015/06/chart">
            <c:ext xmlns:c16="http://schemas.microsoft.com/office/drawing/2014/chart" uri="{C3380CC4-5D6E-409C-BE32-E72D297353CC}">
              <c16:uniqueId val="{0000000B-CFDD-4B60-B9DF-A225212B5E01}"/>
            </c:ext>
          </c:extLst>
        </c:ser>
        <c:dLbls>
          <c:showLegendKey val="0"/>
          <c:showVal val="0"/>
          <c:showCatName val="0"/>
          <c:showSerName val="0"/>
          <c:showPercent val="0"/>
          <c:showBubbleSize val="0"/>
        </c:dLbls>
        <c:axId val="232721096"/>
        <c:axId val="232721488"/>
      </c:scatterChart>
      <c:valAx>
        <c:axId val="232721096"/>
        <c:scaling>
          <c:orientation val="minMax"/>
          <c:max val="7.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721488"/>
        <c:crosses val="autoZero"/>
        <c:crossBetween val="midCat"/>
      </c:valAx>
      <c:valAx>
        <c:axId val="232721488"/>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72109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年度は元利償還金額が増加していることに加え、公共下水道事業の元利償還金に対する繰入金の増加や、リース料支払に伴い債務負担行為に基づく支出額の増加がみられた。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クリーンセンターや市民会館等老朽化した施設への対応等により多額にのぼる市債の発行があった場合、元利償還金の増加に伴う実質公債費比率の上昇が見込まれることから、引き続き市債の適正な活用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公共下水道事業など公営企業債等繰入見込額や、職員数の減による退職手当負担見込額の減少により将来負担額は減少している。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一方、充当可能財源等では、充当可能基金が増加したものの都市計画税収の減等に伴う充当可能特定歳入が減少したこと等により、充当可能財源等の額が減少している。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財政健全化計画では将来負担比率について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未満とすることを目標としており、今後、より適正な市債の発行や基金の活用を図る必要がある。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基準財政需要額について、社会福祉費や臨時財政対策債償還費の増などにより、全体でも増となった。</a:t>
          </a:r>
          <a:endParaRPr lang="ja-JP" altLang="ja-JP" sz="1400">
            <a:effectLst/>
          </a:endParaRPr>
        </a:p>
        <a:p>
          <a:r>
            <a:rPr kumimoji="1" lang="ja-JP" altLang="ja-JP" sz="1100">
              <a:solidFill>
                <a:schemeClr val="dk1"/>
              </a:solidFill>
              <a:effectLst/>
              <a:latin typeface="+mn-lt"/>
              <a:ea typeface="+mn-ea"/>
              <a:cs typeface="+mn-cs"/>
            </a:rPr>
            <a:t>　また、基準財政収入額について、市町村民税（法人）、固定資産税（土地）等が増加したことから全体において増となり、単年度の財政力指数が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増加した。しかしながら、依然として、厳しい財政状況にあることから今後も歳入の確保を図るなど財政基盤の強化に努め、財政力指数の向上を目指す。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70" name="直線コネクタ 69"/>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111578</xdr:rowOff>
    </xdr:to>
    <xdr:cxnSp macro="">
      <xdr:nvCxnSpPr>
        <xdr:cNvPr id="73" name="直線コネクタ 72"/>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111578</xdr:rowOff>
    </xdr:to>
    <xdr:cxnSp macro="">
      <xdr:nvCxnSpPr>
        <xdr:cNvPr id="76" name="直線コネクタ 75"/>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111578</xdr:rowOff>
    </xdr:to>
    <xdr:cxnSp macro="">
      <xdr:nvCxnSpPr>
        <xdr:cNvPr id="79" name="直線コネクタ 78"/>
        <xdr:cNvCxnSpPr/>
      </xdr:nvCxnSpPr>
      <xdr:spPr>
        <a:xfrm>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2" name="フローチャート : 判断 81"/>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83" name="テキスト ボックス 82"/>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3" name="円/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5" name="円/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96" name="テキスト ボックス 95"/>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経常収支比率は、分母となる経常一般財源について、地方消費税交付金の増により全体で</a:t>
          </a:r>
          <a:r>
            <a:rPr kumimoji="1" lang="en-US" altLang="ja-JP" sz="1100">
              <a:solidFill>
                <a:schemeClr val="dk1"/>
              </a:solidFill>
              <a:effectLst/>
              <a:latin typeface="+mn-lt"/>
              <a:ea typeface="+mn-ea"/>
              <a:cs typeface="+mn-cs"/>
            </a:rPr>
            <a:t>67,965</a:t>
          </a:r>
          <a:r>
            <a:rPr kumimoji="1" lang="ja-JP" altLang="ja-JP" sz="1100">
              <a:solidFill>
                <a:schemeClr val="dk1"/>
              </a:solidFill>
              <a:effectLst/>
              <a:latin typeface="+mn-lt"/>
              <a:ea typeface="+mn-ea"/>
              <a:cs typeface="+mn-cs"/>
            </a:rPr>
            <a:t>千円の増となった。一方、分子となる経常経費充当一般財源は、扶助費の増により、全体で</a:t>
          </a:r>
          <a:r>
            <a:rPr kumimoji="1" lang="en-US" altLang="ja-JP" sz="1100">
              <a:solidFill>
                <a:schemeClr val="dk1"/>
              </a:solidFill>
              <a:effectLst/>
              <a:latin typeface="+mn-lt"/>
              <a:ea typeface="+mn-ea"/>
              <a:cs typeface="+mn-cs"/>
            </a:rPr>
            <a:t>549,502</a:t>
          </a:r>
          <a:r>
            <a:rPr kumimoji="1" lang="ja-JP" altLang="ja-JP" sz="1100">
              <a:solidFill>
                <a:schemeClr val="dk1"/>
              </a:solidFill>
              <a:effectLst/>
              <a:latin typeface="+mn-lt"/>
              <a:ea typeface="+mn-ea"/>
              <a:cs typeface="+mn-cs"/>
            </a:rPr>
            <a:t>千円の増となった。</a:t>
          </a:r>
          <a:endParaRPr lang="ja-JP" altLang="ja-JP" sz="1400">
            <a:effectLst/>
          </a:endParaRPr>
        </a:p>
        <a:p>
          <a:r>
            <a:rPr kumimoji="1" lang="ja-JP" altLang="ja-JP" sz="1100">
              <a:solidFill>
                <a:schemeClr val="dk1"/>
              </a:solidFill>
              <a:effectLst/>
              <a:latin typeface="+mn-lt"/>
              <a:ea typeface="+mn-ea"/>
              <a:cs typeface="+mn-cs"/>
            </a:rPr>
            <a:t>　その結果、</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の増となり、類似団体内平均を上回っており依然として弾力性を欠いた財政構造となっている。</a:t>
          </a:r>
          <a:endParaRPr lang="ja-JP" altLang="ja-JP" sz="1400">
            <a:effectLst/>
          </a:endParaRPr>
        </a:p>
        <a:p>
          <a:r>
            <a:rPr kumimoji="1" lang="ja-JP" altLang="ja-JP" sz="1100">
              <a:solidFill>
                <a:schemeClr val="dk1"/>
              </a:solidFill>
              <a:effectLst/>
              <a:latin typeface="+mn-lt"/>
              <a:ea typeface="+mn-ea"/>
              <a:cs typeface="+mn-cs"/>
            </a:rPr>
            <a:t>　経常収支比率改善に向け、予算編成において、事務的経費などについて枠配分方式を継続し、毎年度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削減することにより、経常経費を削減する。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65</xdr:row>
      <xdr:rowOff>27178</xdr:rowOff>
    </xdr:to>
    <xdr:cxnSp macro="">
      <xdr:nvCxnSpPr>
        <xdr:cNvPr id="131" name="直線コネクタ 130"/>
        <xdr:cNvCxnSpPr/>
      </xdr:nvCxnSpPr>
      <xdr:spPr>
        <a:xfrm>
          <a:off x="4114800" y="1104112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64</xdr:row>
      <xdr:rowOff>126238</xdr:rowOff>
    </xdr:to>
    <xdr:cxnSp macro="">
      <xdr:nvCxnSpPr>
        <xdr:cNvPr id="134" name="直線コネクタ 133"/>
        <xdr:cNvCxnSpPr/>
      </xdr:nvCxnSpPr>
      <xdr:spPr>
        <a:xfrm flipV="1">
          <a:off x="3225800" y="1104112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5" name="フローチャート : 判断 134"/>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6" name="テキスト ボックス 135"/>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126238</xdr:rowOff>
    </xdr:from>
    <xdr:to>
      <xdr:col>4</xdr:col>
      <xdr:colOff>482600</xdr:colOff>
      <xdr:row>65</xdr:row>
      <xdr:rowOff>36830</xdr:rowOff>
    </xdr:to>
    <xdr:cxnSp macro="">
      <xdr:nvCxnSpPr>
        <xdr:cNvPr id="137" name="直線コネクタ 136"/>
        <xdr:cNvCxnSpPr/>
      </xdr:nvCxnSpPr>
      <xdr:spPr>
        <a:xfrm flipV="1">
          <a:off x="2336800" y="1109903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56134</xdr:rowOff>
    </xdr:from>
    <xdr:to>
      <xdr:col>4</xdr:col>
      <xdr:colOff>533400</xdr:colOff>
      <xdr:row>64</xdr:row>
      <xdr:rowOff>157734</xdr:rowOff>
    </xdr:to>
    <xdr:sp macro="" textlink="">
      <xdr:nvSpPr>
        <xdr:cNvPr id="138" name="フローチャート : 判断 137"/>
        <xdr:cNvSpPr/>
      </xdr:nvSpPr>
      <xdr:spPr>
        <a:xfrm>
          <a:off x="3175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167911</xdr:rowOff>
    </xdr:from>
    <xdr:ext cx="762000" cy="259045"/>
    <xdr:sp macro="" textlink="">
      <xdr:nvSpPr>
        <xdr:cNvPr id="139" name="テキスト ボックス 138"/>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65</xdr:row>
      <xdr:rowOff>36830</xdr:rowOff>
    </xdr:to>
    <xdr:cxnSp macro="">
      <xdr:nvCxnSpPr>
        <xdr:cNvPr id="140" name="直線コネクタ 139"/>
        <xdr:cNvCxnSpPr/>
      </xdr:nvCxnSpPr>
      <xdr:spPr>
        <a:xfrm>
          <a:off x="1447800" y="109880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60960</xdr:rowOff>
    </xdr:from>
    <xdr:to>
      <xdr:col>3</xdr:col>
      <xdr:colOff>330200</xdr:colOff>
      <xdr:row>64</xdr:row>
      <xdr:rowOff>162560</xdr:rowOff>
    </xdr:to>
    <xdr:sp macro="" textlink="">
      <xdr:nvSpPr>
        <xdr:cNvPr id="141" name="フローチャート : 判断 140"/>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1287</xdr:rowOff>
    </xdr:from>
    <xdr:ext cx="762000" cy="259045"/>
    <xdr:sp macro="" textlink="">
      <xdr:nvSpPr>
        <xdr:cNvPr id="142" name="テキスト ボックス 141"/>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43" name="フローチャート : 判断 142"/>
        <xdr:cNvSpPr/>
      </xdr:nvSpPr>
      <xdr:spPr>
        <a:xfrm>
          <a:off x="1397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44" name="テキスト ボックス 143"/>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147828</xdr:rowOff>
    </xdr:from>
    <xdr:to>
      <xdr:col>7</xdr:col>
      <xdr:colOff>203200</xdr:colOff>
      <xdr:row>65</xdr:row>
      <xdr:rowOff>77978</xdr:rowOff>
    </xdr:to>
    <xdr:sp macro="" textlink="">
      <xdr:nvSpPr>
        <xdr:cNvPr id="150" name="円/楕円 149"/>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119905</xdr:rowOff>
    </xdr:from>
    <xdr:ext cx="762000" cy="259045"/>
    <xdr:sp macro="" textlink="">
      <xdr:nvSpPr>
        <xdr:cNvPr id="151"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macro="" textlink="">
      <xdr:nvSpPr>
        <xdr:cNvPr id="152" name="円/楕円 151"/>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129303</xdr:rowOff>
    </xdr:from>
    <xdr:ext cx="736600" cy="259045"/>
    <xdr:sp macro="" textlink="">
      <xdr:nvSpPr>
        <xdr:cNvPr id="153" name="テキスト ボックス 152"/>
        <xdr:cNvSpPr txBox="1"/>
      </xdr:nvSpPr>
      <xdr:spPr>
        <a:xfrm>
          <a:off x="3733800" y="107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75438</xdr:rowOff>
    </xdr:from>
    <xdr:to>
      <xdr:col>4</xdr:col>
      <xdr:colOff>533400</xdr:colOff>
      <xdr:row>65</xdr:row>
      <xdr:rowOff>5588</xdr:rowOff>
    </xdr:to>
    <xdr:sp macro="" textlink="">
      <xdr:nvSpPr>
        <xdr:cNvPr id="154" name="円/楕円 153"/>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161815</xdr:rowOff>
    </xdr:from>
    <xdr:ext cx="762000" cy="259045"/>
    <xdr:sp macro="" textlink="">
      <xdr:nvSpPr>
        <xdr:cNvPr id="155" name="テキスト ボックス 154"/>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6" name="円/楕円 155"/>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7" name="テキスト ボックス 156"/>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8" name="円/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59" name="テキスト ボックス 158"/>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物件費が前年度比</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増となったほか、人件費、扶助費とも増加したが、類似団体内・栃木県内平均よりも少ない額を維持している。</a:t>
          </a:r>
          <a:endParaRPr lang="ja-JP" altLang="ja-JP" sz="1200">
            <a:effectLst/>
          </a:endParaRPr>
        </a:p>
        <a:p>
          <a:r>
            <a:rPr kumimoji="1" lang="ja-JP" altLang="ja-JP" sz="1200">
              <a:solidFill>
                <a:schemeClr val="dk1"/>
              </a:solidFill>
              <a:effectLst/>
              <a:latin typeface="+mn-lt"/>
              <a:ea typeface="+mn-ea"/>
              <a:cs typeface="+mn-cs"/>
            </a:rPr>
            <a:t>　人件費については適正な昇格・昇給制度の運用の実施など抑制に努めるほか、物件費、維持補修費においても施設管理等の外部委託や公共施設の適正な維持管理を行うなど、行政サービスの向上を図る。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145287</xdr:rowOff>
    </xdr:from>
    <xdr:to>
      <xdr:col>7</xdr:col>
      <xdr:colOff>152400</xdr:colOff>
      <xdr:row>85</xdr:row>
      <xdr:rowOff>41783</xdr:rowOff>
    </xdr:to>
    <xdr:cxnSp macro="">
      <xdr:nvCxnSpPr>
        <xdr:cNvPr id="194" name="直線コネクタ 193"/>
        <xdr:cNvCxnSpPr/>
      </xdr:nvCxnSpPr>
      <xdr:spPr>
        <a:xfrm>
          <a:off x="4114800" y="14547087"/>
          <a:ext cx="838200" cy="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14825</xdr:rowOff>
    </xdr:from>
    <xdr:to>
      <xdr:col>6</xdr:col>
      <xdr:colOff>0</xdr:colOff>
      <xdr:row>84</xdr:row>
      <xdr:rowOff>145287</xdr:rowOff>
    </xdr:to>
    <xdr:cxnSp macro="">
      <xdr:nvCxnSpPr>
        <xdr:cNvPr id="197" name="直線コネクタ 196"/>
        <xdr:cNvCxnSpPr/>
      </xdr:nvCxnSpPr>
      <xdr:spPr>
        <a:xfrm>
          <a:off x="3225800" y="14416625"/>
          <a:ext cx="889000" cy="1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123558</xdr:rowOff>
    </xdr:from>
    <xdr:to>
      <xdr:col>6</xdr:col>
      <xdr:colOff>50800</xdr:colOff>
      <xdr:row>86</xdr:row>
      <xdr:rowOff>53708</xdr:rowOff>
    </xdr:to>
    <xdr:sp macro="" textlink="">
      <xdr:nvSpPr>
        <xdr:cNvPr id="198" name="フローチャート : 判断 197"/>
        <xdr:cNvSpPr/>
      </xdr:nvSpPr>
      <xdr:spPr>
        <a:xfrm>
          <a:off x="4064000" y="146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38485</xdr:rowOff>
    </xdr:from>
    <xdr:ext cx="736600" cy="259045"/>
    <xdr:sp macro="" textlink="">
      <xdr:nvSpPr>
        <xdr:cNvPr id="199" name="テキスト ボックス 198"/>
        <xdr:cNvSpPr txBox="1"/>
      </xdr:nvSpPr>
      <xdr:spPr>
        <a:xfrm>
          <a:off x="3733800" y="1478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107,092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14825</xdr:rowOff>
    </xdr:from>
    <xdr:to>
      <xdr:col>4</xdr:col>
      <xdr:colOff>482600</xdr:colOff>
      <xdr:row>84</xdr:row>
      <xdr:rowOff>60410</xdr:rowOff>
    </xdr:to>
    <xdr:cxnSp macro="">
      <xdr:nvCxnSpPr>
        <xdr:cNvPr id="200" name="直線コネクタ 199"/>
        <xdr:cNvCxnSpPr/>
      </xdr:nvCxnSpPr>
      <xdr:spPr>
        <a:xfrm flipV="1">
          <a:off x="2336800" y="14416625"/>
          <a:ext cx="889000" cy="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162575</xdr:rowOff>
    </xdr:from>
    <xdr:to>
      <xdr:col>4</xdr:col>
      <xdr:colOff>533400</xdr:colOff>
      <xdr:row>85</xdr:row>
      <xdr:rowOff>92725</xdr:rowOff>
    </xdr:to>
    <xdr:sp macro="" textlink="">
      <xdr:nvSpPr>
        <xdr:cNvPr id="201" name="フローチャート : 判断 200"/>
        <xdr:cNvSpPr/>
      </xdr:nvSpPr>
      <xdr:spPr>
        <a:xfrm>
          <a:off x="3175000" y="145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77502</xdr:rowOff>
    </xdr:from>
    <xdr:ext cx="762000" cy="259045"/>
    <xdr:sp macro="" textlink="">
      <xdr:nvSpPr>
        <xdr:cNvPr id="202" name="テキスト ボックス 201"/>
        <xdr:cNvSpPr txBox="1"/>
      </xdr:nvSpPr>
      <xdr:spPr>
        <a:xfrm>
          <a:off x="2844800" y="146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100,506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60410</xdr:rowOff>
    </xdr:from>
    <xdr:to>
      <xdr:col>3</xdr:col>
      <xdr:colOff>279400</xdr:colOff>
      <xdr:row>84</xdr:row>
      <xdr:rowOff>135496</xdr:rowOff>
    </xdr:to>
    <xdr:cxnSp macro="">
      <xdr:nvCxnSpPr>
        <xdr:cNvPr id="203" name="直線コネクタ 202"/>
        <xdr:cNvCxnSpPr/>
      </xdr:nvCxnSpPr>
      <xdr:spPr>
        <a:xfrm flipV="1">
          <a:off x="1447800" y="14462210"/>
          <a:ext cx="889000" cy="7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81311</xdr:rowOff>
    </xdr:from>
    <xdr:to>
      <xdr:col>3</xdr:col>
      <xdr:colOff>330200</xdr:colOff>
      <xdr:row>86</xdr:row>
      <xdr:rowOff>11461</xdr:rowOff>
    </xdr:to>
    <xdr:sp macro="" textlink="">
      <xdr:nvSpPr>
        <xdr:cNvPr id="204" name="フローチャート : 判断 203"/>
        <xdr:cNvSpPr/>
      </xdr:nvSpPr>
      <xdr:spPr>
        <a:xfrm>
          <a:off x="2286000" y="1465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167688</xdr:rowOff>
    </xdr:from>
    <xdr:ext cx="762000" cy="259045"/>
    <xdr:sp macro="" textlink="">
      <xdr:nvSpPr>
        <xdr:cNvPr id="205" name="テキスト ボックス 204"/>
        <xdr:cNvSpPr txBox="1"/>
      </xdr:nvSpPr>
      <xdr:spPr>
        <a:xfrm>
          <a:off x="1955800" y="1474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104,991</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153902</xdr:rowOff>
    </xdr:from>
    <xdr:to>
      <xdr:col>2</xdr:col>
      <xdr:colOff>127000</xdr:colOff>
      <xdr:row>86</xdr:row>
      <xdr:rowOff>84052</xdr:rowOff>
    </xdr:to>
    <xdr:sp macro="" textlink="">
      <xdr:nvSpPr>
        <xdr:cNvPr id="206" name="フローチャート : 判断 205"/>
        <xdr:cNvSpPr/>
      </xdr:nvSpPr>
      <xdr:spPr>
        <a:xfrm>
          <a:off x="1397000" y="1472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68829</xdr:rowOff>
    </xdr:from>
    <xdr:ext cx="762000" cy="259045"/>
    <xdr:sp macro="" textlink="">
      <xdr:nvSpPr>
        <xdr:cNvPr id="207" name="テキスト ボックス 206"/>
        <xdr:cNvSpPr txBox="1"/>
      </xdr:nvSpPr>
      <xdr:spPr>
        <a:xfrm>
          <a:off x="1066800" y="1481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108,601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162433</xdr:rowOff>
    </xdr:from>
    <xdr:to>
      <xdr:col>7</xdr:col>
      <xdr:colOff>203200</xdr:colOff>
      <xdr:row>85</xdr:row>
      <xdr:rowOff>92583</xdr:rowOff>
    </xdr:to>
    <xdr:sp macro="" textlink="">
      <xdr:nvSpPr>
        <xdr:cNvPr id="213" name="円/楕円 212"/>
        <xdr:cNvSpPr/>
      </xdr:nvSpPr>
      <xdr:spPr>
        <a:xfrm>
          <a:off x="4902200" y="145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7510</xdr:rowOff>
    </xdr:from>
    <xdr:ext cx="762000" cy="259045"/>
    <xdr:sp macro="" textlink="">
      <xdr:nvSpPr>
        <xdr:cNvPr id="214" name="人件費・物件費等の状況該当値テキスト"/>
        <xdr:cNvSpPr txBox="1"/>
      </xdr:nvSpPr>
      <xdr:spPr>
        <a:xfrm>
          <a:off x="5041900" y="1440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100,499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94487</xdr:rowOff>
    </xdr:from>
    <xdr:to>
      <xdr:col>6</xdr:col>
      <xdr:colOff>50800</xdr:colOff>
      <xdr:row>85</xdr:row>
      <xdr:rowOff>24637</xdr:rowOff>
    </xdr:to>
    <xdr:sp macro="" textlink="">
      <xdr:nvSpPr>
        <xdr:cNvPr id="215" name="円/楕円 214"/>
        <xdr:cNvSpPr/>
      </xdr:nvSpPr>
      <xdr:spPr>
        <a:xfrm>
          <a:off x="4064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34814</xdr:rowOff>
    </xdr:from>
    <xdr:ext cx="736600" cy="259045"/>
    <xdr:sp macro="" textlink="">
      <xdr:nvSpPr>
        <xdr:cNvPr id="216" name="テキスト ボックス 215"/>
        <xdr:cNvSpPr txBox="1"/>
      </xdr:nvSpPr>
      <xdr:spPr>
        <a:xfrm>
          <a:off x="3733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97,120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135475</xdr:rowOff>
    </xdr:from>
    <xdr:to>
      <xdr:col>4</xdr:col>
      <xdr:colOff>533400</xdr:colOff>
      <xdr:row>84</xdr:row>
      <xdr:rowOff>65625</xdr:rowOff>
    </xdr:to>
    <xdr:sp macro="" textlink="">
      <xdr:nvSpPr>
        <xdr:cNvPr id="217" name="円/楕円 216"/>
        <xdr:cNvSpPr/>
      </xdr:nvSpPr>
      <xdr:spPr>
        <a:xfrm>
          <a:off x="3175000" y="143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75802</xdr:rowOff>
    </xdr:from>
    <xdr:ext cx="762000" cy="259045"/>
    <xdr:sp macro="" textlink="">
      <xdr:nvSpPr>
        <xdr:cNvPr id="218" name="テキスト ボックス 217"/>
        <xdr:cNvSpPr txBox="1"/>
      </xdr:nvSpPr>
      <xdr:spPr>
        <a:xfrm>
          <a:off x="2844800" y="1413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9610</xdr:rowOff>
    </xdr:from>
    <xdr:to>
      <xdr:col>3</xdr:col>
      <xdr:colOff>330200</xdr:colOff>
      <xdr:row>84</xdr:row>
      <xdr:rowOff>111210</xdr:rowOff>
    </xdr:to>
    <xdr:sp macro="" textlink="">
      <xdr:nvSpPr>
        <xdr:cNvPr id="219" name="円/楕円 218"/>
        <xdr:cNvSpPr/>
      </xdr:nvSpPr>
      <xdr:spPr>
        <a:xfrm>
          <a:off x="2286000" y="144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121387</xdr:rowOff>
    </xdr:from>
    <xdr:ext cx="762000" cy="259045"/>
    <xdr:sp macro="" textlink="">
      <xdr:nvSpPr>
        <xdr:cNvPr id="220" name="テキスト ボックス 219"/>
        <xdr:cNvSpPr txBox="1"/>
      </xdr:nvSpPr>
      <xdr:spPr>
        <a:xfrm>
          <a:off x="1955800" y="1418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84696</xdr:rowOff>
    </xdr:from>
    <xdr:to>
      <xdr:col>2</xdr:col>
      <xdr:colOff>127000</xdr:colOff>
      <xdr:row>85</xdr:row>
      <xdr:rowOff>14846</xdr:rowOff>
    </xdr:to>
    <xdr:sp macro="" textlink="">
      <xdr:nvSpPr>
        <xdr:cNvPr id="221" name="円/楕円 220"/>
        <xdr:cNvSpPr/>
      </xdr:nvSpPr>
      <xdr:spPr>
        <a:xfrm>
          <a:off x="1397000" y="144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25023</xdr:rowOff>
    </xdr:from>
    <xdr:ext cx="762000" cy="259045"/>
    <xdr:sp macro="" textlink="">
      <xdr:nvSpPr>
        <xdr:cNvPr id="222" name="テキスト ボックス 221"/>
        <xdr:cNvSpPr txBox="1"/>
      </xdr:nvSpPr>
      <xdr:spPr>
        <a:xfrm>
          <a:off x="1066800" y="1425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給与体系の見直しが遅れ、類似団体内平均を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上回り、栃木県内平均をも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引き続き、適正な昇格・昇給制度の運用を図り、ラスパイレス指数の適正な水準を維持し、人件費を抑制する。　</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133350</xdr:rowOff>
    </xdr:to>
    <xdr:cxnSp macro="">
      <xdr:nvCxnSpPr>
        <xdr:cNvPr id="256" name="直線コネクタ 255"/>
        <xdr:cNvCxnSpPr/>
      </xdr:nvCxnSpPr>
      <xdr:spPr>
        <a:xfrm>
          <a:off x="16179800" y="142430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45455</xdr:rowOff>
    </xdr:from>
    <xdr:ext cx="762000" cy="259045"/>
    <xdr:sp macro="" textlink="">
      <xdr:nvSpPr>
        <xdr:cNvPr id="257" name="給与水準   （国との比較）平均値テキスト"/>
        <xdr:cNvSpPr txBox="1"/>
      </xdr:nvSpPr>
      <xdr:spPr>
        <a:xfrm>
          <a:off x="17106900" y="14104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93134</xdr:rowOff>
    </xdr:to>
    <xdr:cxnSp macro="">
      <xdr:nvCxnSpPr>
        <xdr:cNvPr id="259" name="直線コネクタ 258"/>
        <xdr:cNvCxnSpPr/>
      </xdr:nvCxnSpPr>
      <xdr:spPr>
        <a:xfrm flipV="1">
          <a:off x="15290800" y="142430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66322</xdr:rowOff>
    </xdr:from>
    <xdr:to>
      <xdr:col>23</xdr:col>
      <xdr:colOff>457200</xdr:colOff>
      <xdr:row>82</xdr:row>
      <xdr:rowOff>167922</xdr:rowOff>
    </xdr:to>
    <xdr:sp macro="" textlink="">
      <xdr:nvSpPr>
        <xdr:cNvPr id="260" name="フローチャート : 判断 259"/>
        <xdr:cNvSpPr/>
      </xdr:nvSpPr>
      <xdr:spPr>
        <a:xfrm>
          <a:off x="161290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6649</xdr:rowOff>
    </xdr:from>
    <xdr:ext cx="736600" cy="259045"/>
    <xdr:sp macro="" textlink="">
      <xdr:nvSpPr>
        <xdr:cNvPr id="261" name="テキスト ボックス 260"/>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89</xdr:row>
      <xdr:rowOff>110066</xdr:rowOff>
    </xdr:to>
    <xdr:cxnSp macro="">
      <xdr:nvCxnSpPr>
        <xdr:cNvPr id="262" name="直線コネクタ 261"/>
        <xdr:cNvCxnSpPr/>
      </xdr:nvCxnSpPr>
      <xdr:spPr>
        <a:xfrm flipV="1">
          <a:off x="14401800" y="1432348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64" name="テキスト ボックス 263"/>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110066</xdr:rowOff>
    </xdr:from>
    <xdr:to>
      <xdr:col>21</xdr:col>
      <xdr:colOff>0</xdr:colOff>
      <xdr:row>90</xdr:row>
      <xdr:rowOff>5645</xdr:rowOff>
    </xdr:to>
    <xdr:cxnSp macro="">
      <xdr:nvCxnSpPr>
        <xdr:cNvPr id="265" name="直線コネクタ 264"/>
        <xdr:cNvCxnSpPr/>
      </xdr:nvCxnSpPr>
      <xdr:spPr>
        <a:xfrm flipV="1">
          <a:off x="13512800" y="153691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68" name="フローチャート : 判断 267"/>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69" name="テキスト ボックス 268"/>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6"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7" name="円/楕円 276"/>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48277</xdr:rowOff>
    </xdr:from>
    <xdr:ext cx="736600" cy="259045"/>
    <xdr:sp macro="" textlink="">
      <xdr:nvSpPr>
        <xdr:cNvPr id="278" name="テキスト ボックス 277"/>
        <xdr:cNvSpPr txBox="1"/>
      </xdr:nvSpPr>
      <xdr:spPr>
        <a:xfrm>
          <a:off x="15798800" y="1427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9" name="円/楕円 278"/>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80" name="テキスト ボックス 279"/>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81" name="円/楕円 280"/>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82" name="テキスト ボックス 281"/>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3" name="円/楕円 282"/>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84" name="テキスト ボックス 283"/>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前回の行政改革大綱実施計画（平成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）の削減を行ってきたものの、平成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年度にかけての採用数が多かったため、人口当たり職員数を類似団体と比較すると多くなっている。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今後も、事務事業の見直しや民営化などを進めつつ、過度の職員削減により市民サービスに支障をきたすことのないよう、適正な職員数の確保を図る。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45357</xdr:rowOff>
    </xdr:from>
    <xdr:to>
      <xdr:col>24</xdr:col>
      <xdr:colOff>558800</xdr:colOff>
      <xdr:row>63</xdr:row>
      <xdr:rowOff>69487</xdr:rowOff>
    </xdr:to>
    <xdr:cxnSp macro="">
      <xdr:nvCxnSpPr>
        <xdr:cNvPr id="321" name="直線コネクタ 320"/>
        <xdr:cNvCxnSpPr/>
      </xdr:nvCxnSpPr>
      <xdr:spPr>
        <a:xfrm>
          <a:off x="16179800" y="1084670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2"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28122</xdr:rowOff>
    </xdr:from>
    <xdr:to>
      <xdr:col>23</xdr:col>
      <xdr:colOff>406400</xdr:colOff>
      <xdr:row>63</xdr:row>
      <xdr:rowOff>45357</xdr:rowOff>
    </xdr:to>
    <xdr:cxnSp macro="">
      <xdr:nvCxnSpPr>
        <xdr:cNvPr id="324" name="直線コネクタ 323"/>
        <xdr:cNvCxnSpPr/>
      </xdr:nvCxnSpPr>
      <xdr:spPr>
        <a:xfrm>
          <a:off x="15290800" y="1082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155666</xdr:rowOff>
    </xdr:from>
    <xdr:to>
      <xdr:col>23</xdr:col>
      <xdr:colOff>457200</xdr:colOff>
      <xdr:row>63</xdr:row>
      <xdr:rowOff>85816</xdr:rowOff>
    </xdr:to>
    <xdr:sp macro="" textlink="">
      <xdr:nvSpPr>
        <xdr:cNvPr id="325" name="フローチャート : 判断 324"/>
        <xdr:cNvSpPr/>
      </xdr:nvSpPr>
      <xdr:spPr>
        <a:xfrm>
          <a:off x="16129000" y="10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95993</xdr:rowOff>
    </xdr:from>
    <xdr:ext cx="736600" cy="259045"/>
    <xdr:sp macro="" textlink="">
      <xdr:nvSpPr>
        <xdr:cNvPr id="326" name="テキスト ボックス 325"/>
        <xdr:cNvSpPr txBox="1"/>
      </xdr:nvSpPr>
      <xdr:spPr>
        <a:xfrm>
          <a:off x="15798800" y="1055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24674</xdr:rowOff>
    </xdr:from>
    <xdr:to>
      <xdr:col>22</xdr:col>
      <xdr:colOff>203200</xdr:colOff>
      <xdr:row>63</xdr:row>
      <xdr:rowOff>28122</xdr:rowOff>
    </xdr:to>
    <xdr:cxnSp macro="">
      <xdr:nvCxnSpPr>
        <xdr:cNvPr id="327" name="直線コネクタ 326"/>
        <xdr:cNvCxnSpPr/>
      </xdr:nvCxnSpPr>
      <xdr:spPr>
        <a:xfrm>
          <a:off x="14401800" y="1082602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148772</xdr:rowOff>
    </xdr:from>
    <xdr:to>
      <xdr:col>22</xdr:col>
      <xdr:colOff>254000</xdr:colOff>
      <xdr:row>63</xdr:row>
      <xdr:rowOff>78922</xdr:rowOff>
    </xdr:to>
    <xdr:sp macro="" textlink="">
      <xdr:nvSpPr>
        <xdr:cNvPr id="328" name="フローチャート : 判断 327"/>
        <xdr:cNvSpPr/>
      </xdr:nvSpPr>
      <xdr:spPr>
        <a:xfrm>
          <a:off x="15240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89099</xdr:rowOff>
    </xdr:from>
    <xdr:ext cx="762000" cy="259045"/>
    <xdr:sp macro="" textlink="">
      <xdr:nvSpPr>
        <xdr:cNvPr id="329" name="テキスト ボックス 328"/>
        <xdr:cNvSpPr txBox="1"/>
      </xdr:nvSpPr>
      <xdr:spPr>
        <a:xfrm>
          <a:off x="14909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24674</xdr:rowOff>
    </xdr:from>
    <xdr:to>
      <xdr:col>21</xdr:col>
      <xdr:colOff>0</xdr:colOff>
      <xdr:row>63</xdr:row>
      <xdr:rowOff>86723</xdr:rowOff>
    </xdr:to>
    <xdr:cxnSp macro="">
      <xdr:nvCxnSpPr>
        <xdr:cNvPr id="330" name="直線コネクタ 329"/>
        <xdr:cNvCxnSpPr/>
      </xdr:nvCxnSpPr>
      <xdr:spPr>
        <a:xfrm flipV="1">
          <a:off x="13512800" y="1082602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138430</xdr:rowOff>
    </xdr:from>
    <xdr:to>
      <xdr:col>21</xdr:col>
      <xdr:colOff>50800</xdr:colOff>
      <xdr:row>63</xdr:row>
      <xdr:rowOff>68580</xdr:rowOff>
    </xdr:to>
    <xdr:sp macro="" textlink="">
      <xdr:nvSpPr>
        <xdr:cNvPr id="331" name="フローチャート : 判断 330"/>
        <xdr:cNvSpPr/>
      </xdr:nvSpPr>
      <xdr:spPr>
        <a:xfrm>
          <a:off x="14351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78757</xdr:rowOff>
    </xdr:from>
    <xdr:ext cx="762000" cy="259045"/>
    <xdr:sp macro="" textlink="">
      <xdr:nvSpPr>
        <xdr:cNvPr id="332" name="テキスト ボックス 331"/>
        <xdr:cNvSpPr txBox="1"/>
      </xdr:nvSpPr>
      <xdr:spPr>
        <a:xfrm>
          <a:off x="14020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4899</xdr:rowOff>
    </xdr:from>
    <xdr:to>
      <xdr:col>19</xdr:col>
      <xdr:colOff>533400</xdr:colOff>
      <xdr:row>63</xdr:row>
      <xdr:rowOff>106499</xdr:rowOff>
    </xdr:to>
    <xdr:sp macro="" textlink="">
      <xdr:nvSpPr>
        <xdr:cNvPr id="333" name="フローチャート : 判断 332"/>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116676</xdr:rowOff>
    </xdr:from>
    <xdr:ext cx="762000" cy="259045"/>
    <xdr:sp macro="" textlink="">
      <xdr:nvSpPr>
        <xdr:cNvPr id="334" name="テキスト ボックス 333"/>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18687</xdr:rowOff>
    </xdr:from>
    <xdr:to>
      <xdr:col>24</xdr:col>
      <xdr:colOff>609600</xdr:colOff>
      <xdr:row>63</xdr:row>
      <xdr:rowOff>120287</xdr:rowOff>
    </xdr:to>
    <xdr:sp macro="" textlink="">
      <xdr:nvSpPr>
        <xdr:cNvPr id="340" name="円/楕円 339"/>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162214</xdr:rowOff>
    </xdr:from>
    <xdr:ext cx="762000" cy="259045"/>
    <xdr:sp macro="" textlink="">
      <xdr:nvSpPr>
        <xdr:cNvPr id="341" name="定員管理の状況該当値テキスト"/>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166007</xdr:rowOff>
    </xdr:from>
    <xdr:to>
      <xdr:col>23</xdr:col>
      <xdr:colOff>457200</xdr:colOff>
      <xdr:row>63</xdr:row>
      <xdr:rowOff>96157</xdr:rowOff>
    </xdr:to>
    <xdr:sp macro="" textlink="">
      <xdr:nvSpPr>
        <xdr:cNvPr id="342" name="円/楕円 341"/>
        <xdr:cNvSpPr/>
      </xdr:nvSpPr>
      <xdr:spPr>
        <a:xfrm>
          <a:off x="16129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80934</xdr:rowOff>
    </xdr:from>
    <xdr:ext cx="736600" cy="259045"/>
    <xdr:sp macro="" textlink="">
      <xdr:nvSpPr>
        <xdr:cNvPr id="343" name="テキスト ボックス 342"/>
        <xdr:cNvSpPr txBox="1"/>
      </xdr:nvSpPr>
      <xdr:spPr>
        <a:xfrm>
          <a:off x="15798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148772</xdr:rowOff>
    </xdr:from>
    <xdr:to>
      <xdr:col>22</xdr:col>
      <xdr:colOff>254000</xdr:colOff>
      <xdr:row>63</xdr:row>
      <xdr:rowOff>78922</xdr:rowOff>
    </xdr:to>
    <xdr:sp macro="" textlink="">
      <xdr:nvSpPr>
        <xdr:cNvPr id="344" name="円/楕円 343"/>
        <xdr:cNvSpPr/>
      </xdr:nvSpPr>
      <xdr:spPr>
        <a:xfrm>
          <a:off x="15240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63699</xdr:rowOff>
    </xdr:from>
    <xdr:ext cx="762000" cy="259045"/>
    <xdr:sp macro="" textlink="">
      <xdr:nvSpPr>
        <xdr:cNvPr id="345" name="テキスト ボックス 344"/>
        <xdr:cNvSpPr txBox="1"/>
      </xdr:nvSpPr>
      <xdr:spPr>
        <a:xfrm>
          <a:off x="14909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145324</xdr:rowOff>
    </xdr:from>
    <xdr:to>
      <xdr:col>21</xdr:col>
      <xdr:colOff>50800</xdr:colOff>
      <xdr:row>63</xdr:row>
      <xdr:rowOff>75474</xdr:rowOff>
    </xdr:to>
    <xdr:sp macro="" textlink="">
      <xdr:nvSpPr>
        <xdr:cNvPr id="346" name="円/楕円 345"/>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60251</xdr:rowOff>
    </xdr:from>
    <xdr:ext cx="762000" cy="259045"/>
    <xdr:sp macro="" textlink="">
      <xdr:nvSpPr>
        <xdr:cNvPr id="347" name="テキスト ボックス 346"/>
        <xdr:cNvSpPr txBox="1"/>
      </xdr:nvSpPr>
      <xdr:spPr>
        <a:xfrm>
          <a:off x="14020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35923</xdr:rowOff>
    </xdr:from>
    <xdr:to>
      <xdr:col>19</xdr:col>
      <xdr:colOff>533400</xdr:colOff>
      <xdr:row>63</xdr:row>
      <xdr:rowOff>137523</xdr:rowOff>
    </xdr:to>
    <xdr:sp macro="" textlink="">
      <xdr:nvSpPr>
        <xdr:cNvPr id="348" name="円/楕円 347"/>
        <xdr:cNvSpPr/>
      </xdr:nvSpPr>
      <xdr:spPr>
        <a:xfrm>
          <a:off x="13462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122300</xdr:rowOff>
    </xdr:from>
    <xdr:ext cx="762000" cy="259045"/>
    <xdr:sp macro="" textlink="">
      <xdr:nvSpPr>
        <xdr:cNvPr id="349" name="テキスト ボックス 348"/>
        <xdr:cNvSpPr txBox="1"/>
      </xdr:nvSpPr>
      <xdr:spPr>
        <a:xfrm>
          <a:off x="13131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類似団体内・栃木県内平均よりも下回っている。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また、公債費が前年度より増加したが、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か年平均により、前年度を下回るなど、良好に推移している。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今後も、市債発行の抑制のため、投資的経費を事業の選択と集中により行い、公共施設の老朽化対応目的を除き、償還元金以内の借入の原則を徹底する。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39</xdr:row>
      <xdr:rowOff>163322</xdr:rowOff>
    </xdr:to>
    <xdr:cxnSp macro="">
      <xdr:nvCxnSpPr>
        <xdr:cNvPr id="381" name="直線コネクタ 380"/>
        <xdr:cNvCxnSpPr/>
      </xdr:nvCxnSpPr>
      <xdr:spPr>
        <a:xfrm flipV="1">
          <a:off x="16179800" y="68402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2"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69088</xdr:rowOff>
    </xdr:to>
    <xdr:cxnSp macro="">
      <xdr:nvCxnSpPr>
        <xdr:cNvPr id="384" name="直線コネクタ 383"/>
        <xdr:cNvCxnSpPr/>
      </xdr:nvCxnSpPr>
      <xdr:spPr>
        <a:xfrm flipV="1">
          <a:off x="15290800" y="684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13716</xdr:rowOff>
    </xdr:from>
    <xdr:to>
      <xdr:col>23</xdr:col>
      <xdr:colOff>457200</xdr:colOff>
      <xdr:row>38</xdr:row>
      <xdr:rowOff>115316</xdr:rowOff>
    </xdr:to>
    <xdr:sp macro="" textlink="">
      <xdr:nvSpPr>
        <xdr:cNvPr id="385" name="フローチャート : 判断 384"/>
        <xdr:cNvSpPr/>
      </xdr:nvSpPr>
      <xdr:spPr>
        <a:xfrm>
          <a:off x="16129000" y="652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125493</xdr:rowOff>
    </xdr:from>
    <xdr:ext cx="736600" cy="259045"/>
    <xdr:sp macro="" textlink="">
      <xdr:nvSpPr>
        <xdr:cNvPr id="386" name="テキスト ボックス 385"/>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98044</xdr:rowOff>
    </xdr:to>
    <xdr:cxnSp macro="">
      <xdr:nvCxnSpPr>
        <xdr:cNvPr id="387" name="直線コネクタ 386"/>
        <xdr:cNvCxnSpPr/>
      </xdr:nvCxnSpPr>
      <xdr:spPr>
        <a:xfrm flipV="1">
          <a:off x="14401800" y="692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129540</xdr:rowOff>
    </xdr:from>
    <xdr:to>
      <xdr:col>22</xdr:col>
      <xdr:colOff>254000</xdr:colOff>
      <xdr:row>39</xdr:row>
      <xdr:rowOff>59690</xdr:rowOff>
    </xdr:to>
    <xdr:sp macro="" textlink="">
      <xdr:nvSpPr>
        <xdr:cNvPr id="388" name="フローチャート : 判断 387"/>
        <xdr:cNvSpPr/>
      </xdr:nvSpPr>
      <xdr:spPr>
        <a:xfrm>
          <a:off x="15240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389" name="テキスト ボックス 388"/>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88392</xdr:rowOff>
    </xdr:from>
    <xdr:to>
      <xdr:col>21</xdr:col>
      <xdr:colOff>0</xdr:colOff>
      <xdr:row>40</xdr:row>
      <xdr:rowOff>98044</xdr:rowOff>
    </xdr:to>
    <xdr:cxnSp macro="">
      <xdr:nvCxnSpPr>
        <xdr:cNvPr id="390" name="直線コネクタ 389"/>
        <xdr:cNvCxnSpPr/>
      </xdr:nvCxnSpPr>
      <xdr:spPr>
        <a:xfrm>
          <a:off x="13512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35306</xdr:rowOff>
    </xdr:from>
    <xdr:to>
      <xdr:col>21</xdr:col>
      <xdr:colOff>50800</xdr:colOff>
      <xdr:row>39</xdr:row>
      <xdr:rowOff>136906</xdr:rowOff>
    </xdr:to>
    <xdr:sp macro="" textlink="">
      <xdr:nvSpPr>
        <xdr:cNvPr id="391" name="フローチャート : 判断 390"/>
        <xdr:cNvSpPr/>
      </xdr:nvSpPr>
      <xdr:spPr>
        <a:xfrm>
          <a:off x="143510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147083</xdr:rowOff>
    </xdr:from>
    <xdr:ext cx="762000" cy="259045"/>
    <xdr:sp macro="" textlink="">
      <xdr:nvSpPr>
        <xdr:cNvPr id="392" name="テキスト ボックス 391"/>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393" name="フローチャート : 判断 392"/>
        <xdr:cNvSpPr/>
      </xdr:nvSpPr>
      <xdr:spPr>
        <a:xfrm>
          <a:off x="13462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4589</xdr:rowOff>
    </xdr:from>
    <xdr:ext cx="762000" cy="259045"/>
    <xdr:sp macro="" textlink="">
      <xdr:nvSpPr>
        <xdr:cNvPr id="394" name="テキスト ボックス 393"/>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0" name="円/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402" name="円/楕円 401"/>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27449</xdr:rowOff>
    </xdr:from>
    <xdr:ext cx="736600" cy="259045"/>
    <xdr:sp macro="" textlink="">
      <xdr:nvSpPr>
        <xdr:cNvPr id="403" name="テキスト ボックス 402"/>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404" name="円/楕円 403"/>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104665</xdr:rowOff>
    </xdr:from>
    <xdr:ext cx="762000" cy="259045"/>
    <xdr:sp macro="" textlink="">
      <xdr:nvSpPr>
        <xdr:cNvPr id="405" name="テキスト ボックス 404"/>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47244</xdr:rowOff>
    </xdr:from>
    <xdr:to>
      <xdr:col>21</xdr:col>
      <xdr:colOff>50800</xdr:colOff>
      <xdr:row>40</xdr:row>
      <xdr:rowOff>148844</xdr:rowOff>
    </xdr:to>
    <xdr:sp macro="" textlink="">
      <xdr:nvSpPr>
        <xdr:cNvPr id="406" name="円/楕円 405"/>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133621</xdr:rowOff>
    </xdr:from>
    <xdr:ext cx="762000" cy="259045"/>
    <xdr:sp macro="" textlink="">
      <xdr:nvSpPr>
        <xdr:cNvPr id="407" name="テキスト ボックス 40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37592</xdr:rowOff>
    </xdr:from>
    <xdr:to>
      <xdr:col>19</xdr:col>
      <xdr:colOff>533400</xdr:colOff>
      <xdr:row>40</xdr:row>
      <xdr:rowOff>139192</xdr:rowOff>
    </xdr:to>
    <xdr:sp macro="" textlink="">
      <xdr:nvSpPr>
        <xdr:cNvPr id="408" name="円/楕円 407"/>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123969</xdr:rowOff>
    </xdr:from>
    <xdr:ext cx="762000" cy="259045"/>
    <xdr:sp macro="" textlink="">
      <xdr:nvSpPr>
        <xdr:cNvPr id="409" name="テキスト ボックス 408"/>
        <xdr:cNvSpPr txBox="1"/>
      </xdr:nvSpPr>
      <xdr:spPr>
        <a:xfrm>
          <a:off x="13131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類似団体内平均を下回っており、主な要因としては、地方債残高の減や公共施設等整備基金の積立による充当可能基金の増があげられる。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しかし、今後は、公共施設の老朽化対応を迫られ、基金の取り崩しや多額の市債発行が必要になるなど、将来負担比率上昇の可能性が高まる。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財政健全化指標では将来負担比率は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未満の維持を掲げており、市債の適正な活用が不可欠である。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8170</xdr:rowOff>
    </xdr:from>
    <xdr:to>
      <xdr:col>23</xdr:col>
      <xdr:colOff>406400</xdr:colOff>
      <xdr:row>14</xdr:row>
      <xdr:rowOff>65278</xdr:rowOff>
    </xdr:to>
    <xdr:cxnSp macro="">
      <xdr:nvCxnSpPr>
        <xdr:cNvPr id="443" name="直線コネクタ 442"/>
        <xdr:cNvCxnSpPr/>
      </xdr:nvCxnSpPr>
      <xdr:spPr>
        <a:xfrm flipV="1">
          <a:off x="15290800" y="2408470"/>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4"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65278</xdr:rowOff>
    </xdr:from>
    <xdr:to>
      <xdr:col>22</xdr:col>
      <xdr:colOff>203200</xdr:colOff>
      <xdr:row>14</xdr:row>
      <xdr:rowOff>152146</xdr:rowOff>
    </xdr:to>
    <xdr:cxnSp macro="">
      <xdr:nvCxnSpPr>
        <xdr:cNvPr id="446" name="直線コネクタ 445"/>
        <xdr:cNvCxnSpPr/>
      </xdr:nvCxnSpPr>
      <xdr:spPr>
        <a:xfrm flipV="1">
          <a:off x="14401800" y="246557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7" name="フローチャート :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152146</xdr:rowOff>
    </xdr:from>
    <xdr:to>
      <xdr:col>21</xdr:col>
      <xdr:colOff>0</xdr:colOff>
      <xdr:row>15</xdr:row>
      <xdr:rowOff>53086</xdr:rowOff>
    </xdr:to>
    <xdr:cxnSp macro="">
      <xdr:nvCxnSpPr>
        <xdr:cNvPr id="449" name="直線コネクタ 448"/>
        <xdr:cNvCxnSpPr/>
      </xdr:nvCxnSpPr>
      <xdr:spPr>
        <a:xfrm flipV="1">
          <a:off x="13512800" y="25524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2" name="フローチャート :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148124</xdr:rowOff>
    </xdr:from>
    <xdr:to>
      <xdr:col>19</xdr:col>
      <xdr:colOff>533400</xdr:colOff>
      <xdr:row>14</xdr:row>
      <xdr:rowOff>78274</xdr:rowOff>
    </xdr:to>
    <xdr:sp macro="" textlink="">
      <xdr:nvSpPr>
        <xdr:cNvPr id="454" name="フローチャート : 判断 453"/>
        <xdr:cNvSpPr/>
      </xdr:nvSpPr>
      <xdr:spPr>
        <a:xfrm>
          <a:off x="13462000" y="23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88451</xdr:rowOff>
    </xdr:from>
    <xdr:ext cx="762000" cy="259045"/>
    <xdr:sp macro="" textlink="">
      <xdr:nvSpPr>
        <xdr:cNvPr id="455" name="テキスト ボックス 454"/>
        <xdr:cNvSpPr txBox="1"/>
      </xdr:nvSpPr>
      <xdr:spPr>
        <a:xfrm>
          <a:off x="13131800" y="214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128820</xdr:rowOff>
    </xdr:from>
    <xdr:to>
      <xdr:col>23</xdr:col>
      <xdr:colOff>457200</xdr:colOff>
      <xdr:row>14</xdr:row>
      <xdr:rowOff>58970</xdr:rowOff>
    </xdr:to>
    <xdr:sp macro="" textlink="">
      <xdr:nvSpPr>
        <xdr:cNvPr id="461" name="円/楕円 460"/>
        <xdr:cNvSpPr/>
      </xdr:nvSpPr>
      <xdr:spPr>
        <a:xfrm>
          <a:off x="16129000" y="23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43747</xdr:rowOff>
    </xdr:from>
    <xdr:ext cx="736600" cy="259045"/>
    <xdr:sp macro="" textlink="">
      <xdr:nvSpPr>
        <xdr:cNvPr id="462" name="テキスト ボックス 461"/>
        <xdr:cNvSpPr txBox="1"/>
      </xdr:nvSpPr>
      <xdr:spPr>
        <a:xfrm>
          <a:off x="15798800" y="2444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14478</xdr:rowOff>
    </xdr:from>
    <xdr:to>
      <xdr:col>22</xdr:col>
      <xdr:colOff>254000</xdr:colOff>
      <xdr:row>14</xdr:row>
      <xdr:rowOff>116078</xdr:rowOff>
    </xdr:to>
    <xdr:sp macro="" textlink="">
      <xdr:nvSpPr>
        <xdr:cNvPr id="463" name="円/楕円 462"/>
        <xdr:cNvSpPr/>
      </xdr:nvSpPr>
      <xdr:spPr>
        <a:xfrm>
          <a:off x="15240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100855</xdr:rowOff>
    </xdr:from>
    <xdr:ext cx="762000" cy="259045"/>
    <xdr:sp macro="" textlink="">
      <xdr:nvSpPr>
        <xdr:cNvPr id="464" name="テキスト ボックス 463"/>
        <xdr:cNvSpPr txBox="1"/>
      </xdr:nvSpPr>
      <xdr:spPr>
        <a:xfrm>
          <a:off x="14909800" y="250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101346</xdr:rowOff>
    </xdr:from>
    <xdr:to>
      <xdr:col>21</xdr:col>
      <xdr:colOff>50800</xdr:colOff>
      <xdr:row>15</xdr:row>
      <xdr:rowOff>31496</xdr:rowOff>
    </xdr:to>
    <xdr:sp macro="" textlink="">
      <xdr:nvSpPr>
        <xdr:cNvPr id="465" name="円/楕円 464"/>
        <xdr:cNvSpPr/>
      </xdr:nvSpPr>
      <xdr:spPr>
        <a:xfrm>
          <a:off x="14351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16273</xdr:rowOff>
    </xdr:from>
    <xdr:ext cx="762000" cy="259045"/>
    <xdr:sp macro="" textlink="">
      <xdr:nvSpPr>
        <xdr:cNvPr id="466" name="テキスト ボックス 465"/>
        <xdr:cNvSpPr txBox="1"/>
      </xdr:nvSpPr>
      <xdr:spPr>
        <a:xfrm>
          <a:off x="14020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2286</xdr:rowOff>
    </xdr:from>
    <xdr:to>
      <xdr:col>19</xdr:col>
      <xdr:colOff>533400</xdr:colOff>
      <xdr:row>15</xdr:row>
      <xdr:rowOff>103886</xdr:rowOff>
    </xdr:to>
    <xdr:sp macro="" textlink="">
      <xdr:nvSpPr>
        <xdr:cNvPr id="467" name="円/楕円 466"/>
        <xdr:cNvSpPr/>
      </xdr:nvSpPr>
      <xdr:spPr>
        <a:xfrm>
          <a:off x="13462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88663</xdr:rowOff>
    </xdr:from>
    <xdr:ext cx="762000" cy="259045"/>
    <xdr:sp macro="" textlink="">
      <xdr:nvSpPr>
        <xdr:cNvPr id="468" name="テキスト ボックス 467"/>
        <xdr:cNvSpPr txBox="1"/>
      </xdr:nvSpPr>
      <xdr:spPr>
        <a:xfrm>
          <a:off x="13131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増加し、類似団体内・栃木県内平均ともに上回っている。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適正な昇格・昇給制度の運用や、ラスパイレス指数の適正な水準の維持を図るなど、人件費の抑制に努める。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151493</xdr:rowOff>
    </xdr:from>
    <xdr:to>
      <xdr:col>7</xdr:col>
      <xdr:colOff>15875</xdr:colOff>
      <xdr:row>40</xdr:row>
      <xdr:rowOff>23585</xdr:rowOff>
    </xdr:to>
    <xdr:cxnSp macro="">
      <xdr:nvCxnSpPr>
        <xdr:cNvPr id="68" name="直線コネクタ 67"/>
        <xdr:cNvCxnSpPr/>
      </xdr:nvCxnSpPr>
      <xdr:spPr>
        <a:xfrm>
          <a:off x="3987800" y="68380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40</xdr:row>
      <xdr:rowOff>1815</xdr:rowOff>
    </xdr:to>
    <xdr:cxnSp macro="">
      <xdr:nvCxnSpPr>
        <xdr:cNvPr id="71" name="直線コネクタ 70"/>
        <xdr:cNvCxnSpPr/>
      </xdr:nvCxnSpPr>
      <xdr:spPr>
        <a:xfrm flipV="1">
          <a:off x="3098800" y="6838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41</xdr:row>
      <xdr:rowOff>19050</xdr:rowOff>
    </xdr:from>
    <xdr:to>
      <xdr:col>5</xdr:col>
      <xdr:colOff>600075</xdr:colOff>
      <xdr:row>41</xdr:row>
      <xdr:rowOff>120650</xdr:rowOff>
    </xdr:to>
    <xdr:sp macro="" textlink="">
      <xdr:nvSpPr>
        <xdr:cNvPr id="72" name="フローチャート : 判断 71"/>
        <xdr:cNvSpPr/>
      </xdr:nvSpPr>
      <xdr:spPr>
        <a:xfrm>
          <a:off x="3937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105427</xdr:rowOff>
    </xdr:from>
    <xdr:ext cx="736600" cy="259045"/>
    <xdr:sp macro="" textlink="">
      <xdr:nvSpPr>
        <xdr:cNvPr id="73" name="テキスト ボックス 72"/>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1815</xdr:rowOff>
    </xdr:from>
    <xdr:to>
      <xdr:col>4</xdr:col>
      <xdr:colOff>346075</xdr:colOff>
      <xdr:row>40</xdr:row>
      <xdr:rowOff>23585</xdr:rowOff>
    </xdr:to>
    <xdr:cxnSp macro="">
      <xdr:nvCxnSpPr>
        <xdr:cNvPr id="74" name="直線コネクタ 73"/>
        <xdr:cNvCxnSpPr/>
      </xdr:nvCxnSpPr>
      <xdr:spPr>
        <a:xfrm flipV="1">
          <a:off x="2209800" y="6859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41</xdr:row>
      <xdr:rowOff>40822</xdr:rowOff>
    </xdr:from>
    <xdr:to>
      <xdr:col>4</xdr:col>
      <xdr:colOff>396875</xdr:colOff>
      <xdr:row>41</xdr:row>
      <xdr:rowOff>142422</xdr:rowOff>
    </xdr:to>
    <xdr:sp macro="" textlink="">
      <xdr:nvSpPr>
        <xdr:cNvPr id="75" name="フローチャート : 判断 74"/>
        <xdr:cNvSpPr/>
      </xdr:nvSpPr>
      <xdr:spPr>
        <a:xfrm>
          <a:off x="3048000" y="707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127199</xdr:rowOff>
    </xdr:from>
    <xdr:ext cx="762000" cy="259045"/>
    <xdr:sp macro="" textlink="">
      <xdr:nvSpPr>
        <xdr:cNvPr id="76" name="テキスト ボックス 75"/>
        <xdr:cNvSpPr txBox="1"/>
      </xdr:nvSpPr>
      <xdr:spPr>
        <a:xfrm>
          <a:off x="2717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129722</xdr:rowOff>
    </xdr:from>
    <xdr:to>
      <xdr:col>3</xdr:col>
      <xdr:colOff>142875</xdr:colOff>
      <xdr:row>40</xdr:row>
      <xdr:rowOff>23585</xdr:rowOff>
    </xdr:to>
    <xdr:cxnSp macro="">
      <xdr:nvCxnSpPr>
        <xdr:cNvPr id="77" name="直線コネクタ 76"/>
        <xdr:cNvCxnSpPr/>
      </xdr:nvCxnSpPr>
      <xdr:spPr>
        <a:xfrm>
          <a:off x="1320800" y="6816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41</xdr:row>
      <xdr:rowOff>73478</xdr:rowOff>
    </xdr:from>
    <xdr:to>
      <xdr:col>3</xdr:col>
      <xdr:colOff>193675</xdr:colOff>
      <xdr:row>42</xdr:row>
      <xdr:rowOff>3628</xdr:rowOff>
    </xdr:to>
    <xdr:sp macro="" textlink="">
      <xdr:nvSpPr>
        <xdr:cNvPr id="78" name="フローチャート : 判断 77"/>
        <xdr:cNvSpPr/>
      </xdr:nvSpPr>
      <xdr:spPr>
        <a:xfrm>
          <a:off x="2159000" y="710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159855</xdr:rowOff>
    </xdr:from>
    <xdr:ext cx="762000" cy="259045"/>
    <xdr:sp macro="" textlink="">
      <xdr:nvSpPr>
        <xdr:cNvPr id="79" name="テキスト ボックス 78"/>
        <xdr:cNvSpPr txBox="1"/>
      </xdr:nvSpPr>
      <xdr:spPr>
        <a:xfrm>
          <a:off x="1828800" y="71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73478</xdr:rowOff>
    </xdr:from>
    <xdr:to>
      <xdr:col>1</xdr:col>
      <xdr:colOff>676275</xdr:colOff>
      <xdr:row>42</xdr:row>
      <xdr:rowOff>3628</xdr:rowOff>
    </xdr:to>
    <xdr:sp macro="" textlink="">
      <xdr:nvSpPr>
        <xdr:cNvPr id="80" name="フローチャート : 判断 79"/>
        <xdr:cNvSpPr/>
      </xdr:nvSpPr>
      <xdr:spPr>
        <a:xfrm>
          <a:off x="1270000" y="710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159855</xdr:rowOff>
    </xdr:from>
    <xdr:ext cx="762000" cy="259045"/>
    <xdr:sp macro="" textlink="">
      <xdr:nvSpPr>
        <xdr:cNvPr id="81" name="テキスト ボックス 80"/>
        <xdr:cNvSpPr txBox="1"/>
      </xdr:nvSpPr>
      <xdr:spPr>
        <a:xfrm>
          <a:off x="939800" y="71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144235</xdr:rowOff>
    </xdr:from>
    <xdr:to>
      <xdr:col>7</xdr:col>
      <xdr:colOff>66675</xdr:colOff>
      <xdr:row>40</xdr:row>
      <xdr:rowOff>74385</xdr:rowOff>
    </xdr:to>
    <xdr:sp macro="" textlink="">
      <xdr:nvSpPr>
        <xdr:cNvPr id="87" name="円/楕円 86"/>
        <xdr:cNvSpPr/>
      </xdr:nvSpPr>
      <xdr:spPr>
        <a:xfrm>
          <a:off x="4775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116312</xdr:rowOff>
    </xdr:from>
    <xdr:ext cx="762000" cy="259045"/>
    <xdr:sp macro="" textlink="">
      <xdr:nvSpPr>
        <xdr:cNvPr id="88" name="人件費該当値テキスト"/>
        <xdr:cNvSpPr txBox="1"/>
      </xdr:nvSpPr>
      <xdr:spPr>
        <a:xfrm>
          <a:off x="4914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9" name="円/楕円 88"/>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41020</xdr:rowOff>
    </xdr:from>
    <xdr:ext cx="736600" cy="259045"/>
    <xdr:sp macro="" textlink="">
      <xdr:nvSpPr>
        <xdr:cNvPr id="90" name="テキスト ボックス 89"/>
        <xdr:cNvSpPr txBox="1"/>
      </xdr:nvSpPr>
      <xdr:spPr>
        <a:xfrm>
          <a:off x="3606800" y="655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122465</xdr:rowOff>
    </xdr:from>
    <xdr:to>
      <xdr:col>4</xdr:col>
      <xdr:colOff>396875</xdr:colOff>
      <xdr:row>40</xdr:row>
      <xdr:rowOff>52615</xdr:rowOff>
    </xdr:to>
    <xdr:sp macro="" textlink="">
      <xdr:nvSpPr>
        <xdr:cNvPr id="91" name="円/楕円 90"/>
        <xdr:cNvSpPr/>
      </xdr:nvSpPr>
      <xdr:spPr>
        <a:xfrm>
          <a:off x="3048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62792</xdr:rowOff>
    </xdr:from>
    <xdr:ext cx="762000" cy="259045"/>
    <xdr:sp macro="" textlink="">
      <xdr:nvSpPr>
        <xdr:cNvPr id="92" name="テキスト ボックス 91"/>
        <xdr:cNvSpPr txBox="1"/>
      </xdr:nvSpPr>
      <xdr:spPr>
        <a:xfrm>
          <a:off x="2717800" y="65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144235</xdr:rowOff>
    </xdr:from>
    <xdr:to>
      <xdr:col>3</xdr:col>
      <xdr:colOff>193675</xdr:colOff>
      <xdr:row>40</xdr:row>
      <xdr:rowOff>74385</xdr:rowOff>
    </xdr:to>
    <xdr:sp macro="" textlink="">
      <xdr:nvSpPr>
        <xdr:cNvPr id="93" name="円/楕円 92"/>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84562</xdr:rowOff>
    </xdr:from>
    <xdr:ext cx="762000" cy="259045"/>
    <xdr:sp macro="" textlink="">
      <xdr:nvSpPr>
        <xdr:cNvPr id="94" name="テキスト ボックス 93"/>
        <xdr:cNvSpPr txBox="1"/>
      </xdr:nvSpPr>
      <xdr:spPr>
        <a:xfrm>
          <a:off x="1828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78922</xdr:rowOff>
    </xdr:from>
    <xdr:to>
      <xdr:col>1</xdr:col>
      <xdr:colOff>676275</xdr:colOff>
      <xdr:row>40</xdr:row>
      <xdr:rowOff>9072</xdr:rowOff>
    </xdr:to>
    <xdr:sp macro="" textlink="">
      <xdr:nvSpPr>
        <xdr:cNvPr id="95" name="円/楕円 94"/>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19249</xdr:rowOff>
    </xdr:from>
    <xdr:ext cx="762000" cy="259045"/>
    <xdr:sp macro="" textlink="">
      <xdr:nvSpPr>
        <xdr:cNvPr id="96" name="テキスト ボックス 95"/>
        <xdr:cNvSpPr txBox="1"/>
      </xdr:nvSpPr>
      <xdr:spPr>
        <a:xfrm>
          <a:off x="939800" y="653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％増加しているものの、類似団体内・栃木県内平均を下回っている。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年度決算では、南部クリーンセンター（需用費）の増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(+230,642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、ゴミ収集業務委託費の増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(+106,277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などにより、全体額も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399,502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千円の増となっている。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15</xdr:row>
      <xdr:rowOff>162379</xdr:rowOff>
    </xdr:to>
    <xdr:cxnSp macro="">
      <xdr:nvCxnSpPr>
        <xdr:cNvPr id="131" name="直線コネクタ 130"/>
        <xdr:cNvCxnSpPr/>
      </xdr:nvCxnSpPr>
      <xdr:spPr>
        <a:xfrm>
          <a:off x="15671800" y="2549071"/>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14</xdr:row>
      <xdr:rowOff>148771</xdr:rowOff>
    </xdr:to>
    <xdr:cxnSp macro="">
      <xdr:nvCxnSpPr>
        <xdr:cNvPr id="134" name="直線コネクタ 133"/>
        <xdr:cNvCxnSpPr/>
      </xdr:nvCxnSpPr>
      <xdr:spPr>
        <a:xfrm>
          <a:off x="14782800" y="2549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5" name="フローチャート : 判断 134"/>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6" name="テキスト ボックス 135"/>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64407</xdr:rowOff>
    </xdr:to>
    <xdr:cxnSp macro="">
      <xdr:nvCxnSpPr>
        <xdr:cNvPr id="137" name="直線コネクタ 136"/>
        <xdr:cNvCxnSpPr/>
      </xdr:nvCxnSpPr>
      <xdr:spPr>
        <a:xfrm flipV="1">
          <a:off x="13893800" y="2549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8" name="フローチャート : 判断 137"/>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9" name="テキスト ボックス 138"/>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64407</xdr:rowOff>
    </xdr:to>
    <xdr:cxnSp macro="">
      <xdr:nvCxnSpPr>
        <xdr:cNvPr id="140" name="直線コネクタ 139"/>
        <xdr:cNvCxnSpPr/>
      </xdr:nvCxnSpPr>
      <xdr:spPr>
        <a:xfrm>
          <a:off x="13004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16329</xdr:rowOff>
    </xdr:from>
    <xdr:to>
      <xdr:col>20</xdr:col>
      <xdr:colOff>209550</xdr:colOff>
      <xdr:row>16</xdr:row>
      <xdr:rowOff>117929</xdr:rowOff>
    </xdr:to>
    <xdr:sp macro="" textlink="">
      <xdr:nvSpPr>
        <xdr:cNvPr id="141" name="フローチャート : 判断 140"/>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42" name="テキスト ボックス 141"/>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3" name="フローチャート : 判断 142"/>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4" name="テキスト ボックス 143"/>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50" name="円/楕円 149"/>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128106</xdr:rowOff>
    </xdr:from>
    <xdr:ext cx="762000" cy="259045"/>
    <xdr:sp macro="" textlink="">
      <xdr:nvSpPr>
        <xdr:cNvPr id="151"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2" name="円/楕円 151"/>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3" name="テキスト ボックス 152"/>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4" name="円/楕円 153"/>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5" name="テキスト ボックス 154"/>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6" name="円/楕円 155"/>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7" name="テキスト ボックス 156"/>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8" name="円/楕円 157"/>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9" name="テキスト ボックス 158"/>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扶助費に係る経常収支比率が類似団体内・栃木県内平均を上回り上昇傾向にある要因は、生活保護費の額の増があげられる。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資格審査等の適正化等を進めていくことで、上昇傾向を抑制する。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107950</xdr:rowOff>
    </xdr:to>
    <xdr:cxnSp macro="">
      <xdr:nvCxnSpPr>
        <xdr:cNvPr id="192" name="直線コネクタ 191"/>
        <xdr:cNvCxnSpPr/>
      </xdr:nvCxnSpPr>
      <xdr:spPr>
        <a:xfrm>
          <a:off x="3987800" y="9918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57</xdr:row>
      <xdr:rowOff>165100</xdr:rowOff>
    </xdr:to>
    <xdr:cxnSp macro="">
      <xdr:nvCxnSpPr>
        <xdr:cNvPr id="195" name="直線コネクタ 194"/>
        <xdr:cNvCxnSpPr/>
      </xdr:nvCxnSpPr>
      <xdr:spPr>
        <a:xfrm flipV="1">
          <a:off x="3098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6" name="フローチャート : 判断 195"/>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7" name="テキスト ボックス 196"/>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57</xdr:row>
      <xdr:rowOff>165100</xdr:rowOff>
    </xdr:to>
    <xdr:cxnSp macro="">
      <xdr:nvCxnSpPr>
        <xdr:cNvPr id="198" name="直線コネクタ 197"/>
        <xdr:cNvCxnSpPr/>
      </xdr:nvCxnSpPr>
      <xdr:spPr>
        <a:xfrm>
          <a:off x="2209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9" name="フローチャート : 判断 198"/>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200" name="テキスト ボックス 199"/>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57</xdr:row>
      <xdr:rowOff>146050</xdr:rowOff>
    </xdr:to>
    <xdr:cxnSp macro="">
      <xdr:nvCxnSpPr>
        <xdr:cNvPr id="201" name="直線コネクタ 200"/>
        <xdr:cNvCxnSpPr/>
      </xdr:nvCxnSpPr>
      <xdr:spPr>
        <a:xfrm>
          <a:off x="1320800" y="9594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2" name="フローチャート :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4" name="フローチャート : 判断 203"/>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5" name="テキスト ボックス 204"/>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211" name="円/楕円 210"/>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29227</xdr:rowOff>
    </xdr:from>
    <xdr:ext cx="762000" cy="259045"/>
    <xdr:sp macro="" textlink="">
      <xdr:nvSpPr>
        <xdr:cNvPr id="212"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3" name="円/楕円 212"/>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4" name="テキスト ボックス 213"/>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15" name="円/楕円 214"/>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16" name="テキスト ボックス 215"/>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7" name="円/楕円 216"/>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18" name="テキスト ボックス 21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9" name="円/楕円 218"/>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20" name="テキスト ボックス 219"/>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その他については、繰出金が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と大部分を占めている。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繰出金の比率は、前年度に比べ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下降したものの、依然として高水準で推移している。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年度よりジェネリック医薬品の利用促進による国民健康保険医療費の抑制に取り組むほか、引き続き下水道使用料の確保・下水道の市債借入の抑制など、特別会計への繰出金の抑制を図る。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62</xdr:row>
      <xdr:rowOff>12700</xdr:rowOff>
    </xdr:from>
    <xdr:to>
      <xdr:col>24</xdr:col>
      <xdr:colOff>31750</xdr:colOff>
      <xdr:row>62</xdr:row>
      <xdr:rowOff>38100</xdr:rowOff>
    </xdr:to>
    <xdr:cxnSp macro="">
      <xdr:nvCxnSpPr>
        <xdr:cNvPr id="253" name="直線コネクタ 252"/>
        <xdr:cNvCxnSpPr/>
      </xdr:nvCxnSpPr>
      <xdr:spPr>
        <a:xfrm flipV="1">
          <a:off x="15671800" y="1064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146050</xdr:rowOff>
    </xdr:from>
    <xdr:to>
      <xdr:col>22</xdr:col>
      <xdr:colOff>565150</xdr:colOff>
      <xdr:row>62</xdr:row>
      <xdr:rowOff>38100</xdr:rowOff>
    </xdr:to>
    <xdr:cxnSp macro="">
      <xdr:nvCxnSpPr>
        <xdr:cNvPr id="256" name="直線コネクタ 255"/>
        <xdr:cNvCxnSpPr/>
      </xdr:nvCxnSpPr>
      <xdr:spPr>
        <a:xfrm>
          <a:off x="14782800" y="1060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101600</xdr:rowOff>
    </xdr:from>
    <xdr:to>
      <xdr:col>22</xdr:col>
      <xdr:colOff>615950</xdr:colOff>
      <xdr:row>59</xdr:row>
      <xdr:rowOff>31750</xdr:rowOff>
    </xdr:to>
    <xdr:sp macro="" textlink="">
      <xdr:nvSpPr>
        <xdr:cNvPr id="257" name="フローチャート : 判断 256"/>
        <xdr:cNvSpPr/>
      </xdr:nvSpPr>
      <xdr:spPr>
        <a:xfrm>
          <a:off x="15621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8" name="テキスト ボックス 257"/>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95250</xdr:rowOff>
    </xdr:from>
    <xdr:to>
      <xdr:col>21</xdr:col>
      <xdr:colOff>361950</xdr:colOff>
      <xdr:row>61</xdr:row>
      <xdr:rowOff>146050</xdr:rowOff>
    </xdr:to>
    <xdr:cxnSp macro="">
      <xdr:nvCxnSpPr>
        <xdr:cNvPr id="259" name="直線コネクタ 258"/>
        <xdr:cNvCxnSpPr/>
      </xdr:nvCxnSpPr>
      <xdr:spPr>
        <a:xfrm>
          <a:off x="13893800" y="1055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25400</xdr:rowOff>
    </xdr:from>
    <xdr:to>
      <xdr:col>21</xdr:col>
      <xdr:colOff>412750</xdr:colOff>
      <xdr:row>58</xdr:row>
      <xdr:rowOff>127000</xdr:rowOff>
    </xdr:to>
    <xdr:sp macro="" textlink="">
      <xdr:nvSpPr>
        <xdr:cNvPr id="260" name="フローチャート :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76200</xdr:rowOff>
    </xdr:from>
    <xdr:to>
      <xdr:col>20</xdr:col>
      <xdr:colOff>158750</xdr:colOff>
      <xdr:row>61</xdr:row>
      <xdr:rowOff>95250</xdr:rowOff>
    </xdr:to>
    <xdr:cxnSp macro="">
      <xdr:nvCxnSpPr>
        <xdr:cNvPr id="262" name="直線コネクタ 261"/>
        <xdr:cNvCxnSpPr/>
      </xdr:nvCxnSpPr>
      <xdr:spPr>
        <a:xfrm>
          <a:off x="13004800" y="10363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146050</xdr:rowOff>
    </xdr:from>
    <xdr:to>
      <xdr:col>20</xdr:col>
      <xdr:colOff>209550</xdr:colOff>
      <xdr:row>58</xdr:row>
      <xdr:rowOff>76200</xdr:rowOff>
    </xdr:to>
    <xdr:sp macro="" textlink="">
      <xdr:nvSpPr>
        <xdr:cNvPr id="263" name="フローチャート : 判断 262"/>
        <xdr:cNvSpPr/>
      </xdr:nvSpPr>
      <xdr:spPr>
        <a:xfrm>
          <a:off x="13843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4" name="テキスト ボックス 263"/>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5" name="フローチャート :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6" name="テキスト ボックス 265"/>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133350</xdr:rowOff>
    </xdr:from>
    <xdr:to>
      <xdr:col>24</xdr:col>
      <xdr:colOff>82550</xdr:colOff>
      <xdr:row>62</xdr:row>
      <xdr:rowOff>63500</xdr:rowOff>
    </xdr:to>
    <xdr:sp macro="" textlink="">
      <xdr:nvSpPr>
        <xdr:cNvPr id="272" name="円/楕円 271"/>
        <xdr:cNvSpPr/>
      </xdr:nvSpPr>
      <xdr:spPr>
        <a:xfrm>
          <a:off x="16459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41927</xdr:rowOff>
    </xdr:from>
    <xdr:ext cx="762000" cy="259045"/>
    <xdr:sp macro="" textlink="">
      <xdr:nvSpPr>
        <xdr:cNvPr id="273" name="その他該当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158750</xdr:rowOff>
    </xdr:from>
    <xdr:to>
      <xdr:col>22</xdr:col>
      <xdr:colOff>615950</xdr:colOff>
      <xdr:row>62</xdr:row>
      <xdr:rowOff>88900</xdr:rowOff>
    </xdr:to>
    <xdr:sp macro="" textlink="">
      <xdr:nvSpPr>
        <xdr:cNvPr id="274" name="円/楕円 273"/>
        <xdr:cNvSpPr/>
      </xdr:nvSpPr>
      <xdr:spPr>
        <a:xfrm>
          <a:off x="15621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73677</xdr:rowOff>
    </xdr:from>
    <xdr:ext cx="736600" cy="259045"/>
    <xdr:sp macro="" textlink="">
      <xdr:nvSpPr>
        <xdr:cNvPr id="275" name="テキスト ボックス 274"/>
        <xdr:cNvSpPr txBox="1"/>
      </xdr:nvSpPr>
      <xdr:spPr>
        <a:xfrm>
          <a:off x="15290800" y="1070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95250</xdr:rowOff>
    </xdr:from>
    <xdr:to>
      <xdr:col>21</xdr:col>
      <xdr:colOff>412750</xdr:colOff>
      <xdr:row>62</xdr:row>
      <xdr:rowOff>25400</xdr:rowOff>
    </xdr:to>
    <xdr:sp macro="" textlink="">
      <xdr:nvSpPr>
        <xdr:cNvPr id="276" name="円/楕円 275"/>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10177</xdr:rowOff>
    </xdr:from>
    <xdr:ext cx="762000" cy="259045"/>
    <xdr:sp macro="" textlink="">
      <xdr:nvSpPr>
        <xdr:cNvPr id="277" name="テキスト ボックス 276"/>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44450</xdr:rowOff>
    </xdr:from>
    <xdr:to>
      <xdr:col>20</xdr:col>
      <xdr:colOff>209550</xdr:colOff>
      <xdr:row>61</xdr:row>
      <xdr:rowOff>146050</xdr:rowOff>
    </xdr:to>
    <xdr:sp macro="" textlink="">
      <xdr:nvSpPr>
        <xdr:cNvPr id="278" name="円/楕円 277"/>
        <xdr:cNvSpPr/>
      </xdr:nvSpPr>
      <xdr:spPr>
        <a:xfrm>
          <a:off x="13843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130827</xdr:rowOff>
    </xdr:from>
    <xdr:ext cx="762000" cy="259045"/>
    <xdr:sp macro="" textlink="">
      <xdr:nvSpPr>
        <xdr:cNvPr id="279" name="テキスト ボックス 278"/>
        <xdr:cNvSpPr txBox="1"/>
      </xdr:nvSpPr>
      <xdr:spPr>
        <a:xfrm>
          <a:off x="13512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25400</xdr:rowOff>
    </xdr:from>
    <xdr:to>
      <xdr:col>19</xdr:col>
      <xdr:colOff>6350</xdr:colOff>
      <xdr:row>60</xdr:row>
      <xdr:rowOff>127000</xdr:rowOff>
    </xdr:to>
    <xdr:sp macro="" textlink="">
      <xdr:nvSpPr>
        <xdr:cNvPr id="280" name="円/楕円 279"/>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111777</xdr:rowOff>
    </xdr:from>
    <xdr:ext cx="762000" cy="259045"/>
    <xdr:sp macro="" textlink="">
      <xdr:nvSpPr>
        <xdr:cNvPr id="281" name="テキスト ボックス 280"/>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％低下し、類似団体内・栃木県内平均よりも下回っている。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補助金については、平成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年度の「補助金等検討委員会」からの提言により、平成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年度予算から段階的に補助金額を削減してきており、平成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年度には補助金の見直しフォローアップを行ったところである。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今後も、補助金については、公益性、効果性、適格性などの観点から、予算編成時に見直しを行うとともに、社会経済情勢の変化などに対応して見直しを行う。</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168910</xdr:rowOff>
    </xdr:from>
    <xdr:to>
      <xdr:col>24</xdr:col>
      <xdr:colOff>31750</xdr:colOff>
      <xdr:row>34</xdr:row>
      <xdr:rowOff>27940</xdr:rowOff>
    </xdr:to>
    <xdr:cxnSp macro="">
      <xdr:nvCxnSpPr>
        <xdr:cNvPr id="313" name="直線コネクタ 312"/>
        <xdr:cNvCxnSpPr/>
      </xdr:nvCxnSpPr>
      <xdr:spPr>
        <a:xfrm flipV="1">
          <a:off x="15671800" y="582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27940</xdr:rowOff>
    </xdr:from>
    <xdr:to>
      <xdr:col>22</xdr:col>
      <xdr:colOff>565150</xdr:colOff>
      <xdr:row>34</xdr:row>
      <xdr:rowOff>27940</xdr:rowOff>
    </xdr:to>
    <xdr:cxnSp macro="">
      <xdr:nvCxnSpPr>
        <xdr:cNvPr id="316" name="直線コネクタ 315"/>
        <xdr:cNvCxnSpPr/>
      </xdr:nvCxnSpPr>
      <xdr:spPr>
        <a:xfrm>
          <a:off x="14782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34</xdr:row>
      <xdr:rowOff>45720</xdr:rowOff>
    </xdr:from>
    <xdr:to>
      <xdr:col>22</xdr:col>
      <xdr:colOff>615950</xdr:colOff>
      <xdr:row>34</xdr:row>
      <xdr:rowOff>147320</xdr:rowOff>
    </xdr:to>
    <xdr:sp macro="" textlink="">
      <xdr:nvSpPr>
        <xdr:cNvPr id="317" name="フローチャート : 判断 316"/>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132097</xdr:rowOff>
    </xdr:from>
    <xdr:ext cx="736600" cy="259045"/>
    <xdr:sp macro="" textlink="">
      <xdr:nvSpPr>
        <xdr:cNvPr id="318" name="テキスト ボックス 317"/>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27940</xdr:rowOff>
    </xdr:from>
    <xdr:to>
      <xdr:col>21</xdr:col>
      <xdr:colOff>361950</xdr:colOff>
      <xdr:row>34</xdr:row>
      <xdr:rowOff>35560</xdr:rowOff>
    </xdr:to>
    <xdr:cxnSp macro="">
      <xdr:nvCxnSpPr>
        <xdr:cNvPr id="319" name="直線コネクタ 318"/>
        <xdr:cNvCxnSpPr/>
      </xdr:nvCxnSpPr>
      <xdr:spPr>
        <a:xfrm flipV="1">
          <a:off x="13893800" y="585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45720</xdr:rowOff>
    </xdr:from>
    <xdr:to>
      <xdr:col>21</xdr:col>
      <xdr:colOff>412750</xdr:colOff>
      <xdr:row>34</xdr:row>
      <xdr:rowOff>147320</xdr:rowOff>
    </xdr:to>
    <xdr:sp macro="" textlink="">
      <xdr:nvSpPr>
        <xdr:cNvPr id="320" name="フローチャート : 判断 319"/>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132097</xdr:rowOff>
    </xdr:from>
    <xdr:ext cx="762000" cy="259045"/>
    <xdr:sp macro="" textlink="">
      <xdr:nvSpPr>
        <xdr:cNvPr id="321" name="テキスト ボックス 320"/>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35560</xdr:rowOff>
    </xdr:from>
    <xdr:to>
      <xdr:col>20</xdr:col>
      <xdr:colOff>158750</xdr:colOff>
      <xdr:row>34</xdr:row>
      <xdr:rowOff>81280</xdr:rowOff>
    </xdr:to>
    <xdr:cxnSp macro="">
      <xdr:nvCxnSpPr>
        <xdr:cNvPr id="322" name="直線コネクタ 321"/>
        <xdr:cNvCxnSpPr/>
      </xdr:nvCxnSpPr>
      <xdr:spPr>
        <a:xfrm flipV="1">
          <a:off x="13004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38100</xdr:rowOff>
    </xdr:from>
    <xdr:to>
      <xdr:col>20</xdr:col>
      <xdr:colOff>209550</xdr:colOff>
      <xdr:row>34</xdr:row>
      <xdr:rowOff>139700</xdr:rowOff>
    </xdr:to>
    <xdr:sp macro="" textlink="">
      <xdr:nvSpPr>
        <xdr:cNvPr id="323" name="フローチャート : 判断 322"/>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124477</xdr:rowOff>
    </xdr:from>
    <xdr:ext cx="762000" cy="259045"/>
    <xdr:sp macro="" textlink="">
      <xdr:nvSpPr>
        <xdr:cNvPr id="324" name="テキスト ボックス 323"/>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25" name="フローチャート : 判断 324"/>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162577</xdr:rowOff>
    </xdr:from>
    <xdr:ext cx="762000" cy="259045"/>
    <xdr:sp macro="" textlink="">
      <xdr:nvSpPr>
        <xdr:cNvPr id="326" name="テキスト ボックス 325"/>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118110</xdr:rowOff>
    </xdr:from>
    <xdr:to>
      <xdr:col>24</xdr:col>
      <xdr:colOff>82550</xdr:colOff>
      <xdr:row>34</xdr:row>
      <xdr:rowOff>48260</xdr:rowOff>
    </xdr:to>
    <xdr:sp macro="" textlink="">
      <xdr:nvSpPr>
        <xdr:cNvPr id="332" name="円/楕円 331"/>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26687</xdr:rowOff>
    </xdr:from>
    <xdr:ext cx="762000" cy="259045"/>
    <xdr:sp macro="" textlink="">
      <xdr:nvSpPr>
        <xdr:cNvPr id="333" name="補助費等該当値テキスト"/>
        <xdr:cNvSpPr txBox="1"/>
      </xdr:nvSpPr>
      <xdr:spPr>
        <a:xfrm>
          <a:off x="16598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148590</xdr:rowOff>
    </xdr:from>
    <xdr:to>
      <xdr:col>22</xdr:col>
      <xdr:colOff>615950</xdr:colOff>
      <xdr:row>34</xdr:row>
      <xdr:rowOff>78740</xdr:rowOff>
    </xdr:to>
    <xdr:sp macro="" textlink="">
      <xdr:nvSpPr>
        <xdr:cNvPr id="334" name="円/楕円 333"/>
        <xdr:cNvSpPr/>
      </xdr:nvSpPr>
      <xdr:spPr>
        <a:xfrm>
          <a:off x="15621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88917</xdr:rowOff>
    </xdr:from>
    <xdr:ext cx="736600" cy="259045"/>
    <xdr:sp macro="" textlink="">
      <xdr:nvSpPr>
        <xdr:cNvPr id="335" name="テキスト ボックス 334"/>
        <xdr:cNvSpPr txBox="1"/>
      </xdr:nvSpPr>
      <xdr:spPr>
        <a:xfrm>
          <a:off x="15290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148590</xdr:rowOff>
    </xdr:from>
    <xdr:to>
      <xdr:col>21</xdr:col>
      <xdr:colOff>412750</xdr:colOff>
      <xdr:row>34</xdr:row>
      <xdr:rowOff>78740</xdr:rowOff>
    </xdr:to>
    <xdr:sp macro="" textlink="">
      <xdr:nvSpPr>
        <xdr:cNvPr id="336" name="円/楕円 335"/>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88917</xdr:rowOff>
    </xdr:from>
    <xdr:ext cx="762000" cy="259045"/>
    <xdr:sp macro="" textlink="">
      <xdr:nvSpPr>
        <xdr:cNvPr id="337" name="テキスト ボックス 336"/>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8" name="円/楕円 337"/>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9" name="テキスト ボックス 338"/>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40" name="円/楕円 339"/>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41" name="テキスト ボックス 340"/>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増加したものの、類似団体内平均を下回っている。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財政健全化計画に基づき、市債発行の抑制に努めている。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今後も償還額以上の借り入れは行わないなど、市債発行の抑制に努める。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74422</xdr:rowOff>
    </xdr:to>
    <xdr:cxnSp macro="">
      <xdr:nvCxnSpPr>
        <xdr:cNvPr id="371" name="直線コネクタ 370"/>
        <xdr:cNvCxnSpPr/>
      </xdr:nvCxnSpPr>
      <xdr:spPr>
        <a:xfrm>
          <a:off x="3987800" y="132532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115570</xdr:rowOff>
    </xdr:to>
    <xdr:cxnSp macro="">
      <xdr:nvCxnSpPr>
        <xdr:cNvPr id="374" name="直線コネクタ 373"/>
        <xdr:cNvCxnSpPr/>
      </xdr:nvCxnSpPr>
      <xdr:spPr>
        <a:xfrm flipV="1">
          <a:off x="3098800" y="132532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5" name="フローチャート : 判断 374"/>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6" name="テキスト ボックス 375"/>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165863</xdr:rowOff>
    </xdr:to>
    <xdr:cxnSp macro="">
      <xdr:nvCxnSpPr>
        <xdr:cNvPr id="377" name="直線コネクタ 376"/>
        <xdr:cNvCxnSpPr/>
      </xdr:nvCxnSpPr>
      <xdr:spPr>
        <a:xfrm flipV="1">
          <a:off x="2209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8" name="フローチャート : 判断 377"/>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9" name="テキスト ボックス 378"/>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77</xdr:row>
      <xdr:rowOff>165863</xdr:rowOff>
    </xdr:to>
    <xdr:cxnSp macro="">
      <xdr:nvCxnSpPr>
        <xdr:cNvPr id="380" name="直線コネクタ 379"/>
        <xdr:cNvCxnSpPr/>
      </xdr:nvCxnSpPr>
      <xdr:spPr>
        <a:xfrm>
          <a:off x="1320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81" name="フローチャート : 判断 380"/>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82" name="テキスト ボックス 381"/>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3" name="フローチャート : 判断 382"/>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4" name="テキスト ボックス 38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90" name="円/楕円 389"/>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91"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92" name="円/楕円 391"/>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93" name="テキスト ボックス 392"/>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4" name="円/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5" name="テキスト ボックス 394"/>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96" name="円/楕円 395"/>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29990</xdr:rowOff>
    </xdr:from>
    <xdr:ext cx="762000" cy="259045"/>
    <xdr:sp macro="" textlink="">
      <xdr:nvSpPr>
        <xdr:cNvPr id="397" name="テキスト ボックス 396"/>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8" name="円/楕円 397"/>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11701</xdr:rowOff>
    </xdr:from>
    <xdr:ext cx="762000" cy="259045"/>
    <xdr:sp macro="" textlink="">
      <xdr:nvSpPr>
        <xdr:cNvPr id="399" name="テキスト ボックス 398"/>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公債費以外の経常収支比率は、前年度より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上昇し、扶助費及び繰出金が高止まりにより、類似団体内・栃木県内平均ともに上回っている。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財政健全化の中で、これらの状況に対応するほか、職員数の削減など、一体的に取り組む必要がある。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21844</xdr:rowOff>
    </xdr:to>
    <xdr:cxnSp macro="">
      <xdr:nvCxnSpPr>
        <xdr:cNvPr id="430" name="直線コネクタ 429"/>
        <xdr:cNvCxnSpPr/>
      </xdr:nvCxnSpPr>
      <xdr:spPr>
        <a:xfrm>
          <a:off x="15671800" y="13294361"/>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83565</xdr:rowOff>
    </xdr:from>
    <xdr:to>
      <xdr:col>22</xdr:col>
      <xdr:colOff>565150</xdr:colOff>
      <xdr:row>77</xdr:row>
      <xdr:rowOff>92711</xdr:rowOff>
    </xdr:to>
    <xdr:cxnSp macro="">
      <xdr:nvCxnSpPr>
        <xdr:cNvPr id="433" name="直線コネクタ 432"/>
        <xdr:cNvCxnSpPr/>
      </xdr:nvCxnSpPr>
      <xdr:spPr>
        <a:xfrm>
          <a:off x="14782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28194</xdr:rowOff>
    </xdr:from>
    <xdr:to>
      <xdr:col>22</xdr:col>
      <xdr:colOff>615950</xdr:colOff>
      <xdr:row>77</xdr:row>
      <xdr:rowOff>129794</xdr:rowOff>
    </xdr:to>
    <xdr:sp macro="" textlink="">
      <xdr:nvSpPr>
        <xdr:cNvPr id="434" name="フローチャート :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77</xdr:row>
      <xdr:rowOff>110998</xdr:rowOff>
    </xdr:to>
    <xdr:cxnSp macro="">
      <xdr:nvCxnSpPr>
        <xdr:cNvPr id="436" name="直線コネクタ 435"/>
        <xdr:cNvCxnSpPr/>
      </xdr:nvCxnSpPr>
      <xdr:spPr>
        <a:xfrm flipV="1">
          <a:off x="13893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7" name="フローチャート : 判断 436"/>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8" name="テキスト ボックス 437"/>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77</xdr:row>
      <xdr:rowOff>110998</xdr:rowOff>
    </xdr:to>
    <xdr:cxnSp macro="">
      <xdr:nvCxnSpPr>
        <xdr:cNvPr id="439" name="直線コネクタ 438"/>
        <xdr:cNvCxnSpPr/>
      </xdr:nvCxnSpPr>
      <xdr:spPr>
        <a:xfrm>
          <a:off x="13004800" y="131480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153924</xdr:rowOff>
    </xdr:from>
    <xdr:to>
      <xdr:col>20</xdr:col>
      <xdr:colOff>209550</xdr:colOff>
      <xdr:row>77</xdr:row>
      <xdr:rowOff>84074</xdr:rowOff>
    </xdr:to>
    <xdr:sp macro="" textlink="">
      <xdr:nvSpPr>
        <xdr:cNvPr id="440" name="フローチャート : 判断 439"/>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94251</xdr:rowOff>
    </xdr:from>
    <xdr:ext cx="762000" cy="259045"/>
    <xdr:sp macro="" textlink="">
      <xdr:nvSpPr>
        <xdr:cNvPr id="441" name="テキスト ボックス 440"/>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42" name="フローチャート :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43" name="テキスト ボックス 442"/>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49" name="円/楕円 448"/>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114571</xdr:rowOff>
    </xdr:from>
    <xdr:ext cx="762000" cy="259045"/>
    <xdr:sp macro="" textlink="">
      <xdr:nvSpPr>
        <xdr:cNvPr id="450"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1" name="円/楕円 450"/>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52" name="テキスト ボックス 451"/>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32765</xdr:rowOff>
    </xdr:from>
    <xdr:to>
      <xdr:col>21</xdr:col>
      <xdr:colOff>412750</xdr:colOff>
      <xdr:row>77</xdr:row>
      <xdr:rowOff>134365</xdr:rowOff>
    </xdr:to>
    <xdr:sp macro="" textlink="">
      <xdr:nvSpPr>
        <xdr:cNvPr id="453" name="円/楕円 452"/>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119142</xdr:rowOff>
    </xdr:from>
    <xdr:ext cx="762000" cy="259045"/>
    <xdr:sp macro="" textlink="">
      <xdr:nvSpPr>
        <xdr:cNvPr id="454" name="テキスト ボックス 453"/>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60198</xdr:rowOff>
    </xdr:from>
    <xdr:to>
      <xdr:col>20</xdr:col>
      <xdr:colOff>209550</xdr:colOff>
      <xdr:row>77</xdr:row>
      <xdr:rowOff>161798</xdr:rowOff>
    </xdr:to>
    <xdr:sp macro="" textlink="">
      <xdr:nvSpPr>
        <xdr:cNvPr id="455" name="円/楕円 454"/>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56" name="テキスト ボックス 455"/>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7" name="円/楕円 456"/>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7383</xdr:rowOff>
    </xdr:from>
    <xdr:ext cx="762000" cy="259045"/>
    <xdr:sp macro="" textlink="">
      <xdr:nvSpPr>
        <xdr:cNvPr id="458" name="テキスト ボックス 457"/>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栃木県足利市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93167</xdr:rowOff>
    </xdr:from>
    <xdr:to>
      <xdr:col>4</xdr:col>
      <xdr:colOff>1117600</xdr:colOff>
      <xdr:row>18</xdr:row>
      <xdr:rowOff>110617</xdr:rowOff>
    </xdr:to>
    <xdr:cxnSp macro="">
      <xdr:nvCxnSpPr>
        <xdr:cNvPr id="50" name="直線コネクタ 49"/>
        <xdr:cNvCxnSpPr/>
      </xdr:nvCxnSpPr>
      <xdr:spPr bwMode="auto">
        <a:xfrm flipV="1">
          <a:off x="5003800" y="3226892"/>
          <a:ext cx="647700" cy="17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155059</xdr:rowOff>
    </xdr:from>
    <xdr:ext cx="762000" cy="259045"/>
    <xdr:sp macro="" textlink="">
      <xdr:nvSpPr>
        <xdr:cNvPr id="51" name="人口1人当たり決算額の推移平均値テキスト130"/>
        <xdr:cNvSpPr txBox="1"/>
      </xdr:nvSpPr>
      <xdr:spPr>
        <a:xfrm>
          <a:off x="5740400" y="277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110617</xdr:rowOff>
    </xdr:from>
    <xdr:to>
      <xdr:col>4</xdr:col>
      <xdr:colOff>469900</xdr:colOff>
      <xdr:row>19</xdr:row>
      <xdr:rowOff>49162</xdr:rowOff>
    </xdr:to>
    <xdr:cxnSp macro="">
      <xdr:nvCxnSpPr>
        <xdr:cNvPr id="53" name="直線コネクタ 52"/>
        <xdr:cNvCxnSpPr/>
      </xdr:nvCxnSpPr>
      <xdr:spPr bwMode="auto">
        <a:xfrm flipV="1">
          <a:off x="4305300" y="3244342"/>
          <a:ext cx="698500" cy="10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72809</xdr:rowOff>
    </xdr:from>
    <xdr:to>
      <xdr:col>4</xdr:col>
      <xdr:colOff>520700</xdr:colOff>
      <xdr:row>18</xdr:row>
      <xdr:rowOff>2959</xdr:rowOff>
    </xdr:to>
    <xdr:sp macro="" textlink="">
      <xdr:nvSpPr>
        <xdr:cNvPr id="54" name="フローチャート : 判断 53"/>
        <xdr:cNvSpPr/>
      </xdr:nvSpPr>
      <xdr:spPr bwMode="auto">
        <a:xfrm>
          <a:off x="4953000" y="30350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13136</xdr:rowOff>
    </xdr:from>
    <xdr:ext cx="736600" cy="259045"/>
    <xdr:sp macro="" textlink="">
      <xdr:nvSpPr>
        <xdr:cNvPr id="55" name="テキスト ボックス 54"/>
        <xdr:cNvSpPr txBox="1"/>
      </xdr:nvSpPr>
      <xdr:spPr>
        <a:xfrm>
          <a:off x="4622800" y="28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165557</xdr:rowOff>
    </xdr:from>
    <xdr:to>
      <xdr:col>3</xdr:col>
      <xdr:colOff>904875</xdr:colOff>
      <xdr:row>19</xdr:row>
      <xdr:rowOff>49162</xdr:rowOff>
    </xdr:to>
    <xdr:cxnSp macro="">
      <xdr:nvCxnSpPr>
        <xdr:cNvPr id="56" name="直線コネクタ 55"/>
        <xdr:cNvCxnSpPr/>
      </xdr:nvCxnSpPr>
      <xdr:spPr bwMode="auto">
        <a:xfrm>
          <a:off x="3606800" y="3299282"/>
          <a:ext cx="698500" cy="5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8268</xdr:rowOff>
    </xdr:from>
    <xdr:to>
      <xdr:col>3</xdr:col>
      <xdr:colOff>955675</xdr:colOff>
      <xdr:row>18</xdr:row>
      <xdr:rowOff>109868</xdr:rowOff>
    </xdr:to>
    <xdr:sp macro="" textlink="">
      <xdr:nvSpPr>
        <xdr:cNvPr id="57" name="フローチャート : 判断 56"/>
        <xdr:cNvSpPr/>
      </xdr:nvSpPr>
      <xdr:spPr bwMode="auto">
        <a:xfrm>
          <a:off x="4254500" y="314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120045</xdr:rowOff>
    </xdr:from>
    <xdr:ext cx="762000" cy="259045"/>
    <xdr:sp macro="" textlink="">
      <xdr:nvSpPr>
        <xdr:cNvPr id="58" name="テキスト ボックス 57"/>
        <xdr:cNvSpPr txBox="1"/>
      </xdr:nvSpPr>
      <xdr:spPr>
        <a:xfrm>
          <a:off x="3924300" y="291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59,533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99073</xdr:rowOff>
    </xdr:from>
    <xdr:to>
      <xdr:col>3</xdr:col>
      <xdr:colOff>206375</xdr:colOff>
      <xdr:row>18</xdr:row>
      <xdr:rowOff>165557</xdr:rowOff>
    </xdr:to>
    <xdr:cxnSp macro="">
      <xdr:nvCxnSpPr>
        <xdr:cNvPr id="59" name="直線コネクタ 58"/>
        <xdr:cNvCxnSpPr/>
      </xdr:nvCxnSpPr>
      <xdr:spPr bwMode="auto">
        <a:xfrm>
          <a:off x="2908300" y="3232798"/>
          <a:ext cx="698500" cy="66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113157</xdr:rowOff>
    </xdr:from>
    <xdr:to>
      <xdr:col>3</xdr:col>
      <xdr:colOff>257175</xdr:colOff>
      <xdr:row>18</xdr:row>
      <xdr:rowOff>43307</xdr:rowOff>
    </xdr:to>
    <xdr:sp macro="" textlink="">
      <xdr:nvSpPr>
        <xdr:cNvPr id="60" name="フローチャート : 判断 59"/>
        <xdr:cNvSpPr/>
      </xdr:nvSpPr>
      <xdr:spPr bwMode="auto">
        <a:xfrm>
          <a:off x="3556000" y="3075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53484</xdr:rowOff>
    </xdr:from>
    <xdr:ext cx="762000" cy="259045"/>
    <xdr:sp macro="" textlink="">
      <xdr:nvSpPr>
        <xdr:cNvPr id="61" name="テキスト ボックス 60"/>
        <xdr:cNvSpPr txBox="1"/>
      </xdr:nvSpPr>
      <xdr:spPr>
        <a:xfrm>
          <a:off x="3225800" y="284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45491</xdr:rowOff>
    </xdr:from>
    <xdr:to>
      <xdr:col>2</xdr:col>
      <xdr:colOff>692150</xdr:colOff>
      <xdr:row>17</xdr:row>
      <xdr:rowOff>147091</xdr:rowOff>
    </xdr:to>
    <xdr:sp macro="" textlink="">
      <xdr:nvSpPr>
        <xdr:cNvPr id="62" name="フローチャート : 判断 61"/>
        <xdr:cNvSpPr/>
      </xdr:nvSpPr>
      <xdr:spPr bwMode="auto">
        <a:xfrm>
          <a:off x="2857500" y="3007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157268</xdr:rowOff>
    </xdr:from>
    <xdr:ext cx="762000" cy="259045"/>
    <xdr:sp macro="" textlink="">
      <xdr:nvSpPr>
        <xdr:cNvPr id="63" name="テキスト ボックス 62"/>
        <xdr:cNvSpPr txBox="1"/>
      </xdr:nvSpPr>
      <xdr:spPr>
        <a:xfrm>
          <a:off x="2527300" y="277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42367</xdr:rowOff>
    </xdr:from>
    <xdr:to>
      <xdr:col>5</xdr:col>
      <xdr:colOff>34925</xdr:colOff>
      <xdr:row>18</xdr:row>
      <xdr:rowOff>143967</xdr:rowOff>
    </xdr:to>
    <xdr:sp macro="" textlink="">
      <xdr:nvSpPr>
        <xdr:cNvPr id="69" name="円/楕円 68"/>
        <xdr:cNvSpPr/>
      </xdr:nvSpPr>
      <xdr:spPr bwMode="auto">
        <a:xfrm>
          <a:off x="5600700" y="317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14444</xdr:rowOff>
    </xdr:from>
    <xdr:ext cx="762000" cy="259045"/>
    <xdr:sp macro="" textlink="">
      <xdr:nvSpPr>
        <xdr:cNvPr id="70" name="人口1人当たり決算額の推移該当値テキスト130"/>
        <xdr:cNvSpPr txBox="1"/>
      </xdr:nvSpPr>
      <xdr:spPr>
        <a:xfrm>
          <a:off x="5740400" y="31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59817</xdr:rowOff>
    </xdr:from>
    <xdr:to>
      <xdr:col>4</xdr:col>
      <xdr:colOff>520700</xdr:colOff>
      <xdr:row>18</xdr:row>
      <xdr:rowOff>161417</xdr:rowOff>
    </xdr:to>
    <xdr:sp macro="" textlink="">
      <xdr:nvSpPr>
        <xdr:cNvPr id="71" name="円/楕円 70"/>
        <xdr:cNvSpPr/>
      </xdr:nvSpPr>
      <xdr:spPr bwMode="auto">
        <a:xfrm>
          <a:off x="4953000" y="3193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146194</xdr:rowOff>
    </xdr:from>
    <xdr:ext cx="736600" cy="259045"/>
    <xdr:sp macro="" textlink="">
      <xdr:nvSpPr>
        <xdr:cNvPr id="72" name="テキスト ボックス 71"/>
        <xdr:cNvSpPr txBox="1"/>
      </xdr:nvSpPr>
      <xdr:spPr>
        <a:xfrm>
          <a:off x="4622800" y="327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169812</xdr:rowOff>
    </xdr:from>
    <xdr:to>
      <xdr:col>3</xdr:col>
      <xdr:colOff>955675</xdr:colOff>
      <xdr:row>19</xdr:row>
      <xdr:rowOff>99962</xdr:rowOff>
    </xdr:to>
    <xdr:sp macro="" textlink="">
      <xdr:nvSpPr>
        <xdr:cNvPr id="73" name="円/楕円 72"/>
        <xdr:cNvSpPr/>
      </xdr:nvSpPr>
      <xdr:spPr bwMode="auto">
        <a:xfrm>
          <a:off x="4254500" y="330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84739</xdr:rowOff>
    </xdr:from>
    <xdr:ext cx="762000" cy="259045"/>
    <xdr:sp macro="" textlink="">
      <xdr:nvSpPr>
        <xdr:cNvPr id="74" name="テキスト ボックス 73"/>
        <xdr:cNvSpPr txBox="1"/>
      </xdr:nvSpPr>
      <xdr:spPr>
        <a:xfrm>
          <a:off x="3924300" y="33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114757</xdr:rowOff>
    </xdr:from>
    <xdr:to>
      <xdr:col>3</xdr:col>
      <xdr:colOff>257175</xdr:colOff>
      <xdr:row>19</xdr:row>
      <xdr:rowOff>44907</xdr:rowOff>
    </xdr:to>
    <xdr:sp macro="" textlink="">
      <xdr:nvSpPr>
        <xdr:cNvPr id="75" name="円/楕円 74"/>
        <xdr:cNvSpPr/>
      </xdr:nvSpPr>
      <xdr:spPr bwMode="auto">
        <a:xfrm>
          <a:off x="3556000" y="324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29684</xdr:rowOff>
    </xdr:from>
    <xdr:ext cx="762000" cy="259045"/>
    <xdr:sp macro="" textlink="">
      <xdr:nvSpPr>
        <xdr:cNvPr id="76" name="テキスト ボックス 75"/>
        <xdr:cNvSpPr txBox="1"/>
      </xdr:nvSpPr>
      <xdr:spPr>
        <a:xfrm>
          <a:off x="3225800" y="333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48273</xdr:rowOff>
    </xdr:from>
    <xdr:to>
      <xdr:col>2</xdr:col>
      <xdr:colOff>692150</xdr:colOff>
      <xdr:row>18</xdr:row>
      <xdr:rowOff>149873</xdr:rowOff>
    </xdr:to>
    <xdr:sp macro="" textlink="">
      <xdr:nvSpPr>
        <xdr:cNvPr id="77" name="円/楕円 76"/>
        <xdr:cNvSpPr/>
      </xdr:nvSpPr>
      <xdr:spPr bwMode="auto">
        <a:xfrm>
          <a:off x="2857500" y="318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134650</xdr:rowOff>
    </xdr:from>
    <xdr:ext cx="762000" cy="259045"/>
    <xdr:sp macro="" textlink="">
      <xdr:nvSpPr>
        <xdr:cNvPr id="78" name="テキスト ボックス 77"/>
        <xdr:cNvSpPr txBox="1"/>
      </xdr:nvSpPr>
      <xdr:spPr>
        <a:xfrm>
          <a:off x="2527300" y="326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142316</xdr:rowOff>
    </xdr:from>
    <xdr:to>
      <xdr:col>4</xdr:col>
      <xdr:colOff>1117600</xdr:colOff>
      <xdr:row>35</xdr:row>
      <xdr:rowOff>257759</xdr:rowOff>
    </xdr:to>
    <xdr:cxnSp macro="">
      <xdr:nvCxnSpPr>
        <xdr:cNvPr id="111" name="直線コネクタ 110"/>
        <xdr:cNvCxnSpPr/>
      </xdr:nvCxnSpPr>
      <xdr:spPr bwMode="auto">
        <a:xfrm flipV="1">
          <a:off x="5003800" y="6752666"/>
          <a:ext cx="647700" cy="115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181673</xdr:rowOff>
    </xdr:from>
    <xdr:to>
      <xdr:col>4</xdr:col>
      <xdr:colOff>469900</xdr:colOff>
      <xdr:row>35</xdr:row>
      <xdr:rowOff>257759</xdr:rowOff>
    </xdr:to>
    <xdr:cxnSp macro="">
      <xdr:nvCxnSpPr>
        <xdr:cNvPr id="114" name="直線コネクタ 113"/>
        <xdr:cNvCxnSpPr/>
      </xdr:nvCxnSpPr>
      <xdr:spPr bwMode="auto">
        <a:xfrm>
          <a:off x="4305300" y="6792023"/>
          <a:ext cx="698500" cy="7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52425</xdr:rowOff>
    </xdr:from>
    <xdr:to>
      <xdr:col>4</xdr:col>
      <xdr:colOff>520700</xdr:colOff>
      <xdr:row>36</xdr:row>
      <xdr:rowOff>154025</xdr:rowOff>
    </xdr:to>
    <xdr:sp macro="" textlink="">
      <xdr:nvSpPr>
        <xdr:cNvPr id="115" name="フローチャート : 判断 114"/>
        <xdr:cNvSpPr/>
      </xdr:nvSpPr>
      <xdr:spPr bwMode="auto">
        <a:xfrm>
          <a:off x="4953000" y="7005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138802</xdr:rowOff>
    </xdr:from>
    <xdr:ext cx="736600" cy="259045"/>
    <xdr:sp macro="" textlink="">
      <xdr:nvSpPr>
        <xdr:cNvPr id="116" name="テキスト ボックス 115"/>
        <xdr:cNvSpPr txBox="1"/>
      </xdr:nvSpPr>
      <xdr:spPr>
        <a:xfrm>
          <a:off x="4622800" y="709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3,124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122657</xdr:rowOff>
    </xdr:from>
    <xdr:to>
      <xdr:col>3</xdr:col>
      <xdr:colOff>904875</xdr:colOff>
      <xdr:row>35</xdr:row>
      <xdr:rowOff>181673</xdr:rowOff>
    </xdr:to>
    <xdr:cxnSp macro="">
      <xdr:nvCxnSpPr>
        <xdr:cNvPr id="117" name="直線コネクタ 116"/>
        <xdr:cNvCxnSpPr/>
      </xdr:nvCxnSpPr>
      <xdr:spPr bwMode="auto">
        <a:xfrm>
          <a:off x="3606800" y="6733007"/>
          <a:ext cx="698500" cy="5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281216</xdr:rowOff>
    </xdr:from>
    <xdr:to>
      <xdr:col>3</xdr:col>
      <xdr:colOff>955675</xdr:colOff>
      <xdr:row>36</xdr:row>
      <xdr:rowOff>39916</xdr:rowOff>
    </xdr:to>
    <xdr:sp macro="" textlink="">
      <xdr:nvSpPr>
        <xdr:cNvPr id="118" name="フローチャート : 判断 117"/>
        <xdr:cNvSpPr/>
      </xdr:nvSpPr>
      <xdr:spPr bwMode="auto">
        <a:xfrm>
          <a:off x="4254500" y="68915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24693</xdr:rowOff>
    </xdr:from>
    <xdr:ext cx="762000" cy="259045"/>
    <xdr:sp macro="" textlink="">
      <xdr:nvSpPr>
        <xdr:cNvPr id="119" name="テキスト ボックス 118"/>
        <xdr:cNvSpPr txBox="1"/>
      </xdr:nvSpPr>
      <xdr:spPr>
        <a:xfrm>
          <a:off x="3924300" y="697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102312</xdr:rowOff>
    </xdr:from>
    <xdr:to>
      <xdr:col>3</xdr:col>
      <xdr:colOff>206375</xdr:colOff>
      <xdr:row>35</xdr:row>
      <xdr:rowOff>122657</xdr:rowOff>
    </xdr:to>
    <xdr:cxnSp macro="">
      <xdr:nvCxnSpPr>
        <xdr:cNvPr id="120" name="直線コネクタ 119"/>
        <xdr:cNvCxnSpPr/>
      </xdr:nvCxnSpPr>
      <xdr:spPr bwMode="auto">
        <a:xfrm>
          <a:off x="2908300" y="6712662"/>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223571</xdr:rowOff>
    </xdr:from>
    <xdr:to>
      <xdr:col>3</xdr:col>
      <xdr:colOff>257175</xdr:colOff>
      <xdr:row>35</xdr:row>
      <xdr:rowOff>325171</xdr:rowOff>
    </xdr:to>
    <xdr:sp macro="" textlink="">
      <xdr:nvSpPr>
        <xdr:cNvPr id="121" name="フローチャート : 判断 120"/>
        <xdr:cNvSpPr/>
      </xdr:nvSpPr>
      <xdr:spPr bwMode="auto">
        <a:xfrm>
          <a:off x="3556000" y="6833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309948</xdr:rowOff>
    </xdr:from>
    <xdr:ext cx="762000" cy="259045"/>
    <xdr:sp macro="" textlink="">
      <xdr:nvSpPr>
        <xdr:cNvPr id="122" name="テキスト ボックス 121"/>
        <xdr:cNvSpPr txBox="1"/>
      </xdr:nvSpPr>
      <xdr:spPr>
        <a:xfrm>
          <a:off x="3225800" y="69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7,632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178079</xdr:rowOff>
    </xdr:from>
    <xdr:to>
      <xdr:col>2</xdr:col>
      <xdr:colOff>692150</xdr:colOff>
      <xdr:row>35</xdr:row>
      <xdr:rowOff>279679</xdr:rowOff>
    </xdr:to>
    <xdr:sp macro="" textlink="">
      <xdr:nvSpPr>
        <xdr:cNvPr id="123" name="フローチャート : 判断 122"/>
        <xdr:cNvSpPr/>
      </xdr:nvSpPr>
      <xdr:spPr bwMode="auto">
        <a:xfrm>
          <a:off x="2857500" y="6788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264456</xdr:rowOff>
    </xdr:from>
    <xdr:ext cx="762000" cy="259045"/>
    <xdr:sp macro="" textlink="">
      <xdr:nvSpPr>
        <xdr:cNvPr id="124" name="テキスト ボックス 123"/>
        <xdr:cNvSpPr txBox="1"/>
      </xdr:nvSpPr>
      <xdr:spPr>
        <a:xfrm>
          <a:off x="2527300" y="68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91516</xdr:rowOff>
    </xdr:from>
    <xdr:to>
      <xdr:col>5</xdr:col>
      <xdr:colOff>34925</xdr:colOff>
      <xdr:row>35</xdr:row>
      <xdr:rowOff>193116</xdr:rowOff>
    </xdr:to>
    <xdr:sp macro="" textlink="">
      <xdr:nvSpPr>
        <xdr:cNvPr id="130" name="円/楕円 129"/>
        <xdr:cNvSpPr/>
      </xdr:nvSpPr>
      <xdr:spPr bwMode="auto">
        <a:xfrm>
          <a:off x="56007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63593</xdr:rowOff>
    </xdr:from>
    <xdr:ext cx="762000" cy="259045"/>
    <xdr:sp macro="" textlink="">
      <xdr:nvSpPr>
        <xdr:cNvPr id="131" name="人口1人当たり決算額の推移該当値テキスト445"/>
        <xdr:cNvSpPr txBox="1"/>
      </xdr:nvSpPr>
      <xdr:spPr>
        <a:xfrm>
          <a:off x="5740400" y="667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206959</xdr:rowOff>
    </xdr:from>
    <xdr:to>
      <xdr:col>4</xdr:col>
      <xdr:colOff>520700</xdr:colOff>
      <xdr:row>35</xdr:row>
      <xdr:rowOff>308559</xdr:rowOff>
    </xdr:to>
    <xdr:sp macro="" textlink="">
      <xdr:nvSpPr>
        <xdr:cNvPr id="132" name="円/楕円 131"/>
        <xdr:cNvSpPr/>
      </xdr:nvSpPr>
      <xdr:spPr bwMode="auto">
        <a:xfrm>
          <a:off x="4953000" y="68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318736</xdr:rowOff>
    </xdr:from>
    <xdr:ext cx="736600" cy="259045"/>
    <xdr:sp macro="" textlink="">
      <xdr:nvSpPr>
        <xdr:cNvPr id="133" name="テキスト ボックス 132"/>
        <xdr:cNvSpPr txBox="1"/>
      </xdr:nvSpPr>
      <xdr:spPr>
        <a:xfrm>
          <a:off x="4622800" y="658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130873</xdr:rowOff>
    </xdr:from>
    <xdr:to>
      <xdr:col>3</xdr:col>
      <xdr:colOff>955675</xdr:colOff>
      <xdr:row>35</xdr:row>
      <xdr:rowOff>232473</xdr:rowOff>
    </xdr:to>
    <xdr:sp macro="" textlink="">
      <xdr:nvSpPr>
        <xdr:cNvPr id="134" name="円/楕円 133"/>
        <xdr:cNvSpPr/>
      </xdr:nvSpPr>
      <xdr:spPr bwMode="auto">
        <a:xfrm>
          <a:off x="4254500" y="674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242650</xdr:rowOff>
    </xdr:from>
    <xdr:ext cx="762000" cy="259045"/>
    <xdr:sp macro="" textlink="">
      <xdr:nvSpPr>
        <xdr:cNvPr id="135" name="テキスト ボックス 134"/>
        <xdr:cNvSpPr txBox="1"/>
      </xdr:nvSpPr>
      <xdr:spPr>
        <a:xfrm>
          <a:off x="3924300" y="651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71857</xdr:rowOff>
    </xdr:from>
    <xdr:to>
      <xdr:col>3</xdr:col>
      <xdr:colOff>257175</xdr:colOff>
      <xdr:row>35</xdr:row>
      <xdr:rowOff>173457</xdr:rowOff>
    </xdr:to>
    <xdr:sp macro="" textlink="">
      <xdr:nvSpPr>
        <xdr:cNvPr id="136" name="円/楕円 135"/>
        <xdr:cNvSpPr/>
      </xdr:nvSpPr>
      <xdr:spPr bwMode="auto">
        <a:xfrm>
          <a:off x="3556000" y="668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183634</xdr:rowOff>
    </xdr:from>
    <xdr:ext cx="762000" cy="259045"/>
    <xdr:sp macro="" textlink="">
      <xdr:nvSpPr>
        <xdr:cNvPr id="137" name="テキスト ボックス 136"/>
        <xdr:cNvSpPr txBox="1"/>
      </xdr:nvSpPr>
      <xdr:spPr>
        <a:xfrm>
          <a:off x="3225800" y="645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51512</xdr:rowOff>
    </xdr:from>
    <xdr:to>
      <xdr:col>2</xdr:col>
      <xdr:colOff>692150</xdr:colOff>
      <xdr:row>35</xdr:row>
      <xdr:rowOff>153112</xdr:rowOff>
    </xdr:to>
    <xdr:sp macro="" textlink="">
      <xdr:nvSpPr>
        <xdr:cNvPr id="138" name="円/楕円 137"/>
        <xdr:cNvSpPr/>
      </xdr:nvSpPr>
      <xdr:spPr bwMode="auto">
        <a:xfrm>
          <a:off x="2857500" y="666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163288</xdr:rowOff>
    </xdr:from>
    <xdr:ext cx="762000" cy="259045"/>
    <xdr:sp macro="" textlink="">
      <xdr:nvSpPr>
        <xdr:cNvPr id="139" name="テキスト ボックス 138"/>
        <xdr:cNvSpPr txBox="1"/>
      </xdr:nvSpPr>
      <xdr:spPr>
        <a:xfrm>
          <a:off x="2527300" y="64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71806</xdr:rowOff>
    </xdr:from>
    <xdr:to>
      <xdr:col>6</xdr:col>
      <xdr:colOff>511175</xdr:colOff>
      <xdr:row>35</xdr:row>
      <xdr:rowOff>123736</xdr:rowOff>
    </xdr:to>
    <xdr:cxnSp macro="">
      <xdr:nvCxnSpPr>
        <xdr:cNvPr id="61" name="直線コネクタ 60"/>
        <xdr:cNvCxnSpPr/>
      </xdr:nvCxnSpPr>
      <xdr:spPr>
        <a:xfrm flipV="1">
          <a:off x="3797300" y="6072556"/>
          <a:ext cx="8382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123736</xdr:rowOff>
    </xdr:from>
    <xdr:to>
      <xdr:col>5</xdr:col>
      <xdr:colOff>358775</xdr:colOff>
      <xdr:row>35</xdr:row>
      <xdr:rowOff>137795</xdr:rowOff>
    </xdr:to>
    <xdr:cxnSp macro="">
      <xdr:nvCxnSpPr>
        <xdr:cNvPr id="64" name="直線コネクタ 63"/>
        <xdr:cNvCxnSpPr/>
      </xdr:nvCxnSpPr>
      <xdr:spPr>
        <a:xfrm flipV="1">
          <a:off x="2908300" y="6124486"/>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169939</xdr:rowOff>
    </xdr:from>
    <xdr:to>
      <xdr:col>5</xdr:col>
      <xdr:colOff>409575</xdr:colOff>
      <xdr:row>34</xdr:row>
      <xdr:rowOff>100089</xdr:rowOff>
    </xdr:to>
    <xdr:sp macro="" textlink="">
      <xdr:nvSpPr>
        <xdr:cNvPr id="65" name="フローチャート : 判断 64"/>
        <xdr:cNvSpPr/>
      </xdr:nvSpPr>
      <xdr:spPr>
        <a:xfrm>
          <a:off x="3746500" y="58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116616</xdr:rowOff>
    </xdr:from>
    <xdr:ext cx="534377" cy="259045"/>
    <xdr:sp macro="" textlink="">
      <xdr:nvSpPr>
        <xdr:cNvPr id="66" name="テキスト ボックス 65"/>
        <xdr:cNvSpPr txBox="1"/>
      </xdr:nvSpPr>
      <xdr:spPr>
        <a:xfrm>
          <a:off x="3530111" y="56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137795</xdr:rowOff>
    </xdr:from>
    <xdr:to>
      <xdr:col>4</xdr:col>
      <xdr:colOff>155575</xdr:colOff>
      <xdr:row>35</xdr:row>
      <xdr:rowOff>150825</xdr:rowOff>
    </xdr:to>
    <xdr:cxnSp macro="">
      <xdr:nvCxnSpPr>
        <xdr:cNvPr id="67" name="直線コネクタ 66"/>
        <xdr:cNvCxnSpPr/>
      </xdr:nvCxnSpPr>
      <xdr:spPr>
        <a:xfrm flipV="1">
          <a:off x="2019300" y="613854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24663</xdr:rowOff>
    </xdr:from>
    <xdr:to>
      <xdr:col>4</xdr:col>
      <xdr:colOff>206375</xdr:colOff>
      <xdr:row>34</xdr:row>
      <xdr:rowOff>126263</xdr:rowOff>
    </xdr:to>
    <xdr:sp macro="" textlink="">
      <xdr:nvSpPr>
        <xdr:cNvPr id="68" name="フローチャート : 判断 67"/>
        <xdr:cNvSpPr/>
      </xdr:nvSpPr>
      <xdr:spPr>
        <a:xfrm>
          <a:off x="2857500" y="58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142790</xdr:rowOff>
    </xdr:from>
    <xdr:ext cx="534377" cy="259045"/>
    <xdr:sp macro="" textlink="">
      <xdr:nvSpPr>
        <xdr:cNvPr id="69" name="テキスト ボックス 68"/>
        <xdr:cNvSpPr txBox="1"/>
      </xdr:nvSpPr>
      <xdr:spPr>
        <a:xfrm>
          <a:off x="2641111" y="562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88836</xdr:rowOff>
    </xdr:from>
    <xdr:to>
      <xdr:col>2</xdr:col>
      <xdr:colOff>638175</xdr:colOff>
      <xdr:row>35</xdr:row>
      <xdr:rowOff>150825</xdr:rowOff>
    </xdr:to>
    <xdr:cxnSp macro="">
      <xdr:nvCxnSpPr>
        <xdr:cNvPr id="70" name="直線コネクタ 69"/>
        <xdr:cNvCxnSpPr/>
      </xdr:nvCxnSpPr>
      <xdr:spPr>
        <a:xfrm>
          <a:off x="1130300" y="6089586"/>
          <a:ext cx="8890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151955</xdr:rowOff>
    </xdr:from>
    <xdr:to>
      <xdr:col>3</xdr:col>
      <xdr:colOff>3175</xdr:colOff>
      <xdr:row>34</xdr:row>
      <xdr:rowOff>82105</xdr:rowOff>
    </xdr:to>
    <xdr:sp macro="" textlink="">
      <xdr:nvSpPr>
        <xdr:cNvPr id="71" name="フローチャート : 判断 70"/>
        <xdr:cNvSpPr/>
      </xdr:nvSpPr>
      <xdr:spPr>
        <a:xfrm>
          <a:off x="1968500" y="58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98632</xdr:rowOff>
    </xdr:from>
    <xdr:ext cx="534377" cy="259045"/>
    <xdr:sp macro="" textlink="">
      <xdr:nvSpPr>
        <xdr:cNvPr id="72" name="テキスト ボックス 71"/>
        <xdr:cNvSpPr txBox="1"/>
      </xdr:nvSpPr>
      <xdr:spPr>
        <a:xfrm>
          <a:off x="1752111" y="55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62,845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97130</xdr:rowOff>
    </xdr:from>
    <xdr:to>
      <xdr:col>1</xdr:col>
      <xdr:colOff>485775</xdr:colOff>
      <xdr:row>34</xdr:row>
      <xdr:rowOff>27280</xdr:rowOff>
    </xdr:to>
    <xdr:sp macro="" textlink="">
      <xdr:nvSpPr>
        <xdr:cNvPr id="73" name="フローチャート : 判断 72"/>
        <xdr:cNvSpPr/>
      </xdr:nvSpPr>
      <xdr:spPr>
        <a:xfrm>
          <a:off x="1079500" y="57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43807</xdr:rowOff>
    </xdr:from>
    <xdr:ext cx="534377" cy="259045"/>
    <xdr:sp macro="" textlink="">
      <xdr:nvSpPr>
        <xdr:cNvPr id="74" name="テキスト ボックス 73"/>
        <xdr:cNvSpPr txBox="1"/>
      </xdr:nvSpPr>
      <xdr:spPr>
        <a:xfrm>
          <a:off x="863111" y="553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21006</xdr:rowOff>
    </xdr:from>
    <xdr:to>
      <xdr:col>6</xdr:col>
      <xdr:colOff>561975</xdr:colOff>
      <xdr:row>35</xdr:row>
      <xdr:rowOff>122606</xdr:rowOff>
    </xdr:to>
    <xdr:sp macro="" textlink="">
      <xdr:nvSpPr>
        <xdr:cNvPr id="80" name="円/楕円 79"/>
        <xdr:cNvSpPr/>
      </xdr:nvSpPr>
      <xdr:spPr>
        <a:xfrm>
          <a:off x="4584700" y="60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43883</xdr:rowOff>
    </xdr:from>
    <xdr:ext cx="534377" cy="259045"/>
    <xdr:sp macro="" textlink="">
      <xdr:nvSpPr>
        <xdr:cNvPr id="81" name="人件費該当値テキスト"/>
        <xdr:cNvSpPr txBox="1"/>
      </xdr:nvSpPr>
      <xdr:spPr>
        <a:xfrm>
          <a:off x="4686300" y="58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72936</xdr:rowOff>
    </xdr:from>
    <xdr:to>
      <xdr:col>5</xdr:col>
      <xdr:colOff>409575</xdr:colOff>
      <xdr:row>36</xdr:row>
      <xdr:rowOff>3086</xdr:rowOff>
    </xdr:to>
    <xdr:sp macro="" textlink="">
      <xdr:nvSpPr>
        <xdr:cNvPr id="82" name="円/楕円 81"/>
        <xdr:cNvSpPr/>
      </xdr:nvSpPr>
      <xdr:spPr>
        <a:xfrm>
          <a:off x="3746500" y="60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165663</xdr:rowOff>
    </xdr:from>
    <xdr:ext cx="534377" cy="259045"/>
    <xdr:sp macro="" textlink="">
      <xdr:nvSpPr>
        <xdr:cNvPr id="83" name="テキスト ボックス 82"/>
        <xdr:cNvSpPr txBox="1"/>
      </xdr:nvSpPr>
      <xdr:spPr>
        <a:xfrm>
          <a:off x="3530111" y="61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86995</xdr:rowOff>
    </xdr:from>
    <xdr:to>
      <xdr:col>4</xdr:col>
      <xdr:colOff>206375</xdr:colOff>
      <xdr:row>36</xdr:row>
      <xdr:rowOff>17145</xdr:rowOff>
    </xdr:to>
    <xdr:sp macro="" textlink="">
      <xdr:nvSpPr>
        <xdr:cNvPr id="84" name="円/楕円 83"/>
        <xdr:cNvSpPr/>
      </xdr:nvSpPr>
      <xdr:spPr>
        <a:xfrm>
          <a:off x="2857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8272</xdr:rowOff>
    </xdr:from>
    <xdr:ext cx="534377" cy="259045"/>
    <xdr:sp macro="" textlink="">
      <xdr:nvSpPr>
        <xdr:cNvPr id="85" name="テキスト ボックス 84"/>
        <xdr:cNvSpPr txBox="1"/>
      </xdr:nvSpPr>
      <xdr:spPr>
        <a:xfrm>
          <a:off x="2641111" y="61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100025</xdr:rowOff>
    </xdr:from>
    <xdr:to>
      <xdr:col>3</xdr:col>
      <xdr:colOff>3175</xdr:colOff>
      <xdr:row>36</xdr:row>
      <xdr:rowOff>30175</xdr:rowOff>
    </xdr:to>
    <xdr:sp macro="" textlink="">
      <xdr:nvSpPr>
        <xdr:cNvPr id="86" name="円/楕円 85"/>
        <xdr:cNvSpPr/>
      </xdr:nvSpPr>
      <xdr:spPr>
        <a:xfrm>
          <a:off x="1968500" y="61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21302</xdr:rowOff>
    </xdr:from>
    <xdr:ext cx="534377" cy="259045"/>
    <xdr:sp macro="" textlink="">
      <xdr:nvSpPr>
        <xdr:cNvPr id="87" name="テキスト ボックス 86"/>
        <xdr:cNvSpPr txBox="1"/>
      </xdr:nvSpPr>
      <xdr:spPr>
        <a:xfrm>
          <a:off x="1752111" y="61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38036</xdr:rowOff>
    </xdr:from>
    <xdr:to>
      <xdr:col>1</xdr:col>
      <xdr:colOff>485775</xdr:colOff>
      <xdr:row>35</xdr:row>
      <xdr:rowOff>139636</xdr:rowOff>
    </xdr:to>
    <xdr:sp macro="" textlink="">
      <xdr:nvSpPr>
        <xdr:cNvPr id="88" name="円/楕円 87"/>
        <xdr:cNvSpPr/>
      </xdr:nvSpPr>
      <xdr:spPr>
        <a:xfrm>
          <a:off x="1079500" y="6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130763</xdr:rowOff>
    </xdr:from>
    <xdr:ext cx="534377" cy="259045"/>
    <xdr:sp macro="" textlink="">
      <xdr:nvSpPr>
        <xdr:cNvPr id="89" name="テキスト ボックス 88"/>
        <xdr:cNvSpPr txBox="1"/>
      </xdr:nvSpPr>
      <xdr:spPr>
        <a:xfrm>
          <a:off x="863111" y="613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128891</xdr:rowOff>
    </xdr:from>
    <xdr:to>
      <xdr:col>6</xdr:col>
      <xdr:colOff>511175</xdr:colOff>
      <xdr:row>57</xdr:row>
      <xdr:rowOff>99368</xdr:rowOff>
    </xdr:to>
    <xdr:cxnSp macro="">
      <xdr:nvCxnSpPr>
        <xdr:cNvPr id="121" name="直線コネクタ 120"/>
        <xdr:cNvCxnSpPr/>
      </xdr:nvCxnSpPr>
      <xdr:spPr>
        <a:xfrm flipV="1">
          <a:off x="3797300" y="9730091"/>
          <a:ext cx="838200" cy="1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99368</xdr:rowOff>
    </xdr:from>
    <xdr:to>
      <xdr:col>5</xdr:col>
      <xdr:colOff>358775</xdr:colOff>
      <xdr:row>58</xdr:row>
      <xdr:rowOff>18869</xdr:rowOff>
    </xdr:to>
    <xdr:cxnSp macro="">
      <xdr:nvCxnSpPr>
        <xdr:cNvPr id="124" name="直線コネクタ 123"/>
        <xdr:cNvCxnSpPr/>
      </xdr:nvCxnSpPr>
      <xdr:spPr>
        <a:xfrm flipV="1">
          <a:off x="2908300" y="9872018"/>
          <a:ext cx="889000" cy="9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42462</xdr:rowOff>
    </xdr:from>
    <xdr:to>
      <xdr:col>5</xdr:col>
      <xdr:colOff>409575</xdr:colOff>
      <xdr:row>56</xdr:row>
      <xdr:rowOff>144062</xdr:rowOff>
    </xdr:to>
    <xdr:sp macro="" textlink="">
      <xdr:nvSpPr>
        <xdr:cNvPr id="125" name="フローチャート : 判断 124"/>
        <xdr:cNvSpPr/>
      </xdr:nvSpPr>
      <xdr:spPr>
        <a:xfrm>
          <a:off x="3746500" y="964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160589</xdr:rowOff>
    </xdr:from>
    <xdr:ext cx="534377" cy="259045"/>
    <xdr:sp macro="" textlink="">
      <xdr:nvSpPr>
        <xdr:cNvPr id="126" name="テキスト ボックス 125"/>
        <xdr:cNvSpPr txBox="1"/>
      </xdr:nvSpPr>
      <xdr:spPr>
        <a:xfrm>
          <a:off x="3530111" y="94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160078</xdr:rowOff>
    </xdr:from>
    <xdr:to>
      <xdr:col>4</xdr:col>
      <xdr:colOff>155575</xdr:colOff>
      <xdr:row>58</xdr:row>
      <xdr:rowOff>18869</xdr:rowOff>
    </xdr:to>
    <xdr:cxnSp macro="">
      <xdr:nvCxnSpPr>
        <xdr:cNvPr id="127" name="直線コネクタ 126"/>
        <xdr:cNvCxnSpPr/>
      </xdr:nvCxnSpPr>
      <xdr:spPr>
        <a:xfrm>
          <a:off x="2019300" y="9932728"/>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146997</xdr:rowOff>
    </xdr:from>
    <xdr:to>
      <xdr:col>4</xdr:col>
      <xdr:colOff>206375</xdr:colOff>
      <xdr:row>57</xdr:row>
      <xdr:rowOff>77147</xdr:rowOff>
    </xdr:to>
    <xdr:sp macro="" textlink="">
      <xdr:nvSpPr>
        <xdr:cNvPr id="128" name="フローチャート : 判断 127"/>
        <xdr:cNvSpPr/>
      </xdr:nvSpPr>
      <xdr:spPr>
        <a:xfrm>
          <a:off x="2857500" y="97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93674</xdr:rowOff>
    </xdr:from>
    <xdr:ext cx="534377" cy="259045"/>
    <xdr:sp macro="" textlink="">
      <xdr:nvSpPr>
        <xdr:cNvPr id="129" name="テキスト ボックス 128"/>
        <xdr:cNvSpPr txBox="1"/>
      </xdr:nvSpPr>
      <xdr:spPr>
        <a:xfrm>
          <a:off x="2641111" y="95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113542</xdr:rowOff>
    </xdr:from>
    <xdr:to>
      <xdr:col>2</xdr:col>
      <xdr:colOff>638175</xdr:colOff>
      <xdr:row>57</xdr:row>
      <xdr:rowOff>160078</xdr:rowOff>
    </xdr:to>
    <xdr:cxnSp macro="">
      <xdr:nvCxnSpPr>
        <xdr:cNvPr id="130" name="直線コネクタ 129"/>
        <xdr:cNvCxnSpPr/>
      </xdr:nvCxnSpPr>
      <xdr:spPr>
        <a:xfrm>
          <a:off x="1130300" y="9886192"/>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64995</xdr:rowOff>
    </xdr:from>
    <xdr:to>
      <xdr:col>3</xdr:col>
      <xdr:colOff>3175</xdr:colOff>
      <xdr:row>56</xdr:row>
      <xdr:rowOff>166595</xdr:rowOff>
    </xdr:to>
    <xdr:sp macro="" textlink="">
      <xdr:nvSpPr>
        <xdr:cNvPr id="131" name="フローチャート : 判断 130"/>
        <xdr:cNvSpPr/>
      </xdr:nvSpPr>
      <xdr:spPr>
        <a:xfrm>
          <a:off x="1968500" y="966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11672</xdr:rowOff>
    </xdr:from>
    <xdr:ext cx="534377" cy="259045"/>
    <xdr:sp macro="" textlink="">
      <xdr:nvSpPr>
        <xdr:cNvPr id="132" name="テキスト ボックス 131"/>
        <xdr:cNvSpPr txBox="1"/>
      </xdr:nvSpPr>
      <xdr:spPr>
        <a:xfrm>
          <a:off x="1752111" y="944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6147</xdr:rowOff>
    </xdr:from>
    <xdr:to>
      <xdr:col>1</xdr:col>
      <xdr:colOff>485775</xdr:colOff>
      <xdr:row>56</xdr:row>
      <xdr:rowOff>107747</xdr:rowOff>
    </xdr:to>
    <xdr:sp macro="" textlink="">
      <xdr:nvSpPr>
        <xdr:cNvPr id="133" name="フローチャート : 判断 132"/>
        <xdr:cNvSpPr/>
      </xdr:nvSpPr>
      <xdr:spPr>
        <a:xfrm>
          <a:off x="1079500" y="960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124274</xdr:rowOff>
    </xdr:from>
    <xdr:ext cx="534377" cy="259045"/>
    <xdr:sp macro="" textlink="">
      <xdr:nvSpPr>
        <xdr:cNvPr id="134" name="テキスト ボックス 133"/>
        <xdr:cNvSpPr txBox="1"/>
      </xdr:nvSpPr>
      <xdr:spPr>
        <a:xfrm>
          <a:off x="863111" y="93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78091</xdr:rowOff>
    </xdr:from>
    <xdr:to>
      <xdr:col>6</xdr:col>
      <xdr:colOff>561975</xdr:colOff>
      <xdr:row>57</xdr:row>
      <xdr:rowOff>8241</xdr:rowOff>
    </xdr:to>
    <xdr:sp macro="" textlink="">
      <xdr:nvSpPr>
        <xdr:cNvPr id="140" name="円/楕円 139"/>
        <xdr:cNvSpPr/>
      </xdr:nvSpPr>
      <xdr:spPr>
        <a:xfrm>
          <a:off x="4584700" y="96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56518</xdr:rowOff>
    </xdr:from>
    <xdr:ext cx="534377" cy="259045"/>
    <xdr:sp macro="" textlink="">
      <xdr:nvSpPr>
        <xdr:cNvPr id="141" name="物件費該当値テキスト"/>
        <xdr:cNvSpPr txBox="1"/>
      </xdr:nvSpPr>
      <xdr:spPr>
        <a:xfrm>
          <a:off x="4686300"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48568</xdr:rowOff>
    </xdr:from>
    <xdr:to>
      <xdr:col>5</xdr:col>
      <xdr:colOff>409575</xdr:colOff>
      <xdr:row>57</xdr:row>
      <xdr:rowOff>150168</xdr:rowOff>
    </xdr:to>
    <xdr:sp macro="" textlink="">
      <xdr:nvSpPr>
        <xdr:cNvPr id="142" name="円/楕円 141"/>
        <xdr:cNvSpPr/>
      </xdr:nvSpPr>
      <xdr:spPr>
        <a:xfrm>
          <a:off x="3746500" y="98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141295</xdr:rowOff>
    </xdr:from>
    <xdr:ext cx="534377" cy="259045"/>
    <xdr:sp macro="" textlink="">
      <xdr:nvSpPr>
        <xdr:cNvPr id="143" name="テキスト ボックス 142"/>
        <xdr:cNvSpPr txBox="1"/>
      </xdr:nvSpPr>
      <xdr:spPr>
        <a:xfrm>
          <a:off x="3530111" y="99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139519</xdr:rowOff>
    </xdr:from>
    <xdr:to>
      <xdr:col>4</xdr:col>
      <xdr:colOff>206375</xdr:colOff>
      <xdr:row>58</xdr:row>
      <xdr:rowOff>69669</xdr:rowOff>
    </xdr:to>
    <xdr:sp macro="" textlink="">
      <xdr:nvSpPr>
        <xdr:cNvPr id="144" name="円/楕円 143"/>
        <xdr:cNvSpPr/>
      </xdr:nvSpPr>
      <xdr:spPr>
        <a:xfrm>
          <a:off x="2857500" y="99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60796</xdr:rowOff>
    </xdr:from>
    <xdr:ext cx="534377" cy="259045"/>
    <xdr:sp macro="" textlink="">
      <xdr:nvSpPr>
        <xdr:cNvPr id="145" name="テキスト ボックス 144"/>
        <xdr:cNvSpPr txBox="1"/>
      </xdr:nvSpPr>
      <xdr:spPr>
        <a:xfrm>
          <a:off x="2641111" y="1000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109278</xdr:rowOff>
    </xdr:from>
    <xdr:to>
      <xdr:col>3</xdr:col>
      <xdr:colOff>3175</xdr:colOff>
      <xdr:row>58</xdr:row>
      <xdr:rowOff>39428</xdr:rowOff>
    </xdr:to>
    <xdr:sp macro="" textlink="">
      <xdr:nvSpPr>
        <xdr:cNvPr id="146" name="円/楕円 145"/>
        <xdr:cNvSpPr/>
      </xdr:nvSpPr>
      <xdr:spPr>
        <a:xfrm>
          <a:off x="1968500" y="98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30555</xdr:rowOff>
    </xdr:from>
    <xdr:ext cx="534377" cy="259045"/>
    <xdr:sp macro="" textlink="">
      <xdr:nvSpPr>
        <xdr:cNvPr id="147" name="テキスト ボックス 146"/>
        <xdr:cNvSpPr txBox="1"/>
      </xdr:nvSpPr>
      <xdr:spPr>
        <a:xfrm>
          <a:off x="1752111" y="99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62742</xdr:rowOff>
    </xdr:from>
    <xdr:to>
      <xdr:col>1</xdr:col>
      <xdr:colOff>485775</xdr:colOff>
      <xdr:row>57</xdr:row>
      <xdr:rowOff>164342</xdr:rowOff>
    </xdr:to>
    <xdr:sp macro="" textlink="">
      <xdr:nvSpPr>
        <xdr:cNvPr id="148" name="円/楕円 147"/>
        <xdr:cNvSpPr/>
      </xdr:nvSpPr>
      <xdr:spPr>
        <a:xfrm>
          <a:off x="1079500" y="98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155469</xdr:rowOff>
    </xdr:from>
    <xdr:ext cx="534377" cy="259045"/>
    <xdr:sp macro="" textlink="">
      <xdr:nvSpPr>
        <xdr:cNvPr id="149" name="テキスト ボックス 148"/>
        <xdr:cNvSpPr txBox="1"/>
      </xdr:nvSpPr>
      <xdr:spPr>
        <a:xfrm>
          <a:off x="863111" y="99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68181</xdr:rowOff>
    </xdr:from>
    <xdr:to>
      <xdr:col>6</xdr:col>
      <xdr:colOff>511175</xdr:colOff>
      <xdr:row>76</xdr:row>
      <xdr:rowOff>102634</xdr:rowOff>
    </xdr:to>
    <xdr:cxnSp macro="">
      <xdr:nvCxnSpPr>
        <xdr:cNvPr id="180" name="直線コネクタ 179"/>
        <xdr:cNvCxnSpPr/>
      </xdr:nvCxnSpPr>
      <xdr:spPr>
        <a:xfrm>
          <a:off x="3797300" y="12926931"/>
          <a:ext cx="838200" cy="2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68181</xdr:rowOff>
    </xdr:from>
    <xdr:to>
      <xdr:col>5</xdr:col>
      <xdr:colOff>358775</xdr:colOff>
      <xdr:row>77</xdr:row>
      <xdr:rowOff>1397</xdr:rowOff>
    </xdr:to>
    <xdr:cxnSp macro="">
      <xdr:nvCxnSpPr>
        <xdr:cNvPr id="183" name="直線コネクタ 182"/>
        <xdr:cNvCxnSpPr/>
      </xdr:nvCxnSpPr>
      <xdr:spPr>
        <a:xfrm flipV="1">
          <a:off x="2908300" y="12926931"/>
          <a:ext cx="889000" cy="27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28811</xdr:rowOff>
    </xdr:from>
    <xdr:to>
      <xdr:col>5</xdr:col>
      <xdr:colOff>409575</xdr:colOff>
      <xdr:row>76</xdr:row>
      <xdr:rowOff>130411</xdr:rowOff>
    </xdr:to>
    <xdr:sp macro="" textlink="">
      <xdr:nvSpPr>
        <xdr:cNvPr id="184" name="フローチャート : 判断 183"/>
        <xdr:cNvSpPr/>
      </xdr:nvSpPr>
      <xdr:spPr>
        <a:xfrm>
          <a:off x="3746500" y="1305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121538</xdr:rowOff>
    </xdr:from>
    <xdr:ext cx="469744" cy="259045"/>
    <xdr:sp macro="" textlink="">
      <xdr:nvSpPr>
        <xdr:cNvPr id="185" name="テキスト ボックス 184"/>
        <xdr:cNvSpPr txBox="1"/>
      </xdr:nvSpPr>
      <xdr:spPr>
        <a:xfrm>
          <a:off x="3562427" y="131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159621</xdr:rowOff>
    </xdr:from>
    <xdr:to>
      <xdr:col>4</xdr:col>
      <xdr:colOff>155575</xdr:colOff>
      <xdr:row>77</xdr:row>
      <xdr:rowOff>1397</xdr:rowOff>
    </xdr:to>
    <xdr:cxnSp macro="">
      <xdr:nvCxnSpPr>
        <xdr:cNvPr id="186" name="直線コネクタ 185"/>
        <xdr:cNvCxnSpPr/>
      </xdr:nvCxnSpPr>
      <xdr:spPr>
        <a:xfrm>
          <a:off x="2019300" y="13189821"/>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2685</xdr:rowOff>
    </xdr:from>
    <xdr:to>
      <xdr:col>4</xdr:col>
      <xdr:colOff>206375</xdr:colOff>
      <xdr:row>77</xdr:row>
      <xdr:rowOff>104285</xdr:rowOff>
    </xdr:to>
    <xdr:sp macro="" textlink="">
      <xdr:nvSpPr>
        <xdr:cNvPr id="187" name="フローチャート : 判断 186"/>
        <xdr:cNvSpPr/>
      </xdr:nvSpPr>
      <xdr:spPr>
        <a:xfrm>
          <a:off x="2857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95412</xdr:rowOff>
    </xdr:from>
    <xdr:ext cx="469744" cy="259045"/>
    <xdr:sp macro="" textlink="">
      <xdr:nvSpPr>
        <xdr:cNvPr id="188" name="テキスト ボックス 187"/>
        <xdr:cNvSpPr txBox="1"/>
      </xdr:nvSpPr>
      <xdr:spPr>
        <a:xfrm>
          <a:off x="2673427"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41565</xdr:rowOff>
    </xdr:from>
    <xdr:to>
      <xdr:col>2</xdr:col>
      <xdr:colOff>638175</xdr:colOff>
      <xdr:row>76</xdr:row>
      <xdr:rowOff>159621</xdr:rowOff>
    </xdr:to>
    <xdr:cxnSp macro="">
      <xdr:nvCxnSpPr>
        <xdr:cNvPr id="189" name="直線コネクタ 188"/>
        <xdr:cNvCxnSpPr/>
      </xdr:nvCxnSpPr>
      <xdr:spPr>
        <a:xfrm>
          <a:off x="1130300" y="13071765"/>
          <a:ext cx="8890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98044</xdr:rowOff>
    </xdr:from>
    <xdr:to>
      <xdr:col>3</xdr:col>
      <xdr:colOff>3175</xdr:colOff>
      <xdr:row>77</xdr:row>
      <xdr:rowOff>28194</xdr:rowOff>
    </xdr:to>
    <xdr:sp macro="" textlink="">
      <xdr:nvSpPr>
        <xdr:cNvPr id="190" name="フローチャート : 判断 189"/>
        <xdr:cNvSpPr/>
      </xdr:nvSpPr>
      <xdr:spPr>
        <a:xfrm>
          <a:off x="196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44721</xdr:rowOff>
    </xdr:from>
    <xdr:ext cx="469744" cy="259045"/>
    <xdr:sp macro="" textlink="">
      <xdr:nvSpPr>
        <xdr:cNvPr id="191" name="テキスト ボックス 190"/>
        <xdr:cNvSpPr txBox="1"/>
      </xdr:nvSpPr>
      <xdr:spPr>
        <a:xfrm>
          <a:off x="1784427"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58528</xdr:rowOff>
    </xdr:from>
    <xdr:to>
      <xdr:col>1</xdr:col>
      <xdr:colOff>485775</xdr:colOff>
      <xdr:row>76</xdr:row>
      <xdr:rowOff>160128</xdr:rowOff>
    </xdr:to>
    <xdr:sp macro="" textlink="">
      <xdr:nvSpPr>
        <xdr:cNvPr id="192" name="フローチャート : 判断 191"/>
        <xdr:cNvSpPr/>
      </xdr:nvSpPr>
      <xdr:spPr>
        <a:xfrm>
          <a:off x="1079500" y="130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151255</xdr:rowOff>
    </xdr:from>
    <xdr:ext cx="469744" cy="259045"/>
    <xdr:sp macro="" textlink="">
      <xdr:nvSpPr>
        <xdr:cNvPr id="193" name="テキスト ボックス 192"/>
        <xdr:cNvSpPr txBox="1"/>
      </xdr:nvSpPr>
      <xdr:spPr>
        <a:xfrm>
          <a:off x="895427" y="1318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51834</xdr:rowOff>
    </xdr:from>
    <xdr:to>
      <xdr:col>6</xdr:col>
      <xdr:colOff>561975</xdr:colOff>
      <xdr:row>76</xdr:row>
      <xdr:rowOff>153434</xdr:rowOff>
    </xdr:to>
    <xdr:sp macro="" textlink="">
      <xdr:nvSpPr>
        <xdr:cNvPr id="199" name="円/楕円 198"/>
        <xdr:cNvSpPr/>
      </xdr:nvSpPr>
      <xdr:spPr>
        <a:xfrm>
          <a:off x="4584700" y="130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30261</xdr:rowOff>
    </xdr:from>
    <xdr:ext cx="469744" cy="259045"/>
    <xdr:sp macro="" textlink="">
      <xdr:nvSpPr>
        <xdr:cNvPr id="200" name="維持補修費該当値テキスト"/>
        <xdr:cNvSpPr txBox="1"/>
      </xdr:nvSpPr>
      <xdr:spPr>
        <a:xfrm>
          <a:off x="4686300" y="1306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17381</xdr:rowOff>
    </xdr:from>
    <xdr:to>
      <xdr:col>5</xdr:col>
      <xdr:colOff>409575</xdr:colOff>
      <xdr:row>75</xdr:row>
      <xdr:rowOff>118981</xdr:rowOff>
    </xdr:to>
    <xdr:sp macro="" textlink="">
      <xdr:nvSpPr>
        <xdr:cNvPr id="201" name="円/楕円 200"/>
        <xdr:cNvSpPr/>
      </xdr:nvSpPr>
      <xdr:spPr>
        <a:xfrm>
          <a:off x="3746500" y="12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135508</xdr:rowOff>
    </xdr:from>
    <xdr:ext cx="469744" cy="259045"/>
    <xdr:sp macro="" textlink="">
      <xdr:nvSpPr>
        <xdr:cNvPr id="202" name="テキスト ボックス 201"/>
        <xdr:cNvSpPr txBox="1"/>
      </xdr:nvSpPr>
      <xdr:spPr>
        <a:xfrm>
          <a:off x="3562427" y="1265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122047</xdr:rowOff>
    </xdr:from>
    <xdr:to>
      <xdr:col>4</xdr:col>
      <xdr:colOff>206375</xdr:colOff>
      <xdr:row>77</xdr:row>
      <xdr:rowOff>52197</xdr:rowOff>
    </xdr:to>
    <xdr:sp macro="" textlink="">
      <xdr:nvSpPr>
        <xdr:cNvPr id="203" name="円/楕円 202"/>
        <xdr:cNvSpPr/>
      </xdr:nvSpPr>
      <xdr:spPr>
        <a:xfrm>
          <a:off x="2857500" y="131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68724</xdr:rowOff>
    </xdr:from>
    <xdr:ext cx="469744" cy="259045"/>
    <xdr:sp macro="" textlink="">
      <xdr:nvSpPr>
        <xdr:cNvPr id="204" name="テキスト ボックス 203"/>
        <xdr:cNvSpPr txBox="1"/>
      </xdr:nvSpPr>
      <xdr:spPr>
        <a:xfrm>
          <a:off x="2673427" y="129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108821</xdr:rowOff>
    </xdr:from>
    <xdr:to>
      <xdr:col>3</xdr:col>
      <xdr:colOff>3175</xdr:colOff>
      <xdr:row>77</xdr:row>
      <xdr:rowOff>38971</xdr:rowOff>
    </xdr:to>
    <xdr:sp macro="" textlink="">
      <xdr:nvSpPr>
        <xdr:cNvPr id="205" name="円/楕円 204"/>
        <xdr:cNvSpPr/>
      </xdr:nvSpPr>
      <xdr:spPr>
        <a:xfrm>
          <a:off x="1968500" y="131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30098</xdr:rowOff>
    </xdr:from>
    <xdr:ext cx="469744" cy="259045"/>
    <xdr:sp macro="" textlink="">
      <xdr:nvSpPr>
        <xdr:cNvPr id="206" name="テキスト ボックス 205"/>
        <xdr:cNvSpPr txBox="1"/>
      </xdr:nvSpPr>
      <xdr:spPr>
        <a:xfrm>
          <a:off x="1784427" y="1323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162215</xdr:rowOff>
    </xdr:from>
    <xdr:to>
      <xdr:col>1</xdr:col>
      <xdr:colOff>485775</xdr:colOff>
      <xdr:row>76</xdr:row>
      <xdr:rowOff>92365</xdr:rowOff>
    </xdr:to>
    <xdr:sp macro="" textlink="">
      <xdr:nvSpPr>
        <xdr:cNvPr id="207" name="円/楕円 206"/>
        <xdr:cNvSpPr/>
      </xdr:nvSpPr>
      <xdr:spPr>
        <a:xfrm>
          <a:off x="1079500" y="130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108892</xdr:rowOff>
    </xdr:from>
    <xdr:ext cx="469744" cy="259045"/>
    <xdr:sp macro="" textlink="">
      <xdr:nvSpPr>
        <xdr:cNvPr id="208" name="テキスト ボックス 207"/>
        <xdr:cNvSpPr txBox="1"/>
      </xdr:nvSpPr>
      <xdr:spPr>
        <a:xfrm>
          <a:off x="895427" y="1279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24006</xdr:rowOff>
    </xdr:from>
    <xdr:to>
      <xdr:col>6</xdr:col>
      <xdr:colOff>511175</xdr:colOff>
      <xdr:row>96</xdr:row>
      <xdr:rowOff>85841</xdr:rowOff>
    </xdr:to>
    <xdr:cxnSp macro="">
      <xdr:nvCxnSpPr>
        <xdr:cNvPr id="236" name="直線コネクタ 235"/>
        <xdr:cNvCxnSpPr/>
      </xdr:nvCxnSpPr>
      <xdr:spPr>
        <a:xfrm flipV="1">
          <a:off x="3797300" y="16483206"/>
          <a:ext cx="838200" cy="6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85841</xdr:rowOff>
    </xdr:from>
    <xdr:to>
      <xdr:col>5</xdr:col>
      <xdr:colOff>358775</xdr:colOff>
      <xdr:row>97</xdr:row>
      <xdr:rowOff>29812</xdr:rowOff>
    </xdr:to>
    <xdr:cxnSp macro="">
      <xdr:nvCxnSpPr>
        <xdr:cNvPr id="239" name="直線コネクタ 238"/>
        <xdr:cNvCxnSpPr/>
      </xdr:nvCxnSpPr>
      <xdr:spPr>
        <a:xfrm flipV="1">
          <a:off x="2908300" y="16545041"/>
          <a:ext cx="889000" cy="1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136289</xdr:rowOff>
    </xdr:from>
    <xdr:to>
      <xdr:col>5</xdr:col>
      <xdr:colOff>409575</xdr:colOff>
      <xdr:row>97</xdr:row>
      <xdr:rowOff>66439</xdr:rowOff>
    </xdr:to>
    <xdr:sp macro="" textlink="">
      <xdr:nvSpPr>
        <xdr:cNvPr id="240" name="フローチャート : 判断 239"/>
        <xdr:cNvSpPr/>
      </xdr:nvSpPr>
      <xdr:spPr>
        <a:xfrm>
          <a:off x="3746500" y="1659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57566</xdr:rowOff>
    </xdr:from>
    <xdr:ext cx="534377" cy="259045"/>
    <xdr:sp macro="" textlink="">
      <xdr:nvSpPr>
        <xdr:cNvPr id="241" name="テキスト ボックス 240"/>
        <xdr:cNvSpPr txBox="1"/>
      </xdr:nvSpPr>
      <xdr:spPr>
        <a:xfrm>
          <a:off x="3530111" y="166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29812</xdr:rowOff>
    </xdr:from>
    <xdr:to>
      <xdr:col>4</xdr:col>
      <xdr:colOff>155575</xdr:colOff>
      <xdr:row>97</xdr:row>
      <xdr:rowOff>48923</xdr:rowOff>
    </xdr:to>
    <xdr:cxnSp macro="">
      <xdr:nvCxnSpPr>
        <xdr:cNvPr id="242" name="直線コネクタ 241"/>
        <xdr:cNvCxnSpPr/>
      </xdr:nvCxnSpPr>
      <xdr:spPr>
        <a:xfrm flipV="1">
          <a:off x="2019300" y="16660462"/>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68875</xdr:rowOff>
    </xdr:from>
    <xdr:to>
      <xdr:col>4</xdr:col>
      <xdr:colOff>206375</xdr:colOff>
      <xdr:row>97</xdr:row>
      <xdr:rowOff>170475</xdr:rowOff>
    </xdr:to>
    <xdr:sp macro="" textlink="">
      <xdr:nvSpPr>
        <xdr:cNvPr id="243" name="フローチャート : 判断 242"/>
        <xdr:cNvSpPr/>
      </xdr:nvSpPr>
      <xdr:spPr>
        <a:xfrm>
          <a:off x="2857500" y="1669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161602</xdr:rowOff>
    </xdr:from>
    <xdr:ext cx="534377" cy="259045"/>
    <xdr:sp macro="" textlink="">
      <xdr:nvSpPr>
        <xdr:cNvPr id="244" name="テキスト ボックス 243"/>
        <xdr:cNvSpPr txBox="1"/>
      </xdr:nvSpPr>
      <xdr:spPr>
        <a:xfrm>
          <a:off x="2641111" y="167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68,376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44740</xdr:rowOff>
    </xdr:from>
    <xdr:to>
      <xdr:col>2</xdr:col>
      <xdr:colOff>638175</xdr:colOff>
      <xdr:row>97</xdr:row>
      <xdr:rowOff>48923</xdr:rowOff>
    </xdr:to>
    <xdr:cxnSp macro="">
      <xdr:nvCxnSpPr>
        <xdr:cNvPr id="245" name="直線コネクタ 244"/>
        <xdr:cNvCxnSpPr/>
      </xdr:nvCxnSpPr>
      <xdr:spPr>
        <a:xfrm>
          <a:off x="1130300" y="16675390"/>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81607</xdr:rowOff>
    </xdr:from>
    <xdr:to>
      <xdr:col>3</xdr:col>
      <xdr:colOff>3175</xdr:colOff>
      <xdr:row>98</xdr:row>
      <xdr:rowOff>11757</xdr:rowOff>
    </xdr:to>
    <xdr:sp macro="" textlink="">
      <xdr:nvSpPr>
        <xdr:cNvPr id="246" name="フローチャート : 判断 245"/>
        <xdr:cNvSpPr/>
      </xdr:nvSpPr>
      <xdr:spPr>
        <a:xfrm>
          <a:off x="1968500" y="167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2884</xdr:rowOff>
    </xdr:from>
    <xdr:ext cx="534377" cy="259045"/>
    <xdr:sp macro="" textlink="">
      <xdr:nvSpPr>
        <xdr:cNvPr id="247" name="テキスト ボックス 246"/>
        <xdr:cNvSpPr txBox="1"/>
      </xdr:nvSpPr>
      <xdr:spPr>
        <a:xfrm>
          <a:off x="1752111" y="168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69811</xdr:rowOff>
    </xdr:from>
    <xdr:to>
      <xdr:col>1</xdr:col>
      <xdr:colOff>485775</xdr:colOff>
      <xdr:row>97</xdr:row>
      <xdr:rowOff>171411</xdr:rowOff>
    </xdr:to>
    <xdr:sp macro="" textlink="">
      <xdr:nvSpPr>
        <xdr:cNvPr id="248" name="フローチャート : 判断 247"/>
        <xdr:cNvSpPr/>
      </xdr:nvSpPr>
      <xdr:spPr>
        <a:xfrm>
          <a:off x="1079500" y="167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162538</xdr:rowOff>
    </xdr:from>
    <xdr:ext cx="534377" cy="259045"/>
    <xdr:sp macro="" textlink="">
      <xdr:nvSpPr>
        <xdr:cNvPr id="249" name="テキスト ボックス 248"/>
        <xdr:cNvSpPr txBox="1"/>
      </xdr:nvSpPr>
      <xdr:spPr>
        <a:xfrm>
          <a:off x="863111" y="167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68,335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144656</xdr:rowOff>
    </xdr:from>
    <xdr:to>
      <xdr:col>6</xdr:col>
      <xdr:colOff>561975</xdr:colOff>
      <xdr:row>96</xdr:row>
      <xdr:rowOff>74806</xdr:rowOff>
    </xdr:to>
    <xdr:sp macro="" textlink="">
      <xdr:nvSpPr>
        <xdr:cNvPr id="255" name="円/楕円 254"/>
        <xdr:cNvSpPr/>
      </xdr:nvSpPr>
      <xdr:spPr>
        <a:xfrm>
          <a:off x="4584700" y="164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167533</xdr:rowOff>
    </xdr:from>
    <xdr:ext cx="534377" cy="259045"/>
    <xdr:sp macro="" textlink="">
      <xdr:nvSpPr>
        <xdr:cNvPr id="256" name="扶助費該当値テキスト"/>
        <xdr:cNvSpPr txBox="1"/>
      </xdr:nvSpPr>
      <xdr:spPr>
        <a:xfrm>
          <a:off x="4686300" y="1628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35041</xdr:rowOff>
    </xdr:from>
    <xdr:to>
      <xdr:col>5</xdr:col>
      <xdr:colOff>409575</xdr:colOff>
      <xdr:row>96</xdr:row>
      <xdr:rowOff>136641</xdr:rowOff>
    </xdr:to>
    <xdr:sp macro="" textlink="">
      <xdr:nvSpPr>
        <xdr:cNvPr id="257" name="円/楕円 256"/>
        <xdr:cNvSpPr/>
      </xdr:nvSpPr>
      <xdr:spPr>
        <a:xfrm>
          <a:off x="3746500" y="164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153168</xdr:rowOff>
    </xdr:from>
    <xdr:ext cx="534377" cy="259045"/>
    <xdr:sp macro="" textlink="">
      <xdr:nvSpPr>
        <xdr:cNvPr id="258" name="テキスト ボックス 257"/>
        <xdr:cNvSpPr txBox="1"/>
      </xdr:nvSpPr>
      <xdr:spPr>
        <a:xfrm>
          <a:off x="3530111" y="162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150462</xdr:rowOff>
    </xdr:from>
    <xdr:to>
      <xdr:col>4</xdr:col>
      <xdr:colOff>206375</xdr:colOff>
      <xdr:row>97</xdr:row>
      <xdr:rowOff>80612</xdr:rowOff>
    </xdr:to>
    <xdr:sp macro="" textlink="">
      <xdr:nvSpPr>
        <xdr:cNvPr id="259" name="円/楕円 258"/>
        <xdr:cNvSpPr/>
      </xdr:nvSpPr>
      <xdr:spPr>
        <a:xfrm>
          <a:off x="2857500" y="1660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97139</xdr:rowOff>
    </xdr:from>
    <xdr:ext cx="534377" cy="259045"/>
    <xdr:sp macro="" textlink="">
      <xdr:nvSpPr>
        <xdr:cNvPr id="260" name="テキスト ボックス 259"/>
        <xdr:cNvSpPr txBox="1"/>
      </xdr:nvSpPr>
      <xdr:spPr>
        <a:xfrm>
          <a:off x="2641111" y="163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169573</xdr:rowOff>
    </xdr:from>
    <xdr:to>
      <xdr:col>3</xdr:col>
      <xdr:colOff>3175</xdr:colOff>
      <xdr:row>97</xdr:row>
      <xdr:rowOff>99723</xdr:rowOff>
    </xdr:to>
    <xdr:sp macro="" textlink="">
      <xdr:nvSpPr>
        <xdr:cNvPr id="261" name="円/楕円 260"/>
        <xdr:cNvSpPr/>
      </xdr:nvSpPr>
      <xdr:spPr>
        <a:xfrm>
          <a:off x="1968500" y="166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116250</xdr:rowOff>
    </xdr:from>
    <xdr:ext cx="534377" cy="259045"/>
    <xdr:sp macro="" textlink="">
      <xdr:nvSpPr>
        <xdr:cNvPr id="262" name="テキスト ボックス 261"/>
        <xdr:cNvSpPr txBox="1"/>
      </xdr:nvSpPr>
      <xdr:spPr>
        <a:xfrm>
          <a:off x="1752111" y="164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165390</xdr:rowOff>
    </xdr:from>
    <xdr:to>
      <xdr:col>1</xdr:col>
      <xdr:colOff>485775</xdr:colOff>
      <xdr:row>97</xdr:row>
      <xdr:rowOff>95540</xdr:rowOff>
    </xdr:to>
    <xdr:sp macro="" textlink="">
      <xdr:nvSpPr>
        <xdr:cNvPr id="263" name="円/楕円 262"/>
        <xdr:cNvSpPr/>
      </xdr:nvSpPr>
      <xdr:spPr>
        <a:xfrm>
          <a:off x="1079500" y="166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112067</xdr:rowOff>
    </xdr:from>
    <xdr:ext cx="534377" cy="259045"/>
    <xdr:sp macro="" textlink="">
      <xdr:nvSpPr>
        <xdr:cNvPr id="264" name="テキスト ボックス 263"/>
        <xdr:cNvSpPr txBox="1"/>
      </xdr:nvSpPr>
      <xdr:spPr>
        <a:xfrm>
          <a:off x="863111" y="163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124593</xdr:rowOff>
    </xdr:from>
    <xdr:to>
      <xdr:col>15</xdr:col>
      <xdr:colOff>180975</xdr:colOff>
      <xdr:row>37</xdr:row>
      <xdr:rowOff>143472</xdr:rowOff>
    </xdr:to>
    <xdr:cxnSp macro="">
      <xdr:nvCxnSpPr>
        <xdr:cNvPr id="293" name="直線コネクタ 292"/>
        <xdr:cNvCxnSpPr/>
      </xdr:nvCxnSpPr>
      <xdr:spPr>
        <a:xfrm flipV="1">
          <a:off x="9639300" y="6468243"/>
          <a:ext cx="8382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4"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143472</xdr:rowOff>
    </xdr:from>
    <xdr:to>
      <xdr:col>14</xdr:col>
      <xdr:colOff>28575</xdr:colOff>
      <xdr:row>38</xdr:row>
      <xdr:rowOff>5093</xdr:rowOff>
    </xdr:to>
    <xdr:cxnSp macro="">
      <xdr:nvCxnSpPr>
        <xdr:cNvPr id="296" name="直線コネクタ 295"/>
        <xdr:cNvCxnSpPr/>
      </xdr:nvCxnSpPr>
      <xdr:spPr>
        <a:xfrm flipV="1">
          <a:off x="8750300" y="6487122"/>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51067</xdr:rowOff>
    </xdr:from>
    <xdr:to>
      <xdr:col>14</xdr:col>
      <xdr:colOff>79375</xdr:colOff>
      <xdr:row>37</xdr:row>
      <xdr:rowOff>152667</xdr:rowOff>
    </xdr:to>
    <xdr:sp macro="" textlink="">
      <xdr:nvSpPr>
        <xdr:cNvPr id="297" name="フローチャート : 判断 296"/>
        <xdr:cNvSpPr/>
      </xdr:nvSpPr>
      <xdr:spPr>
        <a:xfrm>
          <a:off x="9588500" y="639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169194</xdr:rowOff>
    </xdr:from>
    <xdr:ext cx="534377" cy="259045"/>
    <xdr:sp macro="" textlink="">
      <xdr:nvSpPr>
        <xdr:cNvPr id="298" name="テキスト ボックス 297"/>
        <xdr:cNvSpPr txBox="1"/>
      </xdr:nvSpPr>
      <xdr:spPr>
        <a:xfrm>
          <a:off x="9372111" y="61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5093</xdr:rowOff>
    </xdr:from>
    <xdr:to>
      <xdr:col>12</xdr:col>
      <xdr:colOff>511175</xdr:colOff>
      <xdr:row>38</xdr:row>
      <xdr:rowOff>15113</xdr:rowOff>
    </xdr:to>
    <xdr:cxnSp macro="">
      <xdr:nvCxnSpPr>
        <xdr:cNvPr id="299" name="直線コネクタ 298"/>
        <xdr:cNvCxnSpPr/>
      </xdr:nvCxnSpPr>
      <xdr:spPr>
        <a:xfrm flipV="1">
          <a:off x="7861300" y="6520193"/>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52172</xdr:rowOff>
    </xdr:from>
    <xdr:to>
      <xdr:col>12</xdr:col>
      <xdr:colOff>561975</xdr:colOff>
      <xdr:row>37</xdr:row>
      <xdr:rowOff>153772</xdr:rowOff>
    </xdr:to>
    <xdr:sp macro="" textlink="">
      <xdr:nvSpPr>
        <xdr:cNvPr id="300" name="フローチャート : 判断 299"/>
        <xdr:cNvSpPr/>
      </xdr:nvSpPr>
      <xdr:spPr>
        <a:xfrm>
          <a:off x="8699500" y="63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170299</xdr:rowOff>
    </xdr:from>
    <xdr:ext cx="534377" cy="259045"/>
    <xdr:sp macro="" textlink="">
      <xdr:nvSpPr>
        <xdr:cNvPr id="301" name="テキスト ボックス 300"/>
        <xdr:cNvSpPr txBox="1"/>
      </xdr:nvSpPr>
      <xdr:spPr>
        <a:xfrm>
          <a:off x="8483111" y="61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2140</xdr:rowOff>
    </xdr:from>
    <xdr:to>
      <xdr:col>11</xdr:col>
      <xdr:colOff>307975</xdr:colOff>
      <xdr:row>38</xdr:row>
      <xdr:rowOff>15113</xdr:rowOff>
    </xdr:to>
    <xdr:cxnSp macro="">
      <xdr:nvCxnSpPr>
        <xdr:cNvPr id="302" name="直線コネクタ 301"/>
        <xdr:cNvCxnSpPr/>
      </xdr:nvCxnSpPr>
      <xdr:spPr>
        <a:xfrm>
          <a:off x="6972300" y="6517240"/>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45295</xdr:rowOff>
    </xdr:from>
    <xdr:to>
      <xdr:col>11</xdr:col>
      <xdr:colOff>358775</xdr:colOff>
      <xdr:row>37</xdr:row>
      <xdr:rowOff>146895</xdr:rowOff>
    </xdr:to>
    <xdr:sp macro="" textlink="">
      <xdr:nvSpPr>
        <xdr:cNvPr id="303" name="フローチャート : 判断 302"/>
        <xdr:cNvSpPr/>
      </xdr:nvSpPr>
      <xdr:spPr>
        <a:xfrm>
          <a:off x="7810500" y="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163422</xdr:rowOff>
    </xdr:from>
    <xdr:ext cx="534377" cy="259045"/>
    <xdr:sp macro="" textlink="">
      <xdr:nvSpPr>
        <xdr:cNvPr id="304" name="テキスト ボックス 303"/>
        <xdr:cNvSpPr txBox="1"/>
      </xdr:nvSpPr>
      <xdr:spPr>
        <a:xfrm>
          <a:off x="7594111" y="61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131096</xdr:rowOff>
    </xdr:from>
    <xdr:to>
      <xdr:col>10</xdr:col>
      <xdr:colOff>155575</xdr:colOff>
      <xdr:row>37</xdr:row>
      <xdr:rowOff>61246</xdr:rowOff>
    </xdr:to>
    <xdr:sp macro="" textlink="">
      <xdr:nvSpPr>
        <xdr:cNvPr id="305" name="フローチャート : 判断 304"/>
        <xdr:cNvSpPr/>
      </xdr:nvSpPr>
      <xdr:spPr>
        <a:xfrm>
          <a:off x="6921500" y="630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77773</xdr:rowOff>
    </xdr:from>
    <xdr:ext cx="534377" cy="259045"/>
    <xdr:sp macro="" textlink="">
      <xdr:nvSpPr>
        <xdr:cNvPr id="306" name="テキスト ボックス 305"/>
        <xdr:cNvSpPr txBox="1"/>
      </xdr:nvSpPr>
      <xdr:spPr>
        <a:xfrm>
          <a:off x="6705111" y="60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73793</xdr:rowOff>
    </xdr:from>
    <xdr:to>
      <xdr:col>15</xdr:col>
      <xdr:colOff>231775</xdr:colOff>
      <xdr:row>38</xdr:row>
      <xdr:rowOff>3943</xdr:rowOff>
    </xdr:to>
    <xdr:sp macro="" textlink="">
      <xdr:nvSpPr>
        <xdr:cNvPr id="312" name="円/楕円 311"/>
        <xdr:cNvSpPr/>
      </xdr:nvSpPr>
      <xdr:spPr>
        <a:xfrm>
          <a:off x="10426700" y="64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160170</xdr:rowOff>
    </xdr:from>
    <xdr:ext cx="534377" cy="259045"/>
    <xdr:sp macro="" textlink="">
      <xdr:nvSpPr>
        <xdr:cNvPr id="313" name="補助費等該当値テキスト"/>
        <xdr:cNvSpPr txBox="1"/>
      </xdr:nvSpPr>
      <xdr:spPr>
        <a:xfrm>
          <a:off x="10528300" y="63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92672</xdr:rowOff>
    </xdr:from>
    <xdr:to>
      <xdr:col>14</xdr:col>
      <xdr:colOff>79375</xdr:colOff>
      <xdr:row>38</xdr:row>
      <xdr:rowOff>22822</xdr:rowOff>
    </xdr:to>
    <xdr:sp macro="" textlink="">
      <xdr:nvSpPr>
        <xdr:cNvPr id="314" name="円/楕円 313"/>
        <xdr:cNvSpPr/>
      </xdr:nvSpPr>
      <xdr:spPr>
        <a:xfrm>
          <a:off x="95885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13949</xdr:rowOff>
    </xdr:from>
    <xdr:ext cx="534377" cy="259045"/>
    <xdr:sp macro="" textlink="">
      <xdr:nvSpPr>
        <xdr:cNvPr id="315" name="テキスト ボックス 314"/>
        <xdr:cNvSpPr txBox="1"/>
      </xdr:nvSpPr>
      <xdr:spPr>
        <a:xfrm>
          <a:off x="9372111" y="65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125743</xdr:rowOff>
    </xdr:from>
    <xdr:to>
      <xdr:col>12</xdr:col>
      <xdr:colOff>561975</xdr:colOff>
      <xdr:row>38</xdr:row>
      <xdr:rowOff>55893</xdr:rowOff>
    </xdr:to>
    <xdr:sp macro="" textlink="">
      <xdr:nvSpPr>
        <xdr:cNvPr id="316" name="円/楕円 315"/>
        <xdr:cNvSpPr/>
      </xdr:nvSpPr>
      <xdr:spPr>
        <a:xfrm>
          <a:off x="8699500" y="64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47020</xdr:rowOff>
    </xdr:from>
    <xdr:ext cx="534377" cy="259045"/>
    <xdr:sp macro="" textlink="">
      <xdr:nvSpPr>
        <xdr:cNvPr id="317" name="テキスト ボックス 316"/>
        <xdr:cNvSpPr txBox="1"/>
      </xdr:nvSpPr>
      <xdr:spPr>
        <a:xfrm>
          <a:off x="8483111" y="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135763</xdr:rowOff>
    </xdr:from>
    <xdr:to>
      <xdr:col>11</xdr:col>
      <xdr:colOff>358775</xdr:colOff>
      <xdr:row>38</xdr:row>
      <xdr:rowOff>65913</xdr:rowOff>
    </xdr:to>
    <xdr:sp macro="" textlink="">
      <xdr:nvSpPr>
        <xdr:cNvPr id="318" name="円/楕円 317"/>
        <xdr:cNvSpPr/>
      </xdr:nvSpPr>
      <xdr:spPr>
        <a:xfrm>
          <a:off x="7810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57040</xdr:rowOff>
    </xdr:from>
    <xdr:ext cx="534377" cy="259045"/>
    <xdr:sp macro="" textlink="">
      <xdr:nvSpPr>
        <xdr:cNvPr id="319" name="テキスト ボックス 318"/>
        <xdr:cNvSpPr txBox="1"/>
      </xdr:nvSpPr>
      <xdr:spPr>
        <a:xfrm>
          <a:off x="7594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122790</xdr:rowOff>
    </xdr:from>
    <xdr:to>
      <xdr:col>10</xdr:col>
      <xdr:colOff>155575</xdr:colOff>
      <xdr:row>38</xdr:row>
      <xdr:rowOff>52939</xdr:rowOff>
    </xdr:to>
    <xdr:sp macro="" textlink="">
      <xdr:nvSpPr>
        <xdr:cNvPr id="320" name="円/楕円 319"/>
        <xdr:cNvSpPr/>
      </xdr:nvSpPr>
      <xdr:spPr>
        <a:xfrm>
          <a:off x="6921500" y="6466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44067</xdr:rowOff>
    </xdr:from>
    <xdr:ext cx="534377" cy="259045"/>
    <xdr:sp macro="" textlink="">
      <xdr:nvSpPr>
        <xdr:cNvPr id="321" name="テキスト ボックス 320"/>
        <xdr:cNvSpPr txBox="1"/>
      </xdr:nvSpPr>
      <xdr:spPr>
        <a:xfrm>
          <a:off x="6705111" y="65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1168</xdr:rowOff>
    </xdr:from>
    <xdr:to>
      <xdr:col>15</xdr:col>
      <xdr:colOff>180975</xdr:colOff>
      <xdr:row>58</xdr:row>
      <xdr:rowOff>21666</xdr:rowOff>
    </xdr:to>
    <xdr:cxnSp macro="">
      <xdr:nvCxnSpPr>
        <xdr:cNvPr id="351" name="直線コネクタ 350"/>
        <xdr:cNvCxnSpPr/>
      </xdr:nvCxnSpPr>
      <xdr:spPr>
        <a:xfrm>
          <a:off x="9639300" y="9945268"/>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2"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92913</xdr:rowOff>
    </xdr:from>
    <xdr:to>
      <xdr:col>14</xdr:col>
      <xdr:colOff>28575</xdr:colOff>
      <xdr:row>58</xdr:row>
      <xdr:rowOff>1168</xdr:rowOff>
    </xdr:to>
    <xdr:cxnSp macro="">
      <xdr:nvCxnSpPr>
        <xdr:cNvPr id="354" name="直線コネクタ 353"/>
        <xdr:cNvCxnSpPr/>
      </xdr:nvCxnSpPr>
      <xdr:spPr>
        <a:xfrm>
          <a:off x="8750300" y="9865563"/>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3099</xdr:rowOff>
    </xdr:from>
    <xdr:to>
      <xdr:col>14</xdr:col>
      <xdr:colOff>79375</xdr:colOff>
      <xdr:row>56</xdr:row>
      <xdr:rowOff>104699</xdr:rowOff>
    </xdr:to>
    <xdr:sp macro="" textlink="">
      <xdr:nvSpPr>
        <xdr:cNvPr id="355" name="フローチャート : 判断 354"/>
        <xdr:cNvSpPr/>
      </xdr:nvSpPr>
      <xdr:spPr>
        <a:xfrm>
          <a:off x="9588500" y="960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121226</xdr:rowOff>
    </xdr:from>
    <xdr:ext cx="534377" cy="259045"/>
    <xdr:sp macro="" textlink="">
      <xdr:nvSpPr>
        <xdr:cNvPr id="356" name="テキスト ボックス 355"/>
        <xdr:cNvSpPr txBox="1"/>
      </xdr:nvSpPr>
      <xdr:spPr>
        <a:xfrm>
          <a:off x="9372111" y="937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46,504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92913</xdr:rowOff>
    </xdr:from>
    <xdr:to>
      <xdr:col>12</xdr:col>
      <xdr:colOff>511175</xdr:colOff>
      <xdr:row>58</xdr:row>
      <xdr:rowOff>96780</xdr:rowOff>
    </xdr:to>
    <xdr:cxnSp macro="">
      <xdr:nvCxnSpPr>
        <xdr:cNvPr id="357" name="直線コネクタ 356"/>
        <xdr:cNvCxnSpPr/>
      </xdr:nvCxnSpPr>
      <xdr:spPr>
        <a:xfrm flipV="1">
          <a:off x="7861300" y="9865563"/>
          <a:ext cx="889000" cy="17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15101</xdr:rowOff>
    </xdr:from>
    <xdr:to>
      <xdr:col>12</xdr:col>
      <xdr:colOff>561975</xdr:colOff>
      <xdr:row>55</xdr:row>
      <xdr:rowOff>116701</xdr:rowOff>
    </xdr:to>
    <xdr:sp macro="" textlink="">
      <xdr:nvSpPr>
        <xdr:cNvPr id="358" name="フローチャート : 判断 357"/>
        <xdr:cNvSpPr/>
      </xdr:nvSpPr>
      <xdr:spPr>
        <a:xfrm>
          <a:off x="8699500" y="94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133228</xdr:rowOff>
    </xdr:from>
    <xdr:ext cx="534377" cy="259045"/>
    <xdr:sp macro="" textlink="">
      <xdr:nvSpPr>
        <xdr:cNvPr id="359" name="テキスト ボックス 358"/>
        <xdr:cNvSpPr txBox="1"/>
      </xdr:nvSpPr>
      <xdr:spPr>
        <a:xfrm>
          <a:off x="8483111" y="92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93332</xdr:rowOff>
    </xdr:from>
    <xdr:to>
      <xdr:col>11</xdr:col>
      <xdr:colOff>307975</xdr:colOff>
      <xdr:row>58</xdr:row>
      <xdr:rowOff>96780</xdr:rowOff>
    </xdr:to>
    <xdr:cxnSp macro="">
      <xdr:nvCxnSpPr>
        <xdr:cNvPr id="360" name="直線コネクタ 359"/>
        <xdr:cNvCxnSpPr/>
      </xdr:nvCxnSpPr>
      <xdr:spPr>
        <a:xfrm>
          <a:off x="6972300" y="1003743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165462</xdr:rowOff>
    </xdr:from>
    <xdr:to>
      <xdr:col>11</xdr:col>
      <xdr:colOff>358775</xdr:colOff>
      <xdr:row>57</xdr:row>
      <xdr:rowOff>95612</xdr:rowOff>
    </xdr:to>
    <xdr:sp macro="" textlink="">
      <xdr:nvSpPr>
        <xdr:cNvPr id="361" name="フローチャート : 判断 360"/>
        <xdr:cNvSpPr/>
      </xdr:nvSpPr>
      <xdr:spPr>
        <a:xfrm>
          <a:off x="7810500" y="97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112139</xdr:rowOff>
    </xdr:from>
    <xdr:ext cx="534377" cy="259045"/>
    <xdr:sp macro="" textlink="">
      <xdr:nvSpPr>
        <xdr:cNvPr id="362" name="テキスト ボックス 361"/>
        <xdr:cNvSpPr txBox="1"/>
      </xdr:nvSpPr>
      <xdr:spPr>
        <a:xfrm>
          <a:off x="7594111" y="95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122942</xdr:rowOff>
    </xdr:from>
    <xdr:to>
      <xdr:col>10</xdr:col>
      <xdr:colOff>155575</xdr:colOff>
      <xdr:row>57</xdr:row>
      <xdr:rowOff>53092</xdr:rowOff>
    </xdr:to>
    <xdr:sp macro="" textlink="">
      <xdr:nvSpPr>
        <xdr:cNvPr id="363" name="フローチャート : 判断 362"/>
        <xdr:cNvSpPr/>
      </xdr:nvSpPr>
      <xdr:spPr>
        <a:xfrm>
          <a:off x="6921500" y="97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69619</xdr:rowOff>
    </xdr:from>
    <xdr:ext cx="534377" cy="259045"/>
    <xdr:sp macro="" textlink="">
      <xdr:nvSpPr>
        <xdr:cNvPr id="364" name="テキスト ボックス 363"/>
        <xdr:cNvSpPr txBox="1"/>
      </xdr:nvSpPr>
      <xdr:spPr>
        <a:xfrm>
          <a:off x="6705111" y="94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142316</xdr:rowOff>
    </xdr:from>
    <xdr:to>
      <xdr:col>15</xdr:col>
      <xdr:colOff>231775</xdr:colOff>
      <xdr:row>58</xdr:row>
      <xdr:rowOff>72466</xdr:rowOff>
    </xdr:to>
    <xdr:sp macro="" textlink="">
      <xdr:nvSpPr>
        <xdr:cNvPr id="370" name="円/楕円 369"/>
        <xdr:cNvSpPr/>
      </xdr:nvSpPr>
      <xdr:spPr>
        <a:xfrm>
          <a:off x="10426700" y="99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120743</xdr:rowOff>
    </xdr:from>
    <xdr:ext cx="534377" cy="259045"/>
    <xdr:sp macro="" textlink="">
      <xdr:nvSpPr>
        <xdr:cNvPr id="371" name="普通建設事業費該当値テキスト"/>
        <xdr:cNvSpPr txBox="1"/>
      </xdr:nvSpPr>
      <xdr:spPr>
        <a:xfrm>
          <a:off x="10528300" y="9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121818</xdr:rowOff>
    </xdr:from>
    <xdr:to>
      <xdr:col>14</xdr:col>
      <xdr:colOff>79375</xdr:colOff>
      <xdr:row>58</xdr:row>
      <xdr:rowOff>51968</xdr:rowOff>
    </xdr:to>
    <xdr:sp macro="" textlink="">
      <xdr:nvSpPr>
        <xdr:cNvPr id="372" name="円/楕円 371"/>
        <xdr:cNvSpPr/>
      </xdr:nvSpPr>
      <xdr:spPr>
        <a:xfrm>
          <a:off x="9588500" y="98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43095</xdr:rowOff>
    </xdr:from>
    <xdr:ext cx="534377" cy="259045"/>
    <xdr:sp macro="" textlink="">
      <xdr:nvSpPr>
        <xdr:cNvPr id="373" name="テキスト ボックス 372"/>
        <xdr:cNvSpPr txBox="1"/>
      </xdr:nvSpPr>
      <xdr:spPr>
        <a:xfrm>
          <a:off x="9372111" y="99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42113</xdr:rowOff>
    </xdr:from>
    <xdr:to>
      <xdr:col>12</xdr:col>
      <xdr:colOff>561975</xdr:colOff>
      <xdr:row>57</xdr:row>
      <xdr:rowOff>143713</xdr:rowOff>
    </xdr:to>
    <xdr:sp macro="" textlink="">
      <xdr:nvSpPr>
        <xdr:cNvPr id="374" name="円/楕円 373"/>
        <xdr:cNvSpPr/>
      </xdr:nvSpPr>
      <xdr:spPr>
        <a:xfrm>
          <a:off x="8699500" y="98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134840</xdr:rowOff>
    </xdr:from>
    <xdr:ext cx="534377" cy="259045"/>
    <xdr:sp macro="" textlink="">
      <xdr:nvSpPr>
        <xdr:cNvPr id="375" name="テキスト ボックス 374"/>
        <xdr:cNvSpPr txBox="1"/>
      </xdr:nvSpPr>
      <xdr:spPr>
        <a:xfrm>
          <a:off x="8483111" y="99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45980</xdr:rowOff>
    </xdr:from>
    <xdr:to>
      <xdr:col>11</xdr:col>
      <xdr:colOff>358775</xdr:colOff>
      <xdr:row>58</xdr:row>
      <xdr:rowOff>147580</xdr:rowOff>
    </xdr:to>
    <xdr:sp macro="" textlink="">
      <xdr:nvSpPr>
        <xdr:cNvPr id="376" name="円/楕円 375"/>
        <xdr:cNvSpPr/>
      </xdr:nvSpPr>
      <xdr:spPr>
        <a:xfrm>
          <a:off x="7810500" y="9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138707</xdr:rowOff>
    </xdr:from>
    <xdr:ext cx="534377" cy="259045"/>
    <xdr:sp macro="" textlink="">
      <xdr:nvSpPr>
        <xdr:cNvPr id="377" name="テキスト ボックス 376"/>
        <xdr:cNvSpPr txBox="1"/>
      </xdr:nvSpPr>
      <xdr:spPr>
        <a:xfrm>
          <a:off x="7594111" y="100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42532</xdr:rowOff>
    </xdr:from>
    <xdr:to>
      <xdr:col>10</xdr:col>
      <xdr:colOff>155575</xdr:colOff>
      <xdr:row>58</xdr:row>
      <xdr:rowOff>144132</xdr:rowOff>
    </xdr:to>
    <xdr:sp macro="" textlink="">
      <xdr:nvSpPr>
        <xdr:cNvPr id="378" name="円/楕円 377"/>
        <xdr:cNvSpPr/>
      </xdr:nvSpPr>
      <xdr:spPr>
        <a:xfrm>
          <a:off x="6921500" y="99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135259</xdr:rowOff>
    </xdr:from>
    <xdr:ext cx="534377" cy="259045"/>
    <xdr:sp macro="" textlink="">
      <xdr:nvSpPr>
        <xdr:cNvPr id="379" name="テキスト ボックス 378"/>
        <xdr:cNvSpPr txBox="1"/>
      </xdr:nvSpPr>
      <xdr:spPr>
        <a:xfrm>
          <a:off x="6705111" y="100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61480</xdr:rowOff>
    </xdr:from>
    <xdr:to>
      <xdr:col>15</xdr:col>
      <xdr:colOff>180975</xdr:colOff>
      <xdr:row>78</xdr:row>
      <xdr:rowOff>64452</xdr:rowOff>
    </xdr:to>
    <xdr:cxnSp macro="">
      <xdr:nvCxnSpPr>
        <xdr:cNvPr id="408" name="直線コネクタ 407"/>
        <xdr:cNvCxnSpPr/>
      </xdr:nvCxnSpPr>
      <xdr:spPr>
        <a:xfrm flipV="1">
          <a:off x="9639300" y="1343458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09"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162204</xdr:rowOff>
    </xdr:from>
    <xdr:to>
      <xdr:col>14</xdr:col>
      <xdr:colOff>79375</xdr:colOff>
      <xdr:row>77</xdr:row>
      <xdr:rowOff>92354</xdr:rowOff>
    </xdr:to>
    <xdr:sp macro="" textlink="">
      <xdr:nvSpPr>
        <xdr:cNvPr id="411" name="フローチャート : 判断 410"/>
        <xdr:cNvSpPr/>
      </xdr:nvSpPr>
      <xdr:spPr>
        <a:xfrm>
          <a:off x="9588500" y="131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108881</xdr:rowOff>
    </xdr:from>
    <xdr:ext cx="469744" cy="259045"/>
    <xdr:sp macro="" textlink="">
      <xdr:nvSpPr>
        <xdr:cNvPr id="412" name="テキスト ボックス 411"/>
        <xdr:cNvSpPr txBox="1"/>
      </xdr:nvSpPr>
      <xdr:spPr>
        <a:xfrm>
          <a:off x="9404427" y="1296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10680</xdr:rowOff>
    </xdr:from>
    <xdr:to>
      <xdr:col>15</xdr:col>
      <xdr:colOff>231775</xdr:colOff>
      <xdr:row>78</xdr:row>
      <xdr:rowOff>112280</xdr:rowOff>
    </xdr:to>
    <xdr:sp macro="" textlink="">
      <xdr:nvSpPr>
        <xdr:cNvPr id="418" name="円/楕円 417"/>
        <xdr:cNvSpPr/>
      </xdr:nvSpPr>
      <xdr:spPr>
        <a:xfrm>
          <a:off x="10426700" y="133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97057</xdr:rowOff>
    </xdr:from>
    <xdr:ext cx="469744" cy="259045"/>
    <xdr:sp macro="" textlink="">
      <xdr:nvSpPr>
        <xdr:cNvPr id="419" name="普通建設事業費 （ うち新規整備　）該当値テキスト"/>
        <xdr:cNvSpPr txBox="1"/>
      </xdr:nvSpPr>
      <xdr:spPr>
        <a:xfrm>
          <a:off x="10528300" y="1329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13652</xdr:rowOff>
    </xdr:from>
    <xdr:to>
      <xdr:col>14</xdr:col>
      <xdr:colOff>79375</xdr:colOff>
      <xdr:row>78</xdr:row>
      <xdr:rowOff>115252</xdr:rowOff>
    </xdr:to>
    <xdr:sp macro="" textlink="">
      <xdr:nvSpPr>
        <xdr:cNvPr id="420" name="円/楕円 419"/>
        <xdr:cNvSpPr/>
      </xdr:nvSpPr>
      <xdr:spPr>
        <a:xfrm>
          <a:off x="9588500" y="133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106379</xdr:rowOff>
    </xdr:from>
    <xdr:ext cx="469744" cy="259045"/>
    <xdr:sp macro="" textlink="">
      <xdr:nvSpPr>
        <xdr:cNvPr id="421" name="テキスト ボックス 420"/>
        <xdr:cNvSpPr txBox="1"/>
      </xdr:nvSpPr>
      <xdr:spPr>
        <a:xfrm>
          <a:off x="9404427" y="1347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69017</xdr:rowOff>
    </xdr:from>
    <xdr:to>
      <xdr:col>15</xdr:col>
      <xdr:colOff>180975</xdr:colOff>
      <xdr:row>95</xdr:row>
      <xdr:rowOff>110325</xdr:rowOff>
    </xdr:to>
    <xdr:cxnSp macro="">
      <xdr:nvCxnSpPr>
        <xdr:cNvPr id="448" name="直線コネクタ 447"/>
        <xdr:cNvCxnSpPr/>
      </xdr:nvCxnSpPr>
      <xdr:spPr>
        <a:xfrm>
          <a:off x="9639300" y="16356767"/>
          <a:ext cx="8382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49"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80076</xdr:rowOff>
    </xdr:from>
    <xdr:to>
      <xdr:col>14</xdr:col>
      <xdr:colOff>79375</xdr:colOff>
      <xdr:row>95</xdr:row>
      <xdr:rowOff>10226</xdr:rowOff>
    </xdr:to>
    <xdr:sp macro="" textlink="">
      <xdr:nvSpPr>
        <xdr:cNvPr id="451" name="フローチャート : 判断 450"/>
        <xdr:cNvSpPr/>
      </xdr:nvSpPr>
      <xdr:spPr>
        <a:xfrm>
          <a:off x="9588500" y="161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26753</xdr:rowOff>
    </xdr:from>
    <xdr:ext cx="534377" cy="259045"/>
    <xdr:sp macro="" textlink="">
      <xdr:nvSpPr>
        <xdr:cNvPr id="452" name="テキスト ボックス 451"/>
        <xdr:cNvSpPr txBox="1"/>
      </xdr:nvSpPr>
      <xdr:spPr>
        <a:xfrm>
          <a:off x="9372111" y="159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59525</xdr:rowOff>
    </xdr:from>
    <xdr:to>
      <xdr:col>15</xdr:col>
      <xdr:colOff>231775</xdr:colOff>
      <xdr:row>95</xdr:row>
      <xdr:rowOff>161125</xdr:rowOff>
    </xdr:to>
    <xdr:sp macro="" textlink="">
      <xdr:nvSpPr>
        <xdr:cNvPr id="458" name="円/楕円 457"/>
        <xdr:cNvSpPr/>
      </xdr:nvSpPr>
      <xdr:spPr>
        <a:xfrm>
          <a:off x="10426700" y="163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82402</xdr:rowOff>
    </xdr:from>
    <xdr:ext cx="534377" cy="259045"/>
    <xdr:sp macro="" textlink="">
      <xdr:nvSpPr>
        <xdr:cNvPr id="459" name="普通建設事業費 （ うち更新整備　）該当値テキスト"/>
        <xdr:cNvSpPr txBox="1"/>
      </xdr:nvSpPr>
      <xdr:spPr>
        <a:xfrm>
          <a:off x="10528300" y="161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23,785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18217</xdr:rowOff>
    </xdr:from>
    <xdr:to>
      <xdr:col>14</xdr:col>
      <xdr:colOff>79375</xdr:colOff>
      <xdr:row>95</xdr:row>
      <xdr:rowOff>119817</xdr:rowOff>
    </xdr:to>
    <xdr:sp macro="" textlink="">
      <xdr:nvSpPr>
        <xdr:cNvPr id="460" name="円/楕円 459"/>
        <xdr:cNvSpPr/>
      </xdr:nvSpPr>
      <xdr:spPr>
        <a:xfrm>
          <a:off x="9588500" y="163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110944</xdr:rowOff>
    </xdr:from>
    <xdr:ext cx="534377" cy="259045"/>
    <xdr:sp macro="" textlink="">
      <xdr:nvSpPr>
        <xdr:cNvPr id="461" name="テキスト ボックス 460"/>
        <xdr:cNvSpPr txBox="1"/>
      </xdr:nvSpPr>
      <xdr:spPr>
        <a:xfrm>
          <a:off x="9372111" y="163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2" name="直線コネクタ 47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3" name="テキスト ボックス 47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4" name="直線コネクタ 47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75" name="テキスト ボックス 47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6" name="直線コネクタ 47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77" name="テキスト ボックス 476"/>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8" name="直線コネクタ 47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79" name="テキスト ボックス 478"/>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0" name="直線コネクタ 47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1" name="テキスト ボックス 480"/>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2" name="直線コネクタ 48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3" name="テキスト ボックス 48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91041</xdr:rowOff>
    </xdr:from>
    <xdr:to>
      <xdr:col>23</xdr:col>
      <xdr:colOff>516889</xdr:colOff>
      <xdr:row>39</xdr:row>
      <xdr:rowOff>98878</xdr:rowOff>
    </xdr:to>
    <xdr:cxnSp macro="">
      <xdr:nvCxnSpPr>
        <xdr:cNvPr id="487" name="直線コネクタ 486"/>
        <xdr:cNvCxnSpPr/>
      </xdr:nvCxnSpPr>
      <xdr:spPr>
        <a:xfrm flipV="1">
          <a:off x="16317595" y="6434691"/>
          <a:ext cx="1269" cy="350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8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9" name="直線コネクタ 48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37718</xdr:rowOff>
    </xdr:from>
    <xdr:ext cx="469744" cy="259045"/>
    <xdr:sp macro="" textlink="">
      <xdr:nvSpPr>
        <xdr:cNvPr id="490" name="災害復旧事業費最大値テキスト"/>
        <xdr:cNvSpPr txBox="1"/>
      </xdr:nvSpPr>
      <xdr:spPr>
        <a:xfrm>
          <a:off x="16370300" y="620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37</xdr:row>
      <xdr:rowOff>91041</xdr:rowOff>
    </xdr:from>
    <xdr:to>
      <xdr:col>23</xdr:col>
      <xdr:colOff>606425</xdr:colOff>
      <xdr:row>37</xdr:row>
      <xdr:rowOff>91041</xdr:rowOff>
    </xdr:to>
    <xdr:cxnSp macro="">
      <xdr:nvCxnSpPr>
        <xdr:cNvPr id="491" name="直線コネクタ 490"/>
        <xdr:cNvCxnSpPr/>
      </xdr:nvCxnSpPr>
      <xdr:spPr>
        <a:xfrm>
          <a:off x="16230600" y="643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37810</xdr:rowOff>
    </xdr:from>
    <xdr:to>
      <xdr:col>23</xdr:col>
      <xdr:colOff>517525</xdr:colOff>
      <xdr:row>39</xdr:row>
      <xdr:rowOff>38953</xdr:rowOff>
    </xdr:to>
    <xdr:cxnSp macro="">
      <xdr:nvCxnSpPr>
        <xdr:cNvPr id="492" name="直線コネクタ 491"/>
        <xdr:cNvCxnSpPr/>
      </xdr:nvCxnSpPr>
      <xdr:spPr>
        <a:xfrm flipV="1">
          <a:off x="15481300" y="672436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160436</xdr:rowOff>
    </xdr:from>
    <xdr:ext cx="378565" cy="259045"/>
    <xdr:sp macro="" textlink="">
      <xdr:nvSpPr>
        <xdr:cNvPr id="493" name="災害復旧事業費平均値テキスト"/>
        <xdr:cNvSpPr txBox="1"/>
      </xdr:nvSpPr>
      <xdr:spPr>
        <a:xfrm>
          <a:off x="16370300" y="65040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137559</xdr:rowOff>
    </xdr:from>
    <xdr:to>
      <xdr:col>23</xdr:col>
      <xdr:colOff>568325</xdr:colOff>
      <xdr:row>39</xdr:row>
      <xdr:rowOff>67709</xdr:rowOff>
    </xdr:to>
    <xdr:sp macro="" textlink="">
      <xdr:nvSpPr>
        <xdr:cNvPr id="494" name="フローチャート : 判断 493"/>
        <xdr:cNvSpPr/>
      </xdr:nvSpPr>
      <xdr:spPr>
        <a:xfrm>
          <a:off x="16268700" y="665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38953</xdr:rowOff>
    </xdr:from>
    <xdr:to>
      <xdr:col>22</xdr:col>
      <xdr:colOff>365125</xdr:colOff>
      <xdr:row>39</xdr:row>
      <xdr:rowOff>94960</xdr:rowOff>
    </xdr:to>
    <xdr:cxnSp macro="">
      <xdr:nvCxnSpPr>
        <xdr:cNvPr id="495" name="直線コネクタ 494"/>
        <xdr:cNvCxnSpPr/>
      </xdr:nvCxnSpPr>
      <xdr:spPr>
        <a:xfrm flipV="1">
          <a:off x="14592300" y="6725503"/>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2032</xdr:rowOff>
    </xdr:from>
    <xdr:to>
      <xdr:col>22</xdr:col>
      <xdr:colOff>415925</xdr:colOff>
      <xdr:row>39</xdr:row>
      <xdr:rowOff>103632</xdr:rowOff>
    </xdr:to>
    <xdr:sp macro="" textlink="">
      <xdr:nvSpPr>
        <xdr:cNvPr id="496" name="フローチャート : 判断 495"/>
        <xdr:cNvSpPr/>
      </xdr:nvSpPr>
      <xdr:spPr>
        <a:xfrm>
          <a:off x="15430500" y="668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94759</xdr:rowOff>
    </xdr:from>
    <xdr:ext cx="378565" cy="259045"/>
    <xdr:sp macro="" textlink="">
      <xdr:nvSpPr>
        <xdr:cNvPr id="497" name="テキスト ボックス 496"/>
        <xdr:cNvSpPr txBox="1"/>
      </xdr:nvSpPr>
      <xdr:spPr>
        <a:xfrm>
          <a:off x="15292017"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94307</xdr:rowOff>
    </xdr:from>
    <xdr:to>
      <xdr:col>21</xdr:col>
      <xdr:colOff>161925</xdr:colOff>
      <xdr:row>39</xdr:row>
      <xdr:rowOff>94960</xdr:rowOff>
    </xdr:to>
    <xdr:cxnSp macro="">
      <xdr:nvCxnSpPr>
        <xdr:cNvPr id="498" name="直線コネクタ 497"/>
        <xdr:cNvCxnSpPr/>
      </xdr:nvCxnSpPr>
      <xdr:spPr>
        <a:xfrm>
          <a:off x="13703300" y="678085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108984</xdr:rowOff>
    </xdr:from>
    <xdr:to>
      <xdr:col>21</xdr:col>
      <xdr:colOff>212725</xdr:colOff>
      <xdr:row>38</xdr:row>
      <xdr:rowOff>39134</xdr:rowOff>
    </xdr:to>
    <xdr:sp macro="" textlink="">
      <xdr:nvSpPr>
        <xdr:cNvPr id="499" name="フローチャート : 判断 498"/>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55661</xdr:rowOff>
    </xdr:from>
    <xdr:ext cx="469744" cy="259045"/>
    <xdr:sp macro="" textlink="">
      <xdr:nvSpPr>
        <xdr:cNvPr id="500" name="テキスト ボックス 499"/>
        <xdr:cNvSpPr txBox="1"/>
      </xdr:nvSpPr>
      <xdr:spPr>
        <a:xfrm>
          <a:off x="14357427"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56751</xdr:rowOff>
    </xdr:from>
    <xdr:to>
      <xdr:col>19</xdr:col>
      <xdr:colOff>644525</xdr:colOff>
      <xdr:row>39</xdr:row>
      <xdr:rowOff>94307</xdr:rowOff>
    </xdr:to>
    <xdr:cxnSp macro="">
      <xdr:nvCxnSpPr>
        <xdr:cNvPr id="501" name="直線コネクタ 500"/>
        <xdr:cNvCxnSpPr/>
      </xdr:nvCxnSpPr>
      <xdr:spPr>
        <a:xfrm>
          <a:off x="12814300" y="6571851"/>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155684</xdr:rowOff>
    </xdr:from>
    <xdr:to>
      <xdr:col>20</xdr:col>
      <xdr:colOff>9525</xdr:colOff>
      <xdr:row>37</xdr:row>
      <xdr:rowOff>85834</xdr:rowOff>
    </xdr:to>
    <xdr:sp macro="" textlink="">
      <xdr:nvSpPr>
        <xdr:cNvPr id="502" name="フローチャート : 判断 501"/>
        <xdr:cNvSpPr/>
      </xdr:nvSpPr>
      <xdr:spPr>
        <a:xfrm>
          <a:off x="13652500" y="63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102361</xdr:rowOff>
    </xdr:from>
    <xdr:ext cx="469744" cy="259045"/>
    <xdr:sp macro="" textlink="">
      <xdr:nvSpPr>
        <xdr:cNvPr id="503" name="テキスト ボックス 502"/>
        <xdr:cNvSpPr txBox="1"/>
      </xdr:nvSpPr>
      <xdr:spPr>
        <a:xfrm>
          <a:off x="13468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86940</xdr:rowOff>
    </xdr:from>
    <xdr:to>
      <xdr:col>18</xdr:col>
      <xdr:colOff>492125</xdr:colOff>
      <xdr:row>31</xdr:row>
      <xdr:rowOff>17090</xdr:rowOff>
    </xdr:to>
    <xdr:sp macro="" textlink="">
      <xdr:nvSpPr>
        <xdr:cNvPr id="504" name="フローチャート : 判断 503"/>
        <xdr:cNvSpPr/>
      </xdr:nvSpPr>
      <xdr:spPr>
        <a:xfrm>
          <a:off x="12763500" y="52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33617</xdr:rowOff>
    </xdr:from>
    <xdr:ext cx="469744" cy="259045"/>
    <xdr:sp macro="" textlink="">
      <xdr:nvSpPr>
        <xdr:cNvPr id="505" name="テキスト ボックス 504"/>
        <xdr:cNvSpPr txBox="1"/>
      </xdr:nvSpPr>
      <xdr:spPr>
        <a:xfrm>
          <a:off x="12579427" y="50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158460</xdr:rowOff>
    </xdr:from>
    <xdr:to>
      <xdr:col>23</xdr:col>
      <xdr:colOff>568325</xdr:colOff>
      <xdr:row>39</xdr:row>
      <xdr:rowOff>88610</xdr:rowOff>
    </xdr:to>
    <xdr:sp macro="" textlink="">
      <xdr:nvSpPr>
        <xdr:cNvPr id="511" name="円/楕円 510"/>
        <xdr:cNvSpPr/>
      </xdr:nvSpPr>
      <xdr:spPr>
        <a:xfrm>
          <a:off x="162687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115986</xdr:rowOff>
    </xdr:from>
    <xdr:ext cx="378565" cy="259045"/>
    <xdr:sp macro="" textlink="">
      <xdr:nvSpPr>
        <xdr:cNvPr id="512" name="災害復旧事業費該当値テキスト"/>
        <xdr:cNvSpPr txBox="1"/>
      </xdr:nvSpPr>
      <xdr:spPr>
        <a:xfrm>
          <a:off x="16370300" y="663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159603</xdr:rowOff>
    </xdr:from>
    <xdr:to>
      <xdr:col>22</xdr:col>
      <xdr:colOff>415925</xdr:colOff>
      <xdr:row>39</xdr:row>
      <xdr:rowOff>89753</xdr:rowOff>
    </xdr:to>
    <xdr:sp macro="" textlink="">
      <xdr:nvSpPr>
        <xdr:cNvPr id="513" name="円/楕円 512"/>
        <xdr:cNvSpPr/>
      </xdr:nvSpPr>
      <xdr:spPr>
        <a:xfrm>
          <a:off x="15430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106280</xdr:rowOff>
    </xdr:from>
    <xdr:ext cx="378565" cy="259045"/>
    <xdr:sp macro="" textlink="">
      <xdr:nvSpPr>
        <xdr:cNvPr id="514" name="テキスト ボックス 513"/>
        <xdr:cNvSpPr txBox="1"/>
      </xdr:nvSpPr>
      <xdr:spPr>
        <a:xfrm>
          <a:off x="15292017" y="6449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44160</xdr:rowOff>
    </xdr:from>
    <xdr:to>
      <xdr:col>21</xdr:col>
      <xdr:colOff>212725</xdr:colOff>
      <xdr:row>39</xdr:row>
      <xdr:rowOff>145760</xdr:rowOff>
    </xdr:to>
    <xdr:sp macro="" textlink="">
      <xdr:nvSpPr>
        <xdr:cNvPr id="515" name="円/楕円 514"/>
        <xdr:cNvSpPr/>
      </xdr:nvSpPr>
      <xdr:spPr>
        <a:xfrm>
          <a:off x="14541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136887</xdr:rowOff>
    </xdr:from>
    <xdr:ext cx="313932" cy="259045"/>
    <xdr:sp macro="" textlink="">
      <xdr:nvSpPr>
        <xdr:cNvPr id="516" name="テキスト ボックス 515"/>
        <xdr:cNvSpPr txBox="1"/>
      </xdr:nvSpPr>
      <xdr:spPr>
        <a:xfrm>
          <a:off x="14435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43507</xdr:rowOff>
    </xdr:from>
    <xdr:to>
      <xdr:col>20</xdr:col>
      <xdr:colOff>9525</xdr:colOff>
      <xdr:row>39</xdr:row>
      <xdr:rowOff>145107</xdr:rowOff>
    </xdr:to>
    <xdr:sp macro="" textlink="">
      <xdr:nvSpPr>
        <xdr:cNvPr id="517" name="円/楕円 516"/>
        <xdr:cNvSpPr/>
      </xdr:nvSpPr>
      <xdr:spPr>
        <a:xfrm>
          <a:off x="13652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136234</xdr:rowOff>
    </xdr:from>
    <xdr:ext cx="313932" cy="259045"/>
    <xdr:sp macro="" textlink="">
      <xdr:nvSpPr>
        <xdr:cNvPr id="518" name="テキスト ボックス 517"/>
        <xdr:cNvSpPr txBox="1"/>
      </xdr:nvSpPr>
      <xdr:spPr>
        <a:xfrm>
          <a:off x="13546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5951</xdr:rowOff>
    </xdr:from>
    <xdr:to>
      <xdr:col>18</xdr:col>
      <xdr:colOff>492125</xdr:colOff>
      <xdr:row>38</xdr:row>
      <xdr:rowOff>107551</xdr:rowOff>
    </xdr:to>
    <xdr:sp macro="" textlink="">
      <xdr:nvSpPr>
        <xdr:cNvPr id="519" name="円/楕円 518"/>
        <xdr:cNvSpPr/>
      </xdr:nvSpPr>
      <xdr:spPr>
        <a:xfrm>
          <a:off x="127635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98678</xdr:rowOff>
    </xdr:from>
    <xdr:ext cx="469744" cy="259045"/>
    <xdr:sp macro="" textlink="">
      <xdr:nvSpPr>
        <xdr:cNvPr id="520" name="テキスト ボックス 519"/>
        <xdr:cNvSpPr txBox="1"/>
      </xdr:nvSpPr>
      <xdr:spPr>
        <a:xfrm>
          <a:off x="12579427" y="661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0" name="直線コネクタ 57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1" name="テキスト ボックス 58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2" name="直線コネクタ 58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3" name="テキスト ボックス 58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4" name="直線コネクタ 58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5" name="テキスト ボックス 58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6" name="直線コネクタ 58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7" name="テキスト ボックス 58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9" name="テキスト ボックス 58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91" name="直線コネクタ 590"/>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92"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93" name="直線コネクタ 592"/>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94"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95" name="直線コネクタ 594"/>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128796</xdr:rowOff>
    </xdr:from>
    <xdr:to>
      <xdr:col>23</xdr:col>
      <xdr:colOff>517525</xdr:colOff>
      <xdr:row>74</xdr:row>
      <xdr:rowOff>159017</xdr:rowOff>
    </xdr:to>
    <xdr:cxnSp macro="">
      <xdr:nvCxnSpPr>
        <xdr:cNvPr id="596" name="直線コネクタ 595"/>
        <xdr:cNvCxnSpPr/>
      </xdr:nvCxnSpPr>
      <xdr:spPr>
        <a:xfrm flipV="1">
          <a:off x="15481300" y="12816096"/>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146890</xdr:rowOff>
    </xdr:from>
    <xdr:ext cx="534377" cy="259045"/>
    <xdr:sp macro="" textlink="">
      <xdr:nvSpPr>
        <xdr:cNvPr id="597" name="公債費平均値テキスト"/>
        <xdr:cNvSpPr txBox="1"/>
      </xdr:nvSpPr>
      <xdr:spPr>
        <a:xfrm>
          <a:off x="16370300" y="12491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8" name="フローチャート : 判断 597"/>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104061</xdr:rowOff>
    </xdr:from>
    <xdr:to>
      <xdr:col>22</xdr:col>
      <xdr:colOff>365125</xdr:colOff>
      <xdr:row>74</xdr:row>
      <xdr:rowOff>159017</xdr:rowOff>
    </xdr:to>
    <xdr:cxnSp macro="">
      <xdr:nvCxnSpPr>
        <xdr:cNvPr id="599" name="直線コネクタ 598"/>
        <xdr:cNvCxnSpPr/>
      </xdr:nvCxnSpPr>
      <xdr:spPr>
        <a:xfrm>
          <a:off x="14592300" y="12791361"/>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60645</xdr:rowOff>
    </xdr:from>
    <xdr:to>
      <xdr:col>22</xdr:col>
      <xdr:colOff>415925</xdr:colOff>
      <xdr:row>74</xdr:row>
      <xdr:rowOff>162245</xdr:rowOff>
    </xdr:to>
    <xdr:sp macro="" textlink="">
      <xdr:nvSpPr>
        <xdr:cNvPr id="600" name="フローチャート : 判断 599"/>
        <xdr:cNvSpPr/>
      </xdr:nvSpPr>
      <xdr:spPr>
        <a:xfrm>
          <a:off x="15430500" y="1274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7322</xdr:rowOff>
    </xdr:from>
    <xdr:ext cx="534377" cy="259045"/>
    <xdr:sp macro="" textlink="">
      <xdr:nvSpPr>
        <xdr:cNvPr id="601" name="テキスト ボックス 600"/>
        <xdr:cNvSpPr txBox="1"/>
      </xdr:nvSpPr>
      <xdr:spPr>
        <a:xfrm>
          <a:off x="15214111" y="125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69748</xdr:rowOff>
    </xdr:from>
    <xdr:to>
      <xdr:col>21</xdr:col>
      <xdr:colOff>161925</xdr:colOff>
      <xdr:row>74</xdr:row>
      <xdr:rowOff>104061</xdr:rowOff>
    </xdr:to>
    <xdr:cxnSp macro="">
      <xdr:nvCxnSpPr>
        <xdr:cNvPr id="602" name="直線コネクタ 601"/>
        <xdr:cNvCxnSpPr/>
      </xdr:nvCxnSpPr>
      <xdr:spPr>
        <a:xfrm>
          <a:off x="13703300" y="12757048"/>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22697</xdr:rowOff>
    </xdr:from>
    <xdr:to>
      <xdr:col>21</xdr:col>
      <xdr:colOff>212725</xdr:colOff>
      <xdr:row>74</xdr:row>
      <xdr:rowOff>124297</xdr:rowOff>
    </xdr:to>
    <xdr:sp macro="" textlink="">
      <xdr:nvSpPr>
        <xdr:cNvPr id="603" name="フローチャート : 判断 602"/>
        <xdr:cNvSpPr/>
      </xdr:nvSpPr>
      <xdr:spPr>
        <a:xfrm>
          <a:off x="14541500" y="1270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140824</xdr:rowOff>
    </xdr:from>
    <xdr:ext cx="534377" cy="259045"/>
    <xdr:sp macro="" textlink="">
      <xdr:nvSpPr>
        <xdr:cNvPr id="604" name="テキスト ボックス 603"/>
        <xdr:cNvSpPr txBox="1"/>
      </xdr:nvSpPr>
      <xdr:spPr>
        <a:xfrm>
          <a:off x="14325111" y="124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50820</xdr:rowOff>
    </xdr:from>
    <xdr:to>
      <xdr:col>19</xdr:col>
      <xdr:colOff>644525</xdr:colOff>
      <xdr:row>74</xdr:row>
      <xdr:rowOff>69748</xdr:rowOff>
    </xdr:to>
    <xdr:cxnSp macro="">
      <xdr:nvCxnSpPr>
        <xdr:cNvPr id="605" name="直線コネクタ 604"/>
        <xdr:cNvCxnSpPr/>
      </xdr:nvCxnSpPr>
      <xdr:spPr>
        <a:xfrm>
          <a:off x="12814300" y="12738120"/>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3404</xdr:rowOff>
    </xdr:from>
    <xdr:to>
      <xdr:col>20</xdr:col>
      <xdr:colOff>9525</xdr:colOff>
      <xdr:row>74</xdr:row>
      <xdr:rowOff>105004</xdr:rowOff>
    </xdr:to>
    <xdr:sp macro="" textlink="">
      <xdr:nvSpPr>
        <xdr:cNvPr id="606" name="フローチャート : 判断 605"/>
        <xdr:cNvSpPr/>
      </xdr:nvSpPr>
      <xdr:spPr>
        <a:xfrm>
          <a:off x="13652500" y="1269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121531</xdr:rowOff>
    </xdr:from>
    <xdr:ext cx="534377" cy="259045"/>
    <xdr:sp macro="" textlink="">
      <xdr:nvSpPr>
        <xdr:cNvPr id="607" name="テキスト ボックス 606"/>
        <xdr:cNvSpPr txBox="1"/>
      </xdr:nvSpPr>
      <xdr:spPr>
        <a:xfrm>
          <a:off x="13436111" y="124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163035</xdr:rowOff>
    </xdr:from>
    <xdr:to>
      <xdr:col>18</xdr:col>
      <xdr:colOff>492125</xdr:colOff>
      <xdr:row>74</xdr:row>
      <xdr:rowOff>93185</xdr:rowOff>
    </xdr:to>
    <xdr:sp macro="" textlink="">
      <xdr:nvSpPr>
        <xdr:cNvPr id="608" name="フローチャート : 判断 607"/>
        <xdr:cNvSpPr/>
      </xdr:nvSpPr>
      <xdr:spPr>
        <a:xfrm>
          <a:off x="12763500" y="126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109712</xdr:rowOff>
    </xdr:from>
    <xdr:ext cx="534377" cy="259045"/>
    <xdr:sp macro="" textlink="">
      <xdr:nvSpPr>
        <xdr:cNvPr id="609" name="テキスト ボックス 608"/>
        <xdr:cNvSpPr txBox="1"/>
      </xdr:nvSpPr>
      <xdr:spPr>
        <a:xfrm>
          <a:off x="12547111" y="124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77996</xdr:rowOff>
    </xdr:from>
    <xdr:to>
      <xdr:col>23</xdr:col>
      <xdr:colOff>568325</xdr:colOff>
      <xdr:row>75</xdr:row>
      <xdr:rowOff>8146</xdr:rowOff>
    </xdr:to>
    <xdr:sp macro="" textlink="">
      <xdr:nvSpPr>
        <xdr:cNvPr id="615" name="円/楕円 614"/>
        <xdr:cNvSpPr/>
      </xdr:nvSpPr>
      <xdr:spPr>
        <a:xfrm>
          <a:off x="16268700" y="127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56423</xdr:rowOff>
    </xdr:from>
    <xdr:ext cx="534377" cy="259045"/>
    <xdr:sp macro="" textlink="">
      <xdr:nvSpPr>
        <xdr:cNvPr id="616" name="公債費該当値テキスト"/>
        <xdr:cNvSpPr txBox="1"/>
      </xdr:nvSpPr>
      <xdr:spPr>
        <a:xfrm>
          <a:off x="16370300" y="127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108217</xdr:rowOff>
    </xdr:from>
    <xdr:to>
      <xdr:col>22</xdr:col>
      <xdr:colOff>415925</xdr:colOff>
      <xdr:row>75</xdr:row>
      <xdr:rowOff>38367</xdr:rowOff>
    </xdr:to>
    <xdr:sp macro="" textlink="">
      <xdr:nvSpPr>
        <xdr:cNvPr id="617" name="円/楕円 616"/>
        <xdr:cNvSpPr/>
      </xdr:nvSpPr>
      <xdr:spPr>
        <a:xfrm>
          <a:off x="15430500" y="127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29494</xdr:rowOff>
    </xdr:from>
    <xdr:ext cx="534377" cy="259045"/>
    <xdr:sp macro="" textlink="">
      <xdr:nvSpPr>
        <xdr:cNvPr id="618" name="テキスト ボックス 617"/>
        <xdr:cNvSpPr txBox="1"/>
      </xdr:nvSpPr>
      <xdr:spPr>
        <a:xfrm>
          <a:off x="15214111" y="128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53261</xdr:rowOff>
    </xdr:from>
    <xdr:to>
      <xdr:col>21</xdr:col>
      <xdr:colOff>212725</xdr:colOff>
      <xdr:row>74</xdr:row>
      <xdr:rowOff>154861</xdr:rowOff>
    </xdr:to>
    <xdr:sp macro="" textlink="">
      <xdr:nvSpPr>
        <xdr:cNvPr id="619" name="円/楕円 618"/>
        <xdr:cNvSpPr/>
      </xdr:nvSpPr>
      <xdr:spPr>
        <a:xfrm>
          <a:off x="14541500" y="127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145988</xdr:rowOff>
    </xdr:from>
    <xdr:ext cx="534377" cy="259045"/>
    <xdr:sp macro="" textlink="">
      <xdr:nvSpPr>
        <xdr:cNvPr id="620" name="テキスト ボックス 619"/>
        <xdr:cNvSpPr txBox="1"/>
      </xdr:nvSpPr>
      <xdr:spPr>
        <a:xfrm>
          <a:off x="14325111" y="128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18948</xdr:rowOff>
    </xdr:from>
    <xdr:to>
      <xdr:col>20</xdr:col>
      <xdr:colOff>9525</xdr:colOff>
      <xdr:row>74</xdr:row>
      <xdr:rowOff>120548</xdr:rowOff>
    </xdr:to>
    <xdr:sp macro="" textlink="">
      <xdr:nvSpPr>
        <xdr:cNvPr id="621" name="円/楕円 620"/>
        <xdr:cNvSpPr/>
      </xdr:nvSpPr>
      <xdr:spPr>
        <a:xfrm>
          <a:off x="13652500" y="127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111675</xdr:rowOff>
    </xdr:from>
    <xdr:ext cx="534377" cy="259045"/>
    <xdr:sp macro="" textlink="">
      <xdr:nvSpPr>
        <xdr:cNvPr id="622" name="テキスト ボックス 621"/>
        <xdr:cNvSpPr txBox="1"/>
      </xdr:nvSpPr>
      <xdr:spPr>
        <a:xfrm>
          <a:off x="13436111" y="127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20</xdr:rowOff>
    </xdr:from>
    <xdr:to>
      <xdr:col>18</xdr:col>
      <xdr:colOff>492125</xdr:colOff>
      <xdr:row>74</xdr:row>
      <xdr:rowOff>101620</xdr:rowOff>
    </xdr:to>
    <xdr:sp macro="" textlink="">
      <xdr:nvSpPr>
        <xdr:cNvPr id="623" name="円/楕円 622"/>
        <xdr:cNvSpPr/>
      </xdr:nvSpPr>
      <xdr:spPr>
        <a:xfrm>
          <a:off x="12763500" y="126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92747</xdr:rowOff>
    </xdr:from>
    <xdr:ext cx="534377" cy="259045"/>
    <xdr:sp macro="" textlink="">
      <xdr:nvSpPr>
        <xdr:cNvPr id="624" name="テキスト ボックス 623"/>
        <xdr:cNvSpPr txBox="1"/>
      </xdr:nvSpPr>
      <xdr:spPr>
        <a:xfrm>
          <a:off x="12547111" y="127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8" name="テキスト ボックス 63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0" name="テキスト ボックス 63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2" name="テキスト ボックス 64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4" name="テキスト ボックス 64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8" name="直線コネクタ 647"/>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9"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50" name="直線コネクタ 649"/>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51"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52" name="直線コネクタ 651"/>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87807</xdr:rowOff>
    </xdr:from>
    <xdr:to>
      <xdr:col>23</xdr:col>
      <xdr:colOff>517525</xdr:colOff>
      <xdr:row>98</xdr:row>
      <xdr:rowOff>40678</xdr:rowOff>
    </xdr:to>
    <xdr:cxnSp macro="">
      <xdr:nvCxnSpPr>
        <xdr:cNvPr id="653" name="直線コネクタ 652"/>
        <xdr:cNvCxnSpPr/>
      </xdr:nvCxnSpPr>
      <xdr:spPr>
        <a:xfrm flipV="1">
          <a:off x="15481300" y="16718457"/>
          <a:ext cx="838200" cy="1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54"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5" name="フローチャート : 判断 654"/>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40678</xdr:rowOff>
    </xdr:from>
    <xdr:to>
      <xdr:col>22</xdr:col>
      <xdr:colOff>365125</xdr:colOff>
      <xdr:row>98</xdr:row>
      <xdr:rowOff>159398</xdr:rowOff>
    </xdr:to>
    <xdr:cxnSp macro="">
      <xdr:nvCxnSpPr>
        <xdr:cNvPr id="656" name="直線コネクタ 655"/>
        <xdr:cNvCxnSpPr/>
      </xdr:nvCxnSpPr>
      <xdr:spPr>
        <a:xfrm flipV="1">
          <a:off x="14592300" y="16842778"/>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166891</xdr:rowOff>
    </xdr:from>
    <xdr:to>
      <xdr:col>22</xdr:col>
      <xdr:colOff>415925</xdr:colOff>
      <xdr:row>97</xdr:row>
      <xdr:rowOff>97041</xdr:rowOff>
    </xdr:to>
    <xdr:sp macro="" textlink="">
      <xdr:nvSpPr>
        <xdr:cNvPr id="657" name="フローチャート : 判断 656"/>
        <xdr:cNvSpPr/>
      </xdr:nvSpPr>
      <xdr:spPr>
        <a:xfrm>
          <a:off x="15430500" y="1662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113568</xdr:rowOff>
    </xdr:from>
    <xdr:ext cx="469744" cy="259045"/>
    <xdr:sp macro="" textlink="">
      <xdr:nvSpPr>
        <xdr:cNvPr id="658" name="テキスト ボックス 657"/>
        <xdr:cNvSpPr txBox="1"/>
      </xdr:nvSpPr>
      <xdr:spPr>
        <a:xfrm>
          <a:off x="15246427" y="164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138937</xdr:rowOff>
    </xdr:from>
    <xdr:to>
      <xdr:col>21</xdr:col>
      <xdr:colOff>161925</xdr:colOff>
      <xdr:row>98</xdr:row>
      <xdr:rowOff>159398</xdr:rowOff>
    </xdr:to>
    <xdr:cxnSp macro="">
      <xdr:nvCxnSpPr>
        <xdr:cNvPr id="659" name="直線コネクタ 658"/>
        <xdr:cNvCxnSpPr/>
      </xdr:nvCxnSpPr>
      <xdr:spPr>
        <a:xfrm>
          <a:off x="13703300" y="16941037"/>
          <a:ext cx="8890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71146</xdr:rowOff>
    </xdr:from>
    <xdr:to>
      <xdr:col>21</xdr:col>
      <xdr:colOff>212725</xdr:colOff>
      <xdr:row>97</xdr:row>
      <xdr:rowOff>1296</xdr:rowOff>
    </xdr:to>
    <xdr:sp macro="" textlink="">
      <xdr:nvSpPr>
        <xdr:cNvPr id="660" name="フローチャート : 判断 659"/>
        <xdr:cNvSpPr/>
      </xdr:nvSpPr>
      <xdr:spPr>
        <a:xfrm>
          <a:off x="14541500" y="165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17823</xdr:rowOff>
    </xdr:from>
    <xdr:ext cx="534377" cy="259045"/>
    <xdr:sp macro="" textlink="">
      <xdr:nvSpPr>
        <xdr:cNvPr id="661" name="テキスト ボックス 660"/>
        <xdr:cNvSpPr txBox="1"/>
      </xdr:nvSpPr>
      <xdr:spPr>
        <a:xfrm>
          <a:off x="14325111" y="163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11,466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134138</xdr:rowOff>
    </xdr:from>
    <xdr:to>
      <xdr:col>19</xdr:col>
      <xdr:colOff>644525</xdr:colOff>
      <xdr:row>98</xdr:row>
      <xdr:rowOff>138937</xdr:rowOff>
    </xdr:to>
    <xdr:cxnSp macro="">
      <xdr:nvCxnSpPr>
        <xdr:cNvPr id="662" name="直線コネクタ 661"/>
        <xdr:cNvCxnSpPr/>
      </xdr:nvCxnSpPr>
      <xdr:spPr>
        <a:xfrm>
          <a:off x="12814300" y="16936238"/>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111227</xdr:rowOff>
    </xdr:from>
    <xdr:to>
      <xdr:col>20</xdr:col>
      <xdr:colOff>9525</xdr:colOff>
      <xdr:row>98</xdr:row>
      <xdr:rowOff>41377</xdr:rowOff>
    </xdr:to>
    <xdr:sp macro="" textlink="">
      <xdr:nvSpPr>
        <xdr:cNvPr id="663" name="フローチャート : 判断 662"/>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57904</xdr:rowOff>
    </xdr:from>
    <xdr:ext cx="469744" cy="259045"/>
    <xdr:sp macro="" textlink="">
      <xdr:nvSpPr>
        <xdr:cNvPr id="664" name="テキスト ボックス 663"/>
        <xdr:cNvSpPr txBox="1"/>
      </xdr:nvSpPr>
      <xdr:spPr>
        <a:xfrm>
          <a:off x="13468427"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66611</xdr:rowOff>
    </xdr:from>
    <xdr:to>
      <xdr:col>18</xdr:col>
      <xdr:colOff>492125</xdr:colOff>
      <xdr:row>97</xdr:row>
      <xdr:rowOff>168211</xdr:rowOff>
    </xdr:to>
    <xdr:sp macro="" textlink="">
      <xdr:nvSpPr>
        <xdr:cNvPr id="665" name="フローチャート : 判断 664"/>
        <xdr:cNvSpPr/>
      </xdr:nvSpPr>
      <xdr:spPr>
        <a:xfrm>
          <a:off x="12763500" y="1669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13288</xdr:rowOff>
    </xdr:from>
    <xdr:ext cx="469744" cy="259045"/>
    <xdr:sp macro="" textlink="">
      <xdr:nvSpPr>
        <xdr:cNvPr id="666" name="テキスト ボックス 665"/>
        <xdr:cNvSpPr txBox="1"/>
      </xdr:nvSpPr>
      <xdr:spPr>
        <a:xfrm>
          <a:off x="12579427" y="16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37007</xdr:rowOff>
    </xdr:from>
    <xdr:to>
      <xdr:col>23</xdr:col>
      <xdr:colOff>568325</xdr:colOff>
      <xdr:row>97</xdr:row>
      <xdr:rowOff>138607</xdr:rowOff>
    </xdr:to>
    <xdr:sp macro="" textlink="">
      <xdr:nvSpPr>
        <xdr:cNvPr id="672" name="円/楕円 671"/>
        <xdr:cNvSpPr/>
      </xdr:nvSpPr>
      <xdr:spPr>
        <a:xfrm>
          <a:off x="16268700" y="166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15434</xdr:rowOff>
    </xdr:from>
    <xdr:ext cx="469744" cy="259045"/>
    <xdr:sp macro="" textlink="">
      <xdr:nvSpPr>
        <xdr:cNvPr id="673" name="積立金該当値テキスト"/>
        <xdr:cNvSpPr txBox="1"/>
      </xdr:nvSpPr>
      <xdr:spPr>
        <a:xfrm>
          <a:off x="16370300" y="166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161328</xdr:rowOff>
    </xdr:from>
    <xdr:to>
      <xdr:col>22</xdr:col>
      <xdr:colOff>415925</xdr:colOff>
      <xdr:row>98</xdr:row>
      <xdr:rowOff>91478</xdr:rowOff>
    </xdr:to>
    <xdr:sp macro="" textlink="">
      <xdr:nvSpPr>
        <xdr:cNvPr id="674" name="円/楕円 673"/>
        <xdr:cNvSpPr/>
      </xdr:nvSpPr>
      <xdr:spPr>
        <a:xfrm>
          <a:off x="15430500" y="167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82605</xdr:rowOff>
    </xdr:from>
    <xdr:ext cx="469744" cy="259045"/>
    <xdr:sp macro="" textlink="">
      <xdr:nvSpPr>
        <xdr:cNvPr id="675" name="テキスト ボックス 674"/>
        <xdr:cNvSpPr txBox="1"/>
      </xdr:nvSpPr>
      <xdr:spPr>
        <a:xfrm>
          <a:off x="15246427" y="1688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108598</xdr:rowOff>
    </xdr:from>
    <xdr:to>
      <xdr:col>21</xdr:col>
      <xdr:colOff>212725</xdr:colOff>
      <xdr:row>99</xdr:row>
      <xdr:rowOff>38748</xdr:rowOff>
    </xdr:to>
    <xdr:sp macro="" textlink="">
      <xdr:nvSpPr>
        <xdr:cNvPr id="676" name="円/楕円 675"/>
        <xdr:cNvSpPr/>
      </xdr:nvSpPr>
      <xdr:spPr>
        <a:xfrm>
          <a:off x="14541500" y="169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29875</xdr:rowOff>
    </xdr:from>
    <xdr:ext cx="469744" cy="259045"/>
    <xdr:sp macro="" textlink="">
      <xdr:nvSpPr>
        <xdr:cNvPr id="677" name="テキスト ボックス 676"/>
        <xdr:cNvSpPr txBox="1"/>
      </xdr:nvSpPr>
      <xdr:spPr>
        <a:xfrm>
          <a:off x="14357427" y="1700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88137</xdr:rowOff>
    </xdr:from>
    <xdr:to>
      <xdr:col>20</xdr:col>
      <xdr:colOff>9525</xdr:colOff>
      <xdr:row>99</xdr:row>
      <xdr:rowOff>18287</xdr:rowOff>
    </xdr:to>
    <xdr:sp macro="" textlink="">
      <xdr:nvSpPr>
        <xdr:cNvPr id="678" name="円/楕円 677"/>
        <xdr:cNvSpPr/>
      </xdr:nvSpPr>
      <xdr:spPr>
        <a:xfrm>
          <a:off x="13652500" y="168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9414</xdr:rowOff>
    </xdr:from>
    <xdr:ext cx="469744" cy="259045"/>
    <xdr:sp macro="" textlink="">
      <xdr:nvSpPr>
        <xdr:cNvPr id="679" name="テキスト ボックス 678"/>
        <xdr:cNvSpPr txBox="1"/>
      </xdr:nvSpPr>
      <xdr:spPr>
        <a:xfrm>
          <a:off x="13468427" y="1698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83338</xdr:rowOff>
    </xdr:from>
    <xdr:to>
      <xdr:col>18</xdr:col>
      <xdr:colOff>492125</xdr:colOff>
      <xdr:row>99</xdr:row>
      <xdr:rowOff>13488</xdr:rowOff>
    </xdr:to>
    <xdr:sp macro="" textlink="">
      <xdr:nvSpPr>
        <xdr:cNvPr id="680" name="円/楕円 679"/>
        <xdr:cNvSpPr/>
      </xdr:nvSpPr>
      <xdr:spPr>
        <a:xfrm>
          <a:off x="12763500" y="16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4615</xdr:rowOff>
    </xdr:from>
    <xdr:ext cx="469744" cy="259045"/>
    <xdr:sp macro="" textlink="">
      <xdr:nvSpPr>
        <xdr:cNvPr id="681" name="テキスト ボックス 680"/>
        <xdr:cNvSpPr txBox="1"/>
      </xdr:nvSpPr>
      <xdr:spPr>
        <a:xfrm>
          <a:off x="12579427" y="16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5" name="テキスト ボックス 69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7" name="テキスト ボックス 69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9" name="テキスト ボックス 69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1" name="テキスト ボックス 70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3" name="テキスト ボックス 70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7" name="直線コネクタ 706"/>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10"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11" name="直線コネクタ 710"/>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67364</xdr:rowOff>
    </xdr:from>
    <xdr:to>
      <xdr:col>32</xdr:col>
      <xdr:colOff>187325</xdr:colOff>
      <xdr:row>39</xdr:row>
      <xdr:rowOff>68997</xdr:rowOff>
    </xdr:to>
    <xdr:cxnSp macro="">
      <xdr:nvCxnSpPr>
        <xdr:cNvPr id="712" name="直線コネクタ 711"/>
        <xdr:cNvCxnSpPr/>
      </xdr:nvCxnSpPr>
      <xdr:spPr>
        <a:xfrm flipV="1">
          <a:off x="21323300" y="675391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13"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4" name="フローチャート : 判断 713"/>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68997</xdr:rowOff>
    </xdr:from>
    <xdr:to>
      <xdr:col>31</xdr:col>
      <xdr:colOff>34925</xdr:colOff>
      <xdr:row>39</xdr:row>
      <xdr:rowOff>70467</xdr:rowOff>
    </xdr:to>
    <xdr:cxnSp macro="">
      <xdr:nvCxnSpPr>
        <xdr:cNvPr id="715" name="直線コネクタ 714"/>
        <xdr:cNvCxnSpPr/>
      </xdr:nvCxnSpPr>
      <xdr:spPr>
        <a:xfrm flipV="1">
          <a:off x="20434300" y="675554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32076</xdr:rowOff>
    </xdr:from>
    <xdr:to>
      <xdr:col>31</xdr:col>
      <xdr:colOff>85725</xdr:colOff>
      <xdr:row>39</xdr:row>
      <xdr:rowOff>133676</xdr:rowOff>
    </xdr:to>
    <xdr:sp macro="" textlink="">
      <xdr:nvSpPr>
        <xdr:cNvPr id="716" name="フローチャート : 判断 715"/>
        <xdr:cNvSpPr/>
      </xdr:nvSpPr>
      <xdr:spPr>
        <a:xfrm>
          <a:off x="21272500" y="67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124803</xdr:rowOff>
    </xdr:from>
    <xdr:ext cx="313932" cy="259045"/>
    <xdr:sp macro="" textlink="">
      <xdr:nvSpPr>
        <xdr:cNvPr id="717" name="テキスト ボックス 716"/>
        <xdr:cNvSpPr txBox="1"/>
      </xdr:nvSpPr>
      <xdr:spPr>
        <a:xfrm>
          <a:off x="21166333" y="681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70467</xdr:rowOff>
    </xdr:from>
    <xdr:to>
      <xdr:col>29</xdr:col>
      <xdr:colOff>517525</xdr:colOff>
      <xdr:row>39</xdr:row>
      <xdr:rowOff>71773</xdr:rowOff>
    </xdr:to>
    <xdr:cxnSp macro="">
      <xdr:nvCxnSpPr>
        <xdr:cNvPr id="718" name="直線コネクタ 717"/>
        <xdr:cNvCxnSpPr/>
      </xdr:nvCxnSpPr>
      <xdr:spPr>
        <a:xfrm flipV="1">
          <a:off x="19545300" y="675701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33710</xdr:rowOff>
    </xdr:from>
    <xdr:to>
      <xdr:col>29</xdr:col>
      <xdr:colOff>568325</xdr:colOff>
      <xdr:row>39</xdr:row>
      <xdr:rowOff>135310</xdr:rowOff>
    </xdr:to>
    <xdr:sp macro="" textlink="">
      <xdr:nvSpPr>
        <xdr:cNvPr id="719" name="フローチャート : 判断 718"/>
        <xdr:cNvSpPr/>
      </xdr:nvSpPr>
      <xdr:spPr>
        <a:xfrm>
          <a:off x="20383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126437</xdr:rowOff>
    </xdr:from>
    <xdr:ext cx="313932" cy="259045"/>
    <xdr:sp macro="" textlink="">
      <xdr:nvSpPr>
        <xdr:cNvPr id="720" name="テキスト ボックス 719"/>
        <xdr:cNvSpPr txBox="1"/>
      </xdr:nvSpPr>
      <xdr:spPr>
        <a:xfrm>
          <a:off x="20277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71773</xdr:rowOff>
    </xdr:from>
    <xdr:to>
      <xdr:col>28</xdr:col>
      <xdr:colOff>314325</xdr:colOff>
      <xdr:row>39</xdr:row>
      <xdr:rowOff>72753</xdr:rowOff>
    </xdr:to>
    <xdr:cxnSp macro="">
      <xdr:nvCxnSpPr>
        <xdr:cNvPr id="721" name="直線コネクタ 720"/>
        <xdr:cNvCxnSpPr/>
      </xdr:nvCxnSpPr>
      <xdr:spPr>
        <a:xfrm flipV="1">
          <a:off x="18656300" y="675832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30444</xdr:rowOff>
    </xdr:from>
    <xdr:to>
      <xdr:col>28</xdr:col>
      <xdr:colOff>365125</xdr:colOff>
      <xdr:row>39</xdr:row>
      <xdr:rowOff>132044</xdr:rowOff>
    </xdr:to>
    <xdr:sp macro="" textlink="">
      <xdr:nvSpPr>
        <xdr:cNvPr id="722" name="フローチャート : 判断 721"/>
        <xdr:cNvSpPr/>
      </xdr:nvSpPr>
      <xdr:spPr>
        <a:xfrm>
          <a:off x="194945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123171</xdr:rowOff>
    </xdr:from>
    <xdr:ext cx="378565" cy="259045"/>
    <xdr:sp macro="" textlink="">
      <xdr:nvSpPr>
        <xdr:cNvPr id="723" name="テキスト ボックス 722"/>
        <xdr:cNvSpPr txBox="1"/>
      </xdr:nvSpPr>
      <xdr:spPr>
        <a:xfrm>
          <a:off x="19356017" y="680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35832</xdr:rowOff>
    </xdr:from>
    <xdr:to>
      <xdr:col>27</xdr:col>
      <xdr:colOff>161925</xdr:colOff>
      <xdr:row>39</xdr:row>
      <xdr:rowOff>137432</xdr:rowOff>
    </xdr:to>
    <xdr:sp macro="" textlink="">
      <xdr:nvSpPr>
        <xdr:cNvPr id="724" name="フローチャート : 判断 723"/>
        <xdr:cNvSpPr/>
      </xdr:nvSpPr>
      <xdr:spPr>
        <a:xfrm>
          <a:off x="18605500" y="67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128559</xdr:rowOff>
    </xdr:from>
    <xdr:ext cx="313932" cy="259045"/>
    <xdr:sp macro="" textlink="">
      <xdr:nvSpPr>
        <xdr:cNvPr id="725" name="テキスト ボックス 724"/>
        <xdr:cNvSpPr txBox="1"/>
      </xdr:nvSpPr>
      <xdr:spPr>
        <a:xfrm>
          <a:off x="18499333" y="681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16564</xdr:rowOff>
    </xdr:from>
    <xdr:to>
      <xdr:col>32</xdr:col>
      <xdr:colOff>238125</xdr:colOff>
      <xdr:row>39</xdr:row>
      <xdr:rowOff>118164</xdr:rowOff>
    </xdr:to>
    <xdr:sp macro="" textlink="">
      <xdr:nvSpPr>
        <xdr:cNvPr id="731" name="円/楕円 730"/>
        <xdr:cNvSpPr/>
      </xdr:nvSpPr>
      <xdr:spPr>
        <a:xfrm>
          <a:off x="22110700" y="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102941</xdr:rowOff>
    </xdr:from>
    <xdr:ext cx="378565" cy="259045"/>
    <xdr:sp macro="" textlink="">
      <xdr:nvSpPr>
        <xdr:cNvPr id="732" name="投資及び出資金該当値テキスト"/>
        <xdr:cNvSpPr txBox="1"/>
      </xdr:nvSpPr>
      <xdr:spPr>
        <a:xfrm>
          <a:off x="22212300" y="6618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18197</xdr:rowOff>
    </xdr:from>
    <xdr:to>
      <xdr:col>31</xdr:col>
      <xdr:colOff>85725</xdr:colOff>
      <xdr:row>39</xdr:row>
      <xdr:rowOff>119797</xdr:rowOff>
    </xdr:to>
    <xdr:sp macro="" textlink="">
      <xdr:nvSpPr>
        <xdr:cNvPr id="733" name="円/楕円 732"/>
        <xdr:cNvSpPr/>
      </xdr:nvSpPr>
      <xdr:spPr>
        <a:xfrm>
          <a:off x="21272500" y="67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136324</xdr:rowOff>
    </xdr:from>
    <xdr:ext cx="378565" cy="259045"/>
    <xdr:sp macro="" textlink="">
      <xdr:nvSpPr>
        <xdr:cNvPr id="734" name="テキスト ボックス 733"/>
        <xdr:cNvSpPr txBox="1"/>
      </xdr:nvSpPr>
      <xdr:spPr>
        <a:xfrm>
          <a:off x="21134017" y="6479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19667</xdr:rowOff>
    </xdr:from>
    <xdr:to>
      <xdr:col>29</xdr:col>
      <xdr:colOff>568325</xdr:colOff>
      <xdr:row>39</xdr:row>
      <xdr:rowOff>121267</xdr:rowOff>
    </xdr:to>
    <xdr:sp macro="" textlink="">
      <xdr:nvSpPr>
        <xdr:cNvPr id="735" name="円/楕円 734"/>
        <xdr:cNvSpPr/>
      </xdr:nvSpPr>
      <xdr:spPr>
        <a:xfrm>
          <a:off x="20383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137794</xdr:rowOff>
    </xdr:from>
    <xdr:ext cx="378565" cy="259045"/>
    <xdr:sp macro="" textlink="">
      <xdr:nvSpPr>
        <xdr:cNvPr id="736" name="テキスト ボックス 735"/>
        <xdr:cNvSpPr txBox="1"/>
      </xdr:nvSpPr>
      <xdr:spPr>
        <a:xfrm>
          <a:off x="20245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20973</xdr:rowOff>
    </xdr:from>
    <xdr:to>
      <xdr:col>28</xdr:col>
      <xdr:colOff>365125</xdr:colOff>
      <xdr:row>39</xdr:row>
      <xdr:rowOff>122573</xdr:rowOff>
    </xdr:to>
    <xdr:sp macro="" textlink="">
      <xdr:nvSpPr>
        <xdr:cNvPr id="737" name="円/楕円 736"/>
        <xdr:cNvSpPr/>
      </xdr:nvSpPr>
      <xdr:spPr>
        <a:xfrm>
          <a:off x="19494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139100</xdr:rowOff>
    </xdr:from>
    <xdr:ext cx="378565" cy="259045"/>
    <xdr:sp macro="" textlink="">
      <xdr:nvSpPr>
        <xdr:cNvPr id="738" name="テキスト ボックス 737"/>
        <xdr:cNvSpPr txBox="1"/>
      </xdr:nvSpPr>
      <xdr:spPr>
        <a:xfrm>
          <a:off x="19356017" y="648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21953</xdr:rowOff>
    </xdr:from>
    <xdr:to>
      <xdr:col>27</xdr:col>
      <xdr:colOff>161925</xdr:colOff>
      <xdr:row>39</xdr:row>
      <xdr:rowOff>123553</xdr:rowOff>
    </xdr:to>
    <xdr:sp macro="" textlink="">
      <xdr:nvSpPr>
        <xdr:cNvPr id="739" name="円/楕円 738"/>
        <xdr:cNvSpPr/>
      </xdr:nvSpPr>
      <xdr:spPr>
        <a:xfrm>
          <a:off x="18605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140080</xdr:rowOff>
    </xdr:from>
    <xdr:ext cx="378565" cy="259045"/>
    <xdr:sp macro="" textlink="">
      <xdr:nvSpPr>
        <xdr:cNvPr id="740" name="テキスト ボックス 739"/>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1" name="直線コネクタ 75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2" name="テキスト ボックス 75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3" name="直線コネクタ 75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4" name="テキスト ボックス 75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5" name="直線コネクタ 75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6" name="テキスト ボックス 75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7" name="直線コネクタ 75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8" name="テキスト ボックス 75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62" name="直線コネクタ 761"/>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4" name="直線コネクタ 76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5"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6" name="直線コネクタ 765"/>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113548</xdr:rowOff>
    </xdr:from>
    <xdr:to>
      <xdr:col>32</xdr:col>
      <xdr:colOff>187325</xdr:colOff>
      <xdr:row>52</xdr:row>
      <xdr:rowOff>114646</xdr:rowOff>
    </xdr:to>
    <xdr:cxnSp macro="">
      <xdr:nvCxnSpPr>
        <xdr:cNvPr id="767" name="直線コネクタ 766"/>
        <xdr:cNvCxnSpPr/>
      </xdr:nvCxnSpPr>
      <xdr:spPr>
        <a:xfrm flipV="1">
          <a:off x="21323300" y="9028948"/>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7662</xdr:rowOff>
    </xdr:from>
    <xdr:ext cx="469744" cy="259045"/>
    <xdr:sp macro="" textlink="">
      <xdr:nvSpPr>
        <xdr:cNvPr id="768" name="貸付金平均値テキスト"/>
        <xdr:cNvSpPr txBox="1"/>
      </xdr:nvSpPr>
      <xdr:spPr>
        <a:xfrm>
          <a:off x="22212300" y="9780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9" name="フローチャート : 判断 768"/>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88631</xdr:rowOff>
    </xdr:from>
    <xdr:to>
      <xdr:col>31</xdr:col>
      <xdr:colOff>34925</xdr:colOff>
      <xdr:row>52</xdr:row>
      <xdr:rowOff>114646</xdr:rowOff>
    </xdr:to>
    <xdr:cxnSp macro="">
      <xdr:nvCxnSpPr>
        <xdr:cNvPr id="770" name="直線コネクタ 769"/>
        <xdr:cNvCxnSpPr/>
      </xdr:nvCxnSpPr>
      <xdr:spPr>
        <a:xfrm>
          <a:off x="20434300" y="9004031"/>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81173</xdr:rowOff>
    </xdr:from>
    <xdr:to>
      <xdr:col>31</xdr:col>
      <xdr:colOff>85725</xdr:colOff>
      <xdr:row>56</xdr:row>
      <xdr:rowOff>11323</xdr:rowOff>
    </xdr:to>
    <xdr:sp macro="" textlink="">
      <xdr:nvSpPr>
        <xdr:cNvPr id="771" name="フローチャート : 判断 770"/>
        <xdr:cNvSpPr/>
      </xdr:nvSpPr>
      <xdr:spPr>
        <a:xfrm>
          <a:off x="21272500" y="951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2450</xdr:rowOff>
    </xdr:from>
    <xdr:ext cx="534377" cy="259045"/>
    <xdr:sp macro="" textlink="">
      <xdr:nvSpPr>
        <xdr:cNvPr id="772" name="テキスト ボックス 771"/>
        <xdr:cNvSpPr txBox="1"/>
      </xdr:nvSpPr>
      <xdr:spPr>
        <a:xfrm>
          <a:off x="21056111" y="96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11,419</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49266</xdr:rowOff>
    </xdr:from>
    <xdr:to>
      <xdr:col>29</xdr:col>
      <xdr:colOff>517525</xdr:colOff>
      <xdr:row>52</xdr:row>
      <xdr:rowOff>88631</xdr:rowOff>
    </xdr:to>
    <xdr:cxnSp macro="">
      <xdr:nvCxnSpPr>
        <xdr:cNvPr id="773" name="直線コネクタ 772"/>
        <xdr:cNvCxnSpPr/>
      </xdr:nvCxnSpPr>
      <xdr:spPr>
        <a:xfrm>
          <a:off x="19545300" y="8964666"/>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70841</xdr:rowOff>
    </xdr:from>
    <xdr:to>
      <xdr:col>29</xdr:col>
      <xdr:colOff>568325</xdr:colOff>
      <xdr:row>56</xdr:row>
      <xdr:rowOff>991</xdr:rowOff>
    </xdr:to>
    <xdr:sp macro="" textlink="">
      <xdr:nvSpPr>
        <xdr:cNvPr id="774" name="フローチャート : 判断 773"/>
        <xdr:cNvSpPr/>
      </xdr:nvSpPr>
      <xdr:spPr>
        <a:xfrm>
          <a:off x="20383500" y="950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163568</xdr:rowOff>
    </xdr:from>
    <xdr:ext cx="534377" cy="259045"/>
    <xdr:sp macro="" textlink="">
      <xdr:nvSpPr>
        <xdr:cNvPr id="775" name="テキスト ボックス 774"/>
        <xdr:cNvSpPr txBox="1"/>
      </xdr:nvSpPr>
      <xdr:spPr>
        <a:xfrm>
          <a:off x="20167111" y="95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132842</xdr:rowOff>
    </xdr:from>
    <xdr:to>
      <xdr:col>28</xdr:col>
      <xdr:colOff>314325</xdr:colOff>
      <xdr:row>52</xdr:row>
      <xdr:rowOff>49266</xdr:rowOff>
    </xdr:to>
    <xdr:cxnSp macro="">
      <xdr:nvCxnSpPr>
        <xdr:cNvPr id="776" name="直線コネクタ 775"/>
        <xdr:cNvCxnSpPr/>
      </xdr:nvCxnSpPr>
      <xdr:spPr>
        <a:xfrm>
          <a:off x="18656300" y="8876792"/>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52050</xdr:rowOff>
    </xdr:from>
    <xdr:to>
      <xdr:col>28</xdr:col>
      <xdr:colOff>365125</xdr:colOff>
      <xdr:row>55</xdr:row>
      <xdr:rowOff>153650</xdr:rowOff>
    </xdr:to>
    <xdr:sp macro="" textlink="">
      <xdr:nvSpPr>
        <xdr:cNvPr id="777" name="フローチャート : 判断 776"/>
        <xdr:cNvSpPr/>
      </xdr:nvSpPr>
      <xdr:spPr>
        <a:xfrm>
          <a:off x="19494500" y="94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144777</xdr:rowOff>
    </xdr:from>
    <xdr:ext cx="534377" cy="259045"/>
    <xdr:sp macro="" textlink="">
      <xdr:nvSpPr>
        <xdr:cNvPr id="778" name="テキスト ボックス 777"/>
        <xdr:cNvSpPr txBox="1"/>
      </xdr:nvSpPr>
      <xdr:spPr>
        <a:xfrm>
          <a:off x="19278111" y="9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12,056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114183</xdr:rowOff>
    </xdr:from>
    <xdr:to>
      <xdr:col>27</xdr:col>
      <xdr:colOff>161925</xdr:colOff>
      <xdr:row>55</xdr:row>
      <xdr:rowOff>44333</xdr:rowOff>
    </xdr:to>
    <xdr:sp macro="" textlink="">
      <xdr:nvSpPr>
        <xdr:cNvPr id="779" name="フローチャート : 判断 778"/>
        <xdr:cNvSpPr/>
      </xdr:nvSpPr>
      <xdr:spPr>
        <a:xfrm>
          <a:off x="18605500" y="937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35460</xdr:rowOff>
    </xdr:from>
    <xdr:ext cx="534377" cy="259045"/>
    <xdr:sp macro="" textlink="">
      <xdr:nvSpPr>
        <xdr:cNvPr id="780" name="テキスト ボックス 779"/>
        <xdr:cNvSpPr txBox="1"/>
      </xdr:nvSpPr>
      <xdr:spPr>
        <a:xfrm>
          <a:off x="18389111" y="94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62748</xdr:rowOff>
    </xdr:from>
    <xdr:to>
      <xdr:col>32</xdr:col>
      <xdr:colOff>238125</xdr:colOff>
      <xdr:row>52</xdr:row>
      <xdr:rowOff>164348</xdr:rowOff>
    </xdr:to>
    <xdr:sp macro="" textlink="">
      <xdr:nvSpPr>
        <xdr:cNvPr id="786" name="円/楕円 785"/>
        <xdr:cNvSpPr/>
      </xdr:nvSpPr>
      <xdr:spPr>
        <a:xfrm>
          <a:off x="22110700" y="8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15775</xdr:rowOff>
    </xdr:from>
    <xdr:ext cx="534377" cy="259045"/>
    <xdr:sp macro="" textlink="">
      <xdr:nvSpPr>
        <xdr:cNvPr id="787" name="貸付金該当値テキスト"/>
        <xdr:cNvSpPr txBox="1"/>
      </xdr:nvSpPr>
      <xdr:spPr>
        <a:xfrm>
          <a:off x="22212300" y="89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23,072</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63846</xdr:rowOff>
    </xdr:from>
    <xdr:to>
      <xdr:col>31</xdr:col>
      <xdr:colOff>85725</xdr:colOff>
      <xdr:row>52</xdr:row>
      <xdr:rowOff>165446</xdr:rowOff>
    </xdr:to>
    <xdr:sp macro="" textlink="">
      <xdr:nvSpPr>
        <xdr:cNvPr id="788" name="円/楕円 787"/>
        <xdr:cNvSpPr/>
      </xdr:nvSpPr>
      <xdr:spPr>
        <a:xfrm>
          <a:off x="21272500" y="89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10523</xdr:rowOff>
    </xdr:from>
    <xdr:ext cx="534377" cy="259045"/>
    <xdr:sp macro="" textlink="">
      <xdr:nvSpPr>
        <xdr:cNvPr id="789" name="テキスト ボックス 788"/>
        <xdr:cNvSpPr txBox="1"/>
      </xdr:nvSpPr>
      <xdr:spPr>
        <a:xfrm>
          <a:off x="21056111" y="87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23,048</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37831</xdr:rowOff>
    </xdr:from>
    <xdr:to>
      <xdr:col>29</xdr:col>
      <xdr:colOff>568325</xdr:colOff>
      <xdr:row>52</xdr:row>
      <xdr:rowOff>139431</xdr:rowOff>
    </xdr:to>
    <xdr:sp macro="" textlink="">
      <xdr:nvSpPr>
        <xdr:cNvPr id="790" name="円/楕円 789"/>
        <xdr:cNvSpPr/>
      </xdr:nvSpPr>
      <xdr:spPr>
        <a:xfrm>
          <a:off x="20383500" y="89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155958</xdr:rowOff>
    </xdr:from>
    <xdr:ext cx="534377" cy="259045"/>
    <xdr:sp macro="" textlink="">
      <xdr:nvSpPr>
        <xdr:cNvPr id="791" name="テキスト ボックス 790"/>
        <xdr:cNvSpPr txBox="1"/>
      </xdr:nvSpPr>
      <xdr:spPr>
        <a:xfrm>
          <a:off x="20167111" y="87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23,617</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169916</xdr:rowOff>
    </xdr:from>
    <xdr:to>
      <xdr:col>28</xdr:col>
      <xdr:colOff>365125</xdr:colOff>
      <xdr:row>52</xdr:row>
      <xdr:rowOff>100066</xdr:rowOff>
    </xdr:to>
    <xdr:sp macro="" textlink="">
      <xdr:nvSpPr>
        <xdr:cNvPr id="792" name="円/楕円 791"/>
        <xdr:cNvSpPr/>
      </xdr:nvSpPr>
      <xdr:spPr>
        <a:xfrm>
          <a:off x="19494500" y="89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116593</xdr:rowOff>
    </xdr:from>
    <xdr:ext cx="534377" cy="259045"/>
    <xdr:sp macro="" textlink="">
      <xdr:nvSpPr>
        <xdr:cNvPr id="793" name="テキスト ボックス 792"/>
        <xdr:cNvSpPr txBox="1"/>
      </xdr:nvSpPr>
      <xdr:spPr>
        <a:xfrm>
          <a:off x="19278111" y="86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82042</xdr:rowOff>
    </xdr:from>
    <xdr:to>
      <xdr:col>27</xdr:col>
      <xdr:colOff>161925</xdr:colOff>
      <xdr:row>52</xdr:row>
      <xdr:rowOff>12192</xdr:rowOff>
    </xdr:to>
    <xdr:sp macro="" textlink="">
      <xdr:nvSpPr>
        <xdr:cNvPr id="794" name="円/楕円 793"/>
        <xdr:cNvSpPr/>
      </xdr:nvSpPr>
      <xdr:spPr>
        <a:xfrm>
          <a:off x="18605500" y="882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28719</xdr:rowOff>
    </xdr:from>
    <xdr:ext cx="534377" cy="259045"/>
    <xdr:sp macro="" textlink="">
      <xdr:nvSpPr>
        <xdr:cNvPr id="795" name="テキスト ボックス 794"/>
        <xdr:cNvSpPr txBox="1"/>
      </xdr:nvSpPr>
      <xdr:spPr>
        <a:xfrm>
          <a:off x="18389111" y="860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6" name="テキスト ボックス 80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4" name="テキスト ボックス 81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6" name="テキスト ボックス 81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20" name="直線コネクタ 819"/>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21"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22" name="直線コネクタ 821"/>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23"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4" name="直線コネクタ 823"/>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137871</xdr:rowOff>
    </xdr:from>
    <xdr:to>
      <xdr:col>32</xdr:col>
      <xdr:colOff>187325</xdr:colOff>
      <xdr:row>73</xdr:row>
      <xdr:rowOff>79502</xdr:rowOff>
    </xdr:to>
    <xdr:cxnSp macro="">
      <xdr:nvCxnSpPr>
        <xdr:cNvPr id="825" name="直線コネクタ 824"/>
        <xdr:cNvCxnSpPr/>
      </xdr:nvCxnSpPr>
      <xdr:spPr>
        <a:xfrm flipV="1">
          <a:off x="21323300" y="12482271"/>
          <a:ext cx="8382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6"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7" name="フローチャート : 判断 826"/>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79502</xdr:rowOff>
    </xdr:from>
    <xdr:to>
      <xdr:col>31</xdr:col>
      <xdr:colOff>34925</xdr:colOff>
      <xdr:row>73</xdr:row>
      <xdr:rowOff>111773</xdr:rowOff>
    </xdr:to>
    <xdr:cxnSp macro="">
      <xdr:nvCxnSpPr>
        <xdr:cNvPr id="828" name="直線コネクタ 827"/>
        <xdr:cNvCxnSpPr/>
      </xdr:nvCxnSpPr>
      <xdr:spPr>
        <a:xfrm flipV="1">
          <a:off x="20434300" y="12595352"/>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122390</xdr:rowOff>
    </xdr:from>
    <xdr:to>
      <xdr:col>31</xdr:col>
      <xdr:colOff>85725</xdr:colOff>
      <xdr:row>75</xdr:row>
      <xdr:rowOff>52540</xdr:rowOff>
    </xdr:to>
    <xdr:sp macro="" textlink="">
      <xdr:nvSpPr>
        <xdr:cNvPr id="829" name="フローチャート : 判断 828"/>
        <xdr:cNvSpPr/>
      </xdr:nvSpPr>
      <xdr:spPr>
        <a:xfrm>
          <a:off x="21272500" y="128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43667</xdr:rowOff>
    </xdr:from>
    <xdr:ext cx="534377" cy="259045"/>
    <xdr:sp macro="" textlink="">
      <xdr:nvSpPr>
        <xdr:cNvPr id="830" name="テキスト ボックス 829"/>
        <xdr:cNvSpPr txBox="1"/>
      </xdr:nvSpPr>
      <xdr:spPr>
        <a:xfrm>
          <a:off x="21056111" y="129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39,121</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111773</xdr:rowOff>
    </xdr:from>
    <xdr:to>
      <xdr:col>29</xdr:col>
      <xdr:colOff>517525</xdr:colOff>
      <xdr:row>73</xdr:row>
      <xdr:rowOff>151892</xdr:rowOff>
    </xdr:to>
    <xdr:cxnSp macro="">
      <xdr:nvCxnSpPr>
        <xdr:cNvPr id="831" name="直線コネクタ 830"/>
        <xdr:cNvCxnSpPr/>
      </xdr:nvCxnSpPr>
      <xdr:spPr>
        <a:xfrm flipV="1">
          <a:off x="19545300" y="12627623"/>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30912</xdr:rowOff>
    </xdr:from>
    <xdr:to>
      <xdr:col>29</xdr:col>
      <xdr:colOff>568325</xdr:colOff>
      <xdr:row>75</xdr:row>
      <xdr:rowOff>132512</xdr:rowOff>
    </xdr:to>
    <xdr:sp macro="" textlink="">
      <xdr:nvSpPr>
        <xdr:cNvPr id="832" name="フローチャート : 判断 831"/>
        <xdr:cNvSpPr/>
      </xdr:nvSpPr>
      <xdr:spPr>
        <a:xfrm>
          <a:off x="20383500" y="1288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123638</xdr:rowOff>
    </xdr:from>
    <xdr:ext cx="534377" cy="259045"/>
    <xdr:sp macro="" textlink="">
      <xdr:nvSpPr>
        <xdr:cNvPr id="833" name="テキスト ボックス 832"/>
        <xdr:cNvSpPr txBox="1"/>
      </xdr:nvSpPr>
      <xdr:spPr>
        <a:xfrm>
          <a:off x="20167111" y="1298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37,022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151892</xdr:rowOff>
    </xdr:from>
    <xdr:to>
      <xdr:col>28</xdr:col>
      <xdr:colOff>314325</xdr:colOff>
      <xdr:row>73</xdr:row>
      <xdr:rowOff>152006</xdr:rowOff>
    </xdr:to>
    <xdr:cxnSp macro="">
      <xdr:nvCxnSpPr>
        <xdr:cNvPr id="834" name="直線コネクタ 833"/>
        <xdr:cNvCxnSpPr/>
      </xdr:nvCxnSpPr>
      <xdr:spPr>
        <a:xfrm flipV="1">
          <a:off x="18656300" y="1266774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89662</xdr:rowOff>
    </xdr:from>
    <xdr:to>
      <xdr:col>28</xdr:col>
      <xdr:colOff>365125</xdr:colOff>
      <xdr:row>76</xdr:row>
      <xdr:rowOff>19813</xdr:rowOff>
    </xdr:to>
    <xdr:sp macro="" textlink="">
      <xdr:nvSpPr>
        <xdr:cNvPr id="835" name="フローチャート : 判断 834"/>
        <xdr:cNvSpPr/>
      </xdr:nvSpPr>
      <xdr:spPr>
        <a:xfrm>
          <a:off x="19494500" y="129484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10940</xdr:rowOff>
    </xdr:from>
    <xdr:ext cx="534377" cy="259045"/>
    <xdr:sp macro="" textlink="">
      <xdr:nvSpPr>
        <xdr:cNvPr id="836" name="テキスト ボックス 835"/>
        <xdr:cNvSpPr txBox="1"/>
      </xdr:nvSpPr>
      <xdr:spPr>
        <a:xfrm>
          <a:off x="19278111" y="130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30988</xdr:rowOff>
    </xdr:from>
    <xdr:to>
      <xdr:col>27</xdr:col>
      <xdr:colOff>161925</xdr:colOff>
      <xdr:row>75</xdr:row>
      <xdr:rowOff>132588</xdr:rowOff>
    </xdr:to>
    <xdr:sp macro="" textlink="">
      <xdr:nvSpPr>
        <xdr:cNvPr id="837" name="フローチャート : 判断 836"/>
        <xdr:cNvSpPr/>
      </xdr:nvSpPr>
      <xdr:spPr>
        <a:xfrm>
          <a:off x="18605500" y="128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123714</xdr:rowOff>
    </xdr:from>
    <xdr:ext cx="534377" cy="259045"/>
    <xdr:sp macro="" textlink="">
      <xdr:nvSpPr>
        <xdr:cNvPr id="838" name="テキスト ボックス 837"/>
        <xdr:cNvSpPr txBox="1"/>
      </xdr:nvSpPr>
      <xdr:spPr>
        <a:xfrm>
          <a:off x="18389111" y="1298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37,020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87071</xdr:rowOff>
    </xdr:from>
    <xdr:to>
      <xdr:col>32</xdr:col>
      <xdr:colOff>238125</xdr:colOff>
      <xdr:row>73</xdr:row>
      <xdr:rowOff>17221</xdr:rowOff>
    </xdr:to>
    <xdr:sp macro="" textlink="">
      <xdr:nvSpPr>
        <xdr:cNvPr id="844" name="円/楕円 843"/>
        <xdr:cNvSpPr/>
      </xdr:nvSpPr>
      <xdr:spPr>
        <a:xfrm>
          <a:off x="22110700" y="124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109948</xdr:rowOff>
    </xdr:from>
    <xdr:ext cx="534377" cy="259045"/>
    <xdr:sp macro="" textlink="">
      <xdr:nvSpPr>
        <xdr:cNvPr id="845" name="繰出金該当値テキスト"/>
        <xdr:cNvSpPr txBox="1"/>
      </xdr:nvSpPr>
      <xdr:spPr>
        <a:xfrm>
          <a:off x="22212300" y="1228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49,048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28702</xdr:rowOff>
    </xdr:from>
    <xdr:to>
      <xdr:col>31</xdr:col>
      <xdr:colOff>85725</xdr:colOff>
      <xdr:row>73</xdr:row>
      <xdr:rowOff>130302</xdr:rowOff>
    </xdr:to>
    <xdr:sp macro="" textlink="">
      <xdr:nvSpPr>
        <xdr:cNvPr id="846" name="円/楕円 845"/>
        <xdr:cNvSpPr/>
      </xdr:nvSpPr>
      <xdr:spPr>
        <a:xfrm>
          <a:off x="21272500" y="125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146829</xdr:rowOff>
    </xdr:from>
    <xdr:ext cx="534377" cy="259045"/>
    <xdr:sp macro="" textlink="">
      <xdr:nvSpPr>
        <xdr:cNvPr id="847" name="テキスト ボックス 846"/>
        <xdr:cNvSpPr txBox="1"/>
      </xdr:nvSpPr>
      <xdr:spPr>
        <a:xfrm>
          <a:off x="21056111" y="123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60973</xdr:rowOff>
    </xdr:from>
    <xdr:to>
      <xdr:col>29</xdr:col>
      <xdr:colOff>568325</xdr:colOff>
      <xdr:row>73</xdr:row>
      <xdr:rowOff>162573</xdr:rowOff>
    </xdr:to>
    <xdr:sp macro="" textlink="">
      <xdr:nvSpPr>
        <xdr:cNvPr id="848" name="円/楕円 847"/>
        <xdr:cNvSpPr/>
      </xdr:nvSpPr>
      <xdr:spPr>
        <a:xfrm>
          <a:off x="20383500" y="125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7650</xdr:rowOff>
    </xdr:from>
    <xdr:ext cx="534377" cy="259045"/>
    <xdr:sp macro="" textlink="">
      <xdr:nvSpPr>
        <xdr:cNvPr id="849" name="テキスト ボックス 848"/>
        <xdr:cNvSpPr txBox="1"/>
      </xdr:nvSpPr>
      <xdr:spPr>
        <a:xfrm>
          <a:off x="20167111" y="1235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101092</xdr:rowOff>
    </xdr:from>
    <xdr:to>
      <xdr:col>28</xdr:col>
      <xdr:colOff>365125</xdr:colOff>
      <xdr:row>74</xdr:row>
      <xdr:rowOff>31242</xdr:rowOff>
    </xdr:to>
    <xdr:sp macro="" textlink="">
      <xdr:nvSpPr>
        <xdr:cNvPr id="850" name="円/楕円 849"/>
        <xdr:cNvSpPr/>
      </xdr:nvSpPr>
      <xdr:spPr>
        <a:xfrm>
          <a:off x="19494500" y="126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47769</xdr:rowOff>
    </xdr:from>
    <xdr:ext cx="534377" cy="259045"/>
    <xdr:sp macro="" textlink="">
      <xdr:nvSpPr>
        <xdr:cNvPr id="851" name="テキスト ボックス 850"/>
        <xdr:cNvSpPr txBox="1"/>
      </xdr:nvSpPr>
      <xdr:spPr>
        <a:xfrm>
          <a:off x="19278111" y="123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101206</xdr:rowOff>
    </xdr:from>
    <xdr:to>
      <xdr:col>27</xdr:col>
      <xdr:colOff>161925</xdr:colOff>
      <xdr:row>74</xdr:row>
      <xdr:rowOff>31356</xdr:rowOff>
    </xdr:to>
    <xdr:sp macro="" textlink="">
      <xdr:nvSpPr>
        <xdr:cNvPr id="852" name="円/楕円 851"/>
        <xdr:cNvSpPr/>
      </xdr:nvSpPr>
      <xdr:spPr>
        <a:xfrm>
          <a:off x="18605500" y="126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47883</xdr:rowOff>
    </xdr:from>
    <xdr:ext cx="534377" cy="259045"/>
    <xdr:sp macro="" textlink="">
      <xdr:nvSpPr>
        <xdr:cNvPr id="853" name="テキスト ボックス 852"/>
        <xdr:cNvSpPr txBox="1"/>
      </xdr:nvSpPr>
      <xdr:spPr>
        <a:xfrm>
          <a:off x="18389111" y="123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49,048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円となっており、類似団体と比較して一人当たりコストが高い状況となっている。これは、国民健康保険特別会計（＋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223,788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千円）や公共下水道事業特別会計（＋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64,000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千円）などの特別会計への繰出金の増加によるものであり、前年度決算と比較すると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ている。このため、ジェネリック医薬品の利用促進による国民健康保険医療費の抑制に取り組むほか、引き続き下水道使用料の確保・下水道の市債借入の抑制など、特別会計への繰出金の抑制を図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165760</xdr:rowOff>
    </xdr:from>
    <xdr:to>
      <xdr:col>6</xdr:col>
      <xdr:colOff>511175</xdr:colOff>
      <xdr:row>36</xdr:row>
      <xdr:rowOff>93066</xdr:rowOff>
    </xdr:to>
    <xdr:cxnSp macro="">
      <xdr:nvCxnSpPr>
        <xdr:cNvPr id="59" name="直線コネクタ 58"/>
        <xdr:cNvCxnSpPr/>
      </xdr:nvCxnSpPr>
      <xdr:spPr>
        <a:xfrm flipV="1">
          <a:off x="3797300" y="6166510"/>
          <a:ext cx="8382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93066</xdr:rowOff>
    </xdr:from>
    <xdr:to>
      <xdr:col>5</xdr:col>
      <xdr:colOff>358775</xdr:colOff>
      <xdr:row>36</xdr:row>
      <xdr:rowOff>141529</xdr:rowOff>
    </xdr:to>
    <xdr:cxnSp macro="">
      <xdr:nvCxnSpPr>
        <xdr:cNvPr id="62" name="直線コネクタ 61"/>
        <xdr:cNvCxnSpPr/>
      </xdr:nvCxnSpPr>
      <xdr:spPr>
        <a:xfrm flipV="1">
          <a:off x="2908300" y="6265266"/>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50495</xdr:rowOff>
    </xdr:from>
    <xdr:to>
      <xdr:col>5</xdr:col>
      <xdr:colOff>409575</xdr:colOff>
      <xdr:row>36</xdr:row>
      <xdr:rowOff>152095</xdr:rowOff>
    </xdr:to>
    <xdr:sp macro="" textlink="">
      <xdr:nvSpPr>
        <xdr:cNvPr id="63" name="フローチャート : 判断 62"/>
        <xdr:cNvSpPr/>
      </xdr:nvSpPr>
      <xdr:spPr>
        <a:xfrm>
          <a:off x="3746500" y="62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143222</xdr:rowOff>
    </xdr:from>
    <xdr:ext cx="469744" cy="259045"/>
    <xdr:sp macro="" textlink="">
      <xdr:nvSpPr>
        <xdr:cNvPr id="64" name="テキスト ボックス 63"/>
        <xdr:cNvSpPr txBox="1"/>
      </xdr:nvSpPr>
      <xdr:spPr>
        <a:xfrm>
          <a:off x="3562427"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80264</xdr:rowOff>
    </xdr:from>
    <xdr:to>
      <xdr:col>4</xdr:col>
      <xdr:colOff>155575</xdr:colOff>
      <xdr:row>36</xdr:row>
      <xdr:rowOff>141529</xdr:rowOff>
    </xdr:to>
    <xdr:cxnSp macro="">
      <xdr:nvCxnSpPr>
        <xdr:cNvPr id="65" name="直線コネクタ 64"/>
        <xdr:cNvCxnSpPr/>
      </xdr:nvCxnSpPr>
      <xdr:spPr>
        <a:xfrm>
          <a:off x="2019300" y="6252464"/>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104445</xdr:rowOff>
    </xdr:from>
    <xdr:to>
      <xdr:col>4</xdr:col>
      <xdr:colOff>206375</xdr:colOff>
      <xdr:row>37</xdr:row>
      <xdr:rowOff>34595</xdr:rowOff>
    </xdr:to>
    <xdr:sp macro="" textlink="">
      <xdr:nvSpPr>
        <xdr:cNvPr id="66" name="フローチャート : 判断 65"/>
        <xdr:cNvSpPr/>
      </xdr:nvSpPr>
      <xdr:spPr>
        <a:xfrm>
          <a:off x="2857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25722</xdr:rowOff>
    </xdr:from>
    <xdr:ext cx="469744" cy="259045"/>
    <xdr:sp macro="" textlink="">
      <xdr:nvSpPr>
        <xdr:cNvPr id="67" name="テキスト ボックス 66"/>
        <xdr:cNvSpPr txBox="1"/>
      </xdr:nvSpPr>
      <xdr:spPr>
        <a:xfrm>
          <a:off x="2673427"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104953</xdr:rowOff>
    </xdr:from>
    <xdr:to>
      <xdr:col>2</xdr:col>
      <xdr:colOff>638175</xdr:colOff>
      <xdr:row>36</xdr:row>
      <xdr:rowOff>80264</xdr:rowOff>
    </xdr:to>
    <xdr:cxnSp macro="">
      <xdr:nvCxnSpPr>
        <xdr:cNvPr id="68" name="直線コネクタ 67"/>
        <xdr:cNvCxnSpPr/>
      </xdr:nvCxnSpPr>
      <xdr:spPr>
        <a:xfrm>
          <a:off x="1130300" y="5934253"/>
          <a:ext cx="889000" cy="3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53238</xdr:rowOff>
    </xdr:from>
    <xdr:to>
      <xdr:col>3</xdr:col>
      <xdr:colOff>3175</xdr:colOff>
      <xdr:row>36</xdr:row>
      <xdr:rowOff>154838</xdr:rowOff>
    </xdr:to>
    <xdr:sp macro="" textlink="">
      <xdr:nvSpPr>
        <xdr:cNvPr id="69" name="フローチャート : 判断 68"/>
        <xdr:cNvSpPr/>
      </xdr:nvSpPr>
      <xdr:spPr>
        <a:xfrm>
          <a:off x="1968500" y="62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145965</xdr:rowOff>
    </xdr:from>
    <xdr:ext cx="469744" cy="259045"/>
    <xdr:sp macro="" textlink="">
      <xdr:nvSpPr>
        <xdr:cNvPr id="70" name="テキスト ボックス 69"/>
        <xdr:cNvSpPr txBox="1"/>
      </xdr:nvSpPr>
      <xdr:spPr>
        <a:xfrm>
          <a:off x="1784427" y="63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124562</xdr:rowOff>
    </xdr:from>
    <xdr:to>
      <xdr:col>1</xdr:col>
      <xdr:colOff>485775</xdr:colOff>
      <xdr:row>35</xdr:row>
      <xdr:rowOff>54712</xdr:rowOff>
    </xdr:to>
    <xdr:sp macro="" textlink="">
      <xdr:nvSpPr>
        <xdr:cNvPr id="71" name="フローチャート : 判断 70"/>
        <xdr:cNvSpPr/>
      </xdr:nvSpPr>
      <xdr:spPr>
        <a:xfrm>
          <a:off x="1079500" y="595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45839</xdr:rowOff>
    </xdr:from>
    <xdr:ext cx="469744" cy="259045"/>
    <xdr:sp macro="" textlink="">
      <xdr:nvSpPr>
        <xdr:cNvPr id="72" name="テキスト ボックス 71"/>
        <xdr:cNvSpPr txBox="1"/>
      </xdr:nvSpPr>
      <xdr:spPr>
        <a:xfrm>
          <a:off x="895427" y="60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114960</xdr:rowOff>
    </xdr:from>
    <xdr:to>
      <xdr:col>6</xdr:col>
      <xdr:colOff>561975</xdr:colOff>
      <xdr:row>36</xdr:row>
      <xdr:rowOff>45110</xdr:rowOff>
    </xdr:to>
    <xdr:sp macro="" textlink="">
      <xdr:nvSpPr>
        <xdr:cNvPr id="78" name="円/楕円 77"/>
        <xdr:cNvSpPr/>
      </xdr:nvSpPr>
      <xdr:spPr>
        <a:xfrm>
          <a:off x="45847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93387</xdr:rowOff>
    </xdr:from>
    <xdr:ext cx="469744" cy="259045"/>
    <xdr:sp macro="" textlink="">
      <xdr:nvSpPr>
        <xdr:cNvPr id="79" name="議会費該当値テキスト"/>
        <xdr:cNvSpPr txBox="1"/>
      </xdr:nvSpPr>
      <xdr:spPr>
        <a:xfrm>
          <a:off x="4686300" y="609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42266</xdr:rowOff>
    </xdr:from>
    <xdr:to>
      <xdr:col>5</xdr:col>
      <xdr:colOff>409575</xdr:colOff>
      <xdr:row>36</xdr:row>
      <xdr:rowOff>143866</xdr:rowOff>
    </xdr:to>
    <xdr:sp macro="" textlink="">
      <xdr:nvSpPr>
        <xdr:cNvPr id="80" name="円/楕円 79"/>
        <xdr:cNvSpPr/>
      </xdr:nvSpPr>
      <xdr:spPr>
        <a:xfrm>
          <a:off x="3746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160393</xdr:rowOff>
    </xdr:from>
    <xdr:ext cx="469744" cy="259045"/>
    <xdr:sp macro="" textlink="">
      <xdr:nvSpPr>
        <xdr:cNvPr id="81" name="テキスト ボックス 80"/>
        <xdr:cNvSpPr txBox="1"/>
      </xdr:nvSpPr>
      <xdr:spPr>
        <a:xfrm>
          <a:off x="3562427" y="59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90729</xdr:rowOff>
    </xdr:from>
    <xdr:to>
      <xdr:col>4</xdr:col>
      <xdr:colOff>206375</xdr:colOff>
      <xdr:row>37</xdr:row>
      <xdr:rowOff>20879</xdr:rowOff>
    </xdr:to>
    <xdr:sp macro="" textlink="">
      <xdr:nvSpPr>
        <xdr:cNvPr id="82" name="円/楕円 81"/>
        <xdr:cNvSpPr/>
      </xdr:nvSpPr>
      <xdr:spPr>
        <a:xfrm>
          <a:off x="2857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37406</xdr:rowOff>
    </xdr:from>
    <xdr:ext cx="469744" cy="259045"/>
    <xdr:sp macro="" textlink="">
      <xdr:nvSpPr>
        <xdr:cNvPr id="83" name="テキスト ボックス 82"/>
        <xdr:cNvSpPr txBox="1"/>
      </xdr:nvSpPr>
      <xdr:spPr>
        <a:xfrm>
          <a:off x="2673427" y="60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29464</xdr:rowOff>
    </xdr:from>
    <xdr:to>
      <xdr:col>3</xdr:col>
      <xdr:colOff>3175</xdr:colOff>
      <xdr:row>36</xdr:row>
      <xdr:rowOff>131064</xdr:rowOff>
    </xdr:to>
    <xdr:sp macro="" textlink="">
      <xdr:nvSpPr>
        <xdr:cNvPr id="84" name="円/楕円 83"/>
        <xdr:cNvSpPr/>
      </xdr:nvSpPr>
      <xdr:spPr>
        <a:xfrm>
          <a:off x="196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147591</xdr:rowOff>
    </xdr:from>
    <xdr:ext cx="469744" cy="259045"/>
    <xdr:sp macro="" textlink="">
      <xdr:nvSpPr>
        <xdr:cNvPr id="85" name="テキスト ボックス 84"/>
        <xdr:cNvSpPr txBox="1"/>
      </xdr:nvSpPr>
      <xdr:spPr>
        <a:xfrm>
          <a:off x="1784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54153</xdr:rowOff>
    </xdr:from>
    <xdr:to>
      <xdr:col>1</xdr:col>
      <xdr:colOff>485775</xdr:colOff>
      <xdr:row>34</xdr:row>
      <xdr:rowOff>155753</xdr:rowOff>
    </xdr:to>
    <xdr:sp macro="" textlink="">
      <xdr:nvSpPr>
        <xdr:cNvPr id="86" name="円/楕円 85"/>
        <xdr:cNvSpPr/>
      </xdr:nvSpPr>
      <xdr:spPr>
        <a:xfrm>
          <a:off x="1079500" y="58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830</xdr:rowOff>
    </xdr:from>
    <xdr:ext cx="469744" cy="259045"/>
    <xdr:sp macro="" textlink="">
      <xdr:nvSpPr>
        <xdr:cNvPr id="87" name="テキスト ボックス 86"/>
        <xdr:cNvSpPr txBox="1"/>
      </xdr:nvSpPr>
      <xdr:spPr>
        <a:xfrm>
          <a:off x="895427" y="56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107715</xdr:rowOff>
    </xdr:from>
    <xdr:to>
      <xdr:col>6</xdr:col>
      <xdr:colOff>511175</xdr:colOff>
      <xdr:row>58</xdr:row>
      <xdr:rowOff>47365</xdr:rowOff>
    </xdr:to>
    <xdr:cxnSp macro="">
      <xdr:nvCxnSpPr>
        <xdr:cNvPr id="117" name="直線コネクタ 116"/>
        <xdr:cNvCxnSpPr/>
      </xdr:nvCxnSpPr>
      <xdr:spPr>
        <a:xfrm flipV="1">
          <a:off x="3797300" y="9880365"/>
          <a:ext cx="8382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8"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47365</xdr:rowOff>
    </xdr:from>
    <xdr:to>
      <xdr:col>5</xdr:col>
      <xdr:colOff>358775</xdr:colOff>
      <xdr:row>58</xdr:row>
      <xdr:rowOff>106649</xdr:rowOff>
    </xdr:to>
    <xdr:cxnSp macro="">
      <xdr:nvCxnSpPr>
        <xdr:cNvPr id="120" name="直線コネクタ 119"/>
        <xdr:cNvCxnSpPr/>
      </xdr:nvCxnSpPr>
      <xdr:spPr>
        <a:xfrm flipV="1">
          <a:off x="2908300" y="9991465"/>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154604</xdr:rowOff>
    </xdr:from>
    <xdr:to>
      <xdr:col>5</xdr:col>
      <xdr:colOff>409575</xdr:colOff>
      <xdr:row>57</xdr:row>
      <xdr:rowOff>84754</xdr:rowOff>
    </xdr:to>
    <xdr:sp macro="" textlink="">
      <xdr:nvSpPr>
        <xdr:cNvPr id="121" name="フローチャート : 判断 120"/>
        <xdr:cNvSpPr/>
      </xdr:nvSpPr>
      <xdr:spPr>
        <a:xfrm>
          <a:off x="3746500" y="9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101281</xdr:rowOff>
    </xdr:from>
    <xdr:ext cx="534377" cy="259045"/>
    <xdr:sp macro="" textlink="">
      <xdr:nvSpPr>
        <xdr:cNvPr id="122" name="テキスト ボックス 121"/>
        <xdr:cNvSpPr txBox="1"/>
      </xdr:nvSpPr>
      <xdr:spPr>
        <a:xfrm>
          <a:off x="3530111" y="9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38,551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71787</xdr:rowOff>
    </xdr:from>
    <xdr:to>
      <xdr:col>4</xdr:col>
      <xdr:colOff>155575</xdr:colOff>
      <xdr:row>58</xdr:row>
      <xdr:rowOff>106649</xdr:rowOff>
    </xdr:to>
    <xdr:cxnSp macro="">
      <xdr:nvCxnSpPr>
        <xdr:cNvPr id="123" name="直線コネクタ 122"/>
        <xdr:cNvCxnSpPr/>
      </xdr:nvCxnSpPr>
      <xdr:spPr>
        <a:xfrm>
          <a:off x="2019300" y="1001588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93549</xdr:rowOff>
    </xdr:from>
    <xdr:to>
      <xdr:col>4</xdr:col>
      <xdr:colOff>206375</xdr:colOff>
      <xdr:row>57</xdr:row>
      <xdr:rowOff>23699</xdr:rowOff>
    </xdr:to>
    <xdr:sp macro="" textlink="">
      <xdr:nvSpPr>
        <xdr:cNvPr id="124" name="フローチャート : 判断 123"/>
        <xdr:cNvSpPr/>
      </xdr:nvSpPr>
      <xdr:spPr>
        <a:xfrm>
          <a:off x="2857500" y="969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40226</xdr:rowOff>
    </xdr:from>
    <xdr:ext cx="534377" cy="259045"/>
    <xdr:sp macro="" textlink="">
      <xdr:nvSpPr>
        <xdr:cNvPr id="125" name="テキスト ボックス 124"/>
        <xdr:cNvSpPr txBox="1"/>
      </xdr:nvSpPr>
      <xdr:spPr>
        <a:xfrm>
          <a:off x="2641111" y="946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41,756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71787</xdr:rowOff>
    </xdr:from>
    <xdr:to>
      <xdr:col>2</xdr:col>
      <xdr:colOff>638175</xdr:colOff>
      <xdr:row>58</xdr:row>
      <xdr:rowOff>85160</xdr:rowOff>
    </xdr:to>
    <xdr:cxnSp macro="">
      <xdr:nvCxnSpPr>
        <xdr:cNvPr id="126" name="直線コネクタ 125"/>
        <xdr:cNvCxnSpPr/>
      </xdr:nvCxnSpPr>
      <xdr:spPr>
        <a:xfrm flipV="1">
          <a:off x="1130300" y="1001588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48019</xdr:rowOff>
    </xdr:from>
    <xdr:to>
      <xdr:col>3</xdr:col>
      <xdr:colOff>3175</xdr:colOff>
      <xdr:row>57</xdr:row>
      <xdr:rowOff>149619</xdr:rowOff>
    </xdr:to>
    <xdr:sp macro="" textlink="">
      <xdr:nvSpPr>
        <xdr:cNvPr id="127" name="フローチャート : 判断 126"/>
        <xdr:cNvSpPr/>
      </xdr:nvSpPr>
      <xdr:spPr>
        <a:xfrm>
          <a:off x="1968500" y="982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166146</xdr:rowOff>
    </xdr:from>
    <xdr:ext cx="534377" cy="259045"/>
    <xdr:sp macro="" textlink="">
      <xdr:nvSpPr>
        <xdr:cNvPr id="128" name="テキスト ボックス 127"/>
        <xdr:cNvSpPr txBox="1"/>
      </xdr:nvSpPr>
      <xdr:spPr>
        <a:xfrm>
          <a:off x="1752111" y="959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35007</xdr:rowOff>
    </xdr:from>
    <xdr:to>
      <xdr:col>1</xdr:col>
      <xdr:colOff>485775</xdr:colOff>
      <xdr:row>57</xdr:row>
      <xdr:rowOff>136607</xdr:rowOff>
    </xdr:to>
    <xdr:sp macro="" textlink="">
      <xdr:nvSpPr>
        <xdr:cNvPr id="129" name="フローチャート : 判断 128"/>
        <xdr:cNvSpPr/>
      </xdr:nvSpPr>
      <xdr:spPr>
        <a:xfrm>
          <a:off x="1079500" y="980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153134</xdr:rowOff>
    </xdr:from>
    <xdr:ext cx="534377" cy="259045"/>
    <xdr:sp macro="" textlink="">
      <xdr:nvSpPr>
        <xdr:cNvPr id="130" name="テキスト ボックス 129"/>
        <xdr:cNvSpPr txBox="1"/>
      </xdr:nvSpPr>
      <xdr:spPr>
        <a:xfrm>
          <a:off x="863111" y="958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56915</xdr:rowOff>
    </xdr:from>
    <xdr:to>
      <xdr:col>6</xdr:col>
      <xdr:colOff>561975</xdr:colOff>
      <xdr:row>57</xdr:row>
      <xdr:rowOff>158515</xdr:rowOff>
    </xdr:to>
    <xdr:sp macro="" textlink="">
      <xdr:nvSpPr>
        <xdr:cNvPr id="136" name="円/楕円 135"/>
        <xdr:cNvSpPr/>
      </xdr:nvSpPr>
      <xdr:spPr>
        <a:xfrm>
          <a:off x="4584700" y="98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143292</xdr:rowOff>
    </xdr:from>
    <xdr:ext cx="534377" cy="259045"/>
    <xdr:sp macro="" textlink="">
      <xdr:nvSpPr>
        <xdr:cNvPr id="137" name="総務費該当値テキスト"/>
        <xdr:cNvSpPr txBox="1"/>
      </xdr:nvSpPr>
      <xdr:spPr>
        <a:xfrm>
          <a:off x="4686300" y="97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168015</xdr:rowOff>
    </xdr:from>
    <xdr:to>
      <xdr:col>5</xdr:col>
      <xdr:colOff>409575</xdr:colOff>
      <xdr:row>58</xdr:row>
      <xdr:rowOff>98165</xdr:rowOff>
    </xdr:to>
    <xdr:sp macro="" textlink="">
      <xdr:nvSpPr>
        <xdr:cNvPr id="138" name="円/楕円 137"/>
        <xdr:cNvSpPr/>
      </xdr:nvSpPr>
      <xdr:spPr>
        <a:xfrm>
          <a:off x="3746500" y="99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89292</xdr:rowOff>
    </xdr:from>
    <xdr:ext cx="534377" cy="259045"/>
    <xdr:sp macro="" textlink="">
      <xdr:nvSpPr>
        <xdr:cNvPr id="139" name="テキスト ボックス 138"/>
        <xdr:cNvSpPr txBox="1"/>
      </xdr:nvSpPr>
      <xdr:spPr>
        <a:xfrm>
          <a:off x="3530111" y="100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55849</xdr:rowOff>
    </xdr:from>
    <xdr:to>
      <xdr:col>4</xdr:col>
      <xdr:colOff>206375</xdr:colOff>
      <xdr:row>58</xdr:row>
      <xdr:rowOff>157449</xdr:rowOff>
    </xdr:to>
    <xdr:sp macro="" textlink="">
      <xdr:nvSpPr>
        <xdr:cNvPr id="140" name="円/楕円 139"/>
        <xdr:cNvSpPr/>
      </xdr:nvSpPr>
      <xdr:spPr>
        <a:xfrm>
          <a:off x="2857500" y="99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148576</xdr:rowOff>
    </xdr:from>
    <xdr:ext cx="534377" cy="259045"/>
    <xdr:sp macro="" textlink="">
      <xdr:nvSpPr>
        <xdr:cNvPr id="141" name="テキスト ボックス 140"/>
        <xdr:cNvSpPr txBox="1"/>
      </xdr:nvSpPr>
      <xdr:spPr>
        <a:xfrm>
          <a:off x="2641111" y="100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20987</xdr:rowOff>
    </xdr:from>
    <xdr:to>
      <xdr:col>3</xdr:col>
      <xdr:colOff>3175</xdr:colOff>
      <xdr:row>58</xdr:row>
      <xdr:rowOff>122587</xdr:rowOff>
    </xdr:to>
    <xdr:sp macro="" textlink="">
      <xdr:nvSpPr>
        <xdr:cNvPr id="142" name="円/楕円 141"/>
        <xdr:cNvSpPr/>
      </xdr:nvSpPr>
      <xdr:spPr>
        <a:xfrm>
          <a:off x="1968500" y="99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113714</xdr:rowOff>
    </xdr:from>
    <xdr:ext cx="534377" cy="259045"/>
    <xdr:sp macro="" textlink="">
      <xdr:nvSpPr>
        <xdr:cNvPr id="143" name="テキスト ボックス 142"/>
        <xdr:cNvSpPr txBox="1"/>
      </xdr:nvSpPr>
      <xdr:spPr>
        <a:xfrm>
          <a:off x="1752111" y="100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34360</xdr:rowOff>
    </xdr:from>
    <xdr:to>
      <xdr:col>1</xdr:col>
      <xdr:colOff>485775</xdr:colOff>
      <xdr:row>58</xdr:row>
      <xdr:rowOff>135960</xdr:rowOff>
    </xdr:to>
    <xdr:sp macro="" textlink="">
      <xdr:nvSpPr>
        <xdr:cNvPr id="144" name="円/楕円 143"/>
        <xdr:cNvSpPr/>
      </xdr:nvSpPr>
      <xdr:spPr>
        <a:xfrm>
          <a:off x="1079500" y="99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127087</xdr:rowOff>
    </xdr:from>
    <xdr:ext cx="534377" cy="259045"/>
    <xdr:sp macro="" textlink="">
      <xdr:nvSpPr>
        <xdr:cNvPr id="145" name="テキスト ボックス 144"/>
        <xdr:cNvSpPr txBox="1"/>
      </xdr:nvSpPr>
      <xdr:spPr>
        <a:xfrm>
          <a:off x="863111" y="100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38953</xdr:rowOff>
    </xdr:from>
    <xdr:to>
      <xdr:col>6</xdr:col>
      <xdr:colOff>511175</xdr:colOff>
      <xdr:row>75</xdr:row>
      <xdr:rowOff>60670</xdr:rowOff>
    </xdr:to>
    <xdr:cxnSp macro="">
      <xdr:nvCxnSpPr>
        <xdr:cNvPr id="177" name="直線コネクタ 176"/>
        <xdr:cNvCxnSpPr/>
      </xdr:nvCxnSpPr>
      <xdr:spPr>
        <a:xfrm flipV="1">
          <a:off x="3797300" y="1289770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113312</xdr:rowOff>
    </xdr:from>
    <xdr:ext cx="599010" cy="259045"/>
    <xdr:sp macro="" textlink="">
      <xdr:nvSpPr>
        <xdr:cNvPr id="178" name="民生費平均値テキスト"/>
        <xdr:cNvSpPr txBox="1"/>
      </xdr:nvSpPr>
      <xdr:spPr>
        <a:xfrm>
          <a:off x="4686300" y="12629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60670</xdr:rowOff>
    </xdr:from>
    <xdr:to>
      <xdr:col>5</xdr:col>
      <xdr:colOff>358775</xdr:colOff>
      <xdr:row>76</xdr:row>
      <xdr:rowOff>44684</xdr:rowOff>
    </xdr:to>
    <xdr:cxnSp macro="">
      <xdr:nvCxnSpPr>
        <xdr:cNvPr id="180" name="直線コネクタ 179"/>
        <xdr:cNvCxnSpPr/>
      </xdr:nvCxnSpPr>
      <xdr:spPr>
        <a:xfrm flipV="1">
          <a:off x="2908300" y="12919420"/>
          <a:ext cx="889000" cy="15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75005</xdr:rowOff>
    </xdr:from>
    <xdr:to>
      <xdr:col>5</xdr:col>
      <xdr:colOff>409575</xdr:colOff>
      <xdr:row>76</xdr:row>
      <xdr:rowOff>5155</xdr:rowOff>
    </xdr:to>
    <xdr:sp macro="" textlink="">
      <xdr:nvSpPr>
        <xdr:cNvPr id="181" name="フローチャート : 判断 180"/>
        <xdr:cNvSpPr/>
      </xdr:nvSpPr>
      <xdr:spPr>
        <a:xfrm>
          <a:off x="3746500" y="129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167732</xdr:rowOff>
    </xdr:from>
    <xdr:ext cx="599010" cy="259045"/>
    <xdr:sp macro="" textlink="">
      <xdr:nvSpPr>
        <xdr:cNvPr id="182" name="テキスト ボックス 181"/>
        <xdr:cNvSpPr txBox="1"/>
      </xdr:nvSpPr>
      <xdr:spPr>
        <a:xfrm>
          <a:off x="3497794" y="1302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44684</xdr:rowOff>
    </xdr:from>
    <xdr:to>
      <xdr:col>4</xdr:col>
      <xdr:colOff>155575</xdr:colOff>
      <xdr:row>76</xdr:row>
      <xdr:rowOff>77031</xdr:rowOff>
    </xdr:to>
    <xdr:cxnSp macro="">
      <xdr:nvCxnSpPr>
        <xdr:cNvPr id="183" name="直線コネクタ 182"/>
        <xdr:cNvCxnSpPr/>
      </xdr:nvCxnSpPr>
      <xdr:spPr>
        <a:xfrm flipV="1">
          <a:off x="2019300" y="13074884"/>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54871</xdr:rowOff>
    </xdr:from>
    <xdr:to>
      <xdr:col>4</xdr:col>
      <xdr:colOff>206375</xdr:colOff>
      <xdr:row>76</xdr:row>
      <xdr:rowOff>156471</xdr:rowOff>
    </xdr:to>
    <xdr:sp macro="" textlink="">
      <xdr:nvSpPr>
        <xdr:cNvPr id="184" name="フローチャート : 判断 183"/>
        <xdr:cNvSpPr/>
      </xdr:nvSpPr>
      <xdr:spPr>
        <a:xfrm>
          <a:off x="2857500" y="1308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147598</xdr:rowOff>
    </xdr:from>
    <xdr:ext cx="599010" cy="259045"/>
    <xdr:sp macro="" textlink="">
      <xdr:nvSpPr>
        <xdr:cNvPr id="185" name="テキスト ボックス 184"/>
        <xdr:cNvSpPr txBox="1"/>
      </xdr:nvSpPr>
      <xdr:spPr>
        <a:xfrm>
          <a:off x="2608794" y="1317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42920</xdr:rowOff>
    </xdr:from>
    <xdr:to>
      <xdr:col>2</xdr:col>
      <xdr:colOff>638175</xdr:colOff>
      <xdr:row>76</xdr:row>
      <xdr:rowOff>77031</xdr:rowOff>
    </xdr:to>
    <xdr:cxnSp macro="">
      <xdr:nvCxnSpPr>
        <xdr:cNvPr id="186" name="直線コネクタ 185"/>
        <xdr:cNvCxnSpPr/>
      </xdr:nvCxnSpPr>
      <xdr:spPr>
        <a:xfrm>
          <a:off x="1130300" y="13073120"/>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67411</xdr:rowOff>
    </xdr:from>
    <xdr:to>
      <xdr:col>3</xdr:col>
      <xdr:colOff>3175</xdr:colOff>
      <xdr:row>76</xdr:row>
      <xdr:rowOff>169011</xdr:rowOff>
    </xdr:to>
    <xdr:sp macro="" textlink="">
      <xdr:nvSpPr>
        <xdr:cNvPr id="187" name="フローチャート : 判断 186"/>
        <xdr:cNvSpPr/>
      </xdr:nvSpPr>
      <xdr:spPr>
        <a:xfrm>
          <a:off x="1968500" y="130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160138</xdr:rowOff>
    </xdr:from>
    <xdr:ext cx="599010" cy="259045"/>
    <xdr:sp macro="" textlink="">
      <xdr:nvSpPr>
        <xdr:cNvPr id="188" name="テキスト ボックス 187"/>
        <xdr:cNvSpPr txBox="1"/>
      </xdr:nvSpPr>
      <xdr:spPr>
        <a:xfrm>
          <a:off x="1719794" y="1319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110,316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149675</xdr:rowOff>
    </xdr:from>
    <xdr:to>
      <xdr:col>1</xdr:col>
      <xdr:colOff>485775</xdr:colOff>
      <xdr:row>76</xdr:row>
      <xdr:rowOff>79825</xdr:rowOff>
    </xdr:to>
    <xdr:sp macro="" textlink="">
      <xdr:nvSpPr>
        <xdr:cNvPr id="189" name="フローチャート : 判断 188"/>
        <xdr:cNvSpPr/>
      </xdr:nvSpPr>
      <xdr:spPr>
        <a:xfrm>
          <a:off x="1079500" y="130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96352</xdr:rowOff>
    </xdr:from>
    <xdr:ext cx="599010" cy="259045"/>
    <xdr:sp macro="" textlink="">
      <xdr:nvSpPr>
        <xdr:cNvPr id="190" name="テキスト ボックス 189"/>
        <xdr:cNvSpPr txBox="1"/>
      </xdr:nvSpPr>
      <xdr:spPr>
        <a:xfrm>
          <a:off x="830794" y="1278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115,778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159603</xdr:rowOff>
    </xdr:from>
    <xdr:to>
      <xdr:col>6</xdr:col>
      <xdr:colOff>561975</xdr:colOff>
      <xdr:row>75</xdr:row>
      <xdr:rowOff>89753</xdr:rowOff>
    </xdr:to>
    <xdr:sp macro="" textlink="">
      <xdr:nvSpPr>
        <xdr:cNvPr id="196" name="円/楕円 195"/>
        <xdr:cNvSpPr/>
      </xdr:nvSpPr>
      <xdr:spPr>
        <a:xfrm>
          <a:off x="4584700" y="128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138030</xdr:rowOff>
    </xdr:from>
    <xdr:ext cx="599010" cy="259045"/>
    <xdr:sp macro="" textlink="">
      <xdr:nvSpPr>
        <xdr:cNvPr id="197" name="民生費該当値テキスト"/>
        <xdr:cNvSpPr txBox="1"/>
      </xdr:nvSpPr>
      <xdr:spPr>
        <a:xfrm>
          <a:off x="4686300" y="1282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125,670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9870</xdr:rowOff>
    </xdr:from>
    <xdr:to>
      <xdr:col>5</xdr:col>
      <xdr:colOff>409575</xdr:colOff>
      <xdr:row>75</xdr:row>
      <xdr:rowOff>111470</xdr:rowOff>
    </xdr:to>
    <xdr:sp macro="" textlink="">
      <xdr:nvSpPr>
        <xdr:cNvPr id="198" name="円/楕円 197"/>
        <xdr:cNvSpPr/>
      </xdr:nvSpPr>
      <xdr:spPr>
        <a:xfrm>
          <a:off x="3746500" y="128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127997</xdr:rowOff>
    </xdr:from>
    <xdr:ext cx="599010" cy="259045"/>
    <xdr:sp macro="" textlink="">
      <xdr:nvSpPr>
        <xdr:cNvPr id="199" name="テキスト ボックス 198"/>
        <xdr:cNvSpPr txBox="1"/>
      </xdr:nvSpPr>
      <xdr:spPr>
        <a:xfrm>
          <a:off x="3497794" y="1264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165334</xdr:rowOff>
    </xdr:from>
    <xdr:to>
      <xdr:col>4</xdr:col>
      <xdr:colOff>206375</xdr:colOff>
      <xdr:row>76</xdr:row>
      <xdr:rowOff>95484</xdr:rowOff>
    </xdr:to>
    <xdr:sp macro="" textlink="">
      <xdr:nvSpPr>
        <xdr:cNvPr id="200" name="円/楕円 199"/>
        <xdr:cNvSpPr/>
      </xdr:nvSpPr>
      <xdr:spPr>
        <a:xfrm>
          <a:off x="2857500" y="13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112011</xdr:rowOff>
    </xdr:from>
    <xdr:ext cx="599010" cy="259045"/>
    <xdr:sp macro="" textlink="">
      <xdr:nvSpPr>
        <xdr:cNvPr id="201" name="テキスト ボックス 200"/>
        <xdr:cNvSpPr txBox="1"/>
      </xdr:nvSpPr>
      <xdr:spPr>
        <a:xfrm>
          <a:off x="2608794" y="127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26231</xdr:rowOff>
    </xdr:from>
    <xdr:to>
      <xdr:col>3</xdr:col>
      <xdr:colOff>3175</xdr:colOff>
      <xdr:row>76</xdr:row>
      <xdr:rowOff>127831</xdr:rowOff>
    </xdr:to>
    <xdr:sp macro="" textlink="">
      <xdr:nvSpPr>
        <xdr:cNvPr id="202" name="円/楕円 201"/>
        <xdr:cNvSpPr/>
      </xdr:nvSpPr>
      <xdr:spPr>
        <a:xfrm>
          <a:off x="1968500" y="130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144358</xdr:rowOff>
    </xdr:from>
    <xdr:ext cx="599010" cy="259045"/>
    <xdr:sp macro="" textlink="">
      <xdr:nvSpPr>
        <xdr:cNvPr id="203" name="テキスト ボックス 202"/>
        <xdr:cNvSpPr txBox="1"/>
      </xdr:nvSpPr>
      <xdr:spPr>
        <a:xfrm>
          <a:off x="1719794" y="128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163570</xdr:rowOff>
    </xdr:from>
    <xdr:to>
      <xdr:col>1</xdr:col>
      <xdr:colOff>485775</xdr:colOff>
      <xdr:row>76</xdr:row>
      <xdr:rowOff>93720</xdr:rowOff>
    </xdr:to>
    <xdr:sp macro="" textlink="">
      <xdr:nvSpPr>
        <xdr:cNvPr id="204" name="円/楕円 203"/>
        <xdr:cNvSpPr/>
      </xdr:nvSpPr>
      <xdr:spPr>
        <a:xfrm>
          <a:off x="1079500" y="130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84847</xdr:rowOff>
    </xdr:from>
    <xdr:ext cx="599010" cy="259045"/>
    <xdr:sp macro="" textlink="">
      <xdr:nvSpPr>
        <xdr:cNvPr id="205" name="テキスト ボックス 204"/>
        <xdr:cNvSpPr txBox="1"/>
      </xdr:nvSpPr>
      <xdr:spPr>
        <a:xfrm>
          <a:off x="830794" y="1311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127036</xdr:rowOff>
    </xdr:from>
    <xdr:to>
      <xdr:col>6</xdr:col>
      <xdr:colOff>511175</xdr:colOff>
      <xdr:row>98</xdr:row>
      <xdr:rowOff>43917</xdr:rowOff>
    </xdr:to>
    <xdr:cxnSp macro="">
      <xdr:nvCxnSpPr>
        <xdr:cNvPr id="233" name="直線コネクタ 232"/>
        <xdr:cNvCxnSpPr/>
      </xdr:nvCxnSpPr>
      <xdr:spPr>
        <a:xfrm flipV="1">
          <a:off x="3797300" y="16757686"/>
          <a:ext cx="8382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4"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43917</xdr:rowOff>
    </xdr:from>
    <xdr:to>
      <xdr:col>5</xdr:col>
      <xdr:colOff>358775</xdr:colOff>
      <xdr:row>98</xdr:row>
      <xdr:rowOff>106873</xdr:rowOff>
    </xdr:to>
    <xdr:cxnSp macro="">
      <xdr:nvCxnSpPr>
        <xdr:cNvPr id="236" name="直線コネクタ 235"/>
        <xdr:cNvCxnSpPr/>
      </xdr:nvCxnSpPr>
      <xdr:spPr>
        <a:xfrm flipV="1">
          <a:off x="2908300" y="16846017"/>
          <a:ext cx="8890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137317</xdr:rowOff>
    </xdr:from>
    <xdr:to>
      <xdr:col>5</xdr:col>
      <xdr:colOff>409575</xdr:colOff>
      <xdr:row>98</xdr:row>
      <xdr:rowOff>67467</xdr:rowOff>
    </xdr:to>
    <xdr:sp macro="" textlink="">
      <xdr:nvSpPr>
        <xdr:cNvPr id="237" name="フローチャート : 判断 236"/>
        <xdr:cNvSpPr/>
      </xdr:nvSpPr>
      <xdr:spPr>
        <a:xfrm>
          <a:off x="3746500" y="1676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83994</xdr:rowOff>
    </xdr:from>
    <xdr:ext cx="534377" cy="259045"/>
    <xdr:sp macro="" textlink="">
      <xdr:nvSpPr>
        <xdr:cNvPr id="238" name="テキスト ボックス 237"/>
        <xdr:cNvSpPr txBox="1"/>
      </xdr:nvSpPr>
      <xdr:spPr>
        <a:xfrm>
          <a:off x="3530111" y="165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99833</xdr:rowOff>
    </xdr:from>
    <xdr:to>
      <xdr:col>4</xdr:col>
      <xdr:colOff>155575</xdr:colOff>
      <xdr:row>98</xdr:row>
      <xdr:rowOff>106873</xdr:rowOff>
    </xdr:to>
    <xdr:cxnSp macro="">
      <xdr:nvCxnSpPr>
        <xdr:cNvPr id="239" name="直線コネクタ 238"/>
        <xdr:cNvCxnSpPr/>
      </xdr:nvCxnSpPr>
      <xdr:spPr>
        <a:xfrm>
          <a:off x="2019300" y="16901933"/>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56987</xdr:rowOff>
    </xdr:from>
    <xdr:to>
      <xdr:col>4</xdr:col>
      <xdr:colOff>206375</xdr:colOff>
      <xdr:row>98</xdr:row>
      <xdr:rowOff>158587</xdr:rowOff>
    </xdr:to>
    <xdr:sp macro="" textlink="">
      <xdr:nvSpPr>
        <xdr:cNvPr id="240" name="フローチャート : 判断 239"/>
        <xdr:cNvSpPr/>
      </xdr:nvSpPr>
      <xdr:spPr>
        <a:xfrm>
          <a:off x="2857500" y="1685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149714</xdr:rowOff>
    </xdr:from>
    <xdr:ext cx="534377" cy="259045"/>
    <xdr:sp macro="" textlink="">
      <xdr:nvSpPr>
        <xdr:cNvPr id="241" name="テキスト ボックス 240"/>
        <xdr:cNvSpPr txBox="1"/>
      </xdr:nvSpPr>
      <xdr:spPr>
        <a:xfrm>
          <a:off x="2641111" y="169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95717</xdr:rowOff>
    </xdr:from>
    <xdr:to>
      <xdr:col>2</xdr:col>
      <xdr:colOff>638175</xdr:colOff>
      <xdr:row>98</xdr:row>
      <xdr:rowOff>99833</xdr:rowOff>
    </xdr:to>
    <xdr:cxnSp macro="">
      <xdr:nvCxnSpPr>
        <xdr:cNvPr id="242" name="直線コネクタ 241"/>
        <xdr:cNvCxnSpPr/>
      </xdr:nvCxnSpPr>
      <xdr:spPr>
        <a:xfrm>
          <a:off x="1130300" y="16897817"/>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83460</xdr:rowOff>
    </xdr:from>
    <xdr:to>
      <xdr:col>3</xdr:col>
      <xdr:colOff>3175</xdr:colOff>
      <xdr:row>99</xdr:row>
      <xdr:rowOff>13610</xdr:rowOff>
    </xdr:to>
    <xdr:sp macro="" textlink="">
      <xdr:nvSpPr>
        <xdr:cNvPr id="243" name="フローチャート : 判断 242"/>
        <xdr:cNvSpPr/>
      </xdr:nvSpPr>
      <xdr:spPr>
        <a:xfrm>
          <a:off x="1968500" y="168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4737</xdr:rowOff>
    </xdr:from>
    <xdr:ext cx="534377" cy="259045"/>
    <xdr:sp macro="" textlink="">
      <xdr:nvSpPr>
        <xdr:cNvPr id="244" name="テキスト ボックス 243"/>
        <xdr:cNvSpPr txBox="1"/>
      </xdr:nvSpPr>
      <xdr:spPr>
        <a:xfrm>
          <a:off x="1752111" y="169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20,119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13325</xdr:rowOff>
    </xdr:from>
    <xdr:to>
      <xdr:col>1</xdr:col>
      <xdr:colOff>485775</xdr:colOff>
      <xdr:row>98</xdr:row>
      <xdr:rowOff>114925</xdr:rowOff>
    </xdr:to>
    <xdr:sp macro="" textlink="">
      <xdr:nvSpPr>
        <xdr:cNvPr id="245" name="フローチャート : 判断 244"/>
        <xdr:cNvSpPr/>
      </xdr:nvSpPr>
      <xdr:spPr>
        <a:xfrm>
          <a:off x="1079500" y="1681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131452</xdr:rowOff>
    </xdr:from>
    <xdr:ext cx="534377" cy="259045"/>
    <xdr:sp macro="" textlink="">
      <xdr:nvSpPr>
        <xdr:cNvPr id="246" name="テキスト ボックス 245"/>
        <xdr:cNvSpPr txBox="1"/>
      </xdr:nvSpPr>
      <xdr:spPr>
        <a:xfrm>
          <a:off x="863111" y="1659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76236</xdr:rowOff>
    </xdr:from>
    <xdr:to>
      <xdr:col>6</xdr:col>
      <xdr:colOff>561975</xdr:colOff>
      <xdr:row>98</xdr:row>
      <xdr:rowOff>6386</xdr:rowOff>
    </xdr:to>
    <xdr:sp macro="" textlink="">
      <xdr:nvSpPr>
        <xdr:cNvPr id="252" name="円/楕円 251"/>
        <xdr:cNvSpPr/>
      </xdr:nvSpPr>
      <xdr:spPr>
        <a:xfrm>
          <a:off x="4584700" y="167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54663</xdr:rowOff>
    </xdr:from>
    <xdr:ext cx="534377" cy="259045"/>
    <xdr:sp macro="" textlink="">
      <xdr:nvSpPr>
        <xdr:cNvPr id="253" name="衛生費該当値テキスト"/>
        <xdr:cNvSpPr txBox="1"/>
      </xdr:nvSpPr>
      <xdr:spPr>
        <a:xfrm>
          <a:off x="4686300" y="166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164567</xdr:rowOff>
    </xdr:from>
    <xdr:to>
      <xdr:col>5</xdr:col>
      <xdr:colOff>409575</xdr:colOff>
      <xdr:row>98</xdr:row>
      <xdr:rowOff>94717</xdr:rowOff>
    </xdr:to>
    <xdr:sp macro="" textlink="">
      <xdr:nvSpPr>
        <xdr:cNvPr id="254" name="円/楕円 253"/>
        <xdr:cNvSpPr/>
      </xdr:nvSpPr>
      <xdr:spPr>
        <a:xfrm>
          <a:off x="3746500" y="167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85844</xdr:rowOff>
    </xdr:from>
    <xdr:ext cx="534377" cy="259045"/>
    <xdr:sp macro="" textlink="">
      <xdr:nvSpPr>
        <xdr:cNvPr id="255" name="テキスト ボックス 254"/>
        <xdr:cNvSpPr txBox="1"/>
      </xdr:nvSpPr>
      <xdr:spPr>
        <a:xfrm>
          <a:off x="3530111" y="1688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56073</xdr:rowOff>
    </xdr:from>
    <xdr:to>
      <xdr:col>4</xdr:col>
      <xdr:colOff>206375</xdr:colOff>
      <xdr:row>98</xdr:row>
      <xdr:rowOff>157673</xdr:rowOff>
    </xdr:to>
    <xdr:sp macro="" textlink="">
      <xdr:nvSpPr>
        <xdr:cNvPr id="256" name="円/楕円 255"/>
        <xdr:cNvSpPr/>
      </xdr:nvSpPr>
      <xdr:spPr>
        <a:xfrm>
          <a:off x="2857500" y="1685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2750</xdr:rowOff>
    </xdr:from>
    <xdr:ext cx="534377" cy="259045"/>
    <xdr:sp macro="" textlink="">
      <xdr:nvSpPr>
        <xdr:cNvPr id="257" name="テキスト ボックス 256"/>
        <xdr:cNvSpPr txBox="1"/>
      </xdr:nvSpPr>
      <xdr:spPr>
        <a:xfrm>
          <a:off x="2641111" y="166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49033</xdr:rowOff>
    </xdr:from>
    <xdr:to>
      <xdr:col>3</xdr:col>
      <xdr:colOff>3175</xdr:colOff>
      <xdr:row>98</xdr:row>
      <xdr:rowOff>150633</xdr:rowOff>
    </xdr:to>
    <xdr:sp macro="" textlink="">
      <xdr:nvSpPr>
        <xdr:cNvPr id="258" name="円/楕円 257"/>
        <xdr:cNvSpPr/>
      </xdr:nvSpPr>
      <xdr:spPr>
        <a:xfrm>
          <a:off x="1968500" y="168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167160</xdr:rowOff>
    </xdr:from>
    <xdr:ext cx="534377" cy="259045"/>
    <xdr:sp macro="" textlink="">
      <xdr:nvSpPr>
        <xdr:cNvPr id="259" name="テキスト ボックス 258"/>
        <xdr:cNvSpPr txBox="1"/>
      </xdr:nvSpPr>
      <xdr:spPr>
        <a:xfrm>
          <a:off x="1752111" y="166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44917</xdr:rowOff>
    </xdr:from>
    <xdr:to>
      <xdr:col>1</xdr:col>
      <xdr:colOff>485775</xdr:colOff>
      <xdr:row>98</xdr:row>
      <xdr:rowOff>146517</xdr:rowOff>
    </xdr:to>
    <xdr:sp macro="" textlink="">
      <xdr:nvSpPr>
        <xdr:cNvPr id="260" name="円/楕円 259"/>
        <xdr:cNvSpPr/>
      </xdr:nvSpPr>
      <xdr:spPr>
        <a:xfrm>
          <a:off x="1079500" y="168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137644</xdr:rowOff>
    </xdr:from>
    <xdr:ext cx="534377" cy="259045"/>
    <xdr:sp macro="" textlink="">
      <xdr:nvSpPr>
        <xdr:cNvPr id="261" name="テキスト ボックス 260"/>
        <xdr:cNvSpPr txBox="1"/>
      </xdr:nvSpPr>
      <xdr:spPr>
        <a:xfrm>
          <a:off x="863111" y="16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406</xdr:rowOff>
    </xdr:from>
    <xdr:to>
      <xdr:col>15</xdr:col>
      <xdr:colOff>180975</xdr:colOff>
      <xdr:row>39</xdr:row>
      <xdr:rowOff>4140</xdr:rowOff>
    </xdr:to>
    <xdr:cxnSp macro="">
      <xdr:nvCxnSpPr>
        <xdr:cNvPr id="290" name="直線コネクタ 289"/>
        <xdr:cNvCxnSpPr/>
      </xdr:nvCxnSpPr>
      <xdr:spPr>
        <a:xfrm>
          <a:off x="9639300" y="6686956"/>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166980</xdr:rowOff>
    </xdr:from>
    <xdr:to>
      <xdr:col>14</xdr:col>
      <xdr:colOff>28575</xdr:colOff>
      <xdr:row>39</xdr:row>
      <xdr:rowOff>406</xdr:rowOff>
    </xdr:to>
    <xdr:cxnSp macro="">
      <xdr:nvCxnSpPr>
        <xdr:cNvPr id="293" name="直線コネクタ 292"/>
        <xdr:cNvCxnSpPr/>
      </xdr:nvCxnSpPr>
      <xdr:spPr>
        <a:xfrm>
          <a:off x="8750300" y="6682080"/>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84861</xdr:rowOff>
    </xdr:from>
    <xdr:to>
      <xdr:col>14</xdr:col>
      <xdr:colOff>79375</xdr:colOff>
      <xdr:row>39</xdr:row>
      <xdr:rowOff>15011</xdr:rowOff>
    </xdr:to>
    <xdr:sp macro="" textlink="">
      <xdr:nvSpPr>
        <xdr:cNvPr id="294" name="フローチャート : 判断 293"/>
        <xdr:cNvSpPr/>
      </xdr:nvSpPr>
      <xdr:spPr>
        <a:xfrm>
          <a:off x="9588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31538</xdr:rowOff>
    </xdr:from>
    <xdr:ext cx="469744" cy="259045"/>
    <xdr:sp macro="" textlink="">
      <xdr:nvSpPr>
        <xdr:cNvPr id="295" name="テキスト ボックス 294"/>
        <xdr:cNvSpPr txBox="1"/>
      </xdr:nvSpPr>
      <xdr:spPr>
        <a:xfrm>
          <a:off x="9404427"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99543</xdr:rowOff>
    </xdr:from>
    <xdr:to>
      <xdr:col>12</xdr:col>
      <xdr:colOff>511175</xdr:colOff>
      <xdr:row>38</xdr:row>
      <xdr:rowOff>166980</xdr:rowOff>
    </xdr:to>
    <xdr:cxnSp macro="">
      <xdr:nvCxnSpPr>
        <xdr:cNvPr id="296" name="直線コネクタ 295"/>
        <xdr:cNvCxnSpPr/>
      </xdr:nvCxnSpPr>
      <xdr:spPr>
        <a:xfrm>
          <a:off x="7861300" y="6614643"/>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97968</xdr:rowOff>
    </xdr:from>
    <xdr:to>
      <xdr:col>12</xdr:col>
      <xdr:colOff>561975</xdr:colOff>
      <xdr:row>39</xdr:row>
      <xdr:rowOff>28118</xdr:rowOff>
    </xdr:to>
    <xdr:sp macro="" textlink="">
      <xdr:nvSpPr>
        <xdr:cNvPr id="297" name="フローチャート : 判断 296"/>
        <xdr:cNvSpPr/>
      </xdr:nvSpPr>
      <xdr:spPr>
        <a:xfrm>
          <a:off x="8699500" y="66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44645</xdr:rowOff>
    </xdr:from>
    <xdr:ext cx="378565" cy="259045"/>
    <xdr:sp macro="" textlink="">
      <xdr:nvSpPr>
        <xdr:cNvPr id="298" name="テキスト ボックス 297"/>
        <xdr:cNvSpPr txBox="1"/>
      </xdr:nvSpPr>
      <xdr:spPr>
        <a:xfrm>
          <a:off x="8561017" y="638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6503</xdr:rowOff>
    </xdr:from>
    <xdr:to>
      <xdr:col>11</xdr:col>
      <xdr:colOff>307975</xdr:colOff>
      <xdr:row>38</xdr:row>
      <xdr:rowOff>99543</xdr:rowOff>
    </xdr:to>
    <xdr:cxnSp macro="">
      <xdr:nvCxnSpPr>
        <xdr:cNvPr id="299" name="直線コネクタ 298"/>
        <xdr:cNvCxnSpPr/>
      </xdr:nvCxnSpPr>
      <xdr:spPr>
        <a:xfrm>
          <a:off x="6972300" y="6521603"/>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51409</xdr:rowOff>
    </xdr:from>
    <xdr:to>
      <xdr:col>11</xdr:col>
      <xdr:colOff>358775</xdr:colOff>
      <xdr:row>38</xdr:row>
      <xdr:rowOff>153009</xdr:rowOff>
    </xdr:to>
    <xdr:sp macro="" textlink="">
      <xdr:nvSpPr>
        <xdr:cNvPr id="300" name="フローチャート : 判断 299"/>
        <xdr:cNvSpPr/>
      </xdr:nvSpPr>
      <xdr:spPr>
        <a:xfrm>
          <a:off x="7810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144136</xdr:rowOff>
    </xdr:from>
    <xdr:ext cx="469744" cy="259045"/>
    <xdr:sp macro="" textlink="">
      <xdr:nvSpPr>
        <xdr:cNvPr id="301" name="テキスト ボックス 300"/>
        <xdr:cNvSpPr txBox="1"/>
      </xdr:nvSpPr>
      <xdr:spPr>
        <a:xfrm>
          <a:off x="7626427"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13005</xdr:rowOff>
    </xdr:from>
    <xdr:to>
      <xdr:col>10</xdr:col>
      <xdr:colOff>155575</xdr:colOff>
      <xdr:row>38</xdr:row>
      <xdr:rowOff>114605</xdr:rowOff>
    </xdr:to>
    <xdr:sp macro="" textlink="">
      <xdr:nvSpPr>
        <xdr:cNvPr id="302" name="フローチャート : 判断 301"/>
        <xdr:cNvSpPr/>
      </xdr:nvSpPr>
      <xdr:spPr>
        <a:xfrm>
          <a:off x="6921500" y="65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105732</xdr:rowOff>
    </xdr:from>
    <xdr:ext cx="469744" cy="259045"/>
    <xdr:sp macro="" textlink="">
      <xdr:nvSpPr>
        <xdr:cNvPr id="303" name="テキスト ボックス 302"/>
        <xdr:cNvSpPr txBox="1"/>
      </xdr:nvSpPr>
      <xdr:spPr>
        <a:xfrm>
          <a:off x="6737427" y="662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124790</xdr:rowOff>
    </xdr:from>
    <xdr:to>
      <xdr:col>15</xdr:col>
      <xdr:colOff>231775</xdr:colOff>
      <xdr:row>39</xdr:row>
      <xdr:rowOff>54940</xdr:rowOff>
    </xdr:to>
    <xdr:sp macro="" textlink="">
      <xdr:nvSpPr>
        <xdr:cNvPr id="309" name="円/楕円 308"/>
        <xdr:cNvSpPr/>
      </xdr:nvSpPr>
      <xdr:spPr>
        <a:xfrm>
          <a:off x="104267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39717</xdr:rowOff>
    </xdr:from>
    <xdr:ext cx="378565" cy="259045"/>
    <xdr:sp macro="" textlink="">
      <xdr:nvSpPr>
        <xdr:cNvPr id="310" name="労働費該当値テキスト"/>
        <xdr:cNvSpPr txBox="1"/>
      </xdr:nvSpPr>
      <xdr:spPr>
        <a:xfrm>
          <a:off x="10528300" y="655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121056</xdr:rowOff>
    </xdr:from>
    <xdr:to>
      <xdr:col>14</xdr:col>
      <xdr:colOff>79375</xdr:colOff>
      <xdr:row>39</xdr:row>
      <xdr:rowOff>51206</xdr:rowOff>
    </xdr:to>
    <xdr:sp macro="" textlink="">
      <xdr:nvSpPr>
        <xdr:cNvPr id="311" name="円/楕円 310"/>
        <xdr:cNvSpPr/>
      </xdr:nvSpPr>
      <xdr:spPr>
        <a:xfrm>
          <a:off x="9588500" y="66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42333</xdr:rowOff>
    </xdr:from>
    <xdr:ext cx="378565" cy="259045"/>
    <xdr:sp macro="" textlink="">
      <xdr:nvSpPr>
        <xdr:cNvPr id="312" name="テキスト ボックス 311"/>
        <xdr:cNvSpPr txBox="1"/>
      </xdr:nvSpPr>
      <xdr:spPr>
        <a:xfrm>
          <a:off x="9450017" y="6728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116180</xdr:rowOff>
    </xdr:from>
    <xdr:to>
      <xdr:col>12</xdr:col>
      <xdr:colOff>561975</xdr:colOff>
      <xdr:row>39</xdr:row>
      <xdr:rowOff>46330</xdr:rowOff>
    </xdr:to>
    <xdr:sp macro="" textlink="">
      <xdr:nvSpPr>
        <xdr:cNvPr id="313" name="円/楕円 312"/>
        <xdr:cNvSpPr/>
      </xdr:nvSpPr>
      <xdr:spPr>
        <a:xfrm>
          <a:off x="8699500" y="66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37457</xdr:rowOff>
    </xdr:from>
    <xdr:ext cx="378565" cy="259045"/>
    <xdr:sp macro="" textlink="">
      <xdr:nvSpPr>
        <xdr:cNvPr id="314" name="テキスト ボックス 313"/>
        <xdr:cNvSpPr txBox="1"/>
      </xdr:nvSpPr>
      <xdr:spPr>
        <a:xfrm>
          <a:off x="8561017" y="672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48743</xdr:rowOff>
    </xdr:from>
    <xdr:to>
      <xdr:col>11</xdr:col>
      <xdr:colOff>358775</xdr:colOff>
      <xdr:row>38</xdr:row>
      <xdr:rowOff>150343</xdr:rowOff>
    </xdr:to>
    <xdr:sp macro="" textlink="">
      <xdr:nvSpPr>
        <xdr:cNvPr id="315" name="円/楕円 314"/>
        <xdr:cNvSpPr/>
      </xdr:nvSpPr>
      <xdr:spPr>
        <a:xfrm>
          <a:off x="78105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166870</xdr:rowOff>
    </xdr:from>
    <xdr:ext cx="469744" cy="259045"/>
    <xdr:sp macro="" textlink="">
      <xdr:nvSpPr>
        <xdr:cNvPr id="316" name="テキスト ボックス 315"/>
        <xdr:cNvSpPr txBox="1"/>
      </xdr:nvSpPr>
      <xdr:spPr>
        <a:xfrm>
          <a:off x="7626427" y="63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127152</xdr:rowOff>
    </xdr:from>
    <xdr:to>
      <xdr:col>10</xdr:col>
      <xdr:colOff>155575</xdr:colOff>
      <xdr:row>38</xdr:row>
      <xdr:rowOff>57302</xdr:rowOff>
    </xdr:to>
    <xdr:sp macro="" textlink="">
      <xdr:nvSpPr>
        <xdr:cNvPr id="317" name="円/楕円 316"/>
        <xdr:cNvSpPr/>
      </xdr:nvSpPr>
      <xdr:spPr>
        <a:xfrm>
          <a:off x="69215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73829</xdr:rowOff>
    </xdr:from>
    <xdr:ext cx="469744" cy="259045"/>
    <xdr:sp macro="" textlink="">
      <xdr:nvSpPr>
        <xdr:cNvPr id="318" name="テキスト ボックス 317"/>
        <xdr:cNvSpPr txBox="1"/>
      </xdr:nvSpPr>
      <xdr:spPr>
        <a:xfrm>
          <a:off x="6737427" y="62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162502</xdr:rowOff>
    </xdr:from>
    <xdr:to>
      <xdr:col>15</xdr:col>
      <xdr:colOff>180975</xdr:colOff>
      <xdr:row>57</xdr:row>
      <xdr:rowOff>21286</xdr:rowOff>
    </xdr:to>
    <xdr:cxnSp macro="">
      <xdr:nvCxnSpPr>
        <xdr:cNvPr id="343" name="直線コネクタ 342"/>
        <xdr:cNvCxnSpPr/>
      </xdr:nvCxnSpPr>
      <xdr:spPr>
        <a:xfrm>
          <a:off x="9639300" y="9763702"/>
          <a:ext cx="838200" cy="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4"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162502</xdr:rowOff>
    </xdr:from>
    <xdr:to>
      <xdr:col>14</xdr:col>
      <xdr:colOff>28575</xdr:colOff>
      <xdr:row>57</xdr:row>
      <xdr:rowOff>14142</xdr:rowOff>
    </xdr:to>
    <xdr:cxnSp macro="">
      <xdr:nvCxnSpPr>
        <xdr:cNvPr id="346" name="直線コネクタ 345"/>
        <xdr:cNvCxnSpPr/>
      </xdr:nvCxnSpPr>
      <xdr:spPr>
        <a:xfrm flipV="1">
          <a:off x="8750300" y="9763702"/>
          <a:ext cx="889000" cy="2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143364</xdr:rowOff>
    </xdr:from>
    <xdr:to>
      <xdr:col>14</xdr:col>
      <xdr:colOff>79375</xdr:colOff>
      <xdr:row>57</xdr:row>
      <xdr:rowOff>73514</xdr:rowOff>
    </xdr:to>
    <xdr:sp macro="" textlink="">
      <xdr:nvSpPr>
        <xdr:cNvPr id="347" name="フローチャート : 判断 346"/>
        <xdr:cNvSpPr/>
      </xdr:nvSpPr>
      <xdr:spPr>
        <a:xfrm>
          <a:off x="9588500" y="97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64641</xdr:rowOff>
    </xdr:from>
    <xdr:ext cx="469744" cy="259045"/>
    <xdr:sp macro="" textlink="">
      <xdr:nvSpPr>
        <xdr:cNvPr id="348" name="テキスト ボックス 347"/>
        <xdr:cNvSpPr txBox="1"/>
      </xdr:nvSpPr>
      <xdr:spPr>
        <a:xfrm>
          <a:off x="9404427" y="98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14142</xdr:rowOff>
    </xdr:from>
    <xdr:to>
      <xdr:col>12</xdr:col>
      <xdr:colOff>511175</xdr:colOff>
      <xdr:row>57</xdr:row>
      <xdr:rowOff>28772</xdr:rowOff>
    </xdr:to>
    <xdr:cxnSp macro="">
      <xdr:nvCxnSpPr>
        <xdr:cNvPr id="349" name="直線コネクタ 348"/>
        <xdr:cNvCxnSpPr/>
      </xdr:nvCxnSpPr>
      <xdr:spPr>
        <a:xfrm flipV="1">
          <a:off x="7861300" y="978679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154565</xdr:rowOff>
    </xdr:from>
    <xdr:to>
      <xdr:col>12</xdr:col>
      <xdr:colOff>561975</xdr:colOff>
      <xdr:row>57</xdr:row>
      <xdr:rowOff>84715</xdr:rowOff>
    </xdr:to>
    <xdr:sp macro="" textlink="">
      <xdr:nvSpPr>
        <xdr:cNvPr id="350" name="フローチャート : 判断 349"/>
        <xdr:cNvSpPr/>
      </xdr:nvSpPr>
      <xdr:spPr>
        <a:xfrm>
          <a:off x="8699500" y="9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75842</xdr:rowOff>
    </xdr:from>
    <xdr:ext cx="469744" cy="259045"/>
    <xdr:sp macro="" textlink="">
      <xdr:nvSpPr>
        <xdr:cNvPr id="351" name="テキスト ボックス 350"/>
        <xdr:cNvSpPr txBox="1"/>
      </xdr:nvSpPr>
      <xdr:spPr>
        <a:xfrm>
          <a:off x="8515427" y="984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28772</xdr:rowOff>
    </xdr:from>
    <xdr:to>
      <xdr:col>11</xdr:col>
      <xdr:colOff>307975</xdr:colOff>
      <xdr:row>57</xdr:row>
      <xdr:rowOff>31058</xdr:rowOff>
    </xdr:to>
    <xdr:cxnSp macro="">
      <xdr:nvCxnSpPr>
        <xdr:cNvPr id="352" name="直線コネクタ 351"/>
        <xdr:cNvCxnSpPr/>
      </xdr:nvCxnSpPr>
      <xdr:spPr>
        <a:xfrm flipV="1">
          <a:off x="6972300" y="98014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166967</xdr:rowOff>
    </xdr:from>
    <xdr:to>
      <xdr:col>11</xdr:col>
      <xdr:colOff>358775</xdr:colOff>
      <xdr:row>57</xdr:row>
      <xdr:rowOff>97117</xdr:rowOff>
    </xdr:to>
    <xdr:sp macro="" textlink="">
      <xdr:nvSpPr>
        <xdr:cNvPr id="353" name="フローチャート : 判断 352"/>
        <xdr:cNvSpPr/>
      </xdr:nvSpPr>
      <xdr:spPr>
        <a:xfrm>
          <a:off x="7810500" y="976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88244</xdr:rowOff>
    </xdr:from>
    <xdr:ext cx="469744" cy="259045"/>
    <xdr:sp macro="" textlink="">
      <xdr:nvSpPr>
        <xdr:cNvPr id="354" name="テキスト ボックス 353"/>
        <xdr:cNvSpPr txBox="1"/>
      </xdr:nvSpPr>
      <xdr:spPr>
        <a:xfrm>
          <a:off x="7626427" y="986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164052</xdr:rowOff>
    </xdr:from>
    <xdr:to>
      <xdr:col>10</xdr:col>
      <xdr:colOff>155575</xdr:colOff>
      <xdr:row>57</xdr:row>
      <xdr:rowOff>94202</xdr:rowOff>
    </xdr:to>
    <xdr:sp macro="" textlink="">
      <xdr:nvSpPr>
        <xdr:cNvPr id="355" name="フローチャート : 判断 354"/>
        <xdr:cNvSpPr/>
      </xdr:nvSpPr>
      <xdr:spPr>
        <a:xfrm>
          <a:off x="6921500" y="97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85329</xdr:rowOff>
    </xdr:from>
    <xdr:ext cx="469744" cy="259045"/>
    <xdr:sp macro="" textlink="">
      <xdr:nvSpPr>
        <xdr:cNvPr id="356" name="テキスト ボックス 355"/>
        <xdr:cNvSpPr txBox="1"/>
      </xdr:nvSpPr>
      <xdr:spPr>
        <a:xfrm>
          <a:off x="6737427" y="985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141936</xdr:rowOff>
    </xdr:from>
    <xdr:to>
      <xdr:col>15</xdr:col>
      <xdr:colOff>231775</xdr:colOff>
      <xdr:row>57</xdr:row>
      <xdr:rowOff>72086</xdr:rowOff>
    </xdr:to>
    <xdr:sp macro="" textlink="">
      <xdr:nvSpPr>
        <xdr:cNvPr id="362" name="円/楕円 361"/>
        <xdr:cNvSpPr/>
      </xdr:nvSpPr>
      <xdr:spPr>
        <a:xfrm>
          <a:off x="10426700" y="97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120363</xdr:rowOff>
    </xdr:from>
    <xdr:ext cx="469744" cy="259045"/>
    <xdr:sp macro="" textlink="">
      <xdr:nvSpPr>
        <xdr:cNvPr id="363" name="農林水産業費該当値テキスト"/>
        <xdr:cNvSpPr txBox="1"/>
      </xdr:nvSpPr>
      <xdr:spPr>
        <a:xfrm>
          <a:off x="10528300" y="97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111702</xdr:rowOff>
    </xdr:from>
    <xdr:to>
      <xdr:col>14</xdr:col>
      <xdr:colOff>79375</xdr:colOff>
      <xdr:row>57</xdr:row>
      <xdr:rowOff>41852</xdr:rowOff>
    </xdr:to>
    <xdr:sp macro="" textlink="">
      <xdr:nvSpPr>
        <xdr:cNvPr id="364" name="円/楕円 363"/>
        <xdr:cNvSpPr/>
      </xdr:nvSpPr>
      <xdr:spPr>
        <a:xfrm>
          <a:off x="9588500" y="97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58379</xdr:rowOff>
    </xdr:from>
    <xdr:ext cx="469744" cy="259045"/>
    <xdr:sp macro="" textlink="">
      <xdr:nvSpPr>
        <xdr:cNvPr id="365" name="テキスト ボックス 364"/>
        <xdr:cNvSpPr txBox="1"/>
      </xdr:nvSpPr>
      <xdr:spPr>
        <a:xfrm>
          <a:off x="9404427" y="94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134792</xdr:rowOff>
    </xdr:from>
    <xdr:to>
      <xdr:col>12</xdr:col>
      <xdr:colOff>561975</xdr:colOff>
      <xdr:row>57</xdr:row>
      <xdr:rowOff>64942</xdr:rowOff>
    </xdr:to>
    <xdr:sp macro="" textlink="">
      <xdr:nvSpPr>
        <xdr:cNvPr id="366" name="円/楕円 365"/>
        <xdr:cNvSpPr/>
      </xdr:nvSpPr>
      <xdr:spPr>
        <a:xfrm>
          <a:off x="8699500" y="97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81469</xdr:rowOff>
    </xdr:from>
    <xdr:ext cx="469744" cy="259045"/>
    <xdr:sp macro="" textlink="">
      <xdr:nvSpPr>
        <xdr:cNvPr id="367" name="テキスト ボックス 366"/>
        <xdr:cNvSpPr txBox="1"/>
      </xdr:nvSpPr>
      <xdr:spPr>
        <a:xfrm>
          <a:off x="8515427" y="9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149422</xdr:rowOff>
    </xdr:from>
    <xdr:to>
      <xdr:col>11</xdr:col>
      <xdr:colOff>358775</xdr:colOff>
      <xdr:row>57</xdr:row>
      <xdr:rowOff>79572</xdr:rowOff>
    </xdr:to>
    <xdr:sp macro="" textlink="">
      <xdr:nvSpPr>
        <xdr:cNvPr id="368" name="円/楕円 367"/>
        <xdr:cNvSpPr/>
      </xdr:nvSpPr>
      <xdr:spPr>
        <a:xfrm>
          <a:off x="7810500" y="97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96099</xdr:rowOff>
    </xdr:from>
    <xdr:ext cx="469744" cy="259045"/>
    <xdr:sp macro="" textlink="">
      <xdr:nvSpPr>
        <xdr:cNvPr id="369" name="テキスト ボックス 368"/>
        <xdr:cNvSpPr txBox="1"/>
      </xdr:nvSpPr>
      <xdr:spPr>
        <a:xfrm>
          <a:off x="7626427" y="95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151708</xdr:rowOff>
    </xdr:from>
    <xdr:to>
      <xdr:col>10</xdr:col>
      <xdr:colOff>155575</xdr:colOff>
      <xdr:row>57</xdr:row>
      <xdr:rowOff>81858</xdr:rowOff>
    </xdr:to>
    <xdr:sp macro="" textlink="">
      <xdr:nvSpPr>
        <xdr:cNvPr id="370" name="円/楕円 369"/>
        <xdr:cNvSpPr/>
      </xdr:nvSpPr>
      <xdr:spPr>
        <a:xfrm>
          <a:off x="6921500" y="97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98385</xdr:rowOff>
    </xdr:from>
    <xdr:ext cx="469744" cy="259045"/>
    <xdr:sp macro="" textlink="">
      <xdr:nvSpPr>
        <xdr:cNvPr id="371" name="テキスト ボックス 370"/>
        <xdr:cNvSpPr txBox="1"/>
      </xdr:nvSpPr>
      <xdr:spPr>
        <a:xfrm>
          <a:off x="6737427" y="95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119309</xdr:rowOff>
    </xdr:from>
    <xdr:to>
      <xdr:col>15</xdr:col>
      <xdr:colOff>180975</xdr:colOff>
      <xdr:row>71</xdr:row>
      <xdr:rowOff>122738</xdr:rowOff>
    </xdr:to>
    <xdr:cxnSp macro="">
      <xdr:nvCxnSpPr>
        <xdr:cNvPr id="398" name="直線コネクタ 397"/>
        <xdr:cNvCxnSpPr/>
      </xdr:nvCxnSpPr>
      <xdr:spPr>
        <a:xfrm>
          <a:off x="9639300" y="1229225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124158</xdr:rowOff>
    </xdr:from>
    <xdr:ext cx="534377" cy="259045"/>
    <xdr:sp macro="" textlink="">
      <xdr:nvSpPr>
        <xdr:cNvPr id="399" name="商工費平均値テキスト"/>
        <xdr:cNvSpPr txBox="1"/>
      </xdr:nvSpPr>
      <xdr:spPr>
        <a:xfrm>
          <a:off x="10528300" y="1298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108062</xdr:rowOff>
    </xdr:from>
    <xdr:to>
      <xdr:col>14</xdr:col>
      <xdr:colOff>28575</xdr:colOff>
      <xdr:row>71</xdr:row>
      <xdr:rowOff>119309</xdr:rowOff>
    </xdr:to>
    <xdr:cxnSp macro="">
      <xdr:nvCxnSpPr>
        <xdr:cNvPr id="401" name="直線コネクタ 400"/>
        <xdr:cNvCxnSpPr/>
      </xdr:nvCxnSpPr>
      <xdr:spPr>
        <a:xfrm>
          <a:off x="8750300" y="12281012"/>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9210</xdr:rowOff>
    </xdr:from>
    <xdr:to>
      <xdr:col>14</xdr:col>
      <xdr:colOff>79375</xdr:colOff>
      <xdr:row>73</xdr:row>
      <xdr:rowOff>110810</xdr:rowOff>
    </xdr:to>
    <xdr:sp macro="" textlink="">
      <xdr:nvSpPr>
        <xdr:cNvPr id="402" name="フローチャート : 判断 401"/>
        <xdr:cNvSpPr/>
      </xdr:nvSpPr>
      <xdr:spPr>
        <a:xfrm>
          <a:off x="9588500" y="125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101937</xdr:rowOff>
    </xdr:from>
    <xdr:ext cx="534377" cy="259045"/>
    <xdr:sp macro="" textlink="">
      <xdr:nvSpPr>
        <xdr:cNvPr id="403" name="テキスト ボックス 402"/>
        <xdr:cNvSpPr txBox="1"/>
      </xdr:nvSpPr>
      <xdr:spPr>
        <a:xfrm>
          <a:off x="9372111" y="126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20,493</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103810</xdr:rowOff>
    </xdr:from>
    <xdr:to>
      <xdr:col>12</xdr:col>
      <xdr:colOff>511175</xdr:colOff>
      <xdr:row>71</xdr:row>
      <xdr:rowOff>108062</xdr:rowOff>
    </xdr:to>
    <xdr:cxnSp macro="">
      <xdr:nvCxnSpPr>
        <xdr:cNvPr id="404" name="直線コネクタ 403"/>
        <xdr:cNvCxnSpPr/>
      </xdr:nvCxnSpPr>
      <xdr:spPr>
        <a:xfrm>
          <a:off x="7861300" y="12276760"/>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73</xdr:row>
      <xdr:rowOff>66680</xdr:rowOff>
    </xdr:from>
    <xdr:to>
      <xdr:col>12</xdr:col>
      <xdr:colOff>561975</xdr:colOff>
      <xdr:row>73</xdr:row>
      <xdr:rowOff>168280</xdr:rowOff>
    </xdr:to>
    <xdr:sp macro="" textlink="">
      <xdr:nvSpPr>
        <xdr:cNvPr id="405" name="フローチャート : 判断 404"/>
        <xdr:cNvSpPr/>
      </xdr:nvSpPr>
      <xdr:spPr>
        <a:xfrm>
          <a:off x="8699500" y="125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159407</xdr:rowOff>
    </xdr:from>
    <xdr:ext cx="534377" cy="259045"/>
    <xdr:sp macro="" textlink="">
      <xdr:nvSpPr>
        <xdr:cNvPr id="406" name="テキスト ボックス 405"/>
        <xdr:cNvSpPr txBox="1"/>
      </xdr:nvSpPr>
      <xdr:spPr>
        <a:xfrm>
          <a:off x="8483111" y="126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19,236</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35824</xdr:rowOff>
    </xdr:from>
    <xdr:to>
      <xdr:col>11</xdr:col>
      <xdr:colOff>307975</xdr:colOff>
      <xdr:row>71</xdr:row>
      <xdr:rowOff>103810</xdr:rowOff>
    </xdr:to>
    <xdr:cxnSp macro="">
      <xdr:nvCxnSpPr>
        <xdr:cNvPr id="407" name="直線コネクタ 406"/>
        <xdr:cNvCxnSpPr/>
      </xdr:nvCxnSpPr>
      <xdr:spPr>
        <a:xfrm>
          <a:off x="6972300" y="12208774"/>
          <a:ext cx="8890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125293</xdr:rowOff>
    </xdr:from>
    <xdr:to>
      <xdr:col>11</xdr:col>
      <xdr:colOff>358775</xdr:colOff>
      <xdr:row>74</xdr:row>
      <xdr:rowOff>55443</xdr:rowOff>
    </xdr:to>
    <xdr:sp macro="" textlink="">
      <xdr:nvSpPr>
        <xdr:cNvPr id="408" name="フローチャート : 判断 407"/>
        <xdr:cNvSpPr/>
      </xdr:nvSpPr>
      <xdr:spPr>
        <a:xfrm>
          <a:off x="7810500" y="126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46570</xdr:rowOff>
    </xdr:from>
    <xdr:ext cx="534377" cy="259045"/>
    <xdr:sp macro="" textlink="">
      <xdr:nvSpPr>
        <xdr:cNvPr id="409" name="テキスト ボックス 408"/>
        <xdr:cNvSpPr txBox="1"/>
      </xdr:nvSpPr>
      <xdr:spPr>
        <a:xfrm>
          <a:off x="7594111" y="127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17,954</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569</xdr:rowOff>
    </xdr:from>
    <xdr:to>
      <xdr:col>10</xdr:col>
      <xdr:colOff>155575</xdr:colOff>
      <xdr:row>73</xdr:row>
      <xdr:rowOff>102169</xdr:rowOff>
    </xdr:to>
    <xdr:sp macro="" textlink="">
      <xdr:nvSpPr>
        <xdr:cNvPr id="410" name="フローチャート : 判断 409"/>
        <xdr:cNvSpPr/>
      </xdr:nvSpPr>
      <xdr:spPr>
        <a:xfrm>
          <a:off x="6921500" y="1251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93296</xdr:rowOff>
    </xdr:from>
    <xdr:ext cx="534377" cy="259045"/>
    <xdr:sp macro="" textlink="">
      <xdr:nvSpPr>
        <xdr:cNvPr id="411" name="テキスト ボックス 410"/>
        <xdr:cNvSpPr txBox="1"/>
      </xdr:nvSpPr>
      <xdr:spPr>
        <a:xfrm>
          <a:off x="6705111" y="1260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71938</xdr:rowOff>
    </xdr:from>
    <xdr:to>
      <xdr:col>15</xdr:col>
      <xdr:colOff>231775</xdr:colOff>
      <xdr:row>72</xdr:row>
      <xdr:rowOff>2088</xdr:rowOff>
    </xdr:to>
    <xdr:sp macro="" textlink="">
      <xdr:nvSpPr>
        <xdr:cNvPr id="417" name="円/楕円 416"/>
        <xdr:cNvSpPr/>
      </xdr:nvSpPr>
      <xdr:spPr>
        <a:xfrm>
          <a:off x="10426700" y="122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24965</xdr:rowOff>
    </xdr:from>
    <xdr:ext cx="534377" cy="259045"/>
    <xdr:sp macro="" textlink="">
      <xdr:nvSpPr>
        <xdr:cNvPr id="418" name="商工費該当値テキスト"/>
        <xdr:cNvSpPr txBox="1"/>
      </xdr:nvSpPr>
      <xdr:spPr>
        <a:xfrm>
          <a:off x="10528300" y="121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26,621</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68509</xdr:rowOff>
    </xdr:from>
    <xdr:to>
      <xdr:col>14</xdr:col>
      <xdr:colOff>79375</xdr:colOff>
      <xdr:row>71</xdr:row>
      <xdr:rowOff>170109</xdr:rowOff>
    </xdr:to>
    <xdr:sp macro="" textlink="">
      <xdr:nvSpPr>
        <xdr:cNvPr id="419" name="円/楕円 418"/>
        <xdr:cNvSpPr/>
      </xdr:nvSpPr>
      <xdr:spPr>
        <a:xfrm>
          <a:off x="9588500" y="122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15186</xdr:rowOff>
    </xdr:from>
    <xdr:ext cx="534377" cy="259045"/>
    <xdr:sp macro="" textlink="">
      <xdr:nvSpPr>
        <xdr:cNvPr id="420" name="テキスト ボックス 419"/>
        <xdr:cNvSpPr txBox="1"/>
      </xdr:nvSpPr>
      <xdr:spPr>
        <a:xfrm>
          <a:off x="9372111" y="120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26,696</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57262</xdr:rowOff>
    </xdr:from>
    <xdr:to>
      <xdr:col>12</xdr:col>
      <xdr:colOff>561975</xdr:colOff>
      <xdr:row>71</xdr:row>
      <xdr:rowOff>158862</xdr:rowOff>
    </xdr:to>
    <xdr:sp macro="" textlink="">
      <xdr:nvSpPr>
        <xdr:cNvPr id="421" name="円/楕円 420"/>
        <xdr:cNvSpPr/>
      </xdr:nvSpPr>
      <xdr:spPr>
        <a:xfrm>
          <a:off x="8699500" y="122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3939</xdr:rowOff>
    </xdr:from>
    <xdr:ext cx="534377" cy="259045"/>
    <xdr:sp macro="" textlink="">
      <xdr:nvSpPr>
        <xdr:cNvPr id="422" name="テキスト ボックス 421"/>
        <xdr:cNvSpPr txBox="1"/>
      </xdr:nvSpPr>
      <xdr:spPr>
        <a:xfrm>
          <a:off x="8483111" y="1200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26,942</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53010</xdr:rowOff>
    </xdr:from>
    <xdr:to>
      <xdr:col>11</xdr:col>
      <xdr:colOff>358775</xdr:colOff>
      <xdr:row>71</xdr:row>
      <xdr:rowOff>154610</xdr:rowOff>
    </xdr:to>
    <xdr:sp macro="" textlink="">
      <xdr:nvSpPr>
        <xdr:cNvPr id="423" name="円/楕円 422"/>
        <xdr:cNvSpPr/>
      </xdr:nvSpPr>
      <xdr:spPr>
        <a:xfrm>
          <a:off x="7810500" y="122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171137</xdr:rowOff>
    </xdr:from>
    <xdr:ext cx="534377" cy="259045"/>
    <xdr:sp macro="" textlink="">
      <xdr:nvSpPr>
        <xdr:cNvPr id="424" name="テキスト ボックス 423"/>
        <xdr:cNvSpPr txBox="1"/>
      </xdr:nvSpPr>
      <xdr:spPr>
        <a:xfrm>
          <a:off x="7594111" y="120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27,035</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156474</xdr:rowOff>
    </xdr:from>
    <xdr:to>
      <xdr:col>10</xdr:col>
      <xdr:colOff>155575</xdr:colOff>
      <xdr:row>71</xdr:row>
      <xdr:rowOff>86624</xdr:rowOff>
    </xdr:to>
    <xdr:sp macro="" textlink="">
      <xdr:nvSpPr>
        <xdr:cNvPr id="425" name="円/楕円 424"/>
        <xdr:cNvSpPr/>
      </xdr:nvSpPr>
      <xdr:spPr>
        <a:xfrm>
          <a:off x="6921500" y="121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103151</xdr:rowOff>
    </xdr:from>
    <xdr:ext cx="534377" cy="259045"/>
    <xdr:sp macro="" textlink="">
      <xdr:nvSpPr>
        <xdr:cNvPr id="426" name="テキスト ボックス 425"/>
        <xdr:cNvSpPr txBox="1"/>
      </xdr:nvSpPr>
      <xdr:spPr>
        <a:xfrm>
          <a:off x="6705111" y="119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88188</xdr:rowOff>
    </xdr:from>
    <xdr:to>
      <xdr:col>15</xdr:col>
      <xdr:colOff>180975</xdr:colOff>
      <xdr:row>96</xdr:row>
      <xdr:rowOff>139243</xdr:rowOff>
    </xdr:to>
    <xdr:cxnSp macro="">
      <xdr:nvCxnSpPr>
        <xdr:cNvPr id="456" name="直線コネクタ 455"/>
        <xdr:cNvCxnSpPr/>
      </xdr:nvCxnSpPr>
      <xdr:spPr>
        <a:xfrm flipV="1">
          <a:off x="9639300" y="16547388"/>
          <a:ext cx="8382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101864</xdr:rowOff>
    </xdr:from>
    <xdr:ext cx="534377" cy="259045"/>
    <xdr:sp macro="" textlink="">
      <xdr:nvSpPr>
        <xdr:cNvPr id="457" name="土木費平均値テキスト"/>
        <xdr:cNvSpPr txBox="1"/>
      </xdr:nvSpPr>
      <xdr:spPr>
        <a:xfrm>
          <a:off x="10528300" y="16561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6235</xdr:rowOff>
    </xdr:from>
    <xdr:to>
      <xdr:col>14</xdr:col>
      <xdr:colOff>28575</xdr:colOff>
      <xdr:row>96</xdr:row>
      <xdr:rowOff>139243</xdr:rowOff>
    </xdr:to>
    <xdr:cxnSp macro="">
      <xdr:nvCxnSpPr>
        <xdr:cNvPr id="459" name="直線コネクタ 458"/>
        <xdr:cNvCxnSpPr/>
      </xdr:nvCxnSpPr>
      <xdr:spPr>
        <a:xfrm>
          <a:off x="8750300" y="16465435"/>
          <a:ext cx="889000" cy="1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90729</xdr:rowOff>
    </xdr:from>
    <xdr:to>
      <xdr:col>14</xdr:col>
      <xdr:colOff>79375</xdr:colOff>
      <xdr:row>97</xdr:row>
      <xdr:rowOff>20879</xdr:rowOff>
    </xdr:to>
    <xdr:sp macro="" textlink="">
      <xdr:nvSpPr>
        <xdr:cNvPr id="460" name="フローチャート : 判断 459"/>
        <xdr:cNvSpPr/>
      </xdr:nvSpPr>
      <xdr:spPr>
        <a:xfrm>
          <a:off x="9588500" y="165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12006</xdr:rowOff>
    </xdr:from>
    <xdr:ext cx="534377" cy="259045"/>
    <xdr:sp macro="" textlink="">
      <xdr:nvSpPr>
        <xdr:cNvPr id="461" name="テキスト ボックス 460"/>
        <xdr:cNvSpPr txBox="1"/>
      </xdr:nvSpPr>
      <xdr:spPr>
        <a:xfrm>
          <a:off x="9372111" y="166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6235</xdr:rowOff>
    </xdr:from>
    <xdr:to>
      <xdr:col>12</xdr:col>
      <xdr:colOff>511175</xdr:colOff>
      <xdr:row>97</xdr:row>
      <xdr:rowOff>67424</xdr:rowOff>
    </xdr:to>
    <xdr:cxnSp macro="">
      <xdr:nvCxnSpPr>
        <xdr:cNvPr id="462" name="直線コネクタ 461"/>
        <xdr:cNvCxnSpPr/>
      </xdr:nvCxnSpPr>
      <xdr:spPr>
        <a:xfrm flipV="1">
          <a:off x="7861300" y="16465435"/>
          <a:ext cx="889000" cy="2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146202</xdr:rowOff>
    </xdr:from>
    <xdr:to>
      <xdr:col>12</xdr:col>
      <xdr:colOff>561975</xdr:colOff>
      <xdr:row>96</xdr:row>
      <xdr:rowOff>76352</xdr:rowOff>
    </xdr:to>
    <xdr:sp macro="" textlink="">
      <xdr:nvSpPr>
        <xdr:cNvPr id="463" name="フローチャート : 判断 462"/>
        <xdr:cNvSpPr/>
      </xdr:nvSpPr>
      <xdr:spPr>
        <a:xfrm>
          <a:off x="8699500" y="164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67479</xdr:rowOff>
    </xdr:from>
    <xdr:ext cx="534377" cy="259045"/>
    <xdr:sp macro="" textlink="">
      <xdr:nvSpPr>
        <xdr:cNvPr id="464" name="テキスト ボックス 463"/>
        <xdr:cNvSpPr txBox="1"/>
      </xdr:nvSpPr>
      <xdr:spPr>
        <a:xfrm>
          <a:off x="8483111" y="165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749</xdr:rowOff>
    </xdr:from>
    <xdr:to>
      <xdr:col>11</xdr:col>
      <xdr:colOff>307975</xdr:colOff>
      <xdr:row>97</xdr:row>
      <xdr:rowOff>67424</xdr:rowOff>
    </xdr:to>
    <xdr:cxnSp macro="">
      <xdr:nvCxnSpPr>
        <xdr:cNvPr id="465" name="直線コネクタ 464"/>
        <xdr:cNvCxnSpPr/>
      </xdr:nvCxnSpPr>
      <xdr:spPr>
        <a:xfrm>
          <a:off x="6972300" y="1663139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100158</xdr:rowOff>
    </xdr:from>
    <xdr:to>
      <xdr:col>11</xdr:col>
      <xdr:colOff>358775</xdr:colOff>
      <xdr:row>97</xdr:row>
      <xdr:rowOff>30308</xdr:rowOff>
    </xdr:to>
    <xdr:sp macro="" textlink="">
      <xdr:nvSpPr>
        <xdr:cNvPr id="466" name="フローチャート : 判断 465"/>
        <xdr:cNvSpPr/>
      </xdr:nvSpPr>
      <xdr:spPr>
        <a:xfrm>
          <a:off x="7810500" y="165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46835</xdr:rowOff>
    </xdr:from>
    <xdr:ext cx="534377" cy="259045"/>
    <xdr:sp macro="" textlink="">
      <xdr:nvSpPr>
        <xdr:cNvPr id="467" name="テキスト ボックス 466"/>
        <xdr:cNvSpPr txBox="1"/>
      </xdr:nvSpPr>
      <xdr:spPr>
        <a:xfrm>
          <a:off x="7594111" y="163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154851</xdr:rowOff>
    </xdr:from>
    <xdr:to>
      <xdr:col>10</xdr:col>
      <xdr:colOff>155575</xdr:colOff>
      <xdr:row>96</xdr:row>
      <xdr:rowOff>85001</xdr:rowOff>
    </xdr:to>
    <xdr:sp macro="" textlink="">
      <xdr:nvSpPr>
        <xdr:cNvPr id="468" name="フローチャート : 判断 467"/>
        <xdr:cNvSpPr/>
      </xdr:nvSpPr>
      <xdr:spPr>
        <a:xfrm>
          <a:off x="6921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101528</xdr:rowOff>
    </xdr:from>
    <xdr:ext cx="534377" cy="259045"/>
    <xdr:sp macro="" textlink="">
      <xdr:nvSpPr>
        <xdr:cNvPr id="469" name="テキスト ボックス 468"/>
        <xdr:cNvSpPr txBox="1"/>
      </xdr:nvSpPr>
      <xdr:spPr>
        <a:xfrm>
          <a:off x="6705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37388</xdr:rowOff>
    </xdr:from>
    <xdr:to>
      <xdr:col>15</xdr:col>
      <xdr:colOff>231775</xdr:colOff>
      <xdr:row>96</xdr:row>
      <xdr:rowOff>138988</xdr:rowOff>
    </xdr:to>
    <xdr:sp macro="" textlink="">
      <xdr:nvSpPr>
        <xdr:cNvPr id="475" name="円/楕円 474"/>
        <xdr:cNvSpPr/>
      </xdr:nvSpPr>
      <xdr:spPr>
        <a:xfrm>
          <a:off x="10426700" y="164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60265</xdr:rowOff>
    </xdr:from>
    <xdr:ext cx="534377" cy="259045"/>
    <xdr:sp macro="" textlink="">
      <xdr:nvSpPr>
        <xdr:cNvPr id="476" name="土木費該当値テキスト"/>
        <xdr:cNvSpPr txBox="1"/>
      </xdr:nvSpPr>
      <xdr:spPr>
        <a:xfrm>
          <a:off x="10528300" y="163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88443</xdr:rowOff>
    </xdr:from>
    <xdr:to>
      <xdr:col>14</xdr:col>
      <xdr:colOff>79375</xdr:colOff>
      <xdr:row>97</xdr:row>
      <xdr:rowOff>18593</xdr:rowOff>
    </xdr:to>
    <xdr:sp macro="" textlink="">
      <xdr:nvSpPr>
        <xdr:cNvPr id="477" name="円/楕円 476"/>
        <xdr:cNvSpPr/>
      </xdr:nvSpPr>
      <xdr:spPr>
        <a:xfrm>
          <a:off x="9588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35120</xdr:rowOff>
    </xdr:from>
    <xdr:ext cx="534377" cy="259045"/>
    <xdr:sp macro="" textlink="">
      <xdr:nvSpPr>
        <xdr:cNvPr id="478" name="テキスト ボックス 477"/>
        <xdr:cNvSpPr txBox="1"/>
      </xdr:nvSpPr>
      <xdr:spPr>
        <a:xfrm>
          <a:off x="9372111" y="163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126885</xdr:rowOff>
    </xdr:from>
    <xdr:to>
      <xdr:col>12</xdr:col>
      <xdr:colOff>561975</xdr:colOff>
      <xdr:row>96</xdr:row>
      <xdr:rowOff>57035</xdr:rowOff>
    </xdr:to>
    <xdr:sp macro="" textlink="">
      <xdr:nvSpPr>
        <xdr:cNvPr id="479" name="円/楕円 478"/>
        <xdr:cNvSpPr/>
      </xdr:nvSpPr>
      <xdr:spPr>
        <a:xfrm>
          <a:off x="8699500" y="16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73562</xdr:rowOff>
    </xdr:from>
    <xdr:ext cx="534377" cy="259045"/>
    <xdr:sp macro="" textlink="">
      <xdr:nvSpPr>
        <xdr:cNvPr id="480" name="テキスト ボックス 479"/>
        <xdr:cNvSpPr txBox="1"/>
      </xdr:nvSpPr>
      <xdr:spPr>
        <a:xfrm>
          <a:off x="8483111" y="161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16624</xdr:rowOff>
    </xdr:from>
    <xdr:to>
      <xdr:col>11</xdr:col>
      <xdr:colOff>358775</xdr:colOff>
      <xdr:row>97</xdr:row>
      <xdr:rowOff>118224</xdr:rowOff>
    </xdr:to>
    <xdr:sp macro="" textlink="">
      <xdr:nvSpPr>
        <xdr:cNvPr id="481" name="円/楕円 480"/>
        <xdr:cNvSpPr/>
      </xdr:nvSpPr>
      <xdr:spPr>
        <a:xfrm>
          <a:off x="7810500" y="166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109351</xdr:rowOff>
    </xdr:from>
    <xdr:ext cx="534377" cy="259045"/>
    <xdr:sp macro="" textlink="">
      <xdr:nvSpPr>
        <xdr:cNvPr id="482" name="テキスト ボックス 481"/>
        <xdr:cNvSpPr txBox="1"/>
      </xdr:nvSpPr>
      <xdr:spPr>
        <a:xfrm>
          <a:off x="7594111" y="167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121399</xdr:rowOff>
    </xdr:from>
    <xdr:to>
      <xdr:col>10</xdr:col>
      <xdr:colOff>155575</xdr:colOff>
      <xdr:row>97</xdr:row>
      <xdr:rowOff>51549</xdr:rowOff>
    </xdr:to>
    <xdr:sp macro="" textlink="">
      <xdr:nvSpPr>
        <xdr:cNvPr id="483" name="円/楕円 482"/>
        <xdr:cNvSpPr/>
      </xdr:nvSpPr>
      <xdr:spPr>
        <a:xfrm>
          <a:off x="6921500" y="165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42676</xdr:rowOff>
    </xdr:from>
    <xdr:ext cx="534377" cy="259045"/>
    <xdr:sp macro="" textlink="">
      <xdr:nvSpPr>
        <xdr:cNvPr id="484" name="テキスト ボックス 483"/>
        <xdr:cNvSpPr txBox="1"/>
      </xdr:nvSpPr>
      <xdr:spPr>
        <a:xfrm>
          <a:off x="6705111" y="166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40122</xdr:rowOff>
    </xdr:from>
    <xdr:to>
      <xdr:col>23</xdr:col>
      <xdr:colOff>517525</xdr:colOff>
      <xdr:row>38</xdr:row>
      <xdr:rowOff>110942</xdr:rowOff>
    </xdr:to>
    <xdr:cxnSp macro="">
      <xdr:nvCxnSpPr>
        <xdr:cNvPr id="512" name="直線コネクタ 511"/>
        <xdr:cNvCxnSpPr/>
      </xdr:nvCxnSpPr>
      <xdr:spPr>
        <a:xfrm flipV="1">
          <a:off x="15481300" y="6555222"/>
          <a:ext cx="838200" cy="7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3"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101707</xdr:rowOff>
    </xdr:from>
    <xdr:to>
      <xdr:col>22</xdr:col>
      <xdr:colOff>365125</xdr:colOff>
      <xdr:row>38</xdr:row>
      <xdr:rowOff>110942</xdr:rowOff>
    </xdr:to>
    <xdr:cxnSp macro="">
      <xdr:nvCxnSpPr>
        <xdr:cNvPr id="515" name="直線コネクタ 514"/>
        <xdr:cNvCxnSpPr/>
      </xdr:nvCxnSpPr>
      <xdr:spPr>
        <a:xfrm>
          <a:off x="14592300" y="6616807"/>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57993</xdr:rowOff>
    </xdr:from>
    <xdr:to>
      <xdr:col>22</xdr:col>
      <xdr:colOff>415925</xdr:colOff>
      <xdr:row>37</xdr:row>
      <xdr:rowOff>159593</xdr:rowOff>
    </xdr:to>
    <xdr:sp macro="" textlink="">
      <xdr:nvSpPr>
        <xdr:cNvPr id="516" name="フローチャート : 判断 515"/>
        <xdr:cNvSpPr/>
      </xdr:nvSpPr>
      <xdr:spPr>
        <a:xfrm>
          <a:off x="15430500" y="64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4670</xdr:rowOff>
    </xdr:from>
    <xdr:ext cx="534377" cy="259045"/>
    <xdr:sp macro="" textlink="">
      <xdr:nvSpPr>
        <xdr:cNvPr id="517" name="テキスト ボックス 516"/>
        <xdr:cNvSpPr txBox="1"/>
      </xdr:nvSpPr>
      <xdr:spPr>
        <a:xfrm>
          <a:off x="15214111" y="61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101707</xdr:rowOff>
    </xdr:from>
    <xdr:to>
      <xdr:col>21</xdr:col>
      <xdr:colOff>161925</xdr:colOff>
      <xdr:row>38</xdr:row>
      <xdr:rowOff>149164</xdr:rowOff>
    </xdr:to>
    <xdr:cxnSp macro="">
      <xdr:nvCxnSpPr>
        <xdr:cNvPr id="518" name="直線コネクタ 517"/>
        <xdr:cNvCxnSpPr/>
      </xdr:nvCxnSpPr>
      <xdr:spPr>
        <a:xfrm flipV="1">
          <a:off x="13703300" y="6616807"/>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55570</xdr:rowOff>
    </xdr:from>
    <xdr:to>
      <xdr:col>21</xdr:col>
      <xdr:colOff>212725</xdr:colOff>
      <xdr:row>37</xdr:row>
      <xdr:rowOff>157170</xdr:rowOff>
    </xdr:to>
    <xdr:sp macro="" textlink="">
      <xdr:nvSpPr>
        <xdr:cNvPr id="519" name="フローチャート : 判断 518"/>
        <xdr:cNvSpPr/>
      </xdr:nvSpPr>
      <xdr:spPr>
        <a:xfrm>
          <a:off x="14541500" y="63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2247</xdr:rowOff>
    </xdr:from>
    <xdr:ext cx="534377" cy="259045"/>
    <xdr:sp macro="" textlink="">
      <xdr:nvSpPr>
        <xdr:cNvPr id="520" name="テキスト ボックス 519"/>
        <xdr:cNvSpPr txBox="1"/>
      </xdr:nvSpPr>
      <xdr:spPr>
        <a:xfrm>
          <a:off x="14325111" y="617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14,479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136865</xdr:rowOff>
    </xdr:from>
    <xdr:to>
      <xdr:col>19</xdr:col>
      <xdr:colOff>644525</xdr:colOff>
      <xdr:row>38</xdr:row>
      <xdr:rowOff>149164</xdr:rowOff>
    </xdr:to>
    <xdr:cxnSp macro="">
      <xdr:nvCxnSpPr>
        <xdr:cNvPr id="521" name="直線コネクタ 520"/>
        <xdr:cNvCxnSpPr/>
      </xdr:nvCxnSpPr>
      <xdr:spPr>
        <a:xfrm>
          <a:off x="12814300" y="6651965"/>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112994</xdr:rowOff>
    </xdr:from>
    <xdr:to>
      <xdr:col>20</xdr:col>
      <xdr:colOff>9525</xdr:colOff>
      <xdr:row>37</xdr:row>
      <xdr:rowOff>43144</xdr:rowOff>
    </xdr:to>
    <xdr:sp macro="" textlink="">
      <xdr:nvSpPr>
        <xdr:cNvPr id="522" name="フローチャート : 判断 521"/>
        <xdr:cNvSpPr/>
      </xdr:nvSpPr>
      <xdr:spPr>
        <a:xfrm>
          <a:off x="13652500" y="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59671</xdr:rowOff>
    </xdr:from>
    <xdr:ext cx="534377" cy="259045"/>
    <xdr:sp macro="" textlink="">
      <xdr:nvSpPr>
        <xdr:cNvPr id="523" name="テキスト ボックス 522"/>
        <xdr:cNvSpPr txBox="1"/>
      </xdr:nvSpPr>
      <xdr:spPr>
        <a:xfrm>
          <a:off x="13436111" y="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16,973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54427</xdr:rowOff>
    </xdr:from>
    <xdr:to>
      <xdr:col>18</xdr:col>
      <xdr:colOff>492125</xdr:colOff>
      <xdr:row>37</xdr:row>
      <xdr:rowOff>156027</xdr:rowOff>
    </xdr:to>
    <xdr:sp macro="" textlink="">
      <xdr:nvSpPr>
        <xdr:cNvPr id="524" name="フローチャート : 判断 523"/>
        <xdr:cNvSpPr/>
      </xdr:nvSpPr>
      <xdr:spPr>
        <a:xfrm>
          <a:off x="12763500" y="639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xdr:rowOff>
    </xdr:from>
    <xdr:ext cx="534377" cy="259045"/>
    <xdr:sp macro="" textlink="">
      <xdr:nvSpPr>
        <xdr:cNvPr id="525" name="テキスト ボックス 524"/>
        <xdr:cNvSpPr txBox="1"/>
      </xdr:nvSpPr>
      <xdr:spPr>
        <a:xfrm>
          <a:off x="12547111" y="61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160772</xdr:rowOff>
    </xdr:from>
    <xdr:to>
      <xdr:col>23</xdr:col>
      <xdr:colOff>568325</xdr:colOff>
      <xdr:row>38</xdr:row>
      <xdr:rowOff>90922</xdr:rowOff>
    </xdr:to>
    <xdr:sp macro="" textlink="">
      <xdr:nvSpPr>
        <xdr:cNvPr id="531" name="円/楕円 530"/>
        <xdr:cNvSpPr/>
      </xdr:nvSpPr>
      <xdr:spPr>
        <a:xfrm>
          <a:off x="16268700" y="650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75699</xdr:rowOff>
    </xdr:from>
    <xdr:ext cx="534377" cy="259045"/>
    <xdr:sp macro="" textlink="">
      <xdr:nvSpPr>
        <xdr:cNvPr id="532" name="消防費該当値テキスト"/>
        <xdr:cNvSpPr txBox="1"/>
      </xdr:nvSpPr>
      <xdr:spPr>
        <a:xfrm>
          <a:off x="16370300" y="64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60142</xdr:rowOff>
    </xdr:from>
    <xdr:to>
      <xdr:col>22</xdr:col>
      <xdr:colOff>415925</xdr:colOff>
      <xdr:row>38</xdr:row>
      <xdr:rowOff>161742</xdr:rowOff>
    </xdr:to>
    <xdr:sp macro="" textlink="">
      <xdr:nvSpPr>
        <xdr:cNvPr id="533" name="円/楕円 532"/>
        <xdr:cNvSpPr/>
      </xdr:nvSpPr>
      <xdr:spPr>
        <a:xfrm>
          <a:off x="15430500" y="6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152869</xdr:rowOff>
    </xdr:from>
    <xdr:ext cx="534377" cy="259045"/>
    <xdr:sp macro="" textlink="">
      <xdr:nvSpPr>
        <xdr:cNvPr id="534" name="テキスト ボックス 533"/>
        <xdr:cNvSpPr txBox="1"/>
      </xdr:nvSpPr>
      <xdr:spPr>
        <a:xfrm>
          <a:off x="15214111" y="66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50907</xdr:rowOff>
    </xdr:from>
    <xdr:to>
      <xdr:col>21</xdr:col>
      <xdr:colOff>212725</xdr:colOff>
      <xdr:row>38</xdr:row>
      <xdr:rowOff>152507</xdr:rowOff>
    </xdr:to>
    <xdr:sp macro="" textlink="">
      <xdr:nvSpPr>
        <xdr:cNvPr id="535" name="円/楕円 534"/>
        <xdr:cNvSpPr/>
      </xdr:nvSpPr>
      <xdr:spPr>
        <a:xfrm>
          <a:off x="14541500" y="65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143634</xdr:rowOff>
    </xdr:from>
    <xdr:ext cx="534377" cy="259045"/>
    <xdr:sp macro="" textlink="">
      <xdr:nvSpPr>
        <xdr:cNvPr id="536" name="テキスト ボックス 535"/>
        <xdr:cNvSpPr txBox="1"/>
      </xdr:nvSpPr>
      <xdr:spPr>
        <a:xfrm>
          <a:off x="14325111" y="66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98364</xdr:rowOff>
    </xdr:from>
    <xdr:to>
      <xdr:col>20</xdr:col>
      <xdr:colOff>9525</xdr:colOff>
      <xdr:row>39</xdr:row>
      <xdr:rowOff>28514</xdr:rowOff>
    </xdr:to>
    <xdr:sp macro="" textlink="">
      <xdr:nvSpPr>
        <xdr:cNvPr id="537" name="円/楕円 536"/>
        <xdr:cNvSpPr/>
      </xdr:nvSpPr>
      <xdr:spPr>
        <a:xfrm>
          <a:off x="13652500" y="66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19641</xdr:rowOff>
    </xdr:from>
    <xdr:ext cx="469744" cy="259045"/>
    <xdr:sp macro="" textlink="">
      <xdr:nvSpPr>
        <xdr:cNvPr id="538" name="テキスト ボックス 537"/>
        <xdr:cNvSpPr txBox="1"/>
      </xdr:nvSpPr>
      <xdr:spPr>
        <a:xfrm>
          <a:off x="13468427" y="6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86065</xdr:rowOff>
    </xdr:from>
    <xdr:to>
      <xdr:col>18</xdr:col>
      <xdr:colOff>492125</xdr:colOff>
      <xdr:row>39</xdr:row>
      <xdr:rowOff>16215</xdr:rowOff>
    </xdr:to>
    <xdr:sp macro="" textlink="">
      <xdr:nvSpPr>
        <xdr:cNvPr id="539" name="円/楕円 538"/>
        <xdr:cNvSpPr/>
      </xdr:nvSpPr>
      <xdr:spPr>
        <a:xfrm>
          <a:off x="12763500" y="66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7342</xdr:rowOff>
    </xdr:from>
    <xdr:ext cx="534377" cy="259045"/>
    <xdr:sp macro="" textlink="">
      <xdr:nvSpPr>
        <xdr:cNvPr id="540" name="テキスト ボックス 539"/>
        <xdr:cNvSpPr txBox="1"/>
      </xdr:nvSpPr>
      <xdr:spPr>
        <a:xfrm>
          <a:off x="12547111" y="66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129344</xdr:rowOff>
    </xdr:from>
    <xdr:to>
      <xdr:col>23</xdr:col>
      <xdr:colOff>517525</xdr:colOff>
      <xdr:row>56</xdr:row>
      <xdr:rowOff>142055</xdr:rowOff>
    </xdr:to>
    <xdr:cxnSp macro="">
      <xdr:nvCxnSpPr>
        <xdr:cNvPr id="568" name="直線コネクタ 567"/>
        <xdr:cNvCxnSpPr/>
      </xdr:nvCxnSpPr>
      <xdr:spPr>
        <a:xfrm flipV="1">
          <a:off x="15481300" y="9730544"/>
          <a:ext cx="8382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69"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142055</xdr:rowOff>
    </xdr:from>
    <xdr:to>
      <xdr:col>22</xdr:col>
      <xdr:colOff>365125</xdr:colOff>
      <xdr:row>57</xdr:row>
      <xdr:rowOff>59165</xdr:rowOff>
    </xdr:to>
    <xdr:cxnSp macro="">
      <xdr:nvCxnSpPr>
        <xdr:cNvPr id="571" name="直線コネクタ 570"/>
        <xdr:cNvCxnSpPr/>
      </xdr:nvCxnSpPr>
      <xdr:spPr>
        <a:xfrm flipV="1">
          <a:off x="14592300" y="9743255"/>
          <a:ext cx="889000" cy="8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131488</xdr:rowOff>
    </xdr:from>
    <xdr:to>
      <xdr:col>22</xdr:col>
      <xdr:colOff>415925</xdr:colOff>
      <xdr:row>56</xdr:row>
      <xdr:rowOff>61638</xdr:rowOff>
    </xdr:to>
    <xdr:sp macro="" textlink="">
      <xdr:nvSpPr>
        <xdr:cNvPr id="572" name="フローチャート : 判断 571"/>
        <xdr:cNvSpPr/>
      </xdr:nvSpPr>
      <xdr:spPr>
        <a:xfrm>
          <a:off x="15430500" y="95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78165</xdr:rowOff>
    </xdr:from>
    <xdr:ext cx="534377" cy="259045"/>
    <xdr:sp macro="" textlink="">
      <xdr:nvSpPr>
        <xdr:cNvPr id="573" name="テキスト ボックス 572"/>
        <xdr:cNvSpPr txBox="1"/>
      </xdr:nvSpPr>
      <xdr:spPr>
        <a:xfrm>
          <a:off x="15214111" y="93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164549</xdr:rowOff>
    </xdr:from>
    <xdr:to>
      <xdr:col>21</xdr:col>
      <xdr:colOff>161925</xdr:colOff>
      <xdr:row>57</xdr:row>
      <xdr:rowOff>59165</xdr:rowOff>
    </xdr:to>
    <xdr:cxnSp macro="">
      <xdr:nvCxnSpPr>
        <xdr:cNvPr id="574" name="直線コネクタ 573"/>
        <xdr:cNvCxnSpPr/>
      </xdr:nvCxnSpPr>
      <xdr:spPr>
        <a:xfrm>
          <a:off x="13703300" y="9765749"/>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58062</xdr:rowOff>
    </xdr:from>
    <xdr:to>
      <xdr:col>21</xdr:col>
      <xdr:colOff>212725</xdr:colOff>
      <xdr:row>55</xdr:row>
      <xdr:rowOff>159662</xdr:rowOff>
    </xdr:to>
    <xdr:sp macro="" textlink="">
      <xdr:nvSpPr>
        <xdr:cNvPr id="575" name="フローチャート : 判断 574"/>
        <xdr:cNvSpPr/>
      </xdr:nvSpPr>
      <xdr:spPr>
        <a:xfrm>
          <a:off x="14541500" y="94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4739</xdr:rowOff>
    </xdr:from>
    <xdr:ext cx="534377" cy="259045"/>
    <xdr:sp macro="" textlink="">
      <xdr:nvSpPr>
        <xdr:cNvPr id="576" name="テキスト ボックス 575"/>
        <xdr:cNvSpPr txBox="1"/>
      </xdr:nvSpPr>
      <xdr:spPr>
        <a:xfrm>
          <a:off x="14325111" y="92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43,849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164549</xdr:rowOff>
    </xdr:from>
    <xdr:to>
      <xdr:col>19</xdr:col>
      <xdr:colOff>644525</xdr:colOff>
      <xdr:row>57</xdr:row>
      <xdr:rowOff>25126</xdr:rowOff>
    </xdr:to>
    <xdr:cxnSp macro="">
      <xdr:nvCxnSpPr>
        <xdr:cNvPr id="577" name="直線コネクタ 576"/>
        <xdr:cNvCxnSpPr/>
      </xdr:nvCxnSpPr>
      <xdr:spPr>
        <a:xfrm flipV="1">
          <a:off x="12814300" y="9765749"/>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40642</xdr:rowOff>
    </xdr:from>
    <xdr:to>
      <xdr:col>20</xdr:col>
      <xdr:colOff>9525</xdr:colOff>
      <xdr:row>56</xdr:row>
      <xdr:rowOff>142242</xdr:rowOff>
    </xdr:to>
    <xdr:sp macro="" textlink="">
      <xdr:nvSpPr>
        <xdr:cNvPr id="578" name="フローチャート : 判断 577"/>
        <xdr:cNvSpPr/>
      </xdr:nvSpPr>
      <xdr:spPr>
        <a:xfrm>
          <a:off x="13652500" y="964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158769</xdr:rowOff>
    </xdr:from>
    <xdr:ext cx="534377" cy="259045"/>
    <xdr:sp macro="" textlink="">
      <xdr:nvSpPr>
        <xdr:cNvPr id="579" name="テキスト ボックス 578"/>
        <xdr:cNvSpPr txBox="1"/>
      </xdr:nvSpPr>
      <xdr:spPr>
        <a:xfrm>
          <a:off x="13436111" y="94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20594</xdr:rowOff>
    </xdr:from>
    <xdr:to>
      <xdr:col>18</xdr:col>
      <xdr:colOff>492125</xdr:colOff>
      <xdr:row>56</xdr:row>
      <xdr:rowOff>122194</xdr:rowOff>
    </xdr:to>
    <xdr:sp macro="" textlink="">
      <xdr:nvSpPr>
        <xdr:cNvPr id="580" name="フローチャート : 判断 579"/>
        <xdr:cNvSpPr/>
      </xdr:nvSpPr>
      <xdr:spPr>
        <a:xfrm>
          <a:off x="12763500" y="962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138721</xdr:rowOff>
    </xdr:from>
    <xdr:ext cx="534377" cy="259045"/>
    <xdr:sp macro="" textlink="">
      <xdr:nvSpPr>
        <xdr:cNvPr id="581" name="テキスト ボックス 580"/>
        <xdr:cNvSpPr txBox="1"/>
      </xdr:nvSpPr>
      <xdr:spPr>
        <a:xfrm>
          <a:off x="12547111" y="93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37,988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78544</xdr:rowOff>
    </xdr:from>
    <xdr:to>
      <xdr:col>23</xdr:col>
      <xdr:colOff>568325</xdr:colOff>
      <xdr:row>57</xdr:row>
      <xdr:rowOff>8694</xdr:rowOff>
    </xdr:to>
    <xdr:sp macro="" textlink="">
      <xdr:nvSpPr>
        <xdr:cNvPr id="587" name="円/楕円 586"/>
        <xdr:cNvSpPr/>
      </xdr:nvSpPr>
      <xdr:spPr>
        <a:xfrm>
          <a:off x="16268700" y="96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56971</xdr:rowOff>
    </xdr:from>
    <xdr:ext cx="534377" cy="259045"/>
    <xdr:sp macro="" textlink="">
      <xdr:nvSpPr>
        <xdr:cNvPr id="588" name="教育費該当値テキスト"/>
        <xdr:cNvSpPr txBox="1"/>
      </xdr:nvSpPr>
      <xdr:spPr>
        <a:xfrm>
          <a:off x="16370300" y="96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91255</xdr:rowOff>
    </xdr:from>
    <xdr:to>
      <xdr:col>22</xdr:col>
      <xdr:colOff>415925</xdr:colOff>
      <xdr:row>57</xdr:row>
      <xdr:rowOff>21405</xdr:rowOff>
    </xdr:to>
    <xdr:sp macro="" textlink="">
      <xdr:nvSpPr>
        <xdr:cNvPr id="589" name="円/楕円 588"/>
        <xdr:cNvSpPr/>
      </xdr:nvSpPr>
      <xdr:spPr>
        <a:xfrm>
          <a:off x="15430500" y="96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12532</xdr:rowOff>
    </xdr:from>
    <xdr:ext cx="534377" cy="259045"/>
    <xdr:sp macro="" textlink="">
      <xdr:nvSpPr>
        <xdr:cNvPr id="590" name="テキスト ボックス 589"/>
        <xdr:cNvSpPr txBox="1"/>
      </xdr:nvSpPr>
      <xdr:spPr>
        <a:xfrm>
          <a:off x="15214111" y="97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8365</xdr:rowOff>
    </xdr:from>
    <xdr:to>
      <xdr:col>21</xdr:col>
      <xdr:colOff>212725</xdr:colOff>
      <xdr:row>57</xdr:row>
      <xdr:rowOff>109965</xdr:rowOff>
    </xdr:to>
    <xdr:sp macro="" textlink="">
      <xdr:nvSpPr>
        <xdr:cNvPr id="591" name="円/楕円 590"/>
        <xdr:cNvSpPr/>
      </xdr:nvSpPr>
      <xdr:spPr>
        <a:xfrm>
          <a:off x="14541500" y="97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101092</xdr:rowOff>
    </xdr:from>
    <xdr:ext cx="534377" cy="259045"/>
    <xdr:sp macro="" textlink="">
      <xdr:nvSpPr>
        <xdr:cNvPr id="592" name="テキスト ボックス 591"/>
        <xdr:cNvSpPr txBox="1"/>
      </xdr:nvSpPr>
      <xdr:spPr>
        <a:xfrm>
          <a:off x="14325111"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113749</xdr:rowOff>
    </xdr:from>
    <xdr:to>
      <xdr:col>20</xdr:col>
      <xdr:colOff>9525</xdr:colOff>
      <xdr:row>57</xdr:row>
      <xdr:rowOff>43899</xdr:rowOff>
    </xdr:to>
    <xdr:sp macro="" textlink="">
      <xdr:nvSpPr>
        <xdr:cNvPr id="593" name="円/楕円 592"/>
        <xdr:cNvSpPr/>
      </xdr:nvSpPr>
      <xdr:spPr>
        <a:xfrm>
          <a:off x="13652500" y="97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35026</xdr:rowOff>
    </xdr:from>
    <xdr:ext cx="534377" cy="259045"/>
    <xdr:sp macro="" textlink="">
      <xdr:nvSpPr>
        <xdr:cNvPr id="594" name="テキスト ボックス 593"/>
        <xdr:cNvSpPr txBox="1"/>
      </xdr:nvSpPr>
      <xdr:spPr>
        <a:xfrm>
          <a:off x="13436111" y="98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145776</xdr:rowOff>
    </xdr:from>
    <xdr:to>
      <xdr:col>18</xdr:col>
      <xdr:colOff>492125</xdr:colOff>
      <xdr:row>57</xdr:row>
      <xdr:rowOff>75926</xdr:rowOff>
    </xdr:to>
    <xdr:sp macro="" textlink="">
      <xdr:nvSpPr>
        <xdr:cNvPr id="595" name="円/楕円 594"/>
        <xdr:cNvSpPr/>
      </xdr:nvSpPr>
      <xdr:spPr>
        <a:xfrm>
          <a:off x="12763500" y="97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67053</xdr:rowOff>
    </xdr:from>
    <xdr:ext cx="534377" cy="259045"/>
    <xdr:sp macro="" textlink="">
      <xdr:nvSpPr>
        <xdr:cNvPr id="596" name="テキスト ボックス 595"/>
        <xdr:cNvSpPr txBox="1"/>
      </xdr:nvSpPr>
      <xdr:spPr>
        <a:xfrm>
          <a:off x="12547111" y="983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0" name="テキスト ボックス 60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2" name="テキスト ボックス 61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4" name="テキスト ボックス 61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16" name="テキスト ボックス 61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91041</xdr:rowOff>
    </xdr:from>
    <xdr:to>
      <xdr:col>23</xdr:col>
      <xdr:colOff>516889</xdr:colOff>
      <xdr:row>79</xdr:row>
      <xdr:rowOff>98879</xdr:rowOff>
    </xdr:to>
    <xdr:cxnSp macro="">
      <xdr:nvCxnSpPr>
        <xdr:cNvPr id="622" name="直線コネクタ 621"/>
        <xdr:cNvCxnSpPr/>
      </xdr:nvCxnSpPr>
      <xdr:spPr>
        <a:xfrm flipV="1">
          <a:off x="16317595" y="13292691"/>
          <a:ext cx="1269" cy="350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37718</xdr:rowOff>
    </xdr:from>
    <xdr:ext cx="469744" cy="259045"/>
    <xdr:sp macro="" textlink="">
      <xdr:nvSpPr>
        <xdr:cNvPr id="625" name="災害復旧費最大値テキスト"/>
        <xdr:cNvSpPr txBox="1"/>
      </xdr:nvSpPr>
      <xdr:spPr>
        <a:xfrm>
          <a:off x="16370300" y="130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77</xdr:row>
      <xdr:rowOff>91041</xdr:rowOff>
    </xdr:from>
    <xdr:to>
      <xdr:col>23</xdr:col>
      <xdr:colOff>606425</xdr:colOff>
      <xdr:row>77</xdr:row>
      <xdr:rowOff>91041</xdr:rowOff>
    </xdr:to>
    <xdr:cxnSp macro="">
      <xdr:nvCxnSpPr>
        <xdr:cNvPr id="626" name="直線コネクタ 625"/>
        <xdr:cNvCxnSpPr/>
      </xdr:nvCxnSpPr>
      <xdr:spPr>
        <a:xfrm>
          <a:off x="16230600" y="132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37810</xdr:rowOff>
    </xdr:from>
    <xdr:to>
      <xdr:col>23</xdr:col>
      <xdr:colOff>517525</xdr:colOff>
      <xdr:row>79</xdr:row>
      <xdr:rowOff>38953</xdr:rowOff>
    </xdr:to>
    <xdr:cxnSp macro="">
      <xdr:nvCxnSpPr>
        <xdr:cNvPr id="627" name="直線コネクタ 626"/>
        <xdr:cNvCxnSpPr/>
      </xdr:nvCxnSpPr>
      <xdr:spPr>
        <a:xfrm flipV="1">
          <a:off x="15481300" y="1358236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160436</xdr:rowOff>
    </xdr:from>
    <xdr:ext cx="378565" cy="259045"/>
    <xdr:sp macro="" textlink="">
      <xdr:nvSpPr>
        <xdr:cNvPr id="628" name="災害復旧費平均値テキスト"/>
        <xdr:cNvSpPr txBox="1"/>
      </xdr:nvSpPr>
      <xdr:spPr>
        <a:xfrm>
          <a:off x="16370300" y="133620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137559</xdr:rowOff>
    </xdr:from>
    <xdr:to>
      <xdr:col>23</xdr:col>
      <xdr:colOff>568325</xdr:colOff>
      <xdr:row>79</xdr:row>
      <xdr:rowOff>67709</xdr:rowOff>
    </xdr:to>
    <xdr:sp macro="" textlink="">
      <xdr:nvSpPr>
        <xdr:cNvPr id="629" name="フローチャート : 判断 628"/>
        <xdr:cNvSpPr/>
      </xdr:nvSpPr>
      <xdr:spPr>
        <a:xfrm>
          <a:off x="162687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38953</xdr:rowOff>
    </xdr:from>
    <xdr:to>
      <xdr:col>22</xdr:col>
      <xdr:colOff>365125</xdr:colOff>
      <xdr:row>79</xdr:row>
      <xdr:rowOff>94960</xdr:rowOff>
    </xdr:to>
    <xdr:cxnSp macro="">
      <xdr:nvCxnSpPr>
        <xdr:cNvPr id="630" name="直線コネクタ 629"/>
        <xdr:cNvCxnSpPr/>
      </xdr:nvCxnSpPr>
      <xdr:spPr>
        <a:xfrm flipV="1">
          <a:off x="14592300" y="13583503"/>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2032</xdr:rowOff>
    </xdr:from>
    <xdr:to>
      <xdr:col>22</xdr:col>
      <xdr:colOff>415925</xdr:colOff>
      <xdr:row>79</xdr:row>
      <xdr:rowOff>103632</xdr:rowOff>
    </xdr:to>
    <xdr:sp macro="" textlink="">
      <xdr:nvSpPr>
        <xdr:cNvPr id="631" name="フローチャート : 判断 630"/>
        <xdr:cNvSpPr/>
      </xdr:nvSpPr>
      <xdr:spPr>
        <a:xfrm>
          <a:off x="15430500" y="1354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94759</xdr:rowOff>
    </xdr:from>
    <xdr:ext cx="378565" cy="259045"/>
    <xdr:sp macro="" textlink="">
      <xdr:nvSpPr>
        <xdr:cNvPr id="632" name="テキスト ボックス 631"/>
        <xdr:cNvSpPr txBox="1"/>
      </xdr:nvSpPr>
      <xdr:spPr>
        <a:xfrm>
          <a:off x="15292017" y="1363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94306</xdr:rowOff>
    </xdr:from>
    <xdr:to>
      <xdr:col>21</xdr:col>
      <xdr:colOff>161925</xdr:colOff>
      <xdr:row>79</xdr:row>
      <xdr:rowOff>94960</xdr:rowOff>
    </xdr:to>
    <xdr:cxnSp macro="">
      <xdr:nvCxnSpPr>
        <xdr:cNvPr id="633" name="直線コネクタ 632"/>
        <xdr:cNvCxnSpPr/>
      </xdr:nvCxnSpPr>
      <xdr:spPr>
        <a:xfrm>
          <a:off x="13703300" y="13638856"/>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108984</xdr:rowOff>
    </xdr:from>
    <xdr:to>
      <xdr:col>21</xdr:col>
      <xdr:colOff>212725</xdr:colOff>
      <xdr:row>78</xdr:row>
      <xdr:rowOff>39134</xdr:rowOff>
    </xdr:to>
    <xdr:sp macro="" textlink="">
      <xdr:nvSpPr>
        <xdr:cNvPr id="634" name="フローチャート : 判断 633"/>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55661</xdr:rowOff>
    </xdr:from>
    <xdr:ext cx="469744" cy="259045"/>
    <xdr:sp macro="" textlink="">
      <xdr:nvSpPr>
        <xdr:cNvPr id="635" name="テキスト ボックス 634"/>
        <xdr:cNvSpPr txBox="1"/>
      </xdr:nvSpPr>
      <xdr:spPr>
        <a:xfrm>
          <a:off x="14357427"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56752</xdr:rowOff>
    </xdr:from>
    <xdr:to>
      <xdr:col>19</xdr:col>
      <xdr:colOff>644525</xdr:colOff>
      <xdr:row>79</xdr:row>
      <xdr:rowOff>94306</xdr:rowOff>
    </xdr:to>
    <xdr:cxnSp macro="">
      <xdr:nvCxnSpPr>
        <xdr:cNvPr id="636" name="直線コネクタ 635"/>
        <xdr:cNvCxnSpPr/>
      </xdr:nvCxnSpPr>
      <xdr:spPr>
        <a:xfrm>
          <a:off x="12814300" y="13429852"/>
          <a:ext cx="889000" cy="2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155684</xdr:rowOff>
    </xdr:from>
    <xdr:to>
      <xdr:col>20</xdr:col>
      <xdr:colOff>9525</xdr:colOff>
      <xdr:row>77</xdr:row>
      <xdr:rowOff>85834</xdr:rowOff>
    </xdr:to>
    <xdr:sp macro="" textlink="">
      <xdr:nvSpPr>
        <xdr:cNvPr id="637" name="フローチャート : 判断 636"/>
        <xdr:cNvSpPr/>
      </xdr:nvSpPr>
      <xdr:spPr>
        <a:xfrm>
          <a:off x="13652500" y="1318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102361</xdr:rowOff>
    </xdr:from>
    <xdr:ext cx="469744" cy="259045"/>
    <xdr:sp macro="" textlink="">
      <xdr:nvSpPr>
        <xdr:cNvPr id="638" name="テキスト ボックス 637"/>
        <xdr:cNvSpPr txBox="1"/>
      </xdr:nvSpPr>
      <xdr:spPr>
        <a:xfrm>
          <a:off x="13468427" y="1296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86940</xdr:rowOff>
    </xdr:from>
    <xdr:to>
      <xdr:col>18</xdr:col>
      <xdr:colOff>492125</xdr:colOff>
      <xdr:row>71</xdr:row>
      <xdr:rowOff>17090</xdr:rowOff>
    </xdr:to>
    <xdr:sp macro="" textlink="">
      <xdr:nvSpPr>
        <xdr:cNvPr id="639" name="フローチャート : 判断 638"/>
        <xdr:cNvSpPr/>
      </xdr:nvSpPr>
      <xdr:spPr>
        <a:xfrm>
          <a:off x="12763500" y="120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33617</xdr:rowOff>
    </xdr:from>
    <xdr:ext cx="469744" cy="259045"/>
    <xdr:sp macro="" textlink="">
      <xdr:nvSpPr>
        <xdr:cNvPr id="640" name="テキスト ボックス 639"/>
        <xdr:cNvSpPr txBox="1"/>
      </xdr:nvSpPr>
      <xdr:spPr>
        <a:xfrm>
          <a:off x="12579427" y="118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158460</xdr:rowOff>
    </xdr:from>
    <xdr:to>
      <xdr:col>23</xdr:col>
      <xdr:colOff>568325</xdr:colOff>
      <xdr:row>79</xdr:row>
      <xdr:rowOff>88610</xdr:rowOff>
    </xdr:to>
    <xdr:sp macro="" textlink="">
      <xdr:nvSpPr>
        <xdr:cNvPr id="646" name="円/楕円 645"/>
        <xdr:cNvSpPr/>
      </xdr:nvSpPr>
      <xdr:spPr>
        <a:xfrm>
          <a:off x="16268700" y="135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115986</xdr:rowOff>
    </xdr:from>
    <xdr:ext cx="378565" cy="259045"/>
    <xdr:sp macro="" textlink="">
      <xdr:nvSpPr>
        <xdr:cNvPr id="647" name="災害復旧費該当値テキスト"/>
        <xdr:cNvSpPr txBox="1"/>
      </xdr:nvSpPr>
      <xdr:spPr>
        <a:xfrm>
          <a:off x="16370300" y="13489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159603</xdr:rowOff>
    </xdr:from>
    <xdr:to>
      <xdr:col>22</xdr:col>
      <xdr:colOff>415925</xdr:colOff>
      <xdr:row>79</xdr:row>
      <xdr:rowOff>89753</xdr:rowOff>
    </xdr:to>
    <xdr:sp macro="" textlink="">
      <xdr:nvSpPr>
        <xdr:cNvPr id="648" name="円/楕円 647"/>
        <xdr:cNvSpPr/>
      </xdr:nvSpPr>
      <xdr:spPr>
        <a:xfrm>
          <a:off x="15430500" y="135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106280</xdr:rowOff>
    </xdr:from>
    <xdr:ext cx="378565" cy="259045"/>
    <xdr:sp macro="" textlink="">
      <xdr:nvSpPr>
        <xdr:cNvPr id="649" name="テキスト ボックス 648"/>
        <xdr:cNvSpPr txBox="1"/>
      </xdr:nvSpPr>
      <xdr:spPr>
        <a:xfrm>
          <a:off x="15292017" y="13307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44160</xdr:rowOff>
    </xdr:from>
    <xdr:to>
      <xdr:col>21</xdr:col>
      <xdr:colOff>212725</xdr:colOff>
      <xdr:row>79</xdr:row>
      <xdr:rowOff>145760</xdr:rowOff>
    </xdr:to>
    <xdr:sp macro="" textlink="">
      <xdr:nvSpPr>
        <xdr:cNvPr id="650" name="円/楕円 649"/>
        <xdr:cNvSpPr/>
      </xdr:nvSpPr>
      <xdr:spPr>
        <a:xfrm>
          <a:off x="14541500" y="135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136887</xdr:rowOff>
    </xdr:from>
    <xdr:ext cx="313932" cy="259045"/>
    <xdr:sp macro="" textlink="">
      <xdr:nvSpPr>
        <xdr:cNvPr id="651" name="テキスト ボックス 650"/>
        <xdr:cNvSpPr txBox="1"/>
      </xdr:nvSpPr>
      <xdr:spPr>
        <a:xfrm>
          <a:off x="14435333" y="13681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43506</xdr:rowOff>
    </xdr:from>
    <xdr:to>
      <xdr:col>20</xdr:col>
      <xdr:colOff>9525</xdr:colOff>
      <xdr:row>79</xdr:row>
      <xdr:rowOff>145106</xdr:rowOff>
    </xdr:to>
    <xdr:sp macro="" textlink="">
      <xdr:nvSpPr>
        <xdr:cNvPr id="652" name="円/楕円 651"/>
        <xdr:cNvSpPr/>
      </xdr:nvSpPr>
      <xdr:spPr>
        <a:xfrm>
          <a:off x="13652500" y="13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136233</xdr:rowOff>
    </xdr:from>
    <xdr:ext cx="313932" cy="259045"/>
    <xdr:sp macro="" textlink="">
      <xdr:nvSpPr>
        <xdr:cNvPr id="653" name="テキスト ボックス 652"/>
        <xdr:cNvSpPr txBox="1"/>
      </xdr:nvSpPr>
      <xdr:spPr>
        <a:xfrm>
          <a:off x="13546333" y="13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5952</xdr:rowOff>
    </xdr:from>
    <xdr:to>
      <xdr:col>18</xdr:col>
      <xdr:colOff>492125</xdr:colOff>
      <xdr:row>78</xdr:row>
      <xdr:rowOff>107552</xdr:rowOff>
    </xdr:to>
    <xdr:sp macro="" textlink="">
      <xdr:nvSpPr>
        <xdr:cNvPr id="654" name="円/楕円 653"/>
        <xdr:cNvSpPr/>
      </xdr:nvSpPr>
      <xdr:spPr>
        <a:xfrm>
          <a:off x="12763500" y="133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98679</xdr:rowOff>
    </xdr:from>
    <xdr:ext cx="469744" cy="259045"/>
    <xdr:sp macro="" textlink="">
      <xdr:nvSpPr>
        <xdr:cNvPr id="655" name="テキスト ボックス 654"/>
        <xdr:cNvSpPr txBox="1"/>
      </xdr:nvSpPr>
      <xdr:spPr>
        <a:xfrm>
          <a:off x="12579427" y="1347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7" name="直線コネクタ 676"/>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8"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9" name="直線コネクタ 678"/>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80"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81" name="直線コネクタ 680"/>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128795</xdr:rowOff>
    </xdr:from>
    <xdr:to>
      <xdr:col>23</xdr:col>
      <xdr:colOff>517525</xdr:colOff>
      <xdr:row>94</xdr:row>
      <xdr:rowOff>159017</xdr:rowOff>
    </xdr:to>
    <xdr:cxnSp macro="">
      <xdr:nvCxnSpPr>
        <xdr:cNvPr id="682" name="直線コネクタ 681"/>
        <xdr:cNvCxnSpPr/>
      </xdr:nvCxnSpPr>
      <xdr:spPr>
        <a:xfrm flipV="1">
          <a:off x="15481300" y="16245095"/>
          <a:ext cx="8382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146866</xdr:rowOff>
    </xdr:from>
    <xdr:ext cx="534377" cy="259045"/>
    <xdr:sp macro="" textlink="">
      <xdr:nvSpPr>
        <xdr:cNvPr id="683" name="公債費平均値テキスト"/>
        <xdr:cNvSpPr txBox="1"/>
      </xdr:nvSpPr>
      <xdr:spPr>
        <a:xfrm>
          <a:off x="16370300" y="15920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4" name="フローチャート : 判断 683"/>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104062</xdr:rowOff>
    </xdr:from>
    <xdr:to>
      <xdr:col>22</xdr:col>
      <xdr:colOff>365125</xdr:colOff>
      <xdr:row>94</xdr:row>
      <xdr:rowOff>159017</xdr:rowOff>
    </xdr:to>
    <xdr:cxnSp macro="">
      <xdr:nvCxnSpPr>
        <xdr:cNvPr id="685" name="直線コネクタ 684"/>
        <xdr:cNvCxnSpPr/>
      </xdr:nvCxnSpPr>
      <xdr:spPr>
        <a:xfrm>
          <a:off x="14592300" y="16220362"/>
          <a:ext cx="8890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60644</xdr:rowOff>
    </xdr:from>
    <xdr:to>
      <xdr:col>22</xdr:col>
      <xdr:colOff>415925</xdr:colOff>
      <xdr:row>94</xdr:row>
      <xdr:rowOff>162244</xdr:rowOff>
    </xdr:to>
    <xdr:sp macro="" textlink="">
      <xdr:nvSpPr>
        <xdr:cNvPr id="686" name="フローチャート : 判断 685"/>
        <xdr:cNvSpPr/>
      </xdr:nvSpPr>
      <xdr:spPr>
        <a:xfrm>
          <a:off x="15430500" y="1617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7321</xdr:rowOff>
    </xdr:from>
    <xdr:ext cx="534377" cy="259045"/>
    <xdr:sp macro="" textlink="">
      <xdr:nvSpPr>
        <xdr:cNvPr id="687" name="テキスト ボックス 686"/>
        <xdr:cNvSpPr txBox="1"/>
      </xdr:nvSpPr>
      <xdr:spPr>
        <a:xfrm>
          <a:off x="15214111" y="159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69748</xdr:rowOff>
    </xdr:from>
    <xdr:to>
      <xdr:col>21</xdr:col>
      <xdr:colOff>161925</xdr:colOff>
      <xdr:row>94</xdr:row>
      <xdr:rowOff>104062</xdr:rowOff>
    </xdr:to>
    <xdr:cxnSp macro="">
      <xdr:nvCxnSpPr>
        <xdr:cNvPr id="688" name="直線コネクタ 687"/>
        <xdr:cNvCxnSpPr/>
      </xdr:nvCxnSpPr>
      <xdr:spPr>
        <a:xfrm>
          <a:off x="13703300" y="16186048"/>
          <a:ext cx="889000" cy="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22698</xdr:rowOff>
    </xdr:from>
    <xdr:to>
      <xdr:col>21</xdr:col>
      <xdr:colOff>212725</xdr:colOff>
      <xdr:row>94</xdr:row>
      <xdr:rowOff>124298</xdr:rowOff>
    </xdr:to>
    <xdr:sp macro="" textlink="">
      <xdr:nvSpPr>
        <xdr:cNvPr id="689" name="フローチャート : 判断 688"/>
        <xdr:cNvSpPr/>
      </xdr:nvSpPr>
      <xdr:spPr>
        <a:xfrm>
          <a:off x="14541500" y="1613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140825</xdr:rowOff>
    </xdr:from>
    <xdr:ext cx="534377" cy="259045"/>
    <xdr:sp macro="" textlink="">
      <xdr:nvSpPr>
        <xdr:cNvPr id="690" name="テキスト ボックス 689"/>
        <xdr:cNvSpPr txBox="1"/>
      </xdr:nvSpPr>
      <xdr:spPr>
        <a:xfrm>
          <a:off x="14325111" y="1591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50820</xdr:rowOff>
    </xdr:from>
    <xdr:to>
      <xdr:col>19</xdr:col>
      <xdr:colOff>644525</xdr:colOff>
      <xdr:row>94</xdr:row>
      <xdr:rowOff>69748</xdr:rowOff>
    </xdr:to>
    <xdr:cxnSp macro="">
      <xdr:nvCxnSpPr>
        <xdr:cNvPr id="691" name="直線コネクタ 690"/>
        <xdr:cNvCxnSpPr/>
      </xdr:nvCxnSpPr>
      <xdr:spPr>
        <a:xfrm>
          <a:off x="12814300" y="16167120"/>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3403</xdr:rowOff>
    </xdr:from>
    <xdr:to>
      <xdr:col>20</xdr:col>
      <xdr:colOff>9525</xdr:colOff>
      <xdr:row>94</xdr:row>
      <xdr:rowOff>105003</xdr:rowOff>
    </xdr:to>
    <xdr:sp macro="" textlink="">
      <xdr:nvSpPr>
        <xdr:cNvPr id="692" name="フローチャート : 判断 691"/>
        <xdr:cNvSpPr/>
      </xdr:nvSpPr>
      <xdr:spPr>
        <a:xfrm>
          <a:off x="13652500" y="1611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121530</xdr:rowOff>
    </xdr:from>
    <xdr:ext cx="534377" cy="259045"/>
    <xdr:sp macro="" textlink="">
      <xdr:nvSpPr>
        <xdr:cNvPr id="693" name="テキスト ボックス 692"/>
        <xdr:cNvSpPr txBox="1"/>
      </xdr:nvSpPr>
      <xdr:spPr>
        <a:xfrm>
          <a:off x="13436111" y="1589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163035</xdr:rowOff>
    </xdr:from>
    <xdr:to>
      <xdr:col>18</xdr:col>
      <xdr:colOff>492125</xdr:colOff>
      <xdr:row>94</xdr:row>
      <xdr:rowOff>93185</xdr:rowOff>
    </xdr:to>
    <xdr:sp macro="" textlink="">
      <xdr:nvSpPr>
        <xdr:cNvPr id="694" name="フローチャート : 判断 693"/>
        <xdr:cNvSpPr/>
      </xdr:nvSpPr>
      <xdr:spPr>
        <a:xfrm>
          <a:off x="12763500" y="1610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109712</xdr:rowOff>
    </xdr:from>
    <xdr:ext cx="534377" cy="259045"/>
    <xdr:sp macro="" textlink="">
      <xdr:nvSpPr>
        <xdr:cNvPr id="695" name="テキスト ボックス 694"/>
        <xdr:cNvSpPr txBox="1"/>
      </xdr:nvSpPr>
      <xdr:spPr>
        <a:xfrm>
          <a:off x="12547111" y="1588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77995</xdr:rowOff>
    </xdr:from>
    <xdr:to>
      <xdr:col>23</xdr:col>
      <xdr:colOff>568325</xdr:colOff>
      <xdr:row>95</xdr:row>
      <xdr:rowOff>8145</xdr:rowOff>
    </xdr:to>
    <xdr:sp macro="" textlink="">
      <xdr:nvSpPr>
        <xdr:cNvPr id="701" name="円/楕円 700"/>
        <xdr:cNvSpPr/>
      </xdr:nvSpPr>
      <xdr:spPr>
        <a:xfrm>
          <a:off x="16268700" y="161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56422</xdr:rowOff>
    </xdr:from>
    <xdr:ext cx="534377" cy="259045"/>
    <xdr:sp macro="" textlink="">
      <xdr:nvSpPr>
        <xdr:cNvPr id="702" name="公債費該当値テキスト"/>
        <xdr:cNvSpPr txBox="1"/>
      </xdr:nvSpPr>
      <xdr:spPr>
        <a:xfrm>
          <a:off x="16370300" y="1617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108217</xdr:rowOff>
    </xdr:from>
    <xdr:to>
      <xdr:col>22</xdr:col>
      <xdr:colOff>415925</xdr:colOff>
      <xdr:row>95</xdr:row>
      <xdr:rowOff>38367</xdr:rowOff>
    </xdr:to>
    <xdr:sp macro="" textlink="">
      <xdr:nvSpPr>
        <xdr:cNvPr id="703" name="円/楕円 702"/>
        <xdr:cNvSpPr/>
      </xdr:nvSpPr>
      <xdr:spPr>
        <a:xfrm>
          <a:off x="154305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29494</xdr:rowOff>
    </xdr:from>
    <xdr:ext cx="534377" cy="259045"/>
    <xdr:sp macro="" textlink="">
      <xdr:nvSpPr>
        <xdr:cNvPr id="704" name="テキスト ボックス 703"/>
        <xdr:cNvSpPr txBox="1"/>
      </xdr:nvSpPr>
      <xdr:spPr>
        <a:xfrm>
          <a:off x="15214111" y="163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53262</xdr:rowOff>
    </xdr:from>
    <xdr:to>
      <xdr:col>21</xdr:col>
      <xdr:colOff>212725</xdr:colOff>
      <xdr:row>94</xdr:row>
      <xdr:rowOff>154862</xdr:rowOff>
    </xdr:to>
    <xdr:sp macro="" textlink="">
      <xdr:nvSpPr>
        <xdr:cNvPr id="705" name="円/楕円 704"/>
        <xdr:cNvSpPr/>
      </xdr:nvSpPr>
      <xdr:spPr>
        <a:xfrm>
          <a:off x="14541500" y="161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145989</xdr:rowOff>
    </xdr:from>
    <xdr:ext cx="534377" cy="259045"/>
    <xdr:sp macro="" textlink="">
      <xdr:nvSpPr>
        <xdr:cNvPr id="706" name="テキスト ボックス 705"/>
        <xdr:cNvSpPr txBox="1"/>
      </xdr:nvSpPr>
      <xdr:spPr>
        <a:xfrm>
          <a:off x="14325111" y="162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18948</xdr:rowOff>
    </xdr:from>
    <xdr:to>
      <xdr:col>20</xdr:col>
      <xdr:colOff>9525</xdr:colOff>
      <xdr:row>94</xdr:row>
      <xdr:rowOff>120548</xdr:rowOff>
    </xdr:to>
    <xdr:sp macro="" textlink="">
      <xdr:nvSpPr>
        <xdr:cNvPr id="707" name="円/楕円 706"/>
        <xdr:cNvSpPr/>
      </xdr:nvSpPr>
      <xdr:spPr>
        <a:xfrm>
          <a:off x="13652500" y="161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111675</xdr:rowOff>
    </xdr:from>
    <xdr:ext cx="534377" cy="259045"/>
    <xdr:sp macro="" textlink="">
      <xdr:nvSpPr>
        <xdr:cNvPr id="708" name="テキスト ボックス 707"/>
        <xdr:cNvSpPr txBox="1"/>
      </xdr:nvSpPr>
      <xdr:spPr>
        <a:xfrm>
          <a:off x="13436111" y="162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20</xdr:rowOff>
    </xdr:from>
    <xdr:to>
      <xdr:col>18</xdr:col>
      <xdr:colOff>492125</xdr:colOff>
      <xdr:row>94</xdr:row>
      <xdr:rowOff>101620</xdr:rowOff>
    </xdr:to>
    <xdr:sp macro="" textlink="">
      <xdr:nvSpPr>
        <xdr:cNvPr id="709" name="円/楕円 708"/>
        <xdr:cNvSpPr/>
      </xdr:nvSpPr>
      <xdr:spPr>
        <a:xfrm>
          <a:off x="12763500" y="1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92747</xdr:rowOff>
    </xdr:from>
    <xdr:ext cx="534377" cy="259045"/>
    <xdr:sp macro="" textlink="">
      <xdr:nvSpPr>
        <xdr:cNvPr id="710" name="テキスト ボックス 709"/>
        <xdr:cNvSpPr txBox="1"/>
      </xdr:nvSpPr>
      <xdr:spPr>
        <a:xfrm>
          <a:off x="12547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4" name="テキスト ボックス 72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6" name="テキスト ボックス 72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8" name="テキスト ボックス 72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6" name="直線コネクタ 735"/>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9"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40" name="直線コネクタ 739"/>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42"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43" name="フローチャート : 判断 742"/>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48078</xdr:rowOff>
    </xdr:from>
    <xdr:to>
      <xdr:col>31</xdr:col>
      <xdr:colOff>85725</xdr:colOff>
      <xdr:row>39</xdr:row>
      <xdr:rowOff>149678</xdr:rowOff>
    </xdr:to>
    <xdr:sp macro="" textlink="">
      <xdr:nvSpPr>
        <xdr:cNvPr id="745" name="フローチャート : 判断 744"/>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48078</xdr:rowOff>
    </xdr:from>
    <xdr:to>
      <xdr:col>29</xdr:col>
      <xdr:colOff>568325</xdr:colOff>
      <xdr:row>39</xdr:row>
      <xdr:rowOff>149678</xdr:rowOff>
    </xdr:to>
    <xdr:sp macro="" textlink="">
      <xdr:nvSpPr>
        <xdr:cNvPr id="748" name="フローチャート : 判断 747"/>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9" name="テキスト ボックス 74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48078</xdr:rowOff>
    </xdr:from>
    <xdr:to>
      <xdr:col>28</xdr:col>
      <xdr:colOff>365125</xdr:colOff>
      <xdr:row>39</xdr:row>
      <xdr:rowOff>149678</xdr:rowOff>
    </xdr:to>
    <xdr:sp macro="" textlink="">
      <xdr:nvSpPr>
        <xdr:cNvPr id="751" name="フローチャート : 判断 750"/>
        <xdr:cNvSpPr/>
      </xdr:nvSpPr>
      <xdr:spPr>
        <a:xfrm>
          <a:off x="19494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フローチャート : 判断 752"/>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0" name="円/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2" name="円/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166205</xdr:rowOff>
    </xdr:from>
    <xdr:ext cx="249299" cy="259045"/>
    <xdr:sp macro="" textlink="">
      <xdr:nvSpPr>
        <xdr:cNvPr id="763" name="テキスト ボックス 762"/>
        <xdr:cNvSpPr txBox="1"/>
      </xdr:nvSpPr>
      <xdr:spPr>
        <a:xfrm>
          <a:off x="21198649"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4" name="円/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166205</xdr:rowOff>
    </xdr:from>
    <xdr:ext cx="249299" cy="259045"/>
    <xdr:sp macro="" textlink="">
      <xdr:nvSpPr>
        <xdr:cNvPr id="765" name="テキスト ボックス 764"/>
        <xdr:cNvSpPr txBox="1"/>
      </xdr:nvSpPr>
      <xdr:spPr>
        <a:xfrm>
          <a:off x="20309649"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6" name="円/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166205</xdr:rowOff>
    </xdr:from>
    <xdr:ext cx="249299" cy="259045"/>
    <xdr:sp macro="" textlink="">
      <xdr:nvSpPr>
        <xdr:cNvPr id="767" name="テキスト ボックス 766"/>
        <xdr:cNvSpPr txBox="1"/>
      </xdr:nvSpPr>
      <xdr:spPr>
        <a:xfrm>
          <a:off x="19420649"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8" name="円/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166205</xdr:rowOff>
    </xdr:from>
    <xdr:ext cx="249299" cy="259045"/>
    <xdr:sp macro="" textlink="">
      <xdr:nvSpPr>
        <xdr:cNvPr id="769" name="テキスト ボックス 768"/>
        <xdr:cNvSpPr txBox="1"/>
      </xdr:nvSpPr>
      <xdr:spPr>
        <a:xfrm>
          <a:off x="18531649"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商工費が住民一人当たり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26,621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円となっており、類似団体平均に比べ、高止まりしている。これは、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PCB</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廃棄物処理事業費の皆増（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決算から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決算）や観光協会事業費補助金の増（＋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14,430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千円）等が主な要因である。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実質収支比率に関しては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また、標準財政規模に占める財政調整基金残高については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年度決算において剰余金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億円を積み立てたことにより、標準財政規模比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14.38%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安定して行政サービスを継続できるよう年度間の財源調整について適正な状態の維持に努める。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赤字が発生している会計はないが、特別会計の歳入については一般会計からの繰入金に頼らざるを得ない状況が続いており、財政状況は依然として厳しい。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今後も歳入の確保、歳出の見直しを続け、健全な財政運営を行っていく。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53230667</v>
      </c>
      <c r="BO4" s="409"/>
      <c r="BP4" s="409"/>
      <c r="BQ4" s="409"/>
      <c r="BR4" s="409"/>
      <c r="BS4" s="409"/>
      <c r="BT4" s="409"/>
      <c r="BU4" s="410"/>
      <c r="BV4" s="408">
        <v>51886698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4.5999999999999996</v>
      </c>
      <c r="CU4" s="586"/>
      <c r="CV4" s="586"/>
      <c r="CW4" s="586"/>
      <c r="CX4" s="586"/>
      <c r="CY4" s="586"/>
      <c r="CZ4" s="586"/>
      <c r="DA4" s="587"/>
      <c r="DB4" s="585">
        <v>6.4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51795355</v>
      </c>
      <c r="BO5" s="414"/>
      <c r="BP5" s="414"/>
      <c r="BQ5" s="414"/>
      <c r="BR5" s="414"/>
      <c r="BS5" s="414"/>
      <c r="BT5" s="414"/>
      <c r="BU5" s="415"/>
      <c r="BV5" s="413">
        <v>49883102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92.8</v>
      </c>
      <c r="CU5" s="384"/>
      <c r="CV5" s="384"/>
      <c r="CW5" s="384"/>
      <c r="CX5" s="384"/>
      <c r="CY5" s="384"/>
      <c r="CZ5" s="384"/>
      <c r="DA5" s="385"/>
      <c r="DB5" s="383">
        <v>90.1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1435312</v>
      </c>
      <c r="BO6" s="414"/>
      <c r="BP6" s="414"/>
      <c r="BQ6" s="414"/>
      <c r="BR6" s="414"/>
      <c r="BS6" s="414"/>
      <c r="BT6" s="414"/>
      <c r="BU6" s="415"/>
      <c r="BV6" s="413">
        <v>2003596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99.1</v>
      </c>
      <c r="CU6" s="560"/>
      <c r="CV6" s="560"/>
      <c r="CW6" s="560"/>
      <c r="CX6" s="560"/>
      <c r="CY6" s="560"/>
      <c r="CZ6" s="560"/>
      <c r="DA6" s="561"/>
      <c r="DB6" s="559">
        <v>98.4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80612</v>
      </c>
      <c r="BO7" s="414"/>
      <c r="BP7" s="414"/>
      <c r="BQ7" s="414"/>
      <c r="BR7" s="414"/>
      <c r="BS7" s="414"/>
      <c r="BT7" s="414"/>
      <c r="BU7" s="415"/>
      <c r="BV7" s="413">
        <v>139677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29240678</v>
      </c>
      <c r="CU7" s="414"/>
      <c r="CV7" s="414"/>
      <c r="CW7" s="414"/>
      <c r="CX7" s="414"/>
      <c r="CY7" s="414"/>
      <c r="CZ7" s="414"/>
      <c r="DA7" s="415"/>
      <c r="DB7" s="413">
        <v>29010687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1354700</v>
      </c>
      <c r="BO8" s="414"/>
      <c r="BP8" s="414"/>
      <c r="BQ8" s="414"/>
      <c r="BR8" s="414"/>
      <c r="BS8" s="414"/>
      <c r="BT8" s="414"/>
      <c r="BU8" s="415"/>
      <c r="BV8" s="413">
        <v>1863919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0.72</v>
      </c>
      <c r="CU8" s="523"/>
      <c r="CV8" s="523"/>
      <c r="CW8" s="523"/>
      <c r="CX8" s="523"/>
      <c r="CY8" s="523"/>
      <c r="CZ8" s="523"/>
      <c r="DA8" s="524"/>
      <c r="DB8" s="522">
        <v>0.71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149452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-509219</v>
      </c>
      <c r="BO9" s="414"/>
      <c r="BP9" s="414"/>
      <c r="BQ9" s="414"/>
      <c r="BR9" s="414"/>
      <c r="BS9" s="414"/>
      <c r="BT9" s="414"/>
      <c r="BU9" s="415"/>
      <c r="BV9" s="413">
        <v>310126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13.1</v>
      </c>
      <c r="CU9" s="384"/>
      <c r="CV9" s="384"/>
      <c r="CW9" s="384"/>
      <c r="CX9" s="384"/>
      <c r="CY9" s="384"/>
      <c r="CZ9" s="384"/>
      <c r="DA9" s="385"/>
      <c r="DB9" s="383">
        <v>13.1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154530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3545</v>
      </c>
      <c r="BO10" s="414"/>
      <c r="BP10" s="414"/>
      <c r="BQ10" s="414"/>
      <c r="BR10" s="414"/>
      <c r="BS10" s="414"/>
      <c r="BT10" s="414"/>
      <c r="BU10" s="415"/>
      <c r="BV10" s="413">
        <v>3565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152197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800000</v>
      </c>
      <c r="BO12" s="414"/>
      <c r="BP12" s="414"/>
      <c r="BQ12" s="414"/>
      <c r="BR12" s="414"/>
      <c r="BS12" s="414"/>
      <c r="BT12" s="414"/>
      <c r="BU12" s="415"/>
      <c r="BV12" s="413">
        <v>300000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148643</v>
      </c>
      <c r="S13" s="515"/>
      <c r="T13" s="515"/>
      <c r="U13" s="515"/>
      <c r="V13" s="516"/>
      <c r="W13" s="502" t="s">
        <v>121</v>
      </c>
      <c r="X13" s="426"/>
      <c r="Y13" s="426"/>
      <c r="Z13" s="426"/>
      <c r="AA13" s="426"/>
      <c r="AB13" s="427"/>
      <c r="AC13" s="389">
        <v>1466</v>
      </c>
      <c r="AD13" s="390"/>
      <c r="AE13" s="390"/>
      <c r="AF13" s="390"/>
      <c r="AG13" s="391"/>
      <c r="AH13" s="389">
        <v>1873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-1305674</v>
      </c>
      <c r="BO13" s="414"/>
      <c r="BP13" s="414"/>
      <c r="BQ13" s="414"/>
      <c r="BR13" s="414"/>
      <c r="BS13" s="414"/>
      <c r="BT13" s="414"/>
      <c r="BU13" s="415"/>
      <c r="BV13" s="413">
        <v>13691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v>
      </c>
      <c r="CU13" s="384"/>
      <c r="CV13" s="384"/>
      <c r="CW13" s="384"/>
      <c r="CX13" s="384"/>
      <c r="CY13" s="384"/>
      <c r="CZ13" s="384"/>
      <c r="DA13" s="385"/>
      <c r="DB13" s="383">
        <v>6.1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153178</v>
      </c>
      <c r="S14" s="515"/>
      <c r="T14" s="515"/>
      <c r="U14" s="515"/>
      <c r="V14" s="516"/>
      <c r="W14" s="517"/>
      <c r="X14" s="429"/>
      <c r="Y14" s="429"/>
      <c r="Z14" s="429"/>
      <c r="AA14" s="429"/>
      <c r="AB14" s="430"/>
      <c r="AC14" s="507">
        <v>2</v>
      </c>
      <c r="AD14" s="508"/>
      <c r="AE14" s="508"/>
      <c r="AF14" s="508"/>
      <c r="AG14" s="509"/>
      <c r="AH14" s="507">
        <v>2.4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v>4.7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149835</v>
      </c>
      <c r="S15" s="515"/>
      <c r="T15" s="515"/>
      <c r="U15" s="515"/>
      <c r="V15" s="516"/>
      <c r="W15" s="502" t="s">
        <v>128</v>
      </c>
      <c r="X15" s="426"/>
      <c r="Y15" s="426"/>
      <c r="Z15" s="426"/>
      <c r="AA15" s="426"/>
      <c r="AB15" s="427"/>
      <c r="AC15" s="389">
        <v>26960</v>
      </c>
      <c r="AD15" s="390"/>
      <c r="AE15" s="390"/>
      <c r="AF15" s="390"/>
      <c r="AG15" s="391"/>
      <c r="AH15" s="389">
        <v>32223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16614810</v>
      </c>
      <c r="BO15" s="409"/>
      <c r="BP15" s="409"/>
      <c r="BQ15" s="409"/>
      <c r="BR15" s="409"/>
      <c r="BS15" s="409"/>
      <c r="BT15" s="409"/>
      <c r="BU15" s="410"/>
      <c r="BV15" s="408">
        <v>15697959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37.1</v>
      </c>
      <c r="AD16" s="508"/>
      <c r="AE16" s="508"/>
      <c r="AF16" s="508"/>
      <c r="AG16" s="509"/>
      <c r="AH16" s="507">
        <v>40.4</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22690000</v>
      </c>
      <c r="BO16" s="414"/>
      <c r="BP16" s="414"/>
      <c r="BQ16" s="414"/>
      <c r="BR16" s="414"/>
      <c r="BS16" s="414"/>
      <c r="BT16" s="414"/>
      <c r="BU16" s="415"/>
      <c r="BV16" s="413">
        <v>21855347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44262</v>
      </c>
      <c r="AD17" s="390"/>
      <c r="AE17" s="390"/>
      <c r="AF17" s="390"/>
      <c r="AG17" s="391"/>
      <c r="AH17" s="389">
        <v>45118</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21151014</v>
      </c>
      <c r="BO17" s="414"/>
      <c r="BP17" s="414"/>
      <c r="BQ17" s="414"/>
      <c r="BR17" s="414"/>
      <c r="BS17" s="414"/>
      <c r="BT17" s="414"/>
      <c r="BU17" s="415"/>
      <c r="BV17" s="413">
        <v>20221462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177.76</v>
      </c>
      <c r="M18" s="478"/>
      <c r="N18" s="478"/>
      <c r="O18" s="478"/>
      <c r="P18" s="478"/>
      <c r="Q18" s="478"/>
      <c r="R18" s="479"/>
      <c r="S18" s="479"/>
      <c r="T18" s="479"/>
      <c r="U18" s="479"/>
      <c r="V18" s="480"/>
      <c r="W18" s="494"/>
      <c r="X18" s="495"/>
      <c r="Y18" s="495"/>
      <c r="Z18" s="495"/>
      <c r="AA18" s="495"/>
      <c r="AB18" s="503"/>
      <c r="AC18" s="377">
        <v>60.9</v>
      </c>
      <c r="AD18" s="378"/>
      <c r="AE18" s="378"/>
      <c r="AF18" s="378"/>
      <c r="AG18" s="481"/>
      <c r="AH18" s="377">
        <v>56.6</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27696939</v>
      </c>
      <c r="BO18" s="414"/>
      <c r="BP18" s="414"/>
      <c r="BQ18" s="414"/>
      <c r="BR18" s="414"/>
      <c r="BS18" s="414"/>
      <c r="BT18" s="414"/>
      <c r="BU18" s="415"/>
      <c r="BV18" s="413">
        <v>26847437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841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34592770</v>
      </c>
      <c r="BO19" s="414"/>
      <c r="BP19" s="414"/>
      <c r="BQ19" s="414"/>
      <c r="BR19" s="414"/>
      <c r="BS19" s="414"/>
      <c r="BT19" s="414"/>
      <c r="BU19" s="415"/>
      <c r="BV19" s="413">
        <v>33051435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60186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41889597</v>
      </c>
      <c r="BO23" s="414"/>
      <c r="BP23" s="414"/>
      <c r="BQ23" s="414"/>
      <c r="BR23" s="414"/>
      <c r="BS23" s="414"/>
      <c r="BT23" s="414"/>
      <c r="BU23" s="415"/>
      <c r="BV23" s="413">
        <v>42584912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10150</v>
      </c>
      <c r="R24" s="390"/>
      <c r="S24" s="390"/>
      <c r="T24" s="390"/>
      <c r="U24" s="390"/>
      <c r="V24" s="391"/>
      <c r="W24" s="455"/>
      <c r="X24" s="446"/>
      <c r="Y24" s="447"/>
      <c r="Z24" s="386" t="s">
        <v>152</v>
      </c>
      <c r="AA24" s="387"/>
      <c r="AB24" s="387"/>
      <c r="AC24" s="387"/>
      <c r="AD24" s="387"/>
      <c r="AE24" s="387"/>
      <c r="AF24" s="387"/>
      <c r="AG24" s="388"/>
      <c r="AH24" s="389">
        <v>1006</v>
      </c>
      <c r="AI24" s="390"/>
      <c r="AJ24" s="390"/>
      <c r="AK24" s="390"/>
      <c r="AL24" s="391"/>
      <c r="AM24" s="389">
        <v>3156828</v>
      </c>
      <c r="AN24" s="390"/>
      <c r="AO24" s="390"/>
      <c r="AP24" s="390"/>
      <c r="AQ24" s="390"/>
      <c r="AR24" s="391"/>
      <c r="AS24" s="389">
        <v>3138</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25976580</v>
      </c>
      <c r="BO24" s="414"/>
      <c r="BP24" s="414"/>
      <c r="BQ24" s="414"/>
      <c r="BR24" s="414"/>
      <c r="BS24" s="414"/>
      <c r="BT24" s="414"/>
      <c r="BU24" s="415"/>
      <c r="BV24" s="413">
        <v>28613243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8360</v>
      </c>
      <c r="R25" s="390"/>
      <c r="S25" s="390"/>
      <c r="T25" s="390"/>
      <c r="U25" s="390"/>
      <c r="V25" s="391"/>
      <c r="W25" s="455"/>
      <c r="X25" s="446"/>
      <c r="Y25" s="447"/>
      <c r="Z25" s="386" t="s">
        <v>155</v>
      </c>
      <c r="AA25" s="387"/>
      <c r="AB25" s="387"/>
      <c r="AC25" s="387"/>
      <c r="AD25" s="387"/>
      <c r="AE25" s="387"/>
      <c r="AF25" s="387"/>
      <c r="AG25" s="388"/>
      <c r="AH25" s="389">
        <v>176</v>
      </c>
      <c r="AI25" s="390"/>
      <c r="AJ25" s="390"/>
      <c r="AK25" s="390"/>
      <c r="AL25" s="391"/>
      <c r="AM25" s="389">
        <v>509344</v>
      </c>
      <c r="AN25" s="390"/>
      <c r="AO25" s="390"/>
      <c r="AP25" s="390"/>
      <c r="AQ25" s="390"/>
      <c r="AR25" s="391"/>
      <c r="AS25" s="389">
        <v>2894</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6259140</v>
      </c>
      <c r="BO25" s="409"/>
      <c r="BP25" s="409"/>
      <c r="BQ25" s="409"/>
      <c r="BR25" s="409"/>
      <c r="BS25" s="409"/>
      <c r="BT25" s="409"/>
      <c r="BU25" s="410"/>
      <c r="BV25" s="408">
        <v>8472867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6770</v>
      </c>
      <c r="R26" s="390"/>
      <c r="S26" s="390"/>
      <c r="T26" s="390"/>
      <c r="U26" s="390"/>
      <c r="V26" s="391"/>
      <c r="W26" s="455"/>
      <c r="X26" s="446"/>
      <c r="Y26" s="447"/>
      <c r="Z26" s="386" t="s">
        <v>158</v>
      </c>
      <c r="AA26" s="468"/>
      <c r="AB26" s="468"/>
      <c r="AC26" s="468"/>
      <c r="AD26" s="468"/>
      <c r="AE26" s="468"/>
      <c r="AF26" s="468"/>
      <c r="AG26" s="469"/>
      <c r="AH26" s="389">
        <v>95</v>
      </c>
      <c r="AI26" s="390"/>
      <c r="AJ26" s="390"/>
      <c r="AK26" s="390"/>
      <c r="AL26" s="391"/>
      <c r="AM26" s="389">
        <v>304475</v>
      </c>
      <c r="AN26" s="390"/>
      <c r="AO26" s="390"/>
      <c r="AP26" s="390"/>
      <c r="AQ26" s="390"/>
      <c r="AR26" s="391"/>
      <c r="AS26" s="389">
        <v>3205</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5870</v>
      </c>
      <c r="R27" s="390"/>
      <c r="S27" s="390"/>
      <c r="T27" s="390"/>
      <c r="U27" s="390"/>
      <c r="V27" s="391"/>
      <c r="W27" s="455"/>
      <c r="X27" s="446"/>
      <c r="Y27" s="447"/>
      <c r="Z27" s="386" t="s">
        <v>161</v>
      </c>
      <c r="AA27" s="387"/>
      <c r="AB27" s="387"/>
      <c r="AC27" s="387"/>
      <c r="AD27" s="387"/>
      <c r="AE27" s="387"/>
      <c r="AF27" s="387"/>
      <c r="AG27" s="388"/>
      <c r="AH27" s="389">
        <v>17</v>
      </c>
      <c r="AI27" s="390"/>
      <c r="AJ27" s="390"/>
      <c r="AK27" s="390"/>
      <c r="AL27" s="391"/>
      <c r="AM27" s="389">
        <v>61863</v>
      </c>
      <c r="AN27" s="390"/>
      <c r="AO27" s="390"/>
      <c r="AP27" s="390"/>
      <c r="AQ27" s="390"/>
      <c r="AR27" s="391"/>
      <c r="AS27" s="389">
        <v>3639</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5370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4205143</v>
      </c>
      <c r="BO28" s="409"/>
      <c r="BP28" s="409"/>
      <c r="BQ28" s="409"/>
      <c r="BR28" s="409"/>
      <c r="BS28" s="409"/>
      <c r="BT28" s="409"/>
      <c r="BU28" s="410"/>
      <c r="BV28" s="408">
        <v>4201598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22</v>
      </c>
      <c r="M29" s="390"/>
      <c r="N29" s="390"/>
      <c r="O29" s="390"/>
      <c r="P29" s="391"/>
      <c r="Q29" s="389">
        <v>4980</v>
      </c>
      <c r="R29" s="390"/>
      <c r="S29" s="390"/>
      <c r="T29" s="390"/>
      <c r="U29" s="390"/>
      <c r="V29" s="391"/>
      <c r="W29" s="456"/>
      <c r="X29" s="457"/>
      <c r="Y29" s="458"/>
      <c r="Z29" s="386" t="s">
        <v>168</v>
      </c>
      <c r="AA29" s="387"/>
      <c r="AB29" s="387"/>
      <c r="AC29" s="387"/>
      <c r="AD29" s="387"/>
      <c r="AE29" s="387"/>
      <c r="AF29" s="387"/>
      <c r="AG29" s="388"/>
      <c r="AH29" s="389">
        <v>1023</v>
      </c>
      <c r="AI29" s="390"/>
      <c r="AJ29" s="390"/>
      <c r="AK29" s="390"/>
      <c r="AL29" s="391"/>
      <c r="AM29" s="389">
        <v>3218691</v>
      </c>
      <c r="AN29" s="390"/>
      <c r="AO29" s="390"/>
      <c r="AP29" s="390"/>
      <c r="AQ29" s="390"/>
      <c r="AR29" s="391"/>
      <c r="AS29" s="389">
        <v>3146</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1856366</v>
      </c>
      <c r="BO29" s="414"/>
      <c r="BP29" s="414"/>
      <c r="BQ29" s="414"/>
      <c r="BR29" s="414"/>
      <c r="BS29" s="414"/>
      <c r="BT29" s="414"/>
      <c r="BU29" s="415"/>
      <c r="BV29" s="413">
        <v>1854801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7458250</v>
      </c>
      <c r="BO30" s="417"/>
      <c r="BP30" s="417"/>
      <c r="BQ30" s="417"/>
      <c r="BR30" s="417"/>
      <c r="BS30" s="417"/>
      <c r="BT30" s="417"/>
      <c r="BU30" s="418"/>
      <c r="BV30" s="416">
        <v>6696976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介護保険特別会計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太陽光発電事業特別会計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栃木県市町村総合事務組合（一般会計）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栃木県南地域地場産業振興センター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〇</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堀里ニュータウン下水処理事業特別会計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公設地方卸売市場事業特別会計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栃木県市町村総合事務組合（特別会計）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足利市民文化財団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〇</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農業集落排水事業特別会計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栃木県後期高齢者医療広域連合（一般会計）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足利市土地開発公社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〇</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IF('各会計、関係団体の財政状況及び健全化判断比率'!B36="","",'各会計、関係団体の財政状況及び健全化判断比率'!B36)</f>
        <v>公共下水道事業特別会計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栃木県後期高齢者医療広域連合（特別会計）</v>
      </c>
      <c r="BZ37" s="372"/>
      <c r="CA37" s="372"/>
      <c r="CB37" s="372"/>
      <c r="CC37" s="372"/>
      <c r="CD37" s="372"/>
      <c r="CE37" s="372"/>
      <c r="CF37" s="372"/>
      <c r="CG37" s="372"/>
      <c r="CH37" s="372"/>
      <c r="CI37" s="372"/>
      <c r="CJ37" s="372"/>
      <c r="CK37" s="372"/>
      <c r="CL37" s="372"/>
      <c r="CM37" s="372"/>
      <c r="CN37" s="165"/>
      <c r="CO37" s="373">
        <f t="shared" si="3"/>
        <v>19</v>
      </c>
      <c r="CP37" s="373"/>
      <c r="CQ37" s="372" t="str">
        <f>IF('各会計、関係団体の財政状況及び健全化判断比率'!BS10="","",'各会計、関係団体の財政状況及び健全化判断比率'!BS10)</f>
        <v>足利市みどりと文化・スポーツ財団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〇</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20</v>
      </c>
      <c r="CP38" s="373"/>
      <c r="CQ38" s="372" t="str">
        <f>IF('各会計、関係団体の財政状況及び健全化判断比率'!BS11="","",'各会計、関係団体の財政状況及び健全化判断比率'!BS11)</f>
        <v>両毛地区勤労者福祉共済会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〇</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530</v>
      </c>
      <c r="D34" s="1181"/>
      <c r="E34" s="1182"/>
      <c r="F34" s="32">
        <v>6.99</v>
      </c>
      <c r="G34" s="33">
        <v>8.51</v>
      </c>
      <c r="H34" s="33">
        <v>9.09</v>
      </c>
      <c r="I34" s="33">
        <v>10.18</v>
      </c>
      <c r="J34" s="34">
        <v>9.42</v>
      </c>
      <c r="K34" s="22"/>
      <c r="L34" s="22"/>
      <c r="M34" s="22"/>
      <c r="N34" s="22"/>
      <c r="O34" s="22"/>
      <c r="P34" s="22"/>
    </row>
    <row r="35" spans="1:16" ht="39" customHeight="1">
      <c r="A35" s="22"/>
      <c r="B35" s="35"/>
      <c r="C35" s="1175" t="s">
        <v>531</v>
      </c>
      <c r="D35" s="1176"/>
      <c r="E35" s="1177"/>
      <c r="F35" s="36">
        <v>7.78</v>
      </c>
      <c r="G35" s="37">
        <v>4.72</v>
      </c>
      <c r="H35" s="37">
        <v>5.28</v>
      </c>
      <c r="I35" s="37">
        <v>6.41</v>
      </c>
      <c r="J35" s="38">
        <v>4.62</v>
      </c>
      <c r="K35" s="22"/>
      <c r="L35" s="22"/>
      <c r="M35" s="22"/>
      <c r="N35" s="22"/>
      <c r="O35" s="22"/>
      <c r="P35" s="22"/>
    </row>
    <row r="36" spans="1:16" ht="39" customHeight="1">
      <c r="A36" s="22"/>
      <c r="B36" s="35"/>
      <c r="C36" s="1175" t="s">
        <v>532</v>
      </c>
      <c r="D36" s="1176"/>
      <c r="E36" s="1177"/>
      <c r="F36" s="36">
        <v>2.57</v>
      </c>
      <c r="G36" s="37">
        <v>2.66</v>
      </c>
      <c r="H36" s="37">
        <v>2.76</v>
      </c>
      <c r="I36" s="37">
        <v>2.88</v>
      </c>
      <c r="J36" s="38">
        <v>2.99</v>
      </c>
      <c r="K36" s="22"/>
      <c r="L36" s="22"/>
      <c r="M36" s="22"/>
      <c r="N36" s="22"/>
      <c r="O36" s="22"/>
      <c r="P36" s="22"/>
    </row>
    <row r="37" spans="1:16" ht="39" customHeight="1">
      <c r="A37" s="22"/>
      <c r="B37" s="35"/>
      <c r="C37" s="1175" t="s">
        <v>533</v>
      </c>
      <c r="D37" s="1176"/>
      <c r="E37" s="1177"/>
      <c r="F37" s="36">
        <v>2.2599999999999998</v>
      </c>
      <c r="G37" s="37">
        <v>2.79</v>
      </c>
      <c r="H37" s="37">
        <v>2.85</v>
      </c>
      <c r="I37" s="37">
        <v>2.27</v>
      </c>
      <c r="J37" s="38">
        <v>2.0499999999999998</v>
      </c>
      <c r="K37" s="22"/>
      <c r="L37" s="22"/>
      <c r="M37" s="22"/>
      <c r="N37" s="22"/>
      <c r="O37" s="22"/>
      <c r="P37" s="22"/>
    </row>
    <row r="38" spans="1:16" ht="39" customHeight="1">
      <c r="A38" s="22"/>
      <c r="B38" s="35"/>
      <c r="C38" s="1175" t="s">
        <v>534</v>
      </c>
      <c r="D38" s="1176"/>
      <c r="E38" s="1177"/>
      <c r="F38" s="36">
        <v>0.14000000000000001</v>
      </c>
      <c r="G38" s="37">
        <v>0.19</v>
      </c>
      <c r="H38" s="37">
        <v>0.44</v>
      </c>
      <c r="I38" s="37">
        <v>0.6</v>
      </c>
      <c r="J38" s="38">
        <v>0.53</v>
      </c>
      <c r="K38" s="22"/>
      <c r="L38" s="22"/>
      <c r="M38" s="22"/>
      <c r="N38" s="22"/>
      <c r="O38" s="22"/>
      <c r="P38" s="22"/>
    </row>
    <row r="39" spans="1:16" ht="39" customHeight="1">
      <c r="A39" s="22"/>
      <c r="B39" s="35"/>
      <c r="C39" s="1175" t="s">
        <v>535</v>
      </c>
      <c r="D39" s="1176"/>
      <c r="E39" s="1177"/>
      <c r="F39" s="36" t="s">
        <v>483</v>
      </c>
      <c r="G39" s="37" t="s">
        <v>483</v>
      </c>
      <c r="H39" s="37" t="s">
        <v>483</v>
      </c>
      <c r="I39" s="37">
        <v>0.02</v>
      </c>
      <c r="J39" s="38">
        <v>0.01</v>
      </c>
      <c r="K39" s="22"/>
      <c r="L39" s="22"/>
      <c r="M39" s="22"/>
      <c r="N39" s="22"/>
      <c r="O39" s="22"/>
      <c r="P39" s="22"/>
    </row>
    <row r="40" spans="1:16" ht="39" customHeight="1">
      <c r="A40" s="22"/>
      <c r="B40" s="35"/>
      <c r="C40" s="1175" t="s">
        <v>536</v>
      </c>
      <c r="D40" s="1176"/>
      <c r="E40" s="1177"/>
      <c r="F40" s="36">
        <v>0.01</v>
      </c>
      <c r="G40" s="37">
        <v>0</v>
      </c>
      <c r="H40" s="37">
        <v>0.01</v>
      </c>
      <c r="I40" s="37">
        <v>0.01</v>
      </c>
      <c r="J40" s="38">
        <v>0.01</v>
      </c>
      <c r="K40" s="22"/>
      <c r="L40" s="22"/>
      <c r="M40" s="22"/>
      <c r="N40" s="22"/>
      <c r="O40" s="22"/>
      <c r="P40" s="22"/>
    </row>
    <row r="41" spans="1:16" ht="39" customHeight="1">
      <c r="A41" s="22"/>
      <c r="B41" s="35"/>
      <c r="C41" s="1175" t="s">
        <v>537</v>
      </c>
      <c r="D41" s="1176"/>
      <c r="E41" s="1177"/>
      <c r="F41" s="36">
        <v>0</v>
      </c>
      <c r="G41" s="37">
        <v>0</v>
      </c>
      <c r="H41" s="37">
        <v>0</v>
      </c>
      <c r="I41" s="37">
        <v>0</v>
      </c>
      <c r="J41" s="38">
        <v>0</v>
      </c>
      <c r="K41" s="22"/>
      <c r="L41" s="22"/>
      <c r="M41" s="22"/>
      <c r="N41" s="22"/>
      <c r="O41" s="22"/>
      <c r="P41" s="22"/>
    </row>
    <row r="42" spans="1:16" ht="39" customHeight="1">
      <c r="A42" s="22"/>
      <c r="B42" s="39"/>
      <c r="C42" s="1175" t="s">
        <v>538</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539</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5169</v>
      </c>
      <c r="L45" s="60">
        <v>5111</v>
      </c>
      <c r="M45" s="60">
        <v>4854</v>
      </c>
      <c r="N45" s="60">
        <v>4466</v>
      </c>
      <c r="O45" s="61">
        <v>4639</v>
      </c>
      <c r="P45" s="48"/>
      <c r="Q45" s="48"/>
      <c r="R45" s="48"/>
      <c r="S45" s="48"/>
      <c r="T45" s="48"/>
      <c r="U45" s="48"/>
    </row>
    <row r="46" spans="1:21" ht="30.75" customHeight="1">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14</v>
      </c>
      <c r="F48" s="1185"/>
      <c r="G48" s="1185"/>
      <c r="H48" s="1185"/>
      <c r="I48" s="1185"/>
      <c r="J48" s="1186"/>
      <c r="K48" s="63">
        <v>2400</v>
      </c>
      <c r="L48" s="64">
        <v>2331</v>
      </c>
      <c r="M48" s="64">
        <v>2404</v>
      </c>
      <c r="N48" s="64">
        <v>2422</v>
      </c>
      <c r="O48" s="65">
        <v>2492</v>
      </c>
      <c r="P48" s="48"/>
      <c r="Q48" s="48"/>
      <c r="R48" s="48"/>
      <c r="S48" s="48"/>
      <c r="T48" s="48"/>
      <c r="U48" s="48"/>
    </row>
    <row r="49" spans="1:21" ht="30.75" customHeight="1">
      <c r="A49" s="48"/>
      <c r="B49" s="1193"/>
      <c r="C49" s="1194"/>
      <c r="D49" s="62"/>
      <c r="E49" s="1185" t="s">
        <v>15</v>
      </c>
      <c r="F49" s="1185"/>
      <c r="G49" s="1185"/>
      <c r="H49" s="1185"/>
      <c r="I49" s="1185"/>
      <c r="J49" s="1186"/>
      <c r="K49" s="63" t="s">
        <v>483</v>
      </c>
      <c r="L49" s="64" t="s">
        <v>483</v>
      </c>
      <c r="M49" s="64" t="s">
        <v>483</v>
      </c>
      <c r="N49" s="64" t="s">
        <v>483</v>
      </c>
      <c r="O49" s="65" t="s">
        <v>483</v>
      </c>
      <c r="P49" s="48"/>
      <c r="Q49" s="48"/>
      <c r="R49" s="48"/>
      <c r="S49" s="48"/>
      <c r="T49" s="48"/>
      <c r="U49" s="48"/>
    </row>
    <row r="50" spans="1:21" ht="30.75" customHeight="1">
      <c r="A50" s="48"/>
      <c r="B50" s="1193"/>
      <c r="C50" s="1194"/>
      <c r="D50" s="62"/>
      <c r="E50" s="1185" t="s">
        <v>16</v>
      </c>
      <c r="F50" s="1185"/>
      <c r="G50" s="1185"/>
      <c r="H50" s="1185"/>
      <c r="I50" s="1185"/>
      <c r="J50" s="1186"/>
      <c r="K50" s="63">
        <v>188</v>
      </c>
      <c r="L50" s="64">
        <v>156</v>
      </c>
      <c r="M50" s="64">
        <v>92</v>
      </c>
      <c r="N50" s="64">
        <v>171</v>
      </c>
      <c r="O50" s="65">
        <v>176</v>
      </c>
      <c r="P50" s="48"/>
      <c r="Q50" s="48"/>
      <c r="R50" s="48"/>
      <c r="S50" s="48"/>
      <c r="T50" s="48"/>
      <c r="U50" s="48"/>
    </row>
    <row r="51" spans="1:21" ht="30.75" customHeight="1">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18</v>
      </c>
      <c r="C52" s="1184"/>
      <c r="D52" s="66"/>
      <c r="E52" s="1185" t="s">
        <v>19</v>
      </c>
      <c r="F52" s="1185"/>
      <c r="G52" s="1185"/>
      <c r="H52" s="1185"/>
      <c r="I52" s="1185"/>
      <c r="J52" s="1186"/>
      <c r="K52" s="63">
        <v>5905</v>
      </c>
      <c r="L52" s="64">
        <v>5803</v>
      </c>
      <c r="M52" s="64">
        <v>5802</v>
      </c>
      <c r="N52" s="64">
        <v>5823</v>
      </c>
      <c r="O52" s="65">
        <v>5617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1852</v>
      </c>
      <c r="L53" s="69">
        <v>1795</v>
      </c>
      <c r="M53" s="69">
        <v>1548</v>
      </c>
      <c r="N53" s="69">
        <v>1236</v>
      </c>
      <c r="O53" s="70">
        <v>1690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211" t="s">
        <v>23</v>
      </c>
      <c r="C41" s="1212"/>
      <c r="D41" s="81"/>
      <c r="E41" s="1213" t="s">
        <v>24</v>
      </c>
      <c r="F41" s="1213"/>
      <c r="G41" s="1213"/>
      <c r="H41" s="1214"/>
      <c r="I41" s="82">
        <v>44836</v>
      </c>
      <c r="J41" s="83">
        <v>42560</v>
      </c>
      <c r="K41" s="83">
        <v>42507</v>
      </c>
      <c r="L41" s="83">
        <v>42585</v>
      </c>
      <c r="M41" s="84">
        <v>41890</v>
      </c>
    </row>
    <row r="42" spans="2:13" ht="27.75" customHeight="1">
      <c r="B42" s="1201"/>
      <c r="C42" s="1202"/>
      <c r="D42" s="85"/>
      <c r="E42" s="1205" t="s">
        <v>25</v>
      </c>
      <c r="F42" s="1205"/>
      <c r="G42" s="1205"/>
      <c r="H42" s="1206"/>
      <c r="I42" s="86">
        <v>1078</v>
      </c>
      <c r="J42" s="87">
        <v>2446</v>
      </c>
      <c r="K42" s="87">
        <v>2342</v>
      </c>
      <c r="L42" s="87">
        <v>2159</v>
      </c>
      <c r="M42" s="88">
        <v>1956</v>
      </c>
    </row>
    <row r="43" spans="2:13" ht="27.75" customHeight="1">
      <c r="B43" s="1201"/>
      <c r="C43" s="1202"/>
      <c r="D43" s="85"/>
      <c r="E43" s="1205" t="s">
        <v>26</v>
      </c>
      <c r="F43" s="1205"/>
      <c r="G43" s="1205"/>
      <c r="H43" s="1206"/>
      <c r="I43" s="86">
        <v>34570</v>
      </c>
      <c r="J43" s="87">
        <v>33404</v>
      </c>
      <c r="K43" s="87">
        <v>31760</v>
      </c>
      <c r="L43" s="87">
        <v>30108</v>
      </c>
      <c r="M43" s="88">
        <v>28877</v>
      </c>
    </row>
    <row r="44" spans="2:13" ht="27.75" customHeight="1">
      <c r="B44" s="1201"/>
      <c r="C44" s="1202"/>
      <c r="D44" s="85"/>
      <c r="E44" s="1205" t="s">
        <v>27</v>
      </c>
      <c r="F44" s="1205"/>
      <c r="G44" s="1205"/>
      <c r="H44" s="1206"/>
      <c r="I44" s="86" t="s">
        <v>483</v>
      </c>
      <c r="J44" s="87" t="s">
        <v>483</v>
      </c>
      <c r="K44" s="87" t="s">
        <v>483</v>
      </c>
      <c r="L44" s="87" t="s">
        <v>483</v>
      </c>
      <c r="M44" s="88" t="s">
        <v>483</v>
      </c>
    </row>
    <row r="45" spans="2:13" ht="27.75" customHeight="1">
      <c r="B45" s="1201"/>
      <c r="C45" s="1202"/>
      <c r="D45" s="85"/>
      <c r="E45" s="1205" t="s">
        <v>28</v>
      </c>
      <c r="F45" s="1205"/>
      <c r="G45" s="1205"/>
      <c r="H45" s="1206"/>
      <c r="I45" s="86">
        <v>10481</v>
      </c>
      <c r="J45" s="87">
        <v>10209</v>
      </c>
      <c r="K45" s="87">
        <v>9316</v>
      </c>
      <c r="L45" s="87">
        <v>8875</v>
      </c>
      <c r="M45" s="88">
        <v>8556</v>
      </c>
    </row>
    <row r="46" spans="2:13" ht="27.75" customHeight="1">
      <c r="B46" s="1201"/>
      <c r="C46" s="1202"/>
      <c r="D46" s="85"/>
      <c r="E46" s="1205" t="s">
        <v>29</v>
      </c>
      <c r="F46" s="1205"/>
      <c r="G46" s="1205"/>
      <c r="H46" s="1206"/>
      <c r="I46" s="86" t="s">
        <v>483</v>
      </c>
      <c r="J46" s="87">
        <v>11</v>
      </c>
      <c r="K46" s="87">
        <v>9</v>
      </c>
      <c r="L46" s="87">
        <v>6</v>
      </c>
      <c r="M46" s="88" t="s">
        <v>483</v>
      </c>
    </row>
    <row r="47" spans="2:13" ht="27.75" customHeight="1">
      <c r="B47" s="1201"/>
      <c r="C47" s="1202"/>
      <c r="D47" s="85"/>
      <c r="E47" s="1205" t="s">
        <v>30</v>
      </c>
      <c r="F47" s="1205"/>
      <c r="G47" s="1205"/>
      <c r="H47" s="1206"/>
      <c r="I47" s="86" t="s">
        <v>483</v>
      </c>
      <c r="J47" s="87" t="s">
        <v>483</v>
      </c>
      <c r="K47" s="87" t="s">
        <v>483</v>
      </c>
      <c r="L47" s="87" t="s">
        <v>483</v>
      </c>
      <c r="M47" s="88" t="s">
        <v>483</v>
      </c>
    </row>
    <row r="48" spans="2:13" ht="27.75" customHeight="1">
      <c r="B48" s="1203"/>
      <c r="C48" s="1204"/>
      <c r="D48" s="85"/>
      <c r="E48" s="1205" t="s">
        <v>31</v>
      </c>
      <c r="F48" s="1205"/>
      <c r="G48" s="1205"/>
      <c r="H48" s="1206"/>
      <c r="I48" s="86" t="s">
        <v>483</v>
      </c>
      <c r="J48" s="87" t="s">
        <v>483</v>
      </c>
      <c r="K48" s="87" t="s">
        <v>483</v>
      </c>
      <c r="L48" s="87" t="s">
        <v>483</v>
      </c>
      <c r="M48" s="88" t="s">
        <v>483</v>
      </c>
    </row>
    <row r="49" spans="2:13" ht="27.75" customHeight="1">
      <c r="B49" s="1199" t="s">
        <v>32</v>
      </c>
      <c r="C49" s="1200"/>
      <c r="D49" s="89"/>
      <c r="E49" s="1205" t="s">
        <v>33</v>
      </c>
      <c r="F49" s="1205"/>
      <c r="G49" s="1205"/>
      <c r="H49" s="1206"/>
      <c r="I49" s="86">
        <v>11976</v>
      </c>
      <c r="J49" s="87">
        <v>13050</v>
      </c>
      <c r="K49" s="87">
        <v>14161</v>
      </c>
      <c r="L49" s="87">
        <v>15398</v>
      </c>
      <c r="M49" s="88">
        <v>16207</v>
      </c>
    </row>
    <row r="50" spans="2:13" ht="27.75" customHeight="1">
      <c r="B50" s="1201"/>
      <c r="C50" s="1202"/>
      <c r="D50" s="85"/>
      <c r="E50" s="1205" t="s">
        <v>34</v>
      </c>
      <c r="F50" s="1205"/>
      <c r="G50" s="1205"/>
      <c r="H50" s="1206"/>
      <c r="I50" s="86">
        <v>17800</v>
      </c>
      <c r="J50" s="87">
        <v>16745</v>
      </c>
      <c r="K50" s="87">
        <v>15870</v>
      </c>
      <c r="L50" s="87">
        <v>14727</v>
      </c>
      <c r="M50" s="88">
        <v>13803</v>
      </c>
    </row>
    <row r="51" spans="2:13" ht="27.75" customHeight="1">
      <c r="B51" s="1203"/>
      <c r="C51" s="1204"/>
      <c r="D51" s="85"/>
      <c r="E51" s="1205" t="s">
        <v>35</v>
      </c>
      <c r="F51" s="1205"/>
      <c r="G51" s="1205"/>
      <c r="H51" s="1206"/>
      <c r="I51" s="86">
        <v>53284</v>
      </c>
      <c r="J51" s="87">
        <v>53219</v>
      </c>
      <c r="K51" s="87">
        <v>52939</v>
      </c>
      <c r="L51" s="87">
        <v>52431</v>
      </c>
      <c r="M51" s="88">
        <v>51767</v>
      </c>
    </row>
    <row r="52" spans="2:13" ht="27.75" customHeight="1" thickBot="1">
      <c r="B52" s="1207" t="s">
        <v>36</v>
      </c>
      <c r="C52" s="1208"/>
      <c r="D52" s="90"/>
      <c r="E52" s="1209" t="s">
        <v>37</v>
      </c>
      <c r="F52" s="1209"/>
      <c r="G52" s="1209"/>
      <c r="H52" s="1210"/>
      <c r="I52" s="91">
        <v>7905</v>
      </c>
      <c r="J52" s="92">
        <v>5616</v>
      </c>
      <c r="K52" s="92">
        <v>2963</v>
      </c>
      <c r="L52" s="92">
        <v>1178</v>
      </c>
      <c r="M52" s="93">
        <v>-500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15" t="s">
        <v>577</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24"/>
      <c r="H50" s="1225"/>
      <c r="I50" s="1225"/>
      <c r="J50" s="1226"/>
      <c r="K50" s="354" t="s">
        <v>523</v>
      </c>
      <c r="L50" s="354" t="s">
        <v>524</v>
      </c>
      <c r="M50" s="354" t="s">
        <v>525</v>
      </c>
      <c r="N50" s="354" t="s">
        <v>526</v>
      </c>
      <c r="O50" s="354" t="s">
        <v>527</v>
      </c>
    </row>
    <row r="51" spans="1:17">
      <c r="B51" s="248"/>
      <c r="C51" s="244"/>
      <c r="D51" s="244"/>
      <c r="E51" s="244"/>
      <c r="F51" s="244"/>
      <c r="G51" s="1227" t="s">
        <v>570</v>
      </c>
      <c r="H51" s="1228"/>
      <c r="I51" s="1233" t="s">
        <v>571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572</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573</v>
      </c>
      <c r="H55" s="1241"/>
      <c r="I55" s="1237" t="s">
        <v>571</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572</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15" t="s">
        <v>578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575</v>
      </c>
      <c r="I71" s="368"/>
      <c r="J71" s="364"/>
      <c r="K71" s="364"/>
      <c r="L71" s="365"/>
      <c r="M71" s="364"/>
      <c r="N71" s="365"/>
      <c r="O71" s="366"/>
    </row>
    <row r="72" spans="2:30">
      <c r="B72" s="248"/>
      <c r="C72" s="244"/>
      <c r="D72" s="244"/>
      <c r="E72" s="244"/>
      <c r="F72" s="244"/>
      <c r="G72" s="1224"/>
      <c r="H72" s="1225"/>
      <c r="I72" s="1225"/>
      <c r="J72" s="1226"/>
      <c r="K72" s="354" t="s">
        <v>523</v>
      </c>
      <c r="L72" s="354" t="s">
        <v>524</v>
      </c>
      <c r="M72" s="354" t="s">
        <v>525</v>
      </c>
      <c r="N72" s="354" t="s">
        <v>526</v>
      </c>
      <c r="O72" s="354" t="s">
        <v>527</v>
      </c>
    </row>
    <row r="73" spans="2:30">
      <c r="B73" s="248"/>
      <c r="C73" s="244"/>
      <c r="D73" s="244"/>
      <c r="E73" s="244"/>
      <c r="F73" s="244"/>
      <c r="G73" s="1227" t="s">
        <v>570</v>
      </c>
      <c r="H73" s="1228"/>
      <c r="I73" s="1233" t="s">
        <v>571</v>
      </c>
      <c r="J73" s="1233"/>
      <c r="K73" s="1247">
        <v>31.6</v>
      </c>
      <c r="L73" s="1247">
        <v>22.6</v>
      </c>
      <c r="M73" s="1236">
        <v>11.8</v>
      </c>
      <c r="N73" s="1236">
        <v>4.7</v>
      </c>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576</v>
      </c>
      <c r="J75" s="1237"/>
      <c r="K75" s="1248">
        <v>7.1</v>
      </c>
      <c r="L75" s="1248">
        <v>7.2</v>
      </c>
      <c r="M75" s="1248">
        <v>6.9</v>
      </c>
      <c r="N75" s="1248">
        <v>6.1</v>
      </c>
      <c r="O75" s="1248">
        <v>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573</v>
      </c>
      <c r="H77" s="1241"/>
      <c r="I77" s="1237" t="s">
        <v>571</v>
      </c>
      <c r="J77" s="1237"/>
      <c r="K77" s="1247">
        <v>7.1</v>
      </c>
      <c r="L77" s="1247">
        <v>0</v>
      </c>
      <c r="M77" s="1236">
        <v>0</v>
      </c>
      <c r="N77" s="1236">
        <v>0</v>
      </c>
      <c r="O77" s="1236">
        <v>15.8</v>
      </c>
      <c r="R77" s="243">
        <v>12.3</v>
      </c>
      <c r="T77" s="243">
        <v>11.1</v>
      </c>
    </row>
    <row r="78" spans="2:30">
      <c r="B78" s="248"/>
      <c r="C78" s="244"/>
      <c r="D78" s="244"/>
      <c r="E78" s="244"/>
      <c r="F78" s="244"/>
      <c r="G78" s="1242"/>
      <c r="H78" s="1243"/>
      <c r="I78" s="1237"/>
      <c r="J78" s="1237"/>
      <c r="K78" s="1247"/>
      <c r="L78" s="1247"/>
      <c r="M78" s="1236"/>
      <c r="N78" s="1236"/>
      <c r="O78" s="1236"/>
    </row>
    <row r="79" spans="2:30">
      <c r="B79" s="248"/>
      <c r="C79" s="244"/>
      <c r="D79" s="244"/>
      <c r="E79" s="244"/>
      <c r="F79" s="244"/>
      <c r="G79" s="1242"/>
      <c r="H79" s="1243"/>
      <c r="I79" s="1249" t="s">
        <v>576</v>
      </c>
      <c r="J79" s="1246"/>
      <c r="K79" s="1250">
        <v>5.6</v>
      </c>
      <c r="L79" s="1250">
        <v>5.3</v>
      </c>
      <c r="M79" s="1250">
        <v>4.5</v>
      </c>
      <c r="N79" s="1250">
        <v>3.3</v>
      </c>
      <c r="O79" s="1250">
        <v>6.2</v>
      </c>
      <c r="V79" s="243">
        <v>53.5</v>
      </c>
      <c r="X79" s="243">
        <v>48.2</v>
      </c>
      <c r="Z79" s="243">
        <v>34.200000000000003</v>
      </c>
      <c r="AB79" s="243">
        <v>30.3</v>
      </c>
      <c r="AD79" s="243">
        <v>28.9</v>
      </c>
    </row>
    <row r="80" spans="2:30">
      <c r="B80" s="248"/>
      <c r="C80" s="244"/>
      <c r="D80" s="244"/>
      <c r="E80" s="244"/>
      <c r="F80" s="244"/>
      <c r="G80" s="1244"/>
      <c r="H80" s="1245"/>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26434</v>
      </c>
      <c r="E3" s="116"/>
      <c r="F3" s="117">
        <v>40213</v>
      </c>
      <c r="G3" s="118"/>
      <c r="H3" s="119"/>
    </row>
    <row r="4" spans="1:8">
      <c r="A4" s="120"/>
      <c r="B4" s="121"/>
      <c r="C4" s="122"/>
      <c r="D4" s="123">
        <v>18062</v>
      </c>
      <c r="E4" s="124"/>
      <c r="F4" s="125">
        <v>17663</v>
      </c>
      <c r="G4" s="126"/>
      <c r="H4" s="127"/>
    </row>
    <row r="5" spans="1:8">
      <c r="A5" s="108" t="s">
        <v>517</v>
      </c>
      <c r="B5" s="113"/>
      <c r="C5" s="114"/>
      <c r="D5" s="115">
        <v>26253</v>
      </c>
      <c r="E5" s="116"/>
      <c r="F5" s="117">
        <v>37981</v>
      </c>
      <c r="G5" s="118"/>
      <c r="H5" s="119"/>
    </row>
    <row r="6" spans="1:8">
      <c r="A6" s="120"/>
      <c r="B6" s="121"/>
      <c r="C6" s="122"/>
      <c r="D6" s="123">
        <v>18265</v>
      </c>
      <c r="E6" s="124"/>
      <c r="F6" s="125">
        <v>20316</v>
      </c>
      <c r="G6" s="126"/>
      <c r="H6" s="127"/>
    </row>
    <row r="7" spans="1:8">
      <c r="A7" s="108" t="s">
        <v>518</v>
      </c>
      <c r="B7" s="113"/>
      <c r="C7" s="114"/>
      <c r="D7" s="115">
        <v>35456</v>
      </c>
      <c r="E7" s="116"/>
      <c r="F7" s="117">
        <v>54874</v>
      </c>
      <c r="G7" s="118"/>
      <c r="H7" s="119"/>
    </row>
    <row r="8" spans="1:8">
      <c r="A8" s="120"/>
      <c r="B8" s="121"/>
      <c r="C8" s="122"/>
      <c r="D8" s="123">
        <v>17562</v>
      </c>
      <c r="E8" s="124"/>
      <c r="F8" s="125">
        <v>25571</v>
      </c>
      <c r="G8" s="126"/>
      <c r="H8" s="127"/>
    </row>
    <row r="9" spans="1:8">
      <c r="A9" s="108" t="s">
        <v>519</v>
      </c>
      <c r="B9" s="113"/>
      <c r="C9" s="114"/>
      <c r="D9" s="115">
        <v>31272</v>
      </c>
      <c r="E9" s="116"/>
      <c r="F9" s="117">
        <v>46504</v>
      </c>
      <c r="G9" s="118"/>
      <c r="H9" s="119"/>
    </row>
    <row r="10" spans="1:8">
      <c r="A10" s="120"/>
      <c r="B10" s="121"/>
      <c r="C10" s="122"/>
      <c r="D10" s="123">
        <v>14847</v>
      </c>
      <c r="E10" s="124"/>
      <c r="F10" s="125">
        <v>19984</v>
      </c>
      <c r="G10" s="126"/>
      <c r="H10" s="127"/>
    </row>
    <row r="11" spans="1:8">
      <c r="A11" s="108" t="s">
        <v>520</v>
      </c>
      <c r="B11" s="113"/>
      <c r="C11" s="114"/>
      <c r="D11" s="115">
        <v>30196</v>
      </c>
      <c r="E11" s="116"/>
      <c r="F11" s="117">
        <v>46440</v>
      </c>
      <c r="G11" s="118"/>
      <c r="H11" s="119"/>
    </row>
    <row r="12" spans="1:8">
      <c r="A12" s="120"/>
      <c r="B12" s="121"/>
      <c r="C12" s="128"/>
      <c r="D12" s="123">
        <v>14999</v>
      </c>
      <c r="E12" s="124"/>
      <c r="F12" s="125">
        <v>27658</v>
      </c>
      <c r="G12" s="126"/>
      <c r="H12" s="127"/>
    </row>
    <row r="13" spans="1:8">
      <c r="A13" s="108"/>
      <c r="B13" s="113"/>
      <c r="C13" s="129"/>
      <c r="D13" s="130">
        <v>29922</v>
      </c>
      <c r="E13" s="131"/>
      <c r="F13" s="132">
        <v>45202</v>
      </c>
      <c r="G13" s="133"/>
      <c r="H13" s="119"/>
    </row>
    <row r="14" spans="1:8">
      <c r="A14" s="120"/>
      <c r="B14" s="121"/>
      <c r="C14" s="122"/>
      <c r="D14" s="123">
        <v>16747</v>
      </c>
      <c r="E14" s="124"/>
      <c r="F14" s="125">
        <v>22238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7.79</v>
      </c>
      <c r="C19" s="134">
        <f>ROUND(VALUE(SUBSTITUTE(実質収支比率等に係る経年分析!G$48,"▲","-")),2)</f>
        <v>4.7300000000000004</v>
      </c>
      <c r="D19" s="134">
        <f>ROUND(VALUE(SUBSTITUTE(実質収支比率等に係る経年分析!H$48,"▲","-")),2)</f>
        <v>5.3</v>
      </c>
      <c r="E19" s="134">
        <f>ROUND(VALUE(SUBSTITUTE(実質収支比率等に係る経年分析!I$48,"▲","-")),2)</f>
        <v>6.42</v>
      </c>
      <c r="F19" s="134">
        <f>ROUND(VALUE(SUBSTITUTE(実質収支比率等に係る経年分析!J$48,"▲","-")),2)</f>
        <v>4.63</v>
      </c>
    </row>
    <row r="20" spans="1:11">
      <c r="A20" s="134" t="s">
        <v>42</v>
      </c>
      <c r="B20" s="134">
        <f>ROUND(VALUE(SUBSTITUTE(実質収支比率等に係る経年分析!F$47,"▲","-")),2)</f>
        <v>11.76</v>
      </c>
      <c r="C20" s="134">
        <f>ROUND(VALUE(SUBSTITUTE(実質収支比率等に係る経年分析!G$47,"▲","-")),2)</f>
        <v>11.97</v>
      </c>
      <c r="D20" s="134">
        <f>ROUND(VALUE(SUBSTITUTE(実質収支比率等に係る経年分析!H$47,"▲","-")),2)</f>
        <v>13.29</v>
      </c>
      <c r="E20" s="134">
        <f>ROUND(VALUE(SUBSTITUTE(実質収支比率等に係る経年分析!I$47,"▲","-")),2)</f>
        <v>14.48</v>
      </c>
      <c r="F20" s="134">
        <f>ROUND(VALUE(SUBSTITUTE(実質収支比率等に係る経年分析!J$47,"▲","-")),2)</f>
        <v>14.38</v>
      </c>
    </row>
    <row r="21" spans="1:11">
      <c r="A21" s="134" t="s">
        <v>43</v>
      </c>
      <c r="B21" s="134">
        <f>IF(ISNUMBER(VALUE(SUBSTITUTE(実質収支比率等に係る経年分析!F$49,"▲","-"))),ROUND(VALUE(SUBSTITUTE(実質収支比率等に係る経年分析!F$49,"▲","-")),2),NA())</f>
        <v>2.27</v>
      </c>
      <c r="C21" s="134">
        <f>IF(ISNUMBER(VALUE(SUBSTITUTE(実質収支比率等に係る経年分析!G$49,"▲","-"))),ROUND(VALUE(SUBSTITUTE(実質収支比率等に係る経年分析!G$49,"▲","-")),2),NA())</f>
        <v>-5.73</v>
      </c>
      <c r="D21" s="134">
        <f>IF(ISNUMBER(VALUE(SUBSTITUTE(実質収支比率等に係る経年分析!H$49,"▲","-"))),ROUND(VALUE(SUBSTITUTE(実質収支比率等に係る経年分析!H$49,"▲","-")),2),NA())</f>
        <v>0.6</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-4.47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堀里ニュータウン下水処理事業特別会計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太陽光発電事業特別会計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2.0499999999999998</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5905</v>
      </c>
      <c r="E42" s="136"/>
      <c r="F42" s="136"/>
      <c r="G42" s="136">
        <f>'実質公債費比率（分子）の構造'!L$52</f>
        <v>5803</v>
      </c>
      <c r="H42" s="136"/>
      <c r="I42" s="136"/>
      <c r="J42" s="136">
        <f>'実質公債費比率（分子）の構造'!M$52</f>
        <v>5802</v>
      </c>
      <c r="K42" s="136"/>
      <c r="L42" s="136"/>
      <c r="M42" s="136">
        <f>'実質公債費比率（分子）の構造'!N$52</f>
        <v>5823</v>
      </c>
      <c r="N42" s="136"/>
      <c r="O42" s="136"/>
      <c r="P42" s="136">
        <f>'実質公債費比率（分子）の構造'!O$52</f>
        <v>5617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188</v>
      </c>
      <c r="C44" s="136"/>
      <c r="D44" s="136"/>
      <c r="E44" s="136">
        <f>'実質公債費比率（分子）の構造'!L$50</f>
        <v>156</v>
      </c>
      <c r="F44" s="136"/>
      <c r="G44" s="136"/>
      <c r="H44" s="136">
        <f>'実質公債費比率（分子）の構造'!M$50</f>
        <v>92</v>
      </c>
      <c r="I44" s="136"/>
      <c r="J44" s="136"/>
      <c r="K44" s="136">
        <f>'実質公債費比率（分子）の構造'!N$50</f>
        <v>171</v>
      </c>
      <c r="L44" s="136"/>
      <c r="M44" s="136"/>
      <c r="N44" s="136">
        <f>'実質公債費比率（分子）の構造'!O$50</f>
        <v>176</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2400</v>
      </c>
      <c r="C46" s="136"/>
      <c r="D46" s="136"/>
      <c r="E46" s="136">
        <f>'実質公債費比率（分子）の構造'!L$48</f>
        <v>2331</v>
      </c>
      <c r="F46" s="136"/>
      <c r="G46" s="136"/>
      <c r="H46" s="136">
        <f>'実質公債費比率（分子）の構造'!M$48</f>
        <v>2404</v>
      </c>
      <c r="I46" s="136"/>
      <c r="J46" s="136"/>
      <c r="K46" s="136">
        <f>'実質公債費比率（分子）の構造'!N$48</f>
        <v>2422</v>
      </c>
      <c r="L46" s="136"/>
      <c r="M46" s="136"/>
      <c r="N46" s="136">
        <f>'実質公債費比率（分子）の構造'!O$48</f>
        <v>2492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5169</v>
      </c>
      <c r="C49" s="136"/>
      <c r="D49" s="136"/>
      <c r="E49" s="136">
        <f>'実質公債費比率（分子）の構造'!L$45</f>
        <v>5111</v>
      </c>
      <c r="F49" s="136"/>
      <c r="G49" s="136"/>
      <c r="H49" s="136">
        <f>'実質公債費比率（分子）の構造'!M$45</f>
        <v>4854</v>
      </c>
      <c r="I49" s="136"/>
      <c r="J49" s="136"/>
      <c r="K49" s="136">
        <f>'実質公債費比率（分子）の構造'!N$45</f>
        <v>4466</v>
      </c>
      <c r="L49" s="136"/>
      <c r="M49" s="136"/>
      <c r="N49" s="136">
        <f>'実質公債費比率（分子）の構造'!O$45</f>
        <v>4639</v>
      </c>
      <c r="O49" s="136"/>
      <c r="P49" s="136"/>
    </row>
    <row r="50" spans="1:16">
      <c r="A50" s="136" t="s">
        <v>58</v>
      </c>
      <c r="B50" s="136" t="e">
        <f>NA()</f>
        <v>#N/A</v>
      </c>
      <c r="C50" s="136">
        <f>IF(ISNUMBER('実質公債費比率（分子）の構造'!K$53),'実質公債費比率（分子）の構造'!K$53,NA())</f>
        <v>1852</v>
      </c>
      <c r="D50" s="136" t="e">
        <f>NA()</f>
        <v>#N/A</v>
      </c>
      <c r="E50" s="136" t="e">
        <f>NA()</f>
        <v>#N/A</v>
      </c>
      <c r="F50" s="136">
        <f>IF(ISNUMBER('実質公債費比率（分子）の構造'!L$53),'実質公債費比率（分子）の構造'!L$53,NA())</f>
        <v>1795</v>
      </c>
      <c r="G50" s="136" t="e">
        <f>NA()</f>
        <v>#N/A</v>
      </c>
      <c r="H50" s="136" t="e">
        <f>NA()</f>
        <v>#N/A</v>
      </c>
      <c r="I50" s="136">
        <f>IF(ISNUMBER('実質公債費比率（分子）の構造'!M$53),'実質公債費比率（分子）の構造'!M$53,NA())</f>
        <v>1548</v>
      </c>
      <c r="J50" s="136" t="e">
        <f>NA()</f>
        <v>#N/A</v>
      </c>
      <c r="K50" s="136" t="e">
        <f>NA()</f>
        <v>#N/A</v>
      </c>
      <c r="L50" s="136">
        <f>IF(ISNUMBER('実質公債費比率（分子）の構造'!N$53),'実質公債費比率（分子）の構造'!N$53,NA())</f>
        <v>1236</v>
      </c>
      <c r="M50" s="136" t="e">
        <f>NA()</f>
        <v>#N/A</v>
      </c>
      <c r="N50" s="136" t="e">
        <f>NA()</f>
        <v>#N/A</v>
      </c>
      <c r="O50" s="136">
        <f>IF(ISNUMBER('実質公債費比率（分子）の構造'!O$53),'実質公債費比率（分子）の構造'!O$53,NA())</f>
        <v>1690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53284</v>
      </c>
      <c r="E56" s="135"/>
      <c r="F56" s="135"/>
      <c r="G56" s="135">
        <f>'将来負担比率（分子）の構造'!J$51</f>
        <v>53219</v>
      </c>
      <c r="H56" s="135"/>
      <c r="I56" s="135"/>
      <c r="J56" s="135">
        <f>'将来負担比率（分子）の構造'!K$51</f>
        <v>52939</v>
      </c>
      <c r="K56" s="135"/>
      <c r="L56" s="135"/>
      <c r="M56" s="135">
        <f>'将来負担比率（分子）の構造'!L$51</f>
        <v>52431</v>
      </c>
      <c r="N56" s="135"/>
      <c r="O56" s="135"/>
      <c r="P56" s="135">
        <f>'将来負担比率（分子）の構造'!M$51</f>
        <v>51767</v>
      </c>
    </row>
    <row r="57" spans="1:16">
      <c r="A57" s="135" t="s">
        <v>34</v>
      </c>
      <c r="B57" s="135"/>
      <c r="C57" s="135"/>
      <c r="D57" s="135">
        <f>'将来負担比率（分子）の構造'!I$50</f>
        <v>17800</v>
      </c>
      <c r="E57" s="135"/>
      <c r="F57" s="135"/>
      <c r="G57" s="135">
        <f>'将来負担比率（分子）の構造'!J$50</f>
        <v>16745</v>
      </c>
      <c r="H57" s="135"/>
      <c r="I57" s="135"/>
      <c r="J57" s="135">
        <f>'将来負担比率（分子）の構造'!K$50</f>
        <v>15870</v>
      </c>
      <c r="K57" s="135"/>
      <c r="L57" s="135"/>
      <c r="M57" s="135">
        <f>'将来負担比率（分子）の構造'!L$50</f>
        <v>14727</v>
      </c>
      <c r="N57" s="135"/>
      <c r="O57" s="135"/>
      <c r="P57" s="135">
        <f>'将来負担比率（分子）の構造'!M$50</f>
        <v>13803</v>
      </c>
    </row>
    <row r="58" spans="1:16">
      <c r="A58" s="135" t="s">
        <v>33</v>
      </c>
      <c r="B58" s="135"/>
      <c r="C58" s="135"/>
      <c r="D58" s="135">
        <f>'将来負担比率（分子）の構造'!I$49</f>
        <v>11976</v>
      </c>
      <c r="E58" s="135"/>
      <c r="F58" s="135"/>
      <c r="G58" s="135">
        <f>'将来負担比率（分子）の構造'!J$49</f>
        <v>13050</v>
      </c>
      <c r="H58" s="135"/>
      <c r="I58" s="135"/>
      <c r="J58" s="135">
        <f>'将来負担比率（分子）の構造'!K$49</f>
        <v>14161</v>
      </c>
      <c r="K58" s="135"/>
      <c r="L58" s="135"/>
      <c r="M58" s="135">
        <f>'将来負担比率（分子）の構造'!L$49</f>
        <v>15398</v>
      </c>
      <c r="N58" s="135"/>
      <c r="O58" s="135"/>
      <c r="P58" s="135">
        <f>'将来負担比率（分子）の構造'!M$49</f>
        <v>16207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f>'将来負担比率（分子）の構造'!J$46</f>
        <v>11</v>
      </c>
      <c r="F61" s="135"/>
      <c r="G61" s="135"/>
      <c r="H61" s="135">
        <f>'将来負担比率（分子）の構造'!K$46</f>
        <v>9</v>
      </c>
      <c r="I61" s="135"/>
      <c r="J61" s="135"/>
      <c r="K61" s="135">
        <f>'将来負担比率（分子）の構造'!L$46</f>
        <v>6</v>
      </c>
      <c r="L61" s="135"/>
      <c r="M61" s="135"/>
      <c r="N61" s="135" t="str">
        <f>'将来負担比率（分子）の構造'!M$46</f>
        <v>-</v>
      </c>
      <c r="O61" s="135"/>
      <c r="P61" s="135"/>
    </row>
    <row r="62" spans="1:16">
      <c r="A62" s="135" t="s">
        <v>28</v>
      </c>
      <c r="B62" s="135">
        <f>'将来負担比率（分子）の構造'!I$45</f>
        <v>10481</v>
      </c>
      <c r="C62" s="135"/>
      <c r="D62" s="135"/>
      <c r="E62" s="135">
        <f>'将来負担比率（分子）の構造'!J$45</f>
        <v>10209</v>
      </c>
      <c r="F62" s="135"/>
      <c r="G62" s="135"/>
      <c r="H62" s="135">
        <f>'将来負担比率（分子）の構造'!K$45</f>
        <v>9316</v>
      </c>
      <c r="I62" s="135"/>
      <c r="J62" s="135"/>
      <c r="K62" s="135">
        <f>'将来負担比率（分子）の構造'!L$45</f>
        <v>8875</v>
      </c>
      <c r="L62" s="135"/>
      <c r="M62" s="135"/>
      <c r="N62" s="135">
        <f>'将来負担比率（分子）の構造'!M$45</f>
        <v>8556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34570</v>
      </c>
      <c r="C64" s="135"/>
      <c r="D64" s="135"/>
      <c r="E64" s="135">
        <f>'将来負担比率（分子）の構造'!J$43</f>
        <v>33404</v>
      </c>
      <c r="F64" s="135"/>
      <c r="G64" s="135"/>
      <c r="H64" s="135">
        <f>'将来負担比率（分子）の構造'!K$43</f>
        <v>31760</v>
      </c>
      <c r="I64" s="135"/>
      <c r="J64" s="135"/>
      <c r="K64" s="135">
        <f>'将来負担比率（分子）の構造'!L$43</f>
        <v>30108</v>
      </c>
      <c r="L64" s="135"/>
      <c r="M64" s="135"/>
      <c r="N64" s="135">
        <f>'将来負担比率（分子）の構造'!M$43</f>
        <v>28877</v>
      </c>
      <c r="O64" s="135"/>
      <c r="P64" s="135"/>
    </row>
    <row r="65" spans="1:16">
      <c r="A65" s="135" t="s">
        <v>25</v>
      </c>
      <c r="B65" s="135">
        <f>'将来負担比率（分子）の構造'!I$42</f>
        <v>1078</v>
      </c>
      <c r="C65" s="135"/>
      <c r="D65" s="135"/>
      <c r="E65" s="135">
        <f>'将来負担比率（分子）の構造'!J$42</f>
        <v>2446</v>
      </c>
      <c r="F65" s="135"/>
      <c r="G65" s="135"/>
      <c r="H65" s="135">
        <f>'将来負担比率（分子）の構造'!K$42</f>
        <v>2342</v>
      </c>
      <c r="I65" s="135"/>
      <c r="J65" s="135"/>
      <c r="K65" s="135">
        <f>'将来負担比率（分子）の構造'!L$42</f>
        <v>2159</v>
      </c>
      <c r="L65" s="135"/>
      <c r="M65" s="135"/>
      <c r="N65" s="135">
        <f>'将来負担比率（分子）の構造'!M$42</f>
        <v>1956</v>
      </c>
      <c r="O65" s="135"/>
      <c r="P65" s="135"/>
    </row>
    <row r="66" spans="1:16">
      <c r="A66" s="135" t="s">
        <v>24</v>
      </c>
      <c r="B66" s="135">
        <f>'将来負担比率（分子）の構造'!I$41</f>
        <v>44836</v>
      </c>
      <c r="C66" s="135"/>
      <c r="D66" s="135"/>
      <c r="E66" s="135">
        <f>'将来負担比率（分子）の構造'!J$41</f>
        <v>42560</v>
      </c>
      <c r="F66" s="135"/>
      <c r="G66" s="135"/>
      <c r="H66" s="135">
        <f>'将来負担比率（分子）の構造'!K$41</f>
        <v>42507</v>
      </c>
      <c r="I66" s="135"/>
      <c r="J66" s="135"/>
      <c r="K66" s="135">
        <f>'将来負担比率（分子）の構造'!L$41</f>
        <v>42585</v>
      </c>
      <c r="L66" s="135"/>
      <c r="M66" s="135"/>
      <c r="N66" s="135">
        <f>'将来負担比率（分子）の構造'!M$41</f>
        <v>41890</v>
      </c>
      <c r="O66" s="135"/>
      <c r="P66" s="135"/>
    </row>
    <row r="67" spans="1:16">
      <c r="A67" s="135" t="s">
        <v>62</v>
      </c>
      <c r="B67" s="135" t="e">
        <f>NA()</f>
        <v>#N/A</v>
      </c>
      <c r="C67" s="135">
        <f>IF(ISNUMBER('将来負担比率（分子）の構造'!I$52), IF('将来負担比率（分子）の構造'!I$52 &lt; 0, 0, '将来負担比率（分子）の構造'!I$52), NA())</f>
        <v>7905</v>
      </c>
      <c r="D67" s="135" t="e">
        <f>NA()</f>
        <v>#N/A</v>
      </c>
      <c r="E67" s="135" t="e">
        <f>NA()</f>
        <v>#N/A</v>
      </c>
      <c r="F67" s="135">
        <f>IF(ISNUMBER('将来負担比率（分子）の構造'!J$52), IF('将来負担比率（分子）の構造'!J$52 &lt; 0, 0, '将来負担比率（分子）の構造'!J$52), NA())</f>
        <v>5616</v>
      </c>
      <c r="G67" s="135" t="e">
        <f>NA()</f>
        <v>#N/A</v>
      </c>
      <c r="H67" s="135" t="e">
        <f>NA()</f>
        <v>#N/A</v>
      </c>
      <c r="I67" s="135">
        <f>IF(ISNUMBER('将来負担比率（分子）の構造'!K$52), IF('将来負担比率（分子）の構造'!K$52 &lt; 0, 0, '将来負担比率（分子）の構造'!K$52), NA())</f>
        <v>2963</v>
      </c>
      <c r="J67" s="135" t="e">
        <f>NA()</f>
        <v>#N/A</v>
      </c>
      <c r="K67" s="135" t="e">
        <f>NA()</f>
        <v>#N/A</v>
      </c>
      <c r="L67" s="135">
        <f>IF(ISNUMBER('将来負担比率（分子）の構造'!L$52), IF('将来負担比率（分子）の構造'!L$52 &lt; 0, 0, '将来負担比率（分子）の構造'!L$52), NA())</f>
        <v>1178</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19393417</v>
      </c>
      <c r="S5" s="669"/>
      <c r="T5" s="669"/>
      <c r="U5" s="669"/>
      <c r="V5" s="669"/>
      <c r="W5" s="669"/>
      <c r="X5" s="669"/>
      <c r="Y5" s="716"/>
      <c r="Z5" s="729">
        <v>36.4</v>
      </c>
      <c r="AA5" s="729"/>
      <c r="AB5" s="729"/>
      <c r="AC5" s="729"/>
      <c r="AD5" s="730">
        <v>18042971</v>
      </c>
      <c r="AE5" s="730"/>
      <c r="AF5" s="730"/>
      <c r="AG5" s="730"/>
      <c r="AH5" s="730"/>
      <c r="AI5" s="730"/>
      <c r="AJ5" s="730"/>
      <c r="AK5" s="730"/>
      <c r="AL5" s="717">
        <v>64.599999999999994</v>
      </c>
      <c r="AM5" s="686"/>
      <c r="AN5" s="686"/>
      <c r="AO5" s="718"/>
      <c r="AP5" s="705" t="s">
        <v>207</v>
      </c>
      <c r="AQ5" s="706"/>
      <c r="AR5" s="706"/>
      <c r="AS5" s="706"/>
      <c r="AT5" s="706"/>
      <c r="AU5" s="706"/>
      <c r="AV5" s="706"/>
      <c r="AW5" s="706"/>
      <c r="AX5" s="706"/>
      <c r="AY5" s="706"/>
      <c r="AZ5" s="706"/>
      <c r="BA5" s="706"/>
      <c r="BB5" s="706"/>
      <c r="BC5" s="706"/>
      <c r="BD5" s="706"/>
      <c r="BE5" s="706"/>
      <c r="BF5" s="707"/>
      <c r="BG5" s="618">
        <v>18042971</v>
      </c>
      <c r="BH5" s="619"/>
      <c r="BI5" s="619"/>
      <c r="BJ5" s="619"/>
      <c r="BK5" s="619"/>
      <c r="BL5" s="619"/>
      <c r="BM5" s="619"/>
      <c r="BN5" s="620"/>
      <c r="BO5" s="671">
        <v>93</v>
      </c>
      <c r="BP5" s="671"/>
      <c r="BQ5" s="671"/>
      <c r="BR5" s="671"/>
      <c r="BS5" s="672">
        <v>234154</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480914</v>
      </c>
      <c r="S6" s="619"/>
      <c r="T6" s="619"/>
      <c r="U6" s="619"/>
      <c r="V6" s="619"/>
      <c r="W6" s="619"/>
      <c r="X6" s="619"/>
      <c r="Y6" s="620"/>
      <c r="Z6" s="671">
        <v>0.9</v>
      </c>
      <c r="AA6" s="671"/>
      <c r="AB6" s="671"/>
      <c r="AC6" s="671"/>
      <c r="AD6" s="672">
        <v>480914</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18042971</v>
      </c>
      <c r="BH6" s="619"/>
      <c r="BI6" s="619"/>
      <c r="BJ6" s="619"/>
      <c r="BK6" s="619"/>
      <c r="BL6" s="619"/>
      <c r="BM6" s="619"/>
      <c r="BN6" s="620"/>
      <c r="BO6" s="671">
        <v>93</v>
      </c>
      <c r="BP6" s="671"/>
      <c r="BQ6" s="671"/>
      <c r="BR6" s="671"/>
      <c r="BS6" s="672">
        <v>234154</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385713</v>
      </c>
      <c r="CS6" s="619"/>
      <c r="CT6" s="619"/>
      <c r="CU6" s="619"/>
      <c r="CV6" s="619"/>
      <c r="CW6" s="619"/>
      <c r="CX6" s="619"/>
      <c r="CY6" s="620"/>
      <c r="CZ6" s="671">
        <v>0.7</v>
      </c>
      <c r="DA6" s="671"/>
      <c r="DB6" s="671"/>
      <c r="DC6" s="671"/>
      <c r="DD6" s="624" t="s">
        <v>214</v>
      </c>
      <c r="DE6" s="619"/>
      <c r="DF6" s="619"/>
      <c r="DG6" s="619"/>
      <c r="DH6" s="619"/>
      <c r="DI6" s="619"/>
      <c r="DJ6" s="619"/>
      <c r="DK6" s="619"/>
      <c r="DL6" s="619"/>
      <c r="DM6" s="619"/>
      <c r="DN6" s="619"/>
      <c r="DO6" s="619"/>
      <c r="DP6" s="620"/>
      <c r="DQ6" s="624">
        <v>385698</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24433</v>
      </c>
      <c r="S7" s="619"/>
      <c r="T7" s="619"/>
      <c r="U7" s="619"/>
      <c r="V7" s="619"/>
      <c r="W7" s="619"/>
      <c r="X7" s="619"/>
      <c r="Y7" s="620"/>
      <c r="Z7" s="671">
        <v>0</v>
      </c>
      <c r="AA7" s="671"/>
      <c r="AB7" s="671"/>
      <c r="AC7" s="671"/>
      <c r="AD7" s="672">
        <v>24433</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8392533</v>
      </c>
      <c r="BH7" s="619"/>
      <c r="BI7" s="619"/>
      <c r="BJ7" s="619"/>
      <c r="BK7" s="619"/>
      <c r="BL7" s="619"/>
      <c r="BM7" s="619"/>
      <c r="BN7" s="620"/>
      <c r="BO7" s="671">
        <v>43.3</v>
      </c>
      <c r="BP7" s="671"/>
      <c r="BQ7" s="671"/>
      <c r="BR7" s="671"/>
      <c r="BS7" s="672">
        <v>234154</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5277998</v>
      </c>
      <c r="CS7" s="619"/>
      <c r="CT7" s="619"/>
      <c r="CU7" s="619"/>
      <c r="CV7" s="619"/>
      <c r="CW7" s="619"/>
      <c r="CX7" s="619"/>
      <c r="CY7" s="620"/>
      <c r="CZ7" s="671">
        <v>10.199999999999999</v>
      </c>
      <c r="DA7" s="671"/>
      <c r="DB7" s="671"/>
      <c r="DC7" s="671"/>
      <c r="DD7" s="624">
        <v>5655</v>
      </c>
      <c r="DE7" s="619"/>
      <c r="DF7" s="619"/>
      <c r="DG7" s="619"/>
      <c r="DH7" s="619"/>
      <c r="DI7" s="619"/>
      <c r="DJ7" s="619"/>
      <c r="DK7" s="619"/>
      <c r="DL7" s="619"/>
      <c r="DM7" s="619"/>
      <c r="DN7" s="619"/>
      <c r="DO7" s="619"/>
      <c r="DP7" s="620"/>
      <c r="DQ7" s="624">
        <v>4648278</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94798</v>
      </c>
      <c r="S8" s="619"/>
      <c r="T8" s="619"/>
      <c r="U8" s="619"/>
      <c r="V8" s="619"/>
      <c r="W8" s="619"/>
      <c r="X8" s="619"/>
      <c r="Y8" s="620"/>
      <c r="Z8" s="671">
        <v>0.2</v>
      </c>
      <c r="AA8" s="671"/>
      <c r="AB8" s="671"/>
      <c r="AC8" s="671"/>
      <c r="AD8" s="672">
        <v>94798</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248838</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19126524</v>
      </c>
      <c r="CS8" s="619"/>
      <c r="CT8" s="619"/>
      <c r="CU8" s="619"/>
      <c r="CV8" s="619"/>
      <c r="CW8" s="619"/>
      <c r="CX8" s="619"/>
      <c r="CY8" s="620"/>
      <c r="CZ8" s="671">
        <v>36.9</v>
      </c>
      <c r="DA8" s="671"/>
      <c r="DB8" s="671"/>
      <c r="DC8" s="671"/>
      <c r="DD8" s="624">
        <v>38030</v>
      </c>
      <c r="DE8" s="619"/>
      <c r="DF8" s="619"/>
      <c r="DG8" s="619"/>
      <c r="DH8" s="619"/>
      <c r="DI8" s="619"/>
      <c r="DJ8" s="619"/>
      <c r="DK8" s="619"/>
      <c r="DL8" s="619"/>
      <c r="DM8" s="619"/>
      <c r="DN8" s="619"/>
      <c r="DO8" s="619"/>
      <c r="DP8" s="620"/>
      <c r="DQ8" s="624">
        <v>9450930</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81339</v>
      </c>
      <c r="S9" s="619"/>
      <c r="T9" s="619"/>
      <c r="U9" s="619"/>
      <c r="V9" s="619"/>
      <c r="W9" s="619"/>
      <c r="X9" s="619"/>
      <c r="Y9" s="620"/>
      <c r="Z9" s="671">
        <v>0.2</v>
      </c>
      <c r="AA9" s="671"/>
      <c r="AB9" s="671"/>
      <c r="AC9" s="671"/>
      <c r="AD9" s="672">
        <v>81339</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6731496</v>
      </c>
      <c r="BH9" s="619"/>
      <c r="BI9" s="619"/>
      <c r="BJ9" s="619"/>
      <c r="BK9" s="619"/>
      <c r="BL9" s="619"/>
      <c r="BM9" s="619"/>
      <c r="BN9" s="620"/>
      <c r="BO9" s="671">
        <v>34.700000000000003</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3656808</v>
      </c>
      <c r="CS9" s="619"/>
      <c r="CT9" s="619"/>
      <c r="CU9" s="619"/>
      <c r="CV9" s="619"/>
      <c r="CW9" s="619"/>
      <c r="CX9" s="619"/>
      <c r="CY9" s="620"/>
      <c r="CZ9" s="671">
        <v>7.1</v>
      </c>
      <c r="DA9" s="671"/>
      <c r="DB9" s="671"/>
      <c r="DC9" s="671"/>
      <c r="DD9" s="624">
        <v>235084</v>
      </c>
      <c r="DE9" s="619"/>
      <c r="DF9" s="619"/>
      <c r="DG9" s="619"/>
      <c r="DH9" s="619"/>
      <c r="DI9" s="619"/>
      <c r="DJ9" s="619"/>
      <c r="DK9" s="619"/>
      <c r="DL9" s="619"/>
      <c r="DM9" s="619"/>
      <c r="DN9" s="619"/>
      <c r="DO9" s="619"/>
      <c r="DP9" s="620"/>
      <c r="DQ9" s="624">
        <v>2752170</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2999978</v>
      </c>
      <c r="S10" s="619"/>
      <c r="T10" s="619"/>
      <c r="U10" s="619"/>
      <c r="V10" s="619"/>
      <c r="W10" s="619"/>
      <c r="X10" s="619"/>
      <c r="Y10" s="620"/>
      <c r="Z10" s="671">
        <v>5.6</v>
      </c>
      <c r="AA10" s="671"/>
      <c r="AB10" s="671"/>
      <c r="AC10" s="671"/>
      <c r="AD10" s="672">
        <v>2999978</v>
      </c>
      <c r="AE10" s="672"/>
      <c r="AF10" s="672"/>
      <c r="AG10" s="672"/>
      <c r="AH10" s="672"/>
      <c r="AI10" s="672"/>
      <c r="AJ10" s="672"/>
      <c r="AK10" s="672"/>
      <c r="AL10" s="641">
        <v>10.7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504448</v>
      </c>
      <c r="BH10" s="619"/>
      <c r="BI10" s="619"/>
      <c r="BJ10" s="619"/>
      <c r="BK10" s="619"/>
      <c r="BL10" s="619"/>
      <c r="BM10" s="619"/>
      <c r="BN10" s="620"/>
      <c r="BO10" s="671">
        <v>2.6</v>
      </c>
      <c r="BP10" s="671"/>
      <c r="BQ10" s="671"/>
      <c r="BR10" s="671"/>
      <c r="BS10" s="624">
        <v>83664</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80470</v>
      </c>
      <c r="CS10" s="619"/>
      <c r="CT10" s="619"/>
      <c r="CU10" s="619"/>
      <c r="CV10" s="619"/>
      <c r="CW10" s="619"/>
      <c r="CX10" s="619"/>
      <c r="CY10" s="620"/>
      <c r="CZ10" s="671">
        <v>0.2</v>
      </c>
      <c r="DA10" s="671"/>
      <c r="DB10" s="671"/>
      <c r="DC10" s="671"/>
      <c r="DD10" s="624">
        <v>408</v>
      </c>
      <c r="DE10" s="619"/>
      <c r="DF10" s="619"/>
      <c r="DG10" s="619"/>
      <c r="DH10" s="619"/>
      <c r="DI10" s="619"/>
      <c r="DJ10" s="619"/>
      <c r="DK10" s="619"/>
      <c r="DL10" s="619"/>
      <c r="DM10" s="619"/>
      <c r="DN10" s="619"/>
      <c r="DO10" s="619"/>
      <c r="DP10" s="620"/>
      <c r="DQ10" s="624">
        <v>21915</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70039</v>
      </c>
      <c r="S11" s="619"/>
      <c r="T11" s="619"/>
      <c r="U11" s="619"/>
      <c r="V11" s="619"/>
      <c r="W11" s="619"/>
      <c r="X11" s="619"/>
      <c r="Y11" s="620"/>
      <c r="Z11" s="671">
        <v>0.1</v>
      </c>
      <c r="AA11" s="671"/>
      <c r="AB11" s="671"/>
      <c r="AC11" s="671"/>
      <c r="AD11" s="672">
        <v>70039</v>
      </c>
      <c r="AE11" s="672"/>
      <c r="AF11" s="672"/>
      <c r="AG11" s="672"/>
      <c r="AH11" s="672"/>
      <c r="AI11" s="672"/>
      <c r="AJ11" s="672"/>
      <c r="AK11" s="672"/>
      <c r="AL11" s="641">
        <v>0.3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907751</v>
      </c>
      <c r="BH11" s="619"/>
      <c r="BI11" s="619"/>
      <c r="BJ11" s="619"/>
      <c r="BK11" s="619"/>
      <c r="BL11" s="619"/>
      <c r="BM11" s="619"/>
      <c r="BN11" s="620"/>
      <c r="BO11" s="671">
        <v>4.7</v>
      </c>
      <c r="BP11" s="671"/>
      <c r="BQ11" s="671"/>
      <c r="BR11" s="671"/>
      <c r="BS11" s="624">
        <v>150490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467558</v>
      </c>
      <c r="CS11" s="619"/>
      <c r="CT11" s="619"/>
      <c r="CU11" s="619"/>
      <c r="CV11" s="619"/>
      <c r="CW11" s="619"/>
      <c r="CX11" s="619"/>
      <c r="CY11" s="620"/>
      <c r="CZ11" s="671">
        <v>0.9</v>
      </c>
      <c r="DA11" s="671"/>
      <c r="DB11" s="671"/>
      <c r="DC11" s="671"/>
      <c r="DD11" s="624">
        <v>105216</v>
      </c>
      <c r="DE11" s="619"/>
      <c r="DF11" s="619"/>
      <c r="DG11" s="619"/>
      <c r="DH11" s="619"/>
      <c r="DI11" s="619"/>
      <c r="DJ11" s="619"/>
      <c r="DK11" s="619"/>
      <c r="DL11" s="619"/>
      <c r="DM11" s="619"/>
      <c r="DN11" s="619"/>
      <c r="DO11" s="619"/>
      <c r="DP11" s="620"/>
      <c r="DQ11" s="624">
        <v>344587</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8292244</v>
      </c>
      <c r="BH12" s="619"/>
      <c r="BI12" s="619"/>
      <c r="BJ12" s="619"/>
      <c r="BK12" s="619"/>
      <c r="BL12" s="619"/>
      <c r="BM12" s="619"/>
      <c r="BN12" s="620"/>
      <c r="BO12" s="671">
        <v>42.8</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4051621</v>
      </c>
      <c r="CS12" s="619"/>
      <c r="CT12" s="619"/>
      <c r="CU12" s="619"/>
      <c r="CV12" s="619"/>
      <c r="CW12" s="619"/>
      <c r="CX12" s="619"/>
      <c r="CY12" s="620"/>
      <c r="CZ12" s="671">
        <v>7.8</v>
      </c>
      <c r="DA12" s="671"/>
      <c r="DB12" s="671"/>
      <c r="DC12" s="671"/>
      <c r="DD12" s="624">
        <v>3736</v>
      </c>
      <c r="DE12" s="619"/>
      <c r="DF12" s="619"/>
      <c r="DG12" s="619"/>
      <c r="DH12" s="619"/>
      <c r="DI12" s="619"/>
      <c r="DJ12" s="619"/>
      <c r="DK12" s="619"/>
      <c r="DL12" s="619"/>
      <c r="DM12" s="619"/>
      <c r="DN12" s="619"/>
      <c r="DO12" s="619"/>
      <c r="DP12" s="620"/>
      <c r="DQ12" s="624">
        <v>621827</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109314</v>
      </c>
      <c r="S13" s="619"/>
      <c r="T13" s="619"/>
      <c r="U13" s="619"/>
      <c r="V13" s="619"/>
      <c r="W13" s="619"/>
      <c r="X13" s="619"/>
      <c r="Y13" s="620"/>
      <c r="Z13" s="671">
        <v>0.2</v>
      </c>
      <c r="AA13" s="671"/>
      <c r="AB13" s="671"/>
      <c r="AC13" s="671"/>
      <c r="AD13" s="672">
        <v>109314</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8265475</v>
      </c>
      <c r="BH13" s="619"/>
      <c r="BI13" s="619"/>
      <c r="BJ13" s="619"/>
      <c r="BK13" s="619"/>
      <c r="BL13" s="619"/>
      <c r="BM13" s="619"/>
      <c r="BN13" s="620"/>
      <c r="BO13" s="671">
        <v>42.6</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6803883</v>
      </c>
      <c r="CS13" s="619"/>
      <c r="CT13" s="619"/>
      <c r="CU13" s="619"/>
      <c r="CV13" s="619"/>
      <c r="CW13" s="619"/>
      <c r="CX13" s="619"/>
      <c r="CY13" s="620"/>
      <c r="CZ13" s="671">
        <v>13.1</v>
      </c>
      <c r="DA13" s="671"/>
      <c r="DB13" s="671"/>
      <c r="DC13" s="671"/>
      <c r="DD13" s="624">
        <v>2881357</v>
      </c>
      <c r="DE13" s="619"/>
      <c r="DF13" s="619"/>
      <c r="DG13" s="619"/>
      <c r="DH13" s="619"/>
      <c r="DI13" s="619"/>
      <c r="DJ13" s="619"/>
      <c r="DK13" s="619"/>
      <c r="DL13" s="619"/>
      <c r="DM13" s="619"/>
      <c r="DN13" s="619"/>
      <c r="DO13" s="619"/>
      <c r="DP13" s="620"/>
      <c r="DQ13" s="624">
        <v>4636151</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308911</v>
      </c>
      <c r="BH14" s="619"/>
      <c r="BI14" s="619"/>
      <c r="BJ14" s="619"/>
      <c r="BK14" s="619"/>
      <c r="BL14" s="619"/>
      <c r="BM14" s="619"/>
      <c r="BN14" s="620"/>
      <c r="BO14" s="671">
        <v>1.6</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1853419</v>
      </c>
      <c r="CS14" s="619"/>
      <c r="CT14" s="619"/>
      <c r="CU14" s="619"/>
      <c r="CV14" s="619"/>
      <c r="CW14" s="619"/>
      <c r="CX14" s="619"/>
      <c r="CY14" s="620"/>
      <c r="CZ14" s="671">
        <v>3.6</v>
      </c>
      <c r="DA14" s="671"/>
      <c r="DB14" s="671"/>
      <c r="DC14" s="671"/>
      <c r="DD14" s="624">
        <v>451881</v>
      </c>
      <c r="DE14" s="619"/>
      <c r="DF14" s="619"/>
      <c r="DG14" s="619"/>
      <c r="DH14" s="619"/>
      <c r="DI14" s="619"/>
      <c r="DJ14" s="619"/>
      <c r="DK14" s="619"/>
      <c r="DL14" s="619"/>
      <c r="DM14" s="619"/>
      <c r="DN14" s="619"/>
      <c r="DO14" s="619"/>
      <c r="DP14" s="620"/>
      <c r="DQ14" s="624">
        <v>1421164</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86220</v>
      </c>
      <c r="S15" s="619"/>
      <c r="T15" s="619"/>
      <c r="U15" s="619"/>
      <c r="V15" s="619"/>
      <c r="W15" s="619"/>
      <c r="X15" s="619"/>
      <c r="Y15" s="620"/>
      <c r="Z15" s="671">
        <v>0.2</v>
      </c>
      <c r="AA15" s="671"/>
      <c r="AB15" s="671"/>
      <c r="AC15" s="671"/>
      <c r="AD15" s="672">
        <v>86220</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1048552</v>
      </c>
      <c r="BH15" s="619"/>
      <c r="BI15" s="619"/>
      <c r="BJ15" s="619"/>
      <c r="BK15" s="619"/>
      <c r="BL15" s="619"/>
      <c r="BM15" s="619"/>
      <c r="BN15" s="620"/>
      <c r="BO15" s="671">
        <v>5.4</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5395871</v>
      </c>
      <c r="CS15" s="619"/>
      <c r="CT15" s="619"/>
      <c r="CU15" s="619"/>
      <c r="CV15" s="619"/>
      <c r="CW15" s="619"/>
      <c r="CX15" s="619"/>
      <c r="CY15" s="620"/>
      <c r="CZ15" s="671">
        <v>10.4</v>
      </c>
      <c r="DA15" s="671"/>
      <c r="DB15" s="671"/>
      <c r="DC15" s="671"/>
      <c r="DD15" s="624">
        <v>874423</v>
      </c>
      <c r="DE15" s="619"/>
      <c r="DF15" s="619"/>
      <c r="DG15" s="619"/>
      <c r="DH15" s="619"/>
      <c r="DI15" s="619"/>
      <c r="DJ15" s="619"/>
      <c r="DK15" s="619"/>
      <c r="DL15" s="619"/>
      <c r="DM15" s="619"/>
      <c r="DN15" s="619"/>
      <c r="DO15" s="619"/>
      <c r="DP15" s="620"/>
      <c r="DQ15" s="624">
        <v>4355228</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6521901</v>
      </c>
      <c r="S16" s="619"/>
      <c r="T16" s="619"/>
      <c r="U16" s="619"/>
      <c r="V16" s="619"/>
      <c r="W16" s="619"/>
      <c r="X16" s="619"/>
      <c r="Y16" s="620"/>
      <c r="Z16" s="671">
        <v>12.3</v>
      </c>
      <c r="AA16" s="671"/>
      <c r="AB16" s="671"/>
      <c r="AC16" s="671"/>
      <c r="AD16" s="672">
        <v>5796447</v>
      </c>
      <c r="AE16" s="672"/>
      <c r="AF16" s="672"/>
      <c r="AG16" s="672"/>
      <c r="AH16" s="672"/>
      <c r="AI16" s="672"/>
      <c r="AJ16" s="672"/>
      <c r="AK16" s="672"/>
      <c r="AL16" s="641">
        <v>20.7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v>731</v>
      </c>
      <c r="BH16" s="619"/>
      <c r="BI16" s="619"/>
      <c r="BJ16" s="619"/>
      <c r="BK16" s="619"/>
      <c r="BL16" s="619"/>
      <c r="BM16" s="619"/>
      <c r="BN16" s="620"/>
      <c r="BO16" s="671">
        <v>0</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56932</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6020</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5796447</v>
      </c>
      <c r="S17" s="619"/>
      <c r="T17" s="619"/>
      <c r="U17" s="619"/>
      <c r="V17" s="619"/>
      <c r="W17" s="619"/>
      <c r="X17" s="619"/>
      <c r="Y17" s="620"/>
      <c r="Z17" s="671">
        <v>10.9</v>
      </c>
      <c r="AA17" s="671"/>
      <c r="AB17" s="671"/>
      <c r="AC17" s="671"/>
      <c r="AD17" s="672">
        <v>5796447</v>
      </c>
      <c r="AE17" s="672"/>
      <c r="AF17" s="672"/>
      <c r="AG17" s="672"/>
      <c r="AH17" s="672"/>
      <c r="AI17" s="672"/>
      <c r="AJ17" s="672"/>
      <c r="AK17" s="672"/>
      <c r="AL17" s="641">
        <v>20.7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4638558</v>
      </c>
      <c r="CS17" s="619"/>
      <c r="CT17" s="619"/>
      <c r="CU17" s="619"/>
      <c r="CV17" s="619"/>
      <c r="CW17" s="619"/>
      <c r="CX17" s="619"/>
      <c r="CY17" s="620"/>
      <c r="CZ17" s="671">
        <v>9</v>
      </c>
      <c r="DA17" s="671"/>
      <c r="DB17" s="671"/>
      <c r="DC17" s="671"/>
      <c r="DD17" s="624" t="s">
        <v>109</v>
      </c>
      <c r="DE17" s="619"/>
      <c r="DF17" s="619"/>
      <c r="DG17" s="619"/>
      <c r="DH17" s="619"/>
      <c r="DI17" s="619"/>
      <c r="DJ17" s="619"/>
      <c r="DK17" s="619"/>
      <c r="DL17" s="619"/>
      <c r="DM17" s="619"/>
      <c r="DN17" s="619"/>
      <c r="DO17" s="619"/>
      <c r="DP17" s="620"/>
      <c r="DQ17" s="624">
        <v>4517490</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683245</v>
      </c>
      <c r="S18" s="619"/>
      <c r="T18" s="619"/>
      <c r="U18" s="619"/>
      <c r="V18" s="619"/>
      <c r="W18" s="619"/>
      <c r="X18" s="619"/>
      <c r="Y18" s="620"/>
      <c r="Z18" s="671">
        <v>1.3</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42209</v>
      </c>
      <c r="S19" s="619"/>
      <c r="T19" s="619"/>
      <c r="U19" s="619"/>
      <c r="V19" s="619"/>
      <c r="W19" s="619"/>
      <c r="X19" s="619"/>
      <c r="Y19" s="620"/>
      <c r="Z19" s="671">
        <v>0.1</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1350446</v>
      </c>
      <c r="BH19" s="619"/>
      <c r="BI19" s="619"/>
      <c r="BJ19" s="619"/>
      <c r="BK19" s="619"/>
      <c r="BL19" s="619"/>
      <c r="BM19" s="619"/>
      <c r="BN19" s="620"/>
      <c r="BO19" s="671">
        <v>7</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29862353</v>
      </c>
      <c r="S20" s="619"/>
      <c r="T20" s="619"/>
      <c r="U20" s="619"/>
      <c r="V20" s="619"/>
      <c r="W20" s="619"/>
      <c r="X20" s="619"/>
      <c r="Y20" s="620"/>
      <c r="Z20" s="671">
        <v>56.1</v>
      </c>
      <c r="AA20" s="671"/>
      <c r="AB20" s="671"/>
      <c r="AC20" s="671"/>
      <c r="AD20" s="672">
        <v>27786453</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1350446</v>
      </c>
      <c r="BH20" s="619"/>
      <c r="BI20" s="619"/>
      <c r="BJ20" s="619"/>
      <c r="BK20" s="619"/>
      <c r="BL20" s="619"/>
      <c r="BM20" s="619"/>
      <c r="BN20" s="620"/>
      <c r="BO20" s="671">
        <v>7</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51795355</v>
      </c>
      <c r="CS20" s="619"/>
      <c r="CT20" s="619"/>
      <c r="CU20" s="619"/>
      <c r="CV20" s="619"/>
      <c r="CW20" s="619"/>
      <c r="CX20" s="619"/>
      <c r="CY20" s="620"/>
      <c r="CZ20" s="671">
        <v>100</v>
      </c>
      <c r="DA20" s="671"/>
      <c r="DB20" s="671"/>
      <c r="DC20" s="671"/>
      <c r="DD20" s="624">
        <v>4595790</v>
      </c>
      <c r="DE20" s="619"/>
      <c r="DF20" s="619"/>
      <c r="DG20" s="619"/>
      <c r="DH20" s="619"/>
      <c r="DI20" s="619"/>
      <c r="DJ20" s="619"/>
      <c r="DK20" s="619"/>
      <c r="DL20" s="619"/>
      <c r="DM20" s="619"/>
      <c r="DN20" s="619"/>
      <c r="DO20" s="619"/>
      <c r="DP20" s="620"/>
      <c r="DQ20" s="624">
        <v>33161458</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27107</v>
      </c>
      <c r="S21" s="619"/>
      <c r="T21" s="619"/>
      <c r="U21" s="619"/>
      <c r="V21" s="619"/>
      <c r="W21" s="619"/>
      <c r="X21" s="619"/>
      <c r="Y21" s="620"/>
      <c r="Z21" s="671">
        <v>0.1</v>
      </c>
      <c r="AA21" s="671"/>
      <c r="AB21" s="671"/>
      <c r="AC21" s="671"/>
      <c r="AD21" s="672">
        <v>27107</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365873</v>
      </c>
      <c r="S22" s="619"/>
      <c r="T22" s="619"/>
      <c r="U22" s="619"/>
      <c r="V22" s="619"/>
      <c r="W22" s="619"/>
      <c r="X22" s="619"/>
      <c r="Y22" s="620"/>
      <c r="Z22" s="671">
        <v>0.7</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1021167</v>
      </c>
      <c r="S23" s="619"/>
      <c r="T23" s="619"/>
      <c r="U23" s="619"/>
      <c r="V23" s="619"/>
      <c r="W23" s="619"/>
      <c r="X23" s="619"/>
      <c r="Y23" s="620"/>
      <c r="Z23" s="671">
        <v>1.9</v>
      </c>
      <c r="AA23" s="671"/>
      <c r="AB23" s="671"/>
      <c r="AC23" s="671"/>
      <c r="AD23" s="672">
        <v>94658</v>
      </c>
      <c r="AE23" s="672"/>
      <c r="AF23" s="672"/>
      <c r="AG23" s="672"/>
      <c r="AH23" s="672"/>
      <c r="AI23" s="672"/>
      <c r="AJ23" s="672"/>
      <c r="AK23" s="672"/>
      <c r="AL23" s="641">
        <v>0.3</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1350446</v>
      </c>
      <c r="BH23" s="619"/>
      <c r="BI23" s="619"/>
      <c r="BJ23" s="619"/>
      <c r="BK23" s="619"/>
      <c r="BL23" s="619"/>
      <c r="BM23" s="619"/>
      <c r="BN23" s="620"/>
      <c r="BO23" s="671">
        <v>7</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649737</v>
      </c>
      <c r="S24" s="619"/>
      <c r="T24" s="619"/>
      <c r="U24" s="619"/>
      <c r="V24" s="619"/>
      <c r="W24" s="619"/>
      <c r="X24" s="619"/>
      <c r="Y24" s="620"/>
      <c r="Z24" s="671">
        <v>1.2</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25541744</v>
      </c>
      <c r="CS24" s="669"/>
      <c r="CT24" s="669"/>
      <c r="CU24" s="669"/>
      <c r="CV24" s="669"/>
      <c r="CW24" s="669"/>
      <c r="CX24" s="669"/>
      <c r="CY24" s="716"/>
      <c r="CZ24" s="720">
        <v>49.3</v>
      </c>
      <c r="DA24" s="721"/>
      <c r="DB24" s="721"/>
      <c r="DC24" s="722"/>
      <c r="DD24" s="715">
        <v>16443423</v>
      </c>
      <c r="DE24" s="669"/>
      <c r="DF24" s="669"/>
      <c r="DG24" s="669"/>
      <c r="DH24" s="669"/>
      <c r="DI24" s="669"/>
      <c r="DJ24" s="669"/>
      <c r="DK24" s="716"/>
      <c r="DL24" s="715">
        <v>16424213</v>
      </c>
      <c r="DM24" s="669"/>
      <c r="DN24" s="669"/>
      <c r="DO24" s="669"/>
      <c r="DP24" s="669"/>
      <c r="DQ24" s="669"/>
      <c r="DR24" s="669"/>
      <c r="DS24" s="669"/>
      <c r="DT24" s="669"/>
      <c r="DU24" s="669"/>
      <c r="DV24" s="716"/>
      <c r="DW24" s="717">
        <v>55</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7849383</v>
      </c>
      <c r="S25" s="619"/>
      <c r="T25" s="619"/>
      <c r="U25" s="619"/>
      <c r="V25" s="619"/>
      <c r="W25" s="619"/>
      <c r="X25" s="619"/>
      <c r="Y25" s="620"/>
      <c r="Z25" s="671">
        <v>14.7</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8718170</v>
      </c>
      <c r="CS25" s="637"/>
      <c r="CT25" s="637"/>
      <c r="CU25" s="637"/>
      <c r="CV25" s="637"/>
      <c r="CW25" s="637"/>
      <c r="CX25" s="637"/>
      <c r="CY25" s="638"/>
      <c r="CZ25" s="621">
        <v>16.8</v>
      </c>
      <c r="DA25" s="639"/>
      <c r="DB25" s="639"/>
      <c r="DC25" s="640"/>
      <c r="DD25" s="624">
        <v>8025294</v>
      </c>
      <c r="DE25" s="637"/>
      <c r="DF25" s="637"/>
      <c r="DG25" s="637"/>
      <c r="DH25" s="637"/>
      <c r="DI25" s="637"/>
      <c r="DJ25" s="637"/>
      <c r="DK25" s="638"/>
      <c r="DL25" s="624">
        <v>8006571</v>
      </c>
      <c r="DM25" s="637"/>
      <c r="DN25" s="637"/>
      <c r="DO25" s="637"/>
      <c r="DP25" s="637"/>
      <c r="DQ25" s="637"/>
      <c r="DR25" s="637"/>
      <c r="DS25" s="637"/>
      <c r="DT25" s="637"/>
      <c r="DU25" s="637"/>
      <c r="DV25" s="638"/>
      <c r="DW25" s="641">
        <v>26.8</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5894001</v>
      </c>
      <c r="CS26" s="619"/>
      <c r="CT26" s="619"/>
      <c r="CU26" s="619"/>
      <c r="CV26" s="619"/>
      <c r="CW26" s="619"/>
      <c r="CX26" s="619"/>
      <c r="CY26" s="620"/>
      <c r="CZ26" s="621">
        <v>11.4</v>
      </c>
      <c r="DA26" s="639"/>
      <c r="DB26" s="639"/>
      <c r="DC26" s="640"/>
      <c r="DD26" s="624">
        <v>5278017</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3374238</v>
      </c>
      <c r="S27" s="619"/>
      <c r="T27" s="619"/>
      <c r="U27" s="619"/>
      <c r="V27" s="619"/>
      <c r="W27" s="619"/>
      <c r="X27" s="619"/>
      <c r="Y27" s="620"/>
      <c r="Z27" s="671">
        <v>6.3</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19393417</v>
      </c>
      <c r="BH27" s="619"/>
      <c r="BI27" s="619"/>
      <c r="BJ27" s="619"/>
      <c r="BK27" s="619"/>
      <c r="BL27" s="619"/>
      <c r="BM27" s="619"/>
      <c r="BN27" s="620"/>
      <c r="BO27" s="671">
        <v>100</v>
      </c>
      <c r="BP27" s="671"/>
      <c r="BQ27" s="671"/>
      <c r="BR27" s="671"/>
      <c r="BS27" s="624">
        <v>234154</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12185020</v>
      </c>
      <c r="CS27" s="637"/>
      <c r="CT27" s="637"/>
      <c r="CU27" s="637"/>
      <c r="CV27" s="637"/>
      <c r="CW27" s="637"/>
      <c r="CX27" s="637"/>
      <c r="CY27" s="638"/>
      <c r="CZ27" s="621">
        <v>23.5</v>
      </c>
      <c r="DA27" s="639"/>
      <c r="DB27" s="639"/>
      <c r="DC27" s="640"/>
      <c r="DD27" s="624">
        <v>3900643</v>
      </c>
      <c r="DE27" s="637"/>
      <c r="DF27" s="637"/>
      <c r="DG27" s="637"/>
      <c r="DH27" s="637"/>
      <c r="DI27" s="637"/>
      <c r="DJ27" s="637"/>
      <c r="DK27" s="638"/>
      <c r="DL27" s="624">
        <v>3900156</v>
      </c>
      <c r="DM27" s="637"/>
      <c r="DN27" s="637"/>
      <c r="DO27" s="637"/>
      <c r="DP27" s="637"/>
      <c r="DQ27" s="637"/>
      <c r="DR27" s="637"/>
      <c r="DS27" s="637"/>
      <c r="DT27" s="637"/>
      <c r="DU27" s="637"/>
      <c r="DV27" s="638"/>
      <c r="DW27" s="641">
        <v>13.1</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101785</v>
      </c>
      <c r="S28" s="619"/>
      <c r="T28" s="619"/>
      <c r="U28" s="619"/>
      <c r="V28" s="619"/>
      <c r="W28" s="619"/>
      <c r="X28" s="619"/>
      <c r="Y28" s="620"/>
      <c r="Z28" s="671">
        <v>0.2</v>
      </c>
      <c r="AA28" s="671"/>
      <c r="AB28" s="671"/>
      <c r="AC28" s="671"/>
      <c r="AD28" s="672">
        <v>27969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4638554</v>
      </c>
      <c r="CS28" s="619"/>
      <c r="CT28" s="619"/>
      <c r="CU28" s="619"/>
      <c r="CV28" s="619"/>
      <c r="CW28" s="619"/>
      <c r="CX28" s="619"/>
      <c r="CY28" s="620"/>
      <c r="CZ28" s="621">
        <v>9</v>
      </c>
      <c r="DA28" s="639"/>
      <c r="DB28" s="639"/>
      <c r="DC28" s="640"/>
      <c r="DD28" s="624">
        <v>4517486</v>
      </c>
      <c r="DE28" s="619"/>
      <c r="DF28" s="619"/>
      <c r="DG28" s="619"/>
      <c r="DH28" s="619"/>
      <c r="DI28" s="619"/>
      <c r="DJ28" s="619"/>
      <c r="DK28" s="620"/>
      <c r="DL28" s="624">
        <v>4517486</v>
      </c>
      <c r="DM28" s="619"/>
      <c r="DN28" s="619"/>
      <c r="DO28" s="619"/>
      <c r="DP28" s="619"/>
      <c r="DQ28" s="619"/>
      <c r="DR28" s="619"/>
      <c r="DS28" s="619"/>
      <c r="DT28" s="619"/>
      <c r="DU28" s="619"/>
      <c r="DV28" s="620"/>
      <c r="DW28" s="641">
        <v>15.1</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15521</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4638554</v>
      </c>
      <c r="CS29" s="637"/>
      <c r="CT29" s="637"/>
      <c r="CU29" s="637"/>
      <c r="CV29" s="637"/>
      <c r="CW29" s="637"/>
      <c r="CX29" s="637"/>
      <c r="CY29" s="638"/>
      <c r="CZ29" s="621">
        <v>9</v>
      </c>
      <c r="DA29" s="639"/>
      <c r="DB29" s="639"/>
      <c r="DC29" s="640"/>
      <c r="DD29" s="624">
        <v>4517486</v>
      </c>
      <c r="DE29" s="637"/>
      <c r="DF29" s="637"/>
      <c r="DG29" s="637"/>
      <c r="DH29" s="637"/>
      <c r="DI29" s="637"/>
      <c r="DJ29" s="637"/>
      <c r="DK29" s="638"/>
      <c r="DL29" s="624">
        <v>4517486</v>
      </c>
      <c r="DM29" s="637"/>
      <c r="DN29" s="637"/>
      <c r="DO29" s="637"/>
      <c r="DP29" s="637"/>
      <c r="DQ29" s="637"/>
      <c r="DR29" s="637"/>
      <c r="DS29" s="637"/>
      <c r="DT29" s="637"/>
      <c r="DU29" s="637"/>
      <c r="DV29" s="638"/>
      <c r="DW29" s="641">
        <v>15.1</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1430171</v>
      </c>
      <c r="S30" s="619"/>
      <c r="T30" s="619"/>
      <c r="U30" s="619"/>
      <c r="V30" s="619"/>
      <c r="W30" s="619"/>
      <c r="X30" s="619"/>
      <c r="Y30" s="620"/>
      <c r="Z30" s="671">
        <v>2.7</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98.1</v>
      </c>
      <c r="BH30" s="685"/>
      <c r="BI30" s="685"/>
      <c r="BJ30" s="685"/>
      <c r="BK30" s="685"/>
      <c r="BL30" s="685"/>
      <c r="BM30" s="686">
        <v>90.5</v>
      </c>
      <c r="BN30" s="685"/>
      <c r="BO30" s="685"/>
      <c r="BP30" s="685"/>
      <c r="BQ30" s="687"/>
      <c r="BR30" s="684">
        <v>97.5</v>
      </c>
      <c r="BS30" s="685"/>
      <c r="BT30" s="685"/>
      <c r="BU30" s="685"/>
      <c r="BV30" s="685"/>
      <c r="BW30" s="685"/>
      <c r="BX30" s="686">
        <v>88.6</v>
      </c>
      <c r="BY30" s="685"/>
      <c r="BZ30" s="685"/>
      <c r="CA30" s="685"/>
      <c r="CB30" s="687"/>
      <c r="CD30" s="690"/>
      <c r="CE30" s="691"/>
      <c r="CF30" s="655" t="s">
        <v>291</v>
      </c>
      <c r="CG30" s="652"/>
      <c r="CH30" s="652"/>
      <c r="CI30" s="652"/>
      <c r="CJ30" s="652"/>
      <c r="CK30" s="652"/>
      <c r="CL30" s="652"/>
      <c r="CM30" s="652"/>
      <c r="CN30" s="652"/>
      <c r="CO30" s="652"/>
      <c r="CP30" s="652"/>
      <c r="CQ30" s="653"/>
      <c r="CR30" s="618">
        <v>4212715</v>
      </c>
      <c r="CS30" s="619"/>
      <c r="CT30" s="619"/>
      <c r="CU30" s="619"/>
      <c r="CV30" s="619"/>
      <c r="CW30" s="619"/>
      <c r="CX30" s="619"/>
      <c r="CY30" s="620"/>
      <c r="CZ30" s="621">
        <v>8.1</v>
      </c>
      <c r="DA30" s="639"/>
      <c r="DB30" s="639"/>
      <c r="DC30" s="640"/>
      <c r="DD30" s="624">
        <v>4106565</v>
      </c>
      <c r="DE30" s="619"/>
      <c r="DF30" s="619"/>
      <c r="DG30" s="619"/>
      <c r="DH30" s="619"/>
      <c r="DI30" s="619"/>
      <c r="DJ30" s="619"/>
      <c r="DK30" s="620"/>
      <c r="DL30" s="624">
        <v>4106565</v>
      </c>
      <c r="DM30" s="619"/>
      <c r="DN30" s="619"/>
      <c r="DO30" s="619"/>
      <c r="DP30" s="619"/>
      <c r="DQ30" s="619"/>
      <c r="DR30" s="619"/>
      <c r="DS30" s="619"/>
      <c r="DT30" s="619"/>
      <c r="DU30" s="619"/>
      <c r="DV30" s="620"/>
      <c r="DW30" s="641">
        <v>13.8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1003596</v>
      </c>
      <c r="S31" s="619"/>
      <c r="T31" s="619"/>
      <c r="U31" s="619"/>
      <c r="V31" s="619"/>
      <c r="W31" s="619"/>
      <c r="X31" s="619"/>
      <c r="Y31" s="620"/>
      <c r="Z31" s="671">
        <v>1.9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98.4</v>
      </c>
      <c r="BH31" s="637"/>
      <c r="BI31" s="637"/>
      <c r="BJ31" s="637"/>
      <c r="BK31" s="637"/>
      <c r="BL31" s="637"/>
      <c r="BM31" s="673">
        <v>91.5</v>
      </c>
      <c r="BN31" s="683"/>
      <c r="BO31" s="683"/>
      <c r="BP31" s="683"/>
      <c r="BQ31" s="647"/>
      <c r="BR31" s="682">
        <v>97.6</v>
      </c>
      <c r="BS31" s="637"/>
      <c r="BT31" s="637"/>
      <c r="BU31" s="637"/>
      <c r="BV31" s="637"/>
      <c r="BW31" s="637"/>
      <c r="BX31" s="673">
        <v>89.9</v>
      </c>
      <c r="BY31" s="683"/>
      <c r="BZ31" s="683"/>
      <c r="CA31" s="683"/>
      <c r="CB31" s="647"/>
      <c r="CD31" s="690"/>
      <c r="CE31" s="691"/>
      <c r="CF31" s="655" t="s">
        <v>295</v>
      </c>
      <c r="CG31" s="652"/>
      <c r="CH31" s="652"/>
      <c r="CI31" s="652"/>
      <c r="CJ31" s="652"/>
      <c r="CK31" s="652"/>
      <c r="CL31" s="652"/>
      <c r="CM31" s="652"/>
      <c r="CN31" s="652"/>
      <c r="CO31" s="652"/>
      <c r="CP31" s="652"/>
      <c r="CQ31" s="653"/>
      <c r="CR31" s="618">
        <v>425839</v>
      </c>
      <c r="CS31" s="637"/>
      <c r="CT31" s="637"/>
      <c r="CU31" s="637"/>
      <c r="CV31" s="637"/>
      <c r="CW31" s="637"/>
      <c r="CX31" s="637"/>
      <c r="CY31" s="638"/>
      <c r="CZ31" s="621">
        <v>0.8</v>
      </c>
      <c r="DA31" s="639"/>
      <c r="DB31" s="639"/>
      <c r="DC31" s="640"/>
      <c r="DD31" s="624">
        <v>410921</v>
      </c>
      <c r="DE31" s="637"/>
      <c r="DF31" s="637"/>
      <c r="DG31" s="637"/>
      <c r="DH31" s="637"/>
      <c r="DI31" s="637"/>
      <c r="DJ31" s="637"/>
      <c r="DK31" s="638"/>
      <c r="DL31" s="624">
        <v>410921</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4012336</v>
      </c>
      <c r="S32" s="619"/>
      <c r="T32" s="619"/>
      <c r="U32" s="619"/>
      <c r="V32" s="619"/>
      <c r="W32" s="619"/>
      <c r="X32" s="619"/>
      <c r="Y32" s="620"/>
      <c r="Z32" s="671">
        <v>7.5</v>
      </c>
      <c r="AA32" s="671"/>
      <c r="AB32" s="671"/>
      <c r="AC32" s="671"/>
      <c r="AD32" s="672">
        <v>141</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97.7</v>
      </c>
      <c r="BH32" s="603"/>
      <c r="BI32" s="603"/>
      <c r="BJ32" s="603"/>
      <c r="BK32" s="603"/>
      <c r="BL32" s="603"/>
      <c r="BM32" s="666">
        <v>88.8</v>
      </c>
      <c r="BN32" s="603"/>
      <c r="BO32" s="603"/>
      <c r="BP32" s="603"/>
      <c r="BQ32" s="660"/>
      <c r="BR32" s="681">
        <v>97.1</v>
      </c>
      <c r="BS32" s="603"/>
      <c r="BT32" s="603"/>
      <c r="BU32" s="603"/>
      <c r="BV32" s="603"/>
      <c r="BW32" s="603"/>
      <c r="BX32" s="666">
        <v>86.6</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3517400</v>
      </c>
      <c r="S33" s="619"/>
      <c r="T33" s="619"/>
      <c r="U33" s="619"/>
      <c r="V33" s="619"/>
      <c r="W33" s="619"/>
      <c r="X33" s="619"/>
      <c r="Y33" s="620"/>
      <c r="Z33" s="671">
        <v>6.6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21600889</v>
      </c>
      <c r="CS33" s="637"/>
      <c r="CT33" s="637"/>
      <c r="CU33" s="637"/>
      <c r="CV33" s="637"/>
      <c r="CW33" s="637"/>
      <c r="CX33" s="637"/>
      <c r="CY33" s="638"/>
      <c r="CZ33" s="621">
        <v>41.7</v>
      </c>
      <c r="DA33" s="639"/>
      <c r="DB33" s="639"/>
      <c r="DC33" s="640"/>
      <c r="DD33" s="624">
        <v>15173140</v>
      </c>
      <c r="DE33" s="637"/>
      <c r="DF33" s="637"/>
      <c r="DG33" s="637"/>
      <c r="DH33" s="637"/>
      <c r="DI33" s="637"/>
      <c r="DJ33" s="637"/>
      <c r="DK33" s="638"/>
      <c r="DL33" s="624">
        <v>11272726</v>
      </c>
      <c r="DM33" s="637"/>
      <c r="DN33" s="637"/>
      <c r="DO33" s="637"/>
      <c r="DP33" s="637"/>
      <c r="DQ33" s="637"/>
      <c r="DR33" s="637"/>
      <c r="DS33" s="637"/>
      <c r="DT33" s="637"/>
      <c r="DU33" s="637"/>
      <c r="DV33" s="638"/>
      <c r="DW33" s="641">
        <v>37.799999999999997</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6823170</v>
      </c>
      <c r="CS34" s="619"/>
      <c r="CT34" s="619"/>
      <c r="CU34" s="619"/>
      <c r="CV34" s="619"/>
      <c r="CW34" s="619"/>
      <c r="CX34" s="619"/>
      <c r="CY34" s="620"/>
      <c r="CZ34" s="621">
        <v>13.2</v>
      </c>
      <c r="DA34" s="639"/>
      <c r="DB34" s="639"/>
      <c r="DC34" s="640"/>
      <c r="DD34" s="624">
        <v>5568911</v>
      </c>
      <c r="DE34" s="619"/>
      <c r="DF34" s="619"/>
      <c r="DG34" s="619"/>
      <c r="DH34" s="619"/>
      <c r="DI34" s="619"/>
      <c r="DJ34" s="619"/>
      <c r="DK34" s="620"/>
      <c r="DL34" s="624">
        <v>4252639</v>
      </c>
      <c r="DM34" s="619"/>
      <c r="DN34" s="619"/>
      <c r="DO34" s="619"/>
      <c r="DP34" s="619"/>
      <c r="DQ34" s="619"/>
      <c r="DR34" s="619"/>
      <c r="DS34" s="619"/>
      <c r="DT34" s="619"/>
      <c r="DU34" s="619"/>
      <c r="DV34" s="620"/>
      <c r="DW34" s="641">
        <v>14.2</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1915700</v>
      </c>
      <c r="S35" s="619"/>
      <c r="T35" s="619"/>
      <c r="U35" s="619"/>
      <c r="V35" s="619"/>
      <c r="W35" s="619"/>
      <c r="X35" s="619"/>
      <c r="Y35" s="620"/>
      <c r="Z35" s="671">
        <v>3.6</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7532993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600424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475960</v>
      </c>
      <c r="CS35" s="637"/>
      <c r="CT35" s="637"/>
      <c r="CU35" s="637"/>
      <c r="CV35" s="637"/>
      <c r="CW35" s="637"/>
      <c r="CX35" s="637"/>
      <c r="CY35" s="638"/>
      <c r="CZ35" s="621">
        <v>0.9</v>
      </c>
      <c r="DA35" s="639"/>
      <c r="DB35" s="639"/>
      <c r="DC35" s="640"/>
      <c r="DD35" s="624">
        <v>324474</v>
      </c>
      <c r="DE35" s="637"/>
      <c r="DF35" s="637"/>
      <c r="DG35" s="637"/>
      <c r="DH35" s="637"/>
      <c r="DI35" s="637"/>
      <c r="DJ35" s="637"/>
      <c r="DK35" s="638"/>
      <c r="DL35" s="624">
        <v>324474</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53230667</v>
      </c>
      <c r="S36" s="659"/>
      <c r="T36" s="659"/>
      <c r="U36" s="659"/>
      <c r="V36" s="659"/>
      <c r="W36" s="659"/>
      <c r="X36" s="659"/>
      <c r="Y36" s="662"/>
      <c r="Z36" s="663">
        <v>100</v>
      </c>
      <c r="AA36" s="663"/>
      <c r="AB36" s="663"/>
      <c r="AC36" s="663"/>
      <c r="AD36" s="664">
        <v>27936328</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2566564</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408865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2099228</v>
      </c>
      <c r="CS36" s="619"/>
      <c r="CT36" s="619"/>
      <c r="CU36" s="619"/>
      <c r="CV36" s="619"/>
      <c r="CW36" s="619"/>
      <c r="CX36" s="619"/>
      <c r="CY36" s="620"/>
      <c r="CZ36" s="621">
        <v>4.0999999999999996</v>
      </c>
      <c r="DA36" s="639"/>
      <c r="DB36" s="639"/>
      <c r="DC36" s="640"/>
      <c r="DD36" s="624">
        <v>1777690</v>
      </c>
      <c r="DE36" s="619"/>
      <c r="DF36" s="619"/>
      <c r="DG36" s="619"/>
      <c r="DH36" s="619"/>
      <c r="DI36" s="619"/>
      <c r="DJ36" s="619"/>
      <c r="DK36" s="620"/>
      <c r="DL36" s="624">
        <v>671819</v>
      </c>
      <c r="DM36" s="619"/>
      <c r="DN36" s="619"/>
      <c r="DO36" s="619"/>
      <c r="DP36" s="619"/>
      <c r="DQ36" s="619"/>
      <c r="DR36" s="619"/>
      <c r="DS36" s="619"/>
      <c r="DT36" s="619"/>
      <c r="DU36" s="619"/>
      <c r="DV36" s="620"/>
      <c r="DW36" s="641">
        <v>2.2999999999999998</v>
      </c>
      <c r="DX36" s="642"/>
      <c r="DY36" s="642"/>
      <c r="DZ36" s="642"/>
      <c r="EA36" s="642"/>
      <c r="EB36" s="642"/>
      <c r="EC36" s="643"/>
    </row>
    <row r="37" spans="2:133" ht="11.25" customHeight="1">
      <c r="AQ37" s="644" t="s">
        <v>313</v>
      </c>
      <c r="AR37" s="645"/>
      <c r="AS37" s="645"/>
      <c r="AT37" s="645"/>
      <c r="AU37" s="645"/>
      <c r="AV37" s="645"/>
      <c r="AW37" s="645"/>
      <c r="AX37" s="645"/>
      <c r="AY37" s="646"/>
      <c r="AZ37" s="618">
        <v>60468</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25604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21059</v>
      </c>
      <c r="CS37" s="637"/>
      <c r="CT37" s="637"/>
      <c r="CU37" s="637"/>
      <c r="CV37" s="637"/>
      <c r="CW37" s="637"/>
      <c r="CX37" s="637"/>
      <c r="CY37" s="638"/>
      <c r="CZ37" s="621">
        <v>0</v>
      </c>
      <c r="DA37" s="639"/>
      <c r="DB37" s="639"/>
      <c r="DC37" s="640"/>
      <c r="DD37" s="624">
        <v>21059</v>
      </c>
      <c r="DE37" s="637"/>
      <c r="DF37" s="637"/>
      <c r="DG37" s="637"/>
      <c r="DH37" s="637"/>
      <c r="DI37" s="637"/>
      <c r="DJ37" s="637"/>
      <c r="DK37" s="638"/>
      <c r="DL37" s="624">
        <v>21059</v>
      </c>
      <c r="DM37" s="637"/>
      <c r="DN37" s="637"/>
      <c r="DO37" s="637"/>
      <c r="DP37" s="637"/>
      <c r="DQ37" s="637"/>
      <c r="DR37" s="637"/>
      <c r="DS37" s="637"/>
      <c r="DT37" s="637"/>
      <c r="DU37" s="637"/>
      <c r="DV37" s="638"/>
      <c r="DW37" s="641">
        <v>0.1</v>
      </c>
      <c r="DX37" s="642"/>
      <c r="DY37" s="642"/>
      <c r="DZ37" s="642"/>
      <c r="EA37" s="642"/>
      <c r="EB37" s="642"/>
      <c r="EC37" s="643"/>
    </row>
    <row r="38" spans="2:133" ht="11.25" customHeight="1">
      <c r="AQ38" s="644" t="s">
        <v>316</v>
      </c>
      <c r="AR38" s="645"/>
      <c r="AS38" s="645"/>
      <c r="AT38" s="645"/>
      <c r="AU38" s="645"/>
      <c r="AV38" s="645"/>
      <c r="AW38" s="645"/>
      <c r="AX38" s="645"/>
      <c r="AY38" s="646"/>
      <c r="AZ38" s="618">
        <v>32711</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42924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7465003</v>
      </c>
      <c r="CS38" s="619"/>
      <c r="CT38" s="619"/>
      <c r="CU38" s="619"/>
      <c r="CV38" s="619"/>
      <c r="CW38" s="619"/>
      <c r="CX38" s="619"/>
      <c r="CY38" s="620"/>
      <c r="CZ38" s="621">
        <v>14.4</v>
      </c>
      <c r="DA38" s="639"/>
      <c r="DB38" s="639"/>
      <c r="DC38" s="640"/>
      <c r="DD38" s="624">
        <v>6431825</v>
      </c>
      <c r="DE38" s="619"/>
      <c r="DF38" s="619"/>
      <c r="DG38" s="619"/>
      <c r="DH38" s="619"/>
      <c r="DI38" s="619"/>
      <c r="DJ38" s="619"/>
      <c r="DK38" s="620"/>
      <c r="DL38" s="624">
        <v>6023794</v>
      </c>
      <c r="DM38" s="619"/>
      <c r="DN38" s="619"/>
      <c r="DO38" s="619"/>
      <c r="DP38" s="619"/>
      <c r="DQ38" s="619"/>
      <c r="DR38" s="619"/>
      <c r="DS38" s="619"/>
      <c r="DT38" s="619"/>
      <c r="DU38" s="619"/>
      <c r="DV38" s="620"/>
      <c r="DW38" s="641">
        <v>20.2</v>
      </c>
      <c r="DX38" s="642"/>
      <c r="DY38" s="642"/>
      <c r="DZ38" s="642"/>
      <c r="EA38" s="642"/>
      <c r="EB38" s="642"/>
      <c r="EC38" s="643"/>
    </row>
    <row r="39" spans="2:133" ht="11.25" customHeight="1">
      <c r="AQ39" s="644" t="s">
        <v>319</v>
      </c>
      <c r="AR39" s="645"/>
      <c r="AS39" s="645"/>
      <c r="AT39" s="645"/>
      <c r="AU39" s="645"/>
      <c r="AV39" s="645"/>
      <c r="AW39" s="645"/>
      <c r="AX39" s="645"/>
      <c r="AY39" s="646"/>
      <c r="AZ39" s="618">
        <v>7522</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1196555</v>
      </c>
      <c r="CS39" s="637"/>
      <c r="CT39" s="637"/>
      <c r="CU39" s="637"/>
      <c r="CV39" s="637"/>
      <c r="CW39" s="637"/>
      <c r="CX39" s="637"/>
      <c r="CY39" s="638"/>
      <c r="CZ39" s="621">
        <v>2.2999999999999998</v>
      </c>
      <c r="DA39" s="639"/>
      <c r="DB39" s="639"/>
      <c r="DC39" s="640"/>
      <c r="DD39" s="624">
        <v>1039823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1332083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3540973</v>
      </c>
      <c r="CS40" s="619"/>
      <c r="CT40" s="619"/>
      <c r="CU40" s="619"/>
      <c r="CV40" s="619"/>
      <c r="CW40" s="619"/>
      <c r="CX40" s="619"/>
      <c r="CY40" s="620"/>
      <c r="CZ40" s="621">
        <v>6.8</v>
      </c>
      <c r="DA40" s="639"/>
      <c r="DB40" s="639"/>
      <c r="DC40" s="640"/>
      <c r="DD40" s="624">
        <v>30417</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3533645</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269</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4652722</v>
      </c>
      <c r="CS42" s="619"/>
      <c r="CT42" s="619"/>
      <c r="CU42" s="619"/>
      <c r="CV42" s="619"/>
      <c r="CW42" s="619"/>
      <c r="CX42" s="619"/>
      <c r="CY42" s="620"/>
      <c r="CZ42" s="621">
        <v>9</v>
      </c>
      <c r="DA42" s="622"/>
      <c r="DB42" s="622"/>
      <c r="DC42" s="623"/>
      <c r="DD42" s="624">
        <v>1544895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308275</v>
      </c>
      <c r="CS43" s="637"/>
      <c r="CT43" s="637"/>
      <c r="CU43" s="637"/>
      <c r="CV43" s="637"/>
      <c r="CW43" s="637"/>
      <c r="CX43" s="637"/>
      <c r="CY43" s="638"/>
      <c r="CZ43" s="621">
        <v>0.6</v>
      </c>
      <c r="DA43" s="639"/>
      <c r="DB43" s="639"/>
      <c r="DC43" s="640"/>
      <c r="DD43" s="624">
        <v>301177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4595790</v>
      </c>
      <c r="CS44" s="619"/>
      <c r="CT44" s="619"/>
      <c r="CU44" s="619"/>
      <c r="CV44" s="619"/>
      <c r="CW44" s="619"/>
      <c r="CX44" s="619"/>
      <c r="CY44" s="620"/>
      <c r="CZ44" s="621">
        <v>8.9</v>
      </c>
      <c r="DA44" s="622"/>
      <c r="DB44" s="622"/>
      <c r="DC44" s="623"/>
      <c r="DD44" s="624">
        <v>1538875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2230283</v>
      </c>
      <c r="CS45" s="637"/>
      <c r="CT45" s="637"/>
      <c r="CU45" s="637"/>
      <c r="CV45" s="637"/>
      <c r="CW45" s="637"/>
      <c r="CX45" s="637"/>
      <c r="CY45" s="638"/>
      <c r="CZ45" s="621">
        <v>4.3</v>
      </c>
      <c r="DA45" s="639"/>
      <c r="DB45" s="639"/>
      <c r="DC45" s="640"/>
      <c r="DD45" s="624">
        <v>112085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2282743</v>
      </c>
      <c r="CS46" s="619"/>
      <c r="CT46" s="619"/>
      <c r="CU46" s="619"/>
      <c r="CV46" s="619"/>
      <c r="CW46" s="619"/>
      <c r="CX46" s="619"/>
      <c r="CY46" s="620"/>
      <c r="CZ46" s="621">
        <v>4.4000000000000004</v>
      </c>
      <c r="DA46" s="622"/>
      <c r="DB46" s="622"/>
      <c r="DC46" s="623"/>
      <c r="DD46" s="624">
        <v>1395627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56932</v>
      </c>
      <c r="CS47" s="637"/>
      <c r="CT47" s="637"/>
      <c r="CU47" s="637"/>
      <c r="CV47" s="637"/>
      <c r="CW47" s="637"/>
      <c r="CX47" s="637"/>
      <c r="CY47" s="638"/>
      <c r="CZ47" s="621">
        <v>0.1</v>
      </c>
      <c r="DA47" s="639"/>
      <c r="DB47" s="639"/>
      <c r="DC47" s="640"/>
      <c r="DD47" s="624">
        <v>6020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51795355</v>
      </c>
      <c r="CS49" s="603"/>
      <c r="CT49" s="603"/>
      <c r="CU49" s="603"/>
      <c r="CV49" s="603"/>
      <c r="CW49" s="603"/>
      <c r="CX49" s="603"/>
      <c r="CY49" s="604"/>
      <c r="CZ49" s="605">
        <v>100</v>
      </c>
      <c r="DA49" s="606"/>
      <c r="DB49" s="606"/>
      <c r="DC49" s="607"/>
      <c r="DD49" s="608">
        <v>33161458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53215</v>
      </c>
      <c r="R7" s="1131"/>
      <c r="S7" s="1131"/>
      <c r="T7" s="1131"/>
      <c r="U7" s="1131"/>
      <c r="V7" s="1131">
        <v>51782</v>
      </c>
      <c r="W7" s="1131"/>
      <c r="X7" s="1131"/>
      <c r="Y7" s="1131"/>
      <c r="Z7" s="1131"/>
      <c r="AA7" s="1131">
        <v>1433</v>
      </c>
      <c r="AB7" s="1131"/>
      <c r="AC7" s="1131"/>
      <c r="AD7" s="1131"/>
      <c r="AE7" s="1132"/>
      <c r="AF7" s="1133">
        <v>1353</v>
      </c>
      <c r="AG7" s="1134"/>
      <c r="AH7" s="1134"/>
      <c r="AI7" s="1134"/>
      <c r="AJ7" s="1135"/>
      <c r="AK7" s="1117">
        <v>1430</v>
      </c>
      <c r="AL7" s="1118"/>
      <c r="AM7" s="1118"/>
      <c r="AN7" s="1118"/>
      <c r="AO7" s="1118"/>
      <c r="AP7" s="1118">
        <v>41890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563</v>
      </c>
      <c r="BS7" s="1121" t="s">
        <v>557</v>
      </c>
      <c r="BT7" s="1122"/>
      <c r="BU7" s="1122"/>
      <c r="BV7" s="1122"/>
      <c r="BW7" s="1122"/>
      <c r="BX7" s="1122"/>
      <c r="BY7" s="1122"/>
      <c r="BZ7" s="1122"/>
      <c r="CA7" s="1122"/>
      <c r="CB7" s="1122"/>
      <c r="CC7" s="1122"/>
      <c r="CD7" s="1122"/>
      <c r="CE7" s="1122"/>
      <c r="CF7" s="1122"/>
      <c r="CG7" s="1123"/>
      <c r="CH7" s="1114">
        <v>0</v>
      </c>
      <c r="CI7" s="1115"/>
      <c r="CJ7" s="1115"/>
      <c r="CK7" s="1115"/>
      <c r="CL7" s="1116"/>
      <c r="CM7" s="1114">
        <v>1230</v>
      </c>
      <c r="CN7" s="1115"/>
      <c r="CO7" s="1115"/>
      <c r="CP7" s="1115"/>
      <c r="CQ7" s="1116"/>
      <c r="CR7" s="1114">
        <v>10</v>
      </c>
      <c r="CS7" s="1115"/>
      <c r="CT7" s="1115"/>
      <c r="CU7" s="1115"/>
      <c r="CV7" s="1116"/>
      <c r="CW7" s="1114">
        <v>55</v>
      </c>
      <c r="CX7" s="1115"/>
      <c r="CY7" s="1115"/>
      <c r="CZ7" s="1115"/>
      <c r="DA7" s="1116"/>
      <c r="DB7" s="1114" t="s">
        <v>548</v>
      </c>
      <c r="DC7" s="1115"/>
      <c r="DD7" s="1115"/>
      <c r="DE7" s="1115"/>
      <c r="DF7" s="1116"/>
      <c r="DG7" s="1114" t="s">
        <v>554</v>
      </c>
      <c r="DH7" s="1115"/>
      <c r="DI7" s="1115"/>
      <c r="DJ7" s="1115"/>
      <c r="DK7" s="1116"/>
      <c r="DL7" s="1114" t="s">
        <v>564</v>
      </c>
      <c r="DM7" s="1115"/>
      <c r="DN7" s="1115"/>
      <c r="DO7" s="1115"/>
      <c r="DP7" s="1116"/>
      <c r="DQ7" s="1114" t="s">
        <v>554</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16</v>
      </c>
      <c r="R8" s="1070"/>
      <c r="S8" s="1070"/>
      <c r="T8" s="1070"/>
      <c r="U8" s="1070"/>
      <c r="V8" s="1070">
        <v>14</v>
      </c>
      <c r="W8" s="1070"/>
      <c r="X8" s="1070"/>
      <c r="Y8" s="1070"/>
      <c r="Z8" s="1070"/>
      <c r="AA8" s="1070">
        <v>2</v>
      </c>
      <c r="AB8" s="1070"/>
      <c r="AC8" s="1070"/>
      <c r="AD8" s="1070"/>
      <c r="AE8" s="1071"/>
      <c r="AF8" s="1045">
        <v>2</v>
      </c>
      <c r="AG8" s="1046"/>
      <c r="AH8" s="1046"/>
      <c r="AI8" s="1046"/>
      <c r="AJ8" s="1047"/>
      <c r="AK8" s="1112" t="s">
        <v>540</v>
      </c>
      <c r="AL8" s="1113"/>
      <c r="AM8" s="1113"/>
      <c r="AN8" s="1113"/>
      <c r="AO8" s="1113"/>
      <c r="AP8" s="1113" t="s">
        <v>541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560</v>
      </c>
      <c r="BS8" s="1040" t="s">
        <v>558</v>
      </c>
      <c r="BT8" s="1041"/>
      <c r="BU8" s="1041"/>
      <c r="BV8" s="1041"/>
      <c r="BW8" s="1041"/>
      <c r="BX8" s="1041"/>
      <c r="BY8" s="1041"/>
      <c r="BZ8" s="1041"/>
      <c r="CA8" s="1041"/>
      <c r="CB8" s="1041"/>
      <c r="CC8" s="1041"/>
      <c r="CD8" s="1041"/>
      <c r="CE8" s="1041"/>
      <c r="CF8" s="1041"/>
      <c r="CG8" s="1042"/>
      <c r="CH8" s="1015">
        <v>0</v>
      </c>
      <c r="CI8" s="1016"/>
      <c r="CJ8" s="1016"/>
      <c r="CK8" s="1016"/>
      <c r="CL8" s="1017"/>
      <c r="CM8" s="1015">
        <v>1207</v>
      </c>
      <c r="CN8" s="1016"/>
      <c r="CO8" s="1016"/>
      <c r="CP8" s="1016"/>
      <c r="CQ8" s="1017"/>
      <c r="CR8" s="1015">
        <v>981</v>
      </c>
      <c r="CS8" s="1016"/>
      <c r="CT8" s="1016"/>
      <c r="CU8" s="1016"/>
      <c r="CV8" s="1017"/>
      <c r="CW8" s="1015" t="s">
        <v>564</v>
      </c>
      <c r="CX8" s="1016"/>
      <c r="CY8" s="1016"/>
      <c r="CZ8" s="1016"/>
      <c r="DA8" s="1017"/>
      <c r="DB8" s="1015" t="s">
        <v>548</v>
      </c>
      <c r="DC8" s="1016"/>
      <c r="DD8" s="1016"/>
      <c r="DE8" s="1016"/>
      <c r="DF8" s="1017"/>
      <c r="DG8" s="1015" t="s">
        <v>554</v>
      </c>
      <c r="DH8" s="1016"/>
      <c r="DI8" s="1016"/>
      <c r="DJ8" s="1016"/>
      <c r="DK8" s="1017"/>
      <c r="DL8" s="1015" t="s">
        <v>553</v>
      </c>
      <c r="DM8" s="1016"/>
      <c r="DN8" s="1016"/>
      <c r="DO8" s="1016"/>
      <c r="DP8" s="1017"/>
      <c r="DQ8" s="1015" t="s">
        <v>553</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565</v>
      </c>
      <c r="BS9" s="1040" t="s">
        <v>559</v>
      </c>
      <c r="BT9" s="1041"/>
      <c r="BU9" s="1041"/>
      <c r="BV9" s="1041"/>
      <c r="BW9" s="1041"/>
      <c r="BX9" s="1041"/>
      <c r="BY9" s="1041"/>
      <c r="BZ9" s="1041"/>
      <c r="CA9" s="1041"/>
      <c r="CB9" s="1041"/>
      <c r="CC9" s="1041"/>
      <c r="CD9" s="1041"/>
      <c r="CE9" s="1041"/>
      <c r="CF9" s="1041"/>
      <c r="CG9" s="1042"/>
      <c r="CH9" s="1015">
        <v>0</v>
      </c>
      <c r="CI9" s="1016"/>
      <c r="CJ9" s="1016"/>
      <c r="CK9" s="1016"/>
      <c r="CL9" s="1017"/>
      <c r="CM9" s="1015">
        <v>179</v>
      </c>
      <c r="CN9" s="1016"/>
      <c r="CO9" s="1016"/>
      <c r="CP9" s="1016"/>
      <c r="CQ9" s="1017"/>
      <c r="CR9" s="1015">
        <v>5</v>
      </c>
      <c r="CS9" s="1016"/>
      <c r="CT9" s="1016"/>
      <c r="CU9" s="1016"/>
      <c r="CV9" s="1017"/>
      <c r="CW9" s="1015" t="s">
        <v>553</v>
      </c>
      <c r="CX9" s="1016"/>
      <c r="CY9" s="1016"/>
      <c r="CZ9" s="1016"/>
      <c r="DA9" s="1017"/>
      <c r="DB9" s="1015" t="s">
        <v>553</v>
      </c>
      <c r="DC9" s="1016"/>
      <c r="DD9" s="1016"/>
      <c r="DE9" s="1016"/>
      <c r="DF9" s="1017"/>
      <c r="DG9" s="1015" t="s">
        <v>553</v>
      </c>
      <c r="DH9" s="1016"/>
      <c r="DI9" s="1016"/>
      <c r="DJ9" s="1016"/>
      <c r="DK9" s="1017"/>
      <c r="DL9" s="1015" t="s">
        <v>554</v>
      </c>
      <c r="DM9" s="1016"/>
      <c r="DN9" s="1016"/>
      <c r="DO9" s="1016"/>
      <c r="DP9" s="1017"/>
      <c r="DQ9" s="1015" t="s">
        <v>553</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t="s">
        <v>556</v>
      </c>
      <c r="BS10" s="1040" t="s">
        <v>561</v>
      </c>
      <c r="BT10" s="1041"/>
      <c r="BU10" s="1041"/>
      <c r="BV10" s="1041"/>
      <c r="BW10" s="1041"/>
      <c r="BX10" s="1041"/>
      <c r="BY10" s="1041"/>
      <c r="BZ10" s="1041"/>
      <c r="CA10" s="1041"/>
      <c r="CB10" s="1041"/>
      <c r="CC10" s="1041"/>
      <c r="CD10" s="1041"/>
      <c r="CE10" s="1041"/>
      <c r="CF10" s="1041"/>
      <c r="CG10" s="1042"/>
      <c r="CH10" s="1015">
        <v>35</v>
      </c>
      <c r="CI10" s="1016"/>
      <c r="CJ10" s="1016"/>
      <c r="CK10" s="1016"/>
      <c r="CL10" s="1017"/>
      <c r="CM10" s="1015">
        <v>153</v>
      </c>
      <c r="CN10" s="1016"/>
      <c r="CO10" s="1016"/>
      <c r="CP10" s="1016"/>
      <c r="CQ10" s="1017"/>
      <c r="CR10" s="1015">
        <v>39</v>
      </c>
      <c r="CS10" s="1016"/>
      <c r="CT10" s="1016"/>
      <c r="CU10" s="1016"/>
      <c r="CV10" s="1017"/>
      <c r="CW10" s="1015">
        <v>86</v>
      </c>
      <c r="CX10" s="1016"/>
      <c r="CY10" s="1016"/>
      <c r="CZ10" s="1016"/>
      <c r="DA10" s="1017"/>
      <c r="DB10" s="1015" t="s">
        <v>553</v>
      </c>
      <c r="DC10" s="1016"/>
      <c r="DD10" s="1016"/>
      <c r="DE10" s="1016"/>
      <c r="DF10" s="1017"/>
      <c r="DG10" s="1015" t="s">
        <v>553</v>
      </c>
      <c r="DH10" s="1016"/>
      <c r="DI10" s="1016"/>
      <c r="DJ10" s="1016"/>
      <c r="DK10" s="1017"/>
      <c r="DL10" s="1015" t="s">
        <v>553</v>
      </c>
      <c r="DM10" s="1016"/>
      <c r="DN10" s="1016"/>
      <c r="DO10" s="1016"/>
      <c r="DP10" s="1017"/>
      <c r="DQ10" s="1015" t="s">
        <v>553</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565</v>
      </c>
      <c r="BS11" s="1040" t="s">
        <v>562</v>
      </c>
      <c r="BT11" s="1041"/>
      <c r="BU11" s="1041"/>
      <c r="BV11" s="1041"/>
      <c r="BW11" s="1041"/>
      <c r="BX11" s="1041"/>
      <c r="BY11" s="1041"/>
      <c r="BZ11" s="1041"/>
      <c r="CA11" s="1041"/>
      <c r="CB11" s="1041"/>
      <c r="CC11" s="1041"/>
      <c r="CD11" s="1041"/>
      <c r="CE11" s="1041"/>
      <c r="CF11" s="1041"/>
      <c r="CG11" s="1042"/>
      <c r="CH11" s="1015">
        <v>-8</v>
      </c>
      <c r="CI11" s="1016"/>
      <c r="CJ11" s="1016"/>
      <c r="CK11" s="1016"/>
      <c r="CL11" s="1017"/>
      <c r="CM11" s="1015">
        <v>113</v>
      </c>
      <c r="CN11" s="1016"/>
      <c r="CO11" s="1016"/>
      <c r="CP11" s="1016"/>
      <c r="CQ11" s="1017"/>
      <c r="CR11" s="1015">
        <v>14</v>
      </c>
      <c r="CS11" s="1016"/>
      <c r="CT11" s="1016"/>
      <c r="CU11" s="1016"/>
      <c r="CV11" s="1017"/>
      <c r="CW11" s="1015">
        <v>19</v>
      </c>
      <c r="CX11" s="1016"/>
      <c r="CY11" s="1016"/>
      <c r="CZ11" s="1016"/>
      <c r="DA11" s="1017"/>
      <c r="DB11" s="1015" t="s">
        <v>553</v>
      </c>
      <c r="DC11" s="1016"/>
      <c r="DD11" s="1016"/>
      <c r="DE11" s="1016"/>
      <c r="DF11" s="1017"/>
      <c r="DG11" s="1015" t="s">
        <v>553</v>
      </c>
      <c r="DH11" s="1016"/>
      <c r="DI11" s="1016"/>
      <c r="DJ11" s="1016"/>
      <c r="DK11" s="1017"/>
      <c r="DL11" s="1015" t="s">
        <v>553</v>
      </c>
      <c r="DM11" s="1016"/>
      <c r="DN11" s="1016"/>
      <c r="DO11" s="1016"/>
      <c r="DP11" s="1017"/>
      <c r="DQ11" s="1015" t="s">
        <v>548</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53231</v>
      </c>
      <c r="R23" s="1095"/>
      <c r="S23" s="1095"/>
      <c r="T23" s="1095"/>
      <c r="U23" s="1095"/>
      <c r="V23" s="1095">
        <v>51795</v>
      </c>
      <c r="W23" s="1095"/>
      <c r="X23" s="1095"/>
      <c r="Y23" s="1095"/>
      <c r="Z23" s="1095"/>
      <c r="AA23" s="1095">
        <v>1435</v>
      </c>
      <c r="AB23" s="1095"/>
      <c r="AC23" s="1095"/>
      <c r="AD23" s="1095"/>
      <c r="AE23" s="1096"/>
      <c r="AF23" s="1097">
        <v>1355</v>
      </c>
      <c r="AG23" s="1095"/>
      <c r="AH23" s="1095"/>
      <c r="AI23" s="1095"/>
      <c r="AJ23" s="1098"/>
      <c r="AK23" s="1099"/>
      <c r="AL23" s="1100"/>
      <c r="AM23" s="1100"/>
      <c r="AN23" s="1100"/>
      <c r="AO23" s="1100"/>
      <c r="AP23" s="1095">
        <v>41891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11572</v>
      </c>
      <c r="R28" s="1080"/>
      <c r="S28" s="1080"/>
      <c r="T28" s="1080"/>
      <c r="U28" s="1080"/>
      <c r="V28" s="1080">
        <v>11416</v>
      </c>
      <c r="W28" s="1080"/>
      <c r="X28" s="1080"/>
      <c r="Y28" s="1080"/>
      <c r="Z28" s="1080"/>
      <c r="AA28" s="1080">
        <v>156</v>
      </c>
      <c r="AB28" s="1080"/>
      <c r="AC28" s="1080"/>
      <c r="AD28" s="1080"/>
      <c r="AE28" s="1081"/>
      <c r="AF28" s="1082">
        <v>156</v>
      </c>
      <c r="AG28" s="1080"/>
      <c r="AH28" s="1080"/>
      <c r="AI28" s="1080"/>
      <c r="AJ28" s="1083"/>
      <c r="AK28" s="1084">
        <v>1704</v>
      </c>
      <c r="AL28" s="1072"/>
      <c r="AM28" s="1072"/>
      <c r="AN28" s="1072"/>
      <c r="AO28" s="1072"/>
      <c r="AP28" s="1072" t="s">
        <v>542</v>
      </c>
      <c r="AQ28" s="1072"/>
      <c r="AR28" s="1072"/>
      <c r="AS28" s="1072"/>
      <c r="AT28" s="1072"/>
      <c r="AU28" s="1072" t="s">
        <v>540</v>
      </c>
      <c r="AV28" s="1072"/>
      <c r="AW28" s="1072"/>
      <c r="AX28" s="1072"/>
      <c r="AY28" s="1072"/>
      <c r="AZ28" s="1073" t="s">
        <v>540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20596</v>
      </c>
      <c r="R29" s="1070"/>
      <c r="S29" s="1070"/>
      <c r="T29" s="1070"/>
      <c r="U29" s="1070"/>
      <c r="V29" s="1070">
        <v>19996</v>
      </c>
      <c r="W29" s="1070"/>
      <c r="X29" s="1070"/>
      <c r="Y29" s="1070"/>
      <c r="Z29" s="1070"/>
      <c r="AA29" s="1070">
        <v>600</v>
      </c>
      <c r="AB29" s="1070"/>
      <c r="AC29" s="1070"/>
      <c r="AD29" s="1070"/>
      <c r="AE29" s="1071"/>
      <c r="AF29" s="1045">
        <v>600</v>
      </c>
      <c r="AG29" s="1046"/>
      <c r="AH29" s="1046"/>
      <c r="AI29" s="1046"/>
      <c r="AJ29" s="1047"/>
      <c r="AK29" s="1006">
        <v>1332</v>
      </c>
      <c r="AL29" s="997"/>
      <c r="AM29" s="997"/>
      <c r="AN29" s="997"/>
      <c r="AO29" s="997"/>
      <c r="AP29" s="997" t="s">
        <v>543</v>
      </c>
      <c r="AQ29" s="997"/>
      <c r="AR29" s="997"/>
      <c r="AS29" s="997"/>
      <c r="AT29" s="997"/>
      <c r="AU29" s="997" t="s">
        <v>540</v>
      </c>
      <c r="AV29" s="997"/>
      <c r="AW29" s="997"/>
      <c r="AX29" s="997"/>
      <c r="AY29" s="997"/>
      <c r="AZ29" s="1068" t="s">
        <v>544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1541</v>
      </c>
      <c r="R30" s="1070"/>
      <c r="S30" s="1070"/>
      <c r="T30" s="1070"/>
      <c r="U30" s="1070"/>
      <c r="V30" s="1070">
        <v>1537</v>
      </c>
      <c r="W30" s="1070"/>
      <c r="X30" s="1070"/>
      <c r="Y30" s="1070"/>
      <c r="Z30" s="1070"/>
      <c r="AA30" s="1070">
        <v>4</v>
      </c>
      <c r="AB30" s="1070"/>
      <c r="AC30" s="1070"/>
      <c r="AD30" s="1070"/>
      <c r="AE30" s="1071"/>
      <c r="AF30" s="1045">
        <v>4</v>
      </c>
      <c r="AG30" s="1046"/>
      <c r="AH30" s="1046"/>
      <c r="AI30" s="1046"/>
      <c r="AJ30" s="1047"/>
      <c r="AK30" s="1006">
        <v>444</v>
      </c>
      <c r="AL30" s="997"/>
      <c r="AM30" s="997"/>
      <c r="AN30" s="997"/>
      <c r="AO30" s="997"/>
      <c r="AP30" s="997" t="s">
        <v>540</v>
      </c>
      <c r="AQ30" s="997"/>
      <c r="AR30" s="997"/>
      <c r="AS30" s="997"/>
      <c r="AT30" s="997"/>
      <c r="AU30" s="997" t="s">
        <v>544</v>
      </c>
      <c r="AV30" s="997"/>
      <c r="AW30" s="997"/>
      <c r="AX30" s="997"/>
      <c r="AY30" s="997"/>
      <c r="AZ30" s="1068" t="s">
        <v>541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2435</v>
      </c>
      <c r="R31" s="1070"/>
      <c r="S31" s="1070"/>
      <c r="T31" s="1070"/>
      <c r="U31" s="1070"/>
      <c r="V31" s="1070">
        <v>1958</v>
      </c>
      <c r="W31" s="1070"/>
      <c r="X31" s="1070"/>
      <c r="Y31" s="1070"/>
      <c r="Z31" s="1070"/>
      <c r="AA31" s="1070">
        <v>477</v>
      </c>
      <c r="AB31" s="1070"/>
      <c r="AC31" s="1070"/>
      <c r="AD31" s="1070"/>
      <c r="AE31" s="1071"/>
      <c r="AF31" s="1045">
        <v>2756</v>
      </c>
      <c r="AG31" s="1046"/>
      <c r="AH31" s="1046"/>
      <c r="AI31" s="1046"/>
      <c r="AJ31" s="1047"/>
      <c r="AK31" s="1006">
        <v>61</v>
      </c>
      <c r="AL31" s="997"/>
      <c r="AM31" s="997"/>
      <c r="AN31" s="997"/>
      <c r="AO31" s="997"/>
      <c r="AP31" s="997">
        <v>6530</v>
      </c>
      <c r="AQ31" s="997"/>
      <c r="AR31" s="997"/>
      <c r="AS31" s="997"/>
      <c r="AT31" s="997"/>
      <c r="AU31" s="997">
        <v>59</v>
      </c>
      <c r="AV31" s="997"/>
      <c r="AW31" s="997"/>
      <c r="AX31" s="997"/>
      <c r="AY31" s="997"/>
      <c r="AZ31" s="1068" t="s">
        <v>545</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150</v>
      </c>
      <c r="R32" s="1070"/>
      <c r="S32" s="1070"/>
      <c r="T32" s="1070"/>
      <c r="U32" s="1070"/>
      <c r="V32" s="1070">
        <v>132</v>
      </c>
      <c r="W32" s="1070"/>
      <c r="X32" s="1070"/>
      <c r="Y32" s="1070"/>
      <c r="Z32" s="1070"/>
      <c r="AA32" s="1070">
        <v>18</v>
      </c>
      <c r="AB32" s="1070"/>
      <c r="AC32" s="1070"/>
      <c r="AD32" s="1070"/>
      <c r="AE32" s="1071"/>
      <c r="AF32" s="1045">
        <v>875</v>
      </c>
      <c r="AG32" s="1046"/>
      <c r="AH32" s="1046"/>
      <c r="AI32" s="1046"/>
      <c r="AJ32" s="1047"/>
      <c r="AK32" s="1006">
        <v>8</v>
      </c>
      <c r="AL32" s="997"/>
      <c r="AM32" s="997"/>
      <c r="AN32" s="997"/>
      <c r="AO32" s="997"/>
      <c r="AP32" s="997">
        <v>19947</v>
      </c>
      <c r="AQ32" s="997"/>
      <c r="AR32" s="997"/>
      <c r="AS32" s="997"/>
      <c r="AT32" s="997"/>
      <c r="AU32" s="997">
        <v>1</v>
      </c>
      <c r="AV32" s="997"/>
      <c r="AW32" s="997"/>
      <c r="AX32" s="997"/>
      <c r="AY32" s="997"/>
      <c r="AZ32" s="1068" t="s">
        <v>540</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63</v>
      </c>
      <c r="R33" s="1070"/>
      <c r="S33" s="1070"/>
      <c r="T33" s="1070"/>
      <c r="U33" s="1070"/>
      <c r="V33" s="1070">
        <v>57</v>
      </c>
      <c r="W33" s="1070"/>
      <c r="X33" s="1070"/>
      <c r="Y33" s="1070"/>
      <c r="Z33" s="1070"/>
      <c r="AA33" s="1070">
        <v>6</v>
      </c>
      <c r="AB33" s="1070"/>
      <c r="AC33" s="1070"/>
      <c r="AD33" s="1070"/>
      <c r="AE33" s="1071"/>
      <c r="AF33" s="1045">
        <v>6</v>
      </c>
      <c r="AG33" s="1046"/>
      <c r="AH33" s="1046"/>
      <c r="AI33" s="1046"/>
      <c r="AJ33" s="1047"/>
      <c r="AK33" s="1006" t="s">
        <v>540</v>
      </c>
      <c r="AL33" s="997"/>
      <c r="AM33" s="997"/>
      <c r="AN33" s="997"/>
      <c r="AO33" s="997"/>
      <c r="AP33" s="997" t="s">
        <v>540</v>
      </c>
      <c r="AQ33" s="997"/>
      <c r="AR33" s="997"/>
      <c r="AS33" s="997"/>
      <c r="AT33" s="997"/>
      <c r="AU33" s="997" t="s">
        <v>540</v>
      </c>
      <c r="AV33" s="997"/>
      <c r="AW33" s="997"/>
      <c r="AX33" s="997"/>
      <c r="AY33" s="997"/>
      <c r="AZ33" s="1068" t="s">
        <v>540</v>
      </c>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165</v>
      </c>
      <c r="R34" s="1070"/>
      <c r="S34" s="1070"/>
      <c r="T34" s="1070"/>
      <c r="U34" s="1070"/>
      <c r="V34" s="1070">
        <v>165</v>
      </c>
      <c r="W34" s="1070"/>
      <c r="X34" s="1070"/>
      <c r="Y34" s="1070"/>
      <c r="Z34" s="1070"/>
      <c r="AA34" s="1070">
        <v>0</v>
      </c>
      <c r="AB34" s="1070"/>
      <c r="AC34" s="1070"/>
      <c r="AD34" s="1070"/>
      <c r="AE34" s="1071"/>
      <c r="AF34" s="1045">
        <v>0</v>
      </c>
      <c r="AG34" s="1046"/>
      <c r="AH34" s="1046"/>
      <c r="AI34" s="1046"/>
      <c r="AJ34" s="1047"/>
      <c r="AK34" s="1006">
        <v>33</v>
      </c>
      <c r="AL34" s="997"/>
      <c r="AM34" s="997"/>
      <c r="AN34" s="997"/>
      <c r="AO34" s="997"/>
      <c r="AP34" s="997" t="s">
        <v>546</v>
      </c>
      <c r="AQ34" s="997"/>
      <c r="AR34" s="997"/>
      <c r="AS34" s="997"/>
      <c r="AT34" s="997"/>
      <c r="AU34" s="997" t="s">
        <v>540</v>
      </c>
      <c r="AV34" s="997"/>
      <c r="AW34" s="997"/>
      <c r="AX34" s="997"/>
      <c r="AY34" s="997"/>
      <c r="AZ34" s="1068" t="s">
        <v>546</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387</v>
      </c>
      <c r="C35" s="1064"/>
      <c r="D35" s="1064"/>
      <c r="E35" s="1064"/>
      <c r="F35" s="1064"/>
      <c r="G35" s="1064"/>
      <c r="H35" s="1064"/>
      <c r="I35" s="1064"/>
      <c r="J35" s="1064"/>
      <c r="K35" s="1064"/>
      <c r="L35" s="1064"/>
      <c r="M35" s="1064"/>
      <c r="N35" s="1064"/>
      <c r="O35" s="1064"/>
      <c r="P35" s="1065"/>
      <c r="Q35" s="1069">
        <v>20</v>
      </c>
      <c r="R35" s="1070"/>
      <c r="S35" s="1070"/>
      <c r="T35" s="1070"/>
      <c r="U35" s="1070"/>
      <c r="V35" s="1070">
        <v>20</v>
      </c>
      <c r="W35" s="1070"/>
      <c r="X35" s="1070"/>
      <c r="Y35" s="1070"/>
      <c r="Z35" s="1070"/>
      <c r="AA35" s="1070">
        <v>0</v>
      </c>
      <c r="AB35" s="1070"/>
      <c r="AC35" s="1070"/>
      <c r="AD35" s="1070"/>
      <c r="AE35" s="1071"/>
      <c r="AF35" s="1045">
        <v>0</v>
      </c>
      <c r="AG35" s="1046"/>
      <c r="AH35" s="1046"/>
      <c r="AI35" s="1046"/>
      <c r="AJ35" s="1047"/>
      <c r="AK35" s="1006">
        <v>14</v>
      </c>
      <c r="AL35" s="997"/>
      <c r="AM35" s="997"/>
      <c r="AN35" s="997"/>
      <c r="AO35" s="997"/>
      <c r="AP35" s="997">
        <v>128</v>
      </c>
      <c r="AQ35" s="997"/>
      <c r="AR35" s="997"/>
      <c r="AS35" s="997"/>
      <c r="AT35" s="997"/>
      <c r="AU35" s="997">
        <v>128</v>
      </c>
      <c r="AV35" s="997"/>
      <c r="AW35" s="997"/>
      <c r="AX35" s="997"/>
      <c r="AY35" s="997"/>
      <c r="AZ35" s="1068" t="s">
        <v>541</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388</v>
      </c>
      <c r="C36" s="1064"/>
      <c r="D36" s="1064"/>
      <c r="E36" s="1064"/>
      <c r="F36" s="1064"/>
      <c r="G36" s="1064"/>
      <c r="H36" s="1064"/>
      <c r="I36" s="1064"/>
      <c r="J36" s="1064"/>
      <c r="K36" s="1064"/>
      <c r="L36" s="1064"/>
      <c r="M36" s="1064"/>
      <c r="N36" s="1064"/>
      <c r="O36" s="1064"/>
      <c r="P36" s="1065"/>
      <c r="Q36" s="1069">
        <v>5119</v>
      </c>
      <c r="R36" s="1070"/>
      <c r="S36" s="1070"/>
      <c r="T36" s="1070"/>
      <c r="U36" s="1070"/>
      <c r="V36" s="1070">
        <v>5118</v>
      </c>
      <c r="W36" s="1070"/>
      <c r="X36" s="1070"/>
      <c r="Y36" s="1070"/>
      <c r="Z36" s="1070"/>
      <c r="AA36" s="1070">
        <v>1</v>
      </c>
      <c r="AB36" s="1070"/>
      <c r="AC36" s="1070"/>
      <c r="AD36" s="1070"/>
      <c r="AE36" s="1071"/>
      <c r="AF36" s="1045">
        <v>1</v>
      </c>
      <c r="AG36" s="1046"/>
      <c r="AH36" s="1046"/>
      <c r="AI36" s="1046"/>
      <c r="AJ36" s="1047"/>
      <c r="AK36" s="1006">
        <v>2553</v>
      </c>
      <c r="AL36" s="997"/>
      <c r="AM36" s="997"/>
      <c r="AN36" s="997"/>
      <c r="AO36" s="997"/>
      <c r="AP36" s="997">
        <v>41577</v>
      </c>
      <c r="AQ36" s="997"/>
      <c r="AR36" s="997"/>
      <c r="AS36" s="997"/>
      <c r="AT36" s="997"/>
      <c r="AU36" s="997">
        <v>28688</v>
      </c>
      <c r="AV36" s="997"/>
      <c r="AW36" s="997"/>
      <c r="AX36" s="997"/>
      <c r="AY36" s="997"/>
      <c r="AZ36" s="1068" t="s">
        <v>540</v>
      </c>
      <c r="BA36" s="1068"/>
      <c r="BB36" s="1068"/>
      <c r="BC36" s="1068"/>
      <c r="BD36" s="1068"/>
      <c r="BE36" s="1058" t="s">
        <v>385</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4398</v>
      </c>
      <c r="AG63" s="985"/>
      <c r="AH63" s="985"/>
      <c r="AI63" s="985"/>
      <c r="AJ63" s="1056"/>
      <c r="AK63" s="1057"/>
      <c r="AL63" s="989"/>
      <c r="AM63" s="989"/>
      <c r="AN63" s="989"/>
      <c r="AO63" s="989"/>
      <c r="AP63" s="985">
        <v>68182</v>
      </c>
      <c r="AQ63" s="985"/>
      <c r="AR63" s="985"/>
      <c r="AS63" s="985"/>
      <c r="AT63" s="985"/>
      <c r="AU63" s="985">
        <v>28876</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393</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547</v>
      </c>
      <c r="C68" s="1012"/>
      <c r="D68" s="1012"/>
      <c r="E68" s="1012"/>
      <c r="F68" s="1012"/>
      <c r="G68" s="1012"/>
      <c r="H68" s="1012"/>
      <c r="I68" s="1012"/>
      <c r="J68" s="1012"/>
      <c r="K68" s="1012"/>
      <c r="L68" s="1012"/>
      <c r="M68" s="1012"/>
      <c r="N68" s="1012"/>
      <c r="O68" s="1012"/>
      <c r="P68" s="1013"/>
      <c r="Q68" s="1014">
        <v>11914</v>
      </c>
      <c r="R68" s="1008"/>
      <c r="S68" s="1008"/>
      <c r="T68" s="1008"/>
      <c r="U68" s="1008"/>
      <c r="V68" s="1008">
        <v>11856</v>
      </c>
      <c r="W68" s="1008"/>
      <c r="X68" s="1008"/>
      <c r="Y68" s="1008"/>
      <c r="Z68" s="1008"/>
      <c r="AA68" s="1008">
        <v>58</v>
      </c>
      <c r="AB68" s="1008"/>
      <c r="AC68" s="1008"/>
      <c r="AD68" s="1008"/>
      <c r="AE68" s="1008"/>
      <c r="AF68" s="1008">
        <v>58</v>
      </c>
      <c r="AG68" s="1008"/>
      <c r="AH68" s="1008"/>
      <c r="AI68" s="1008"/>
      <c r="AJ68" s="1008"/>
      <c r="AK68" s="1008">
        <v>6</v>
      </c>
      <c r="AL68" s="1008"/>
      <c r="AM68" s="1008"/>
      <c r="AN68" s="1008"/>
      <c r="AO68" s="1008"/>
      <c r="AP68" s="1008" t="s">
        <v>555</v>
      </c>
      <c r="AQ68" s="1008"/>
      <c r="AR68" s="1008"/>
      <c r="AS68" s="1008"/>
      <c r="AT68" s="1008"/>
      <c r="AU68" s="1008" t="s">
        <v>555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549</v>
      </c>
      <c r="C69" s="1001"/>
      <c r="D69" s="1001"/>
      <c r="E69" s="1001"/>
      <c r="F69" s="1001"/>
      <c r="G69" s="1001"/>
      <c r="H69" s="1001"/>
      <c r="I69" s="1001"/>
      <c r="J69" s="1001"/>
      <c r="K69" s="1001"/>
      <c r="L69" s="1001"/>
      <c r="M69" s="1001"/>
      <c r="N69" s="1001"/>
      <c r="O69" s="1001"/>
      <c r="P69" s="1002"/>
      <c r="Q69" s="1003">
        <v>47</v>
      </c>
      <c r="R69" s="997"/>
      <c r="S69" s="997"/>
      <c r="T69" s="997"/>
      <c r="U69" s="997"/>
      <c r="V69" s="997">
        <v>46</v>
      </c>
      <c r="W69" s="997"/>
      <c r="X69" s="997"/>
      <c r="Y69" s="997"/>
      <c r="Z69" s="997"/>
      <c r="AA69" s="997">
        <v>1</v>
      </c>
      <c r="AB69" s="997"/>
      <c r="AC69" s="997"/>
      <c r="AD69" s="997"/>
      <c r="AE69" s="997"/>
      <c r="AF69" s="997">
        <v>1</v>
      </c>
      <c r="AG69" s="997"/>
      <c r="AH69" s="997"/>
      <c r="AI69" s="997"/>
      <c r="AJ69" s="997"/>
      <c r="AK69" s="997">
        <v>2</v>
      </c>
      <c r="AL69" s="997"/>
      <c r="AM69" s="997"/>
      <c r="AN69" s="997"/>
      <c r="AO69" s="997"/>
      <c r="AP69" s="997" t="s">
        <v>555</v>
      </c>
      <c r="AQ69" s="997"/>
      <c r="AR69" s="997"/>
      <c r="AS69" s="997"/>
      <c r="AT69" s="997"/>
      <c r="AU69" s="997" t="s">
        <v>553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551</v>
      </c>
      <c r="C70" s="1001"/>
      <c r="D70" s="1001"/>
      <c r="E70" s="1001"/>
      <c r="F70" s="1001"/>
      <c r="G70" s="1001"/>
      <c r="H70" s="1001"/>
      <c r="I70" s="1001"/>
      <c r="J70" s="1001"/>
      <c r="K70" s="1001"/>
      <c r="L70" s="1001"/>
      <c r="M70" s="1001"/>
      <c r="N70" s="1001"/>
      <c r="O70" s="1001"/>
      <c r="P70" s="1002"/>
      <c r="Q70" s="1003">
        <v>118</v>
      </c>
      <c r="R70" s="997"/>
      <c r="S70" s="997"/>
      <c r="T70" s="997"/>
      <c r="U70" s="997"/>
      <c r="V70" s="997">
        <v>109</v>
      </c>
      <c r="W70" s="997"/>
      <c r="X70" s="997"/>
      <c r="Y70" s="997"/>
      <c r="Z70" s="997"/>
      <c r="AA70" s="997">
        <v>9</v>
      </c>
      <c r="AB70" s="997"/>
      <c r="AC70" s="997"/>
      <c r="AD70" s="997"/>
      <c r="AE70" s="997"/>
      <c r="AF70" s="997">
        <v>9</v>
      </c>
      <c r="AG70" s="997"/>
      <c r="AH70" s="997"/>
      <c r="AI70" s="997"/>
      <c r="AJ70" s="997"/>
      <c r="AK70" s="997">
        <v>2</v>
      </c>
      <c r="AL70" s="997"/>
      <c r="AM70" s="997"/>
      <c r="AN70" s="997"/>
      <c r="AO70" s="997"/>
      <c r="AP70" s="997" t="s">
        <v>553</v>
      </c>
      <c r="AQ70" s="997"/>
      <c r="AR70" s="997"/>
      <c r="AS70" s="997"/>
      <c r="AT70" s="997"/>
      <c r="AU70" s="997" t="s">
        <v>550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552</v>
      </c>
      <c r="C71" s="1001"/>
      <c r="D71" s="1001"/>
      <c r="E71" s="1001"/>
      <c r="F71" s="1001"/>
      <c r="G71" s="1001"/>
      <c r="H71" s="1001"/>
      <c r="I71" s="1001"/>
      <c r="J71" s="1001"/>
      <c r="K71" s="1001"/>
      <c r="L71" s="1001"/>
      <c r="M71" s="1001"/>
      <c r="N71" s="1001"/>
      <c r="O71" s="1001"/>
      <c r="P71" s="1002"/>
      <c r="Q71" s="1003">
        <v>202536</v>
      </c>
      <c r="R71" s="997"/>
      <c r="S71" s="997"/>
      <c r="T71" s="997"/>
      <c r="U71" s="997"/>
      <c r="V71" s="997">
        <v>195058</v>
      </c>
      <c r="W71" s="997"/>
      <c r="X71" s="997"/>
      <c r="Y71" s="997"/>
      <c r="Z71" s="997"/>
      <c r="AA71" s="997">
        <v>7478</v>
      </c>
      <c r="AB71" s="997"/>
      <c r="AC71" s="997"/>
      <c r="AD71" s="997"/>
      <c r="AE71" s="997"/>
      <c r="AF71" s="997">
        <v>7478</v>
      </c>
      <c r="AG71" s="997"/>
      <c r="AH71" s="997"/>
      <c r="AI71" s="997"/>
      <c r="AJ71" s="997"/>
      <c r="AK71" s="997">
        <v>271</v>
      </c>
      <c r="AL71" s="997"/>
      <c r="AM71" s="997"/>
      <c r="AN71" s="997"/>
      <c r="AO71" s="997"/>
      <c r="AP71" s="997" t="s">
        <v>553</v>
      </c>
      <c r="AQ71" s="997"/>
      <c r="AR71" s="997"/>
      <c r="AS71" s="997"/>
      <c r="AT71" s="997"/>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7546</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1049</v>
      </c>
      <c r="CS102" s="977"/>
      <c r="CT102" s="977"/>
      <c r="CU102" s="977"/>
      <c r="CV102" s="978"/>
      <c r="CW102" s="976">
        <v>160</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285</v>
      </c>
      <c r="AG109" s="918"/>
      <c r="AH109" s="918"/>
      <c r="AI109" s="918"/>
      <c r="AJ109" s="919"/>
      <c r="AK109" s="920" t="s">
        <v>284</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285</v>
      </c>
      <c r="BW109" s="918"/>
      <c r="BX109" s="918"/>
      <c r="BY109" s="918"/>
      <c r="BZ109" s="919"/>
      <c r="CA109" s="920" t="s">
        <v>284</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285</v>
      </c>
      <c r="DM109" s="918"/>
      <c r="DN109" s="918"/>
      <c r="DO109" s="918"/>
      <c r="DP109" s="919"/>
      <c r="DQ109" s="920" t="s">
        <v>284</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4854248</v>
      </c>
      <c r="AB110" s="903"/>
      <c r="AC110" s="903"/>
      <c r="AD110" s="903"/>
      <c r="AE110" s="904"/>
      <c r="AF110" s="905">
        <v>4465872</v>
      </c>
      <c r="AG110" s="903"/>
      <c r="AH110" s="903"/>
      <c r="AI110" s="903"/>
      <c r="AJ110" s="904"/>
      <c r="AK110" s="905">
        <v>4638554</v>
      </c>
      <c r="AL110" s="903"/>
      <c r="AM110" s="903"/>
      <c r="AN110" s="903"/>
      <c r="AO110" s="904"/>
      <c r="AP110" s="906">
        <v>18.600000000000001</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42507027</v>
      </c>
      <c r="BR110" s="830"/>
      <c r="BS110" s="830"/>
      <c r="BT110" s="830"/>
      <c r="BU110" s="830"/>
      <c r="BV110" s="830">
        <v>42584911</v>
      </c>
      <c r="BW110" s="830"/>
      <c r="BX110" s="830"/>
      <c r="BY110" s="830"/>
      <c r="BZ110" s="830"/>
      <c r="CA110" s="830">
        <v>41889597</v>
      </c>
      <c r="CB110" s="830"/>
      <c r="CC110" s="830"/>
      <c r="CD110" s="830"/>
      <c r="CE110" s="830"/>
      <c r="CF110" s="891">
        <v>167.8</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2342328</v>
      </c>
      <c r="BR111" s="801"/>
      <c r="BS111" s="801"/>
      <c r="BT111" s="801"/>
      <c r="BU111" s="801"/>
      <c r="BV111" s="801">
        <v>2159329</v>
      </c>
      <c r="BW111" s="801"/>
      <c r="BX111" s="801"/>
      <c r="BY111" s="801"/>
      <c r="BZ111" s="801"/>
      <c r="CA111" s="801">
        <v>1955791</v>
      </c>
      <c r="CB111" s="801"/>
      <c r="CC111" s="801"/>
      <c r="CD111" s="801"/>
      <c r="CE111" s="801"/>
      <c r="CF111" s="878">
        <v>7.8</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719034</v>
      </c>
      <c r="DH111" s="801"/>
      <c r="DI111" s="801"/>
      <c r="DJ111" s="801"/>
      <c r="DK111" s="801"/>
      <c r="DL111" s="801">
        <v>669446</v>
      </c>
      <c r="DM111" s="801"/>
      <c r="DN111" s="801"/>
      <c r="DO111" s="801"/>
      <c r="DP111" s="801"/>
      <c r="DQ111" s="801">
        <v>619857</v>
      </c>
      <c r="DR111" s="801"/>
      <c r="DS111" s="801"/>
      <c r="DT111" s="801"/>
      <c r="DU111" s="801"/>
      <c r="DV111" s="853">
        <v>2.5</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31759731</v>
      </c>
      <c r="BR112" s="801"/>
      <c r="BS112" s="801"/>
      <c r="BT112" s="801"/>
      <c r="BU112" s="801"/>
      <c r="BV112" s="801">
        <v>30108222</v>
      </c>
      <c r="BW112" s="801"/>
      <c r="BX112" s="801"/>
      <c r="BY112" s="801"/>
      <c r="BZ112" s="801"/>
      <c r="CA112" s="801">
        <v>28876539</v>
      </c>
      <c r="CB112" s="801"/>
      <c r="CC112" s="801"/>
      <c r="CD112" s="801"/>
      <c r="CE112" s="801"/>
      <c r="CF112" s="878">
        <v>115.6</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2404317</v>
      </c>
      <c r="AB113" s="939"/>
      <c r="AC113" s="939"/>
      <c r="AD113" s="939"/>
      <c r="AE113" s="940"/>
      <c r="AF113" s="941">
        <v>2422316</v>
      </c>
      <c r="AG113" s="939"/>
      <c r="AH113" s="939"/>
      <c r="AI113" s="939"/>
      <c r="AJ113" s="940"/>
      <c r="AK113" s="941">
        <v>2491752</v>
      </c>
      <c r="AL113" s="939"/>
      <c r="AM113" s="939"/>
      <c r="AN113" s="939"/>
      <c r="AO113" s="940"/>
      <c r="AP113" s="942">
        <v>10</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t="s">
        <v>410</v>
      </c>
      <c r="BR113" s="801"/>
      <c r="BS113" s="801"/>
      <c r="BT113" s="801"/>
      <c r="BU113" s="801"/>
      <c r="BV113" s="801" t="s">
        <v>410</v>
      </c>
      <c r="BW113" s="801"/>
      <c r="BX113" s="801"/>
      <c r="BY113" s="801"/>
      <c r="BZ113" s="801"/>
      <c r="CA113" s="801" t="s">
        <v>410</v>
      </c>
      <c r="CB113" s="801"/>
      <c r="CC113" s="801"/>
      <c r="CD113" s="801"/>
      <c r="CE113" s="801"/>
      <c r="CF113" s="878" t="s">
        <v>410</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410</v>
      </c>
      <c r="AB114" s="814"/>
      <c r="AC114" s="814"/>
      <c r="AD114" s="814"/>
      <c r="AE114" s="815"/>
      <c r="AF114" s="816" t="s">
        <v>410</v>
      </c>
      <c r="AG114" s="814"/>
      <c r="AH114" s="814"/>
      <c r="AI114" s="814"/>
      <c r="AJ114" s="815"/>
      <c r="AK114" s="816" t="s">
        <v>410</v>
      </c>
      <c r="AL114" s="814"/>
      <c r="AM114" s="814"/>
      <c r="AN114" s="814"/>
      <c r="AO114" s="815"/>
      <c r="AP114" s="784" t="s">
        <v>410</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9315672</v>
      </c>
      <c r="BR114" s="801"/>
      <c r="BS114" s="801"/>
      <c r="BT114" s="801"/>
      <c r="BU114" s="801"/>
      <c r="BV114" s="801">
        <v>8875479</v>
      </c>
      <c r="BW114" s="801"/>
      <c r="BX114" s="801"/>
      <c r="BY114" s="801"/>
      <c r="BZ114" s="801"/>
      <c r="CA114" s="801">
        <v>8555949</v>
      </c>
      <c r="CB114" s="801"/>
      <c r="CC114" s="801"/>
      <c r="CD114" s="801"/>
      <c r="CE114" s="801"/>
      <c r="CF114" s="878">
        <v>34.299999999999997</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92192</v>
      </c>
      <c r="AB115" s="939"/>
      <c r="AC115" s="939"/>
      <c r="AD115" s="939"/>
      <c r="AE115" s="940"/>
      <c r="AF115" s="941">
        <v>170504</v>
      </c>
      <c r="AG115" s="939"/>
      <c r="AH115" s="939"/>
      <c r="AI115" s="939"/>
      <c r="AJ115" s="940"/>
      <c r="AK115" s="941">
        <v>175569</v>
      </c>
      <c r="AL115" s="939"/>
      <c r="AM115" s="939"/>
      <c r="AN115" s="939"/>
      <c r="AO115" s="940"/>
      <c r="AP115" s="942">
        <v>0.7</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8782</v>
      </c>
      <c r="BR115" s="801"/>
      <c r="BS115" s="801"/>
      <c r="BT115" s="801"/>
      <c r="BU115" s="801"/>
      <c r="BV115" s="801">
        <v>6383</v>
      </c>
      <c r="BW115" s="801"/>
      <c r="BX115" s="801"/>
      <c r="BY115" s="801"/>
      <c r="BZ115" s="801"/>
      <c r="CA115" s="801" t="s">
        <v>410</v>
      </c>
      <c r="CB115" s="801"/>
      <c r="CC115" s="801"/>
      <c r="CD115" s="801"/>
      <c r="CE115" s="801"/>
      <c r="CF115" s="878" t="s">
        <v>410</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14694</v>
      </c>
      <c r="DH115" s="814"/>
      <c r="DI115" s="814"/>
      <c r="DJ115" s="814"/>
      <c r="DK115" s="815"/>
      <c r="DL115" s="816">
        <v>21383</v>
      </c>
      <c r="DM115" s="814"/>
      <c r="DN115" s="814"/>
      <c r="DO115" s="814"/>
      <c r="DP115" s="815"/>
      <c r="DQ115" s="816">
        <v>11784</v>
      </c>
      <c r="DR115" s="814"/>
      <c r="DS115" s="814"/>
      <c r="DT115" s="814"/>
      <c r="DU115" s="815"/>
      <c r="DV115" s="784">
        <v>0</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7350757</v>
      </c>
      <c r="AB117" s="925"/>
      <c r="AC117" s="925"/>
      <c r="AD117" s="925"/>
      <c r="AE117" s="926"/>
      <c r="AF117" s="928">
        <v>7058692</v>
      </c>
      <c r="AG117" s="925"/>
      <c r="AH117" s="925"/>
      <c r="AI117" s="925"/>
      <c r="AJ117" s="926"/>
      <c r="AK117" s="928">
        <v>7305875</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285</v>
      </c>
      <c r="AG118" s="918"/>
      <c r="AH118" s="918"/>
      <c r="AI118" s="918"/>
      <c r="AJ118" s="919"/>
      <c r="AK118" s="920" t="s">
        <v>284</v>
      </c>
      <c r="AL118" s="918"/>
      <c r="AM118" s="918"/>
      <c r="AN118" s="918"/>
      <c r="AO118" s="919"/>
      <c r="AP118" s="921" t="s">
        <v>404</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433</v>
      </c>
      <c r="BP118" s="868"/>
      <c r="BQ118" s="887">
        <v>85933540</v>
      </c>
      <c r="BR118" s="888"/>
      <c r="BS118" s="888"/>
      <c r="BT118" s="888"/>
      <c r="BU118" s="888"/>
      <c r="BV118" s="888">
        <v>83734324</v>
      </c>
      <c r="BW118" s="888"/>
      <c r="BX118" s="888"/>
      <c r="BY118" s="888"/>
      <c r="BZ118" s="888"/>
      <c r="CA118" s="888">
        <v>81277876</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14161489</v>
      </c>
      <c r="BR119" s="830"/>
      <c r="BS119" s="830"/>
      <c r="BT119" s="830"/>
      <c r="BU119" s="830"/>
      <c r="BV119" s="830">
        <v>15398117</v>
      </c>
      <c r="BW119" s="830"/>
      <c r="BX119" s="830"/>
      <c r="BY119" s="830"/>
      <c r="BZ119" s="830"/>
      <c r="CA119" s="830">
        <v>16207419</v>
      </c>
      <c r="CB119" s="830"/>
      <c r="CC119" s="830"/>
      <c r="CD119" s="830"/>
      <c r="CE119" s="830"/>
      <c r="CF119" s="891">
        <v>64.900000000000006</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1608600</v>
      </c>
      <c r="DH119" s="747"/>
      <c r="DI119" s="747"/>
      <c r="DJ119" s="747"/>
      <c r="DK119" s="748"/>
      <c r="DL119" s="749">
        <v>1468500</v>
      </c>
      <c r="DM119" s="747"/>
      <c r="DN119" s="747"/>
      <c r="DO119" s="747"/>
      <c r="DP119" s="748"/>
      <c r="DQ119" s="749">
        <v>1324150</v>
      </c>
      <c r="DR119" s="747"/>
      <c r="DS119" s="747"/>
      <c r="DT119" s="747"/>
      <c r="DU119" s="748"/>
      <c r="DV119" s="837">
        <v>5.3</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92192</v>
      </c>
      <c r="AB120" s="814"/>
      <c r="AC120" s="814"/>
      <c r="AD120" s="814"/>
      <c r="AE120" s="815"/>
      <c r="AF120" s="816">
        <v>30404</v>
      </c>
      <c r="AG120" s="814"/>
      <c r="AH120" s="814"/>
      <c r="AI120" s="814"/>
      <c r="AJ120" s="815"/>
      <c r="AK120" s="816">
        <v>31219</v>
      </c>
      <c r="AL120" s="814"/>
      <c r="AM120" s="814"/>
      <c r="AN120" s="814"/>
      <c r="AO120" s="815"/>
      <c r="AP120" s="784">
        <v>0.1</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15869713</v>
      </c>
      <c r="BR120" s="801"/>
      <c r="BS120" s="801"/>
      <c r="BT120" s="801"/>
      <c r="BU120" s="801"/>
      <c r="BV120" s="801">
        <v>14727322</v>
      </c>
      <c r="BW120" s="801"/>
      <c r="BX120" s="801"/>
      <c r="BY120" s="801"/>
      <c r="BZ120" s="801"/>
      <c r="CA120" s="801">
        <v>13802679</v>
      </c>
      <c r="CB120" s="801"/>
      <c r="CC120" s="801"/>
      <c r="CD120" s="801"/>
      <c r="CE120" s="801"/>
      <c r="CF120" s="878">
        <v>55.3</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31535969</v>
      </c>
      <c r="DH120" s="830"/>
      <c r="DI120" s="830"/>
      <c r="DJ120" s="830"/>
      <c r="DK120" s="830"/>
      <c r="DL120" s="830">
        <v>29909074</v>
      </c>
      <c r="DM120" s="830"/>
      <c r="DN120" s="830"/>
      <c r="DO120" s="830"/>
      <c r="DP120" s="830"/>
      <c r="DQ120" s="830">
        <v>28688211</v>
      </c>
      <c r="DR120" s="830"/>
      <c r="DS120" s="830"/>
      <c r="DT120" s="830"/>
      <c r="DU120" s="830"/>
      <c r="DV120" s="831">
        <v>114.9</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52939093</v>
      </c>
      <c r="BR121" s="888"/>
      <c r="BS121" s="888"/>
      <c r="BT121" s="888"/>
      <c r="BU121" s="888"/>
      <c r="BV121" s="888">
        <v>52431262</v>
      </c>
      <c r="BW121" s="888"/>
      <c r="BX121" s="888"/>
      <c r="BY121" s="888"/>
      <c r="BZ121" s="888"/>
      <c r="CA121" s="888">
        <v>51767341</v>
      </c>
      <c r="CB121" s="888"/>
      <c r="CC121" s="888"/>
      <c r="CD121" s="888"/>
      <c r="CE121" s="888"/>
      <c r="CF121" s="889">
        <v>207.3</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148249</v>
      </c>
      <c r="DH121" s="801"/>
      <c r="DI121" s="801"/>
      <c r="DJ121" s="801"/>
      <c r="DK121" s="801"/>
      <c r="DL121" s="801">
        <v>138271</v>
      </c>
      <c r="DM121" s="801"/>
      <c r="DN121" s="801"/>
      <c r="DO121" s="801"/>
      <c r="DP121" s="801"/>
      <c r="DQ121" s="801">
        <v>128061</v>
      </c>
      <c r="DR121" s="801"/>
      <c r="DS121" s="801"/>
      <c r="DT121" s="801"/>
      <c r="DU121" s="801"/>
      <c r="DV121" s="853">
        <v>0.5</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444</v>
      </c>
      <c r="BP122" s="868"/>
      <c r="BQ122" s="869">
        <v>82970295</v>
      </c>
      <c r="BR122" s="870"/>
      <c r="BS122" s="870"/>
      <c r="BT122" s="870"/>
      <c r="BU122" s="870"/>
      <c r="BV122" s="870">
        <v>82556701</v>
      </c>
      <c r="BW122" s="870"/>
      <c r="BX122" s="870"/>
      <c r="BY122" s="870"/>
      <c r="BZ122" s="870"/>
      <c r="CA122" s="870">
        <v>81777439</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68383</v>
      </c>
      <c r="DH122" s="801"/>
      <c r="DI122" s="801"/>
      <c r="DJ122" s="801"/>
      <c r="DK122" s="801"/>
      <c r="DL122" s="801">
        <v>58439</v>
      </c>
      <c r="DM122" s="801"/>
      <c r="DN122" s="801"/>
      <c r="DO122" s="801"/>
      <c r="DP122" s="801"/>
      <c r="DQ122" s="801">
        <v>58771</v>
      </c>
      <c r="DR122" s="801"/>
      <c r="DS122" s="801"/>
      <c r="DT122" s="801"/>
      <c r="DU122" s="801"/>
      <c r="DV122" s="853">
        <v>0.2</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11.8</v>
      </c>
      <c r="BR123" s="862"/>
      <c r="BS123" s="862"/>
      <c r="BT123" s="862"/>
      <c r="BU123" s="862"/>
      <c r="BV123" s="862">
        <v>4.7</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v>3337</v>
      </c>
      <c r="DH123" s="814"/>
      <c r="DI123" s="814"/>
      <c r="DJ123" s="814"/>
      <c r="DK123" s="815"/>
      <c r="DL123" s="816">
        <v>2438</v>
      </c>
      <c r="DM123" s="814"/>
      <c r="DN123" s="814"/>
      <c r="DO123" s="814"/>
      <c r="DP123" s="815"/>
      <c r="DQ123" s="816">
        <v>1496</v>
      </c>
      <c r="DR123" s="814"/>
      <c r="DS123" s="814"/>
      <c r="DT123" s="814"/>
      <c r="DU123" s="815"/>
      <c r="DV123" s="784">
        <v>0</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3793</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v>140100</v>
      </c>
      <c r="AG126" s="814"/>
      <c r="AH126" s="814"/>
      <c r="AI126" s="814"/>
      <c r="AJ126" s="815"/>
      <c r="AK126" s="816">
        <v>144350</v>
      </c>
      <c r="AL126" s="814"/>
      <c r="AM126" s="814"/>
      <c r="AN126" s="814"/>
      <c r="AO126" s="815"/>
      <c r="AP126" s="784">
        <v>0.6</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11.84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v>8782</v>
      </c>
      <c r="DH127" s="850"/>
      <c r="DI127" s="850"/>
      <c r="DJ127" s="850"/>
      <c r="DK127" s="850"/>
      <c r="DL127" s="850">
        <v>6383</v>
      </c>
      <c r="DM127" s="850"/>
      <c r="DN127" s="850"/>
      <c r="DO127" s="850"/>
      <c r="DP127" s="850"/>
      <c r="DQ127" s="850" t="s">
        <v>459</v>
      </c>
      <c r="DR127" s="850"/>
      <c r="DS127" s="850"/>
      <c r="DT127" s="850"/>
      <c r="DU127" s="850"/>
      <c r="DV127" s="851" t="s">
        <v>459</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1418182</v>
      </c>
      <c r="AB128" s="754"/>
      <c r="AC128" s="754"/>
      <c r="AD128" s="754"/>
      <c r="AE128" s="755"/>
      <c r="AF128" s="756">
        <v>1374645</v>
      </c>
      <c r="AG128" s="754"/>
      <c r="AH128" s="754"/>
      <c r="AI128" s="754"/>
      <c r="AJ128" s="755"/>
      <c r="AK128" s="756">
        <v>1345894</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447</v>
      </c>
      <c r="BG128" s="821"/>
      <c r="BH128" s="821"/>
      <c r="BI128" s="821"/>
      <c r="BJ128" s="821"/>
      <c r="BK128" s="821"/>
      <c r="BL128" s="822"/>
      <c r="BM128" s="820">
        <v>16.84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29334705</v>
      </c>
      <c r="AB129" s="814"/>
      <c r="AC129" s="814"/>
      <c r="AD129" s="814"/>
      <c r="AE129" s="815"/>
      <c r="AF129" s="816">
        <v>29010687</v>
      </c>
      <c r="AG129" s="814"/>
      <c r="AH129" s="814"/>
      <c r="AI129" s="814"/>
      <c r="AJ129" s="815"/>
      <c r="AK129" s="816">
        <v>29240678</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4384364</v>
      </c>
      <c r="AB130" s="814"/>
      <c r="AC130" s="814"/>
      <c r="AD130" s="814"/>
      <c r="AE130" s="815"/>
      <c r="AF130" s="816">
        <v>4448189</v>
      </c>
      <c r="AG130" s="814"/>
      <c r="AH130" s="814"/>
      <c r="AI130" s="814"/>
      <c r="AJ130" s="815"/>
      <c r="AK130" s="816">
        <v>4270922</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t="s">
        <v>410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24950341</v>
      </c>
      <c r="AB131" s="747"/>
      <c r="AC131" s="747"/>
      <c r="AD131" s="747"/>
      <c r="AE131" s="748"/>
      <c r="AF131" s="749">
        <v>24562498</v>
      </c>
      <c r="AG131" s="747"/>
      <c r="AH131" s="747"/>
      <c r="AI131" s="747"/>
      <c r="AJ131" s="748"/>
      <c r="AK131" s="749">
        <v>24969756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6.205169701</v>
      </c>
      <c r="AB132" s="770"/>
      <c r="AC132" s="770"/>
      <c r="AD132" s="770"/>
      <c r="AE132" s="771"/>
      <c r="AF132" s="772">
        <v>5.0314833610000003</v>
      </c>
      <c r="AG132" s="770"/>
      <c r="AH132" s="770"/>
      <c r="AI132" s="770"/>
      <c r="AJ132" s="771"/>
      <c r="AK132" s="772">
        <v>6.7644193240000003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6.9</v>
      </c>
      <c r="AB133" s="779"/>
      <c r="AC133" s="779"/>
      <c r="AD133" s="779"/>
      <c r="AE133" s="780"/>
      <c r="AF133" s="778">
        <v>6.1</v>
      </c>
      <c r="AG133" s="779"/>
      <c r="AH133" s="779"/>
      <c r="AI133" s="779"/>
      <c r="AJ133" s="780"/>
      <c r="AK133" s="778">
        <v>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9" t="s">
        <v>474</v>
      </c>
      <c r="L7" s="254"/>
      <c r="M7" s="255" t="s">
        <v>475</v>
      </c>
      <c r="N7" s="256"/>
    </row>
    <row r="8" spans="1:16">
      <c r="A8" s="248"/>
      <c r="B8" s="244"/>
      <c r="C8" s="244"/>
      <c r="D8" s="244"/>
      <c r="E8" s="244"/>
      <c r="F8" s="244"/>
      <c r="G8" s="257"/>
      <c r="H8" s="258"/>
      <c r="I8" s="258"/>
      <c r="J8" s="259"/>
      <c r="K8" s="1150"/>
      <c r="L8" s="260" t="s">
        <v>476</v>
      </c>
      <c r="M8" s="261" t="s">
        <v>477</v>
      </c>
      <c r="N8" s="262" t="s">
        <v>478</v>
      </c>
    </row>
    <row r="9" spans="1:16">
      <c r="A9" s="248"/>
      <c r="B9" s="244"/>
      <c r="C9" s="244"/>
      <c r="D9" s="244"/>
      <c r="E9" s="244"/>
      <c r="F9" s="244"/>
      <c r="G9" s="1163" t="s">
        <v>479</v>
      </c>
      <c r="H9" s="1164"/>
      <c r="I9" s="1164"/>
      <c r="J9" s="1165"/>
      <c r="K9" s="263">
        <v>8718170</v>
      </c>
      <c r="L9" s="264">
        <v>57282</v>
      </c>
      <c r="M9" s="265">
        <v>56521</v>
      </c>
      <c r="N9" s="266">
        <v>1.3</v>
      </c>
    </row>
    <row r="10" spans="1:16">
      <c r="A10" s="248"/>
      <c r="B10" s="244"/>
      <c r="C10" s="244"/>
      <c r="D10" s="244"/>
      <c r="E10" s="244"/>
      <c r="F10" s="244"/>
      <c r="G10" s="1163" t="s">
        <v>480</v>
      </c>
      <c r="H10" s="1164"/>
      <c r="I10" s="1164"/>
      <c r="J10" s="1165"/>
      <c r="K10" s="267">
        <v>771832</v>
      </c>
      <c r="L10" s="268">
        <v>5071</v>
      </c>
      <c r="M10" s="269">
        <v>5094</v>
      </c>
      <c r="N10" s="270">
        <v>-0.5</v>
      </c>
    </row>
    <row r="11" spans="1:16" ht="13.5" customHeight="1">
      <c r="A11" s="248"/>
      <c r="B11" s="244"/>
      <c r="C11" s="244"/>
      <c r="D11" s="244"/>
      <c r="E11" s="244"/>
      <c r="F11" s="244"/>
      <c r="G11" s="1163" t="s">
        <v>481</v>
      </c>
      <c r="H11" s="1164"/>
      <c r="I11" s="1164"/>
      <c r="J11" s="1165"/>
      <c r="K11" s="267">
        <v>19165</v>
      </c>
      <c r="L11" s="268">
        <v>126</v>
      </c>
      <c r="M11" s="269">
        <v>3978</v>
      </c>
      <c r="N11" s="270">
        <v>-96.8</v>
      </c>
    </row>
    <row r="12" spans="1:16" ht="13.5" customHeight="1">
      <c r="A12" s="248"/>
      <c r="B12" s="244"/>
      <c r="C12" s="244"/>
      <c r="D12" s="244"/>
      <c r="E12" s="244"/>
      <c r="F12" s="244"/>
      <c r="G12" s="1163" t="s">
        <v>482</v>
      </c>
      <c r="H12" s="1164"/>
      <c r="I12" s="1164"/>
      <c r="J12" s="1165"/>
      <c r="K12" s="267" t="s">
        <v>483</v>
      </c>
      <c r="L12" s="268" t="s">
        <v>483</v>
      </c>
      <c r="M12" s="269">
        <v>1244</v>
      </c>
      <c r="N12" s="270" t="s">
        <v>483</v>
      </c>
    </row>
    <row r="13" spans="1:16" ht="13.5" customHeight="1">
      <c r="A13" s="248"/>
      <c r="B13" s="244"/>
      <c r="C13" s="244"/>
      <c r="D13" s="244"/>
      <c r="E13" s="244"/>
      <c r="F13" s="244"/>
      <c r="G13" s="1163" t="s">
        <v>484</v>
      </c>
      <c r="H13" s="1164"/>
      <c r="I13" s="1164"/>
      <c r="J13" s="1165"/>
      <c r="K13" s="267" t="s">
        <v>483</v>
      </c>
      <c r="L13" s="268" t="s">
        <v>483</v>
      </c>
      <c r="M13" s="269">
        <v>18</v>
      </c>
      <c r="N13" s="270" t="s">
        <v>483</v>
      </c>
    </row>
    <row r="14" spans="1:16" ht="13.5" customHeight="1">
      <c r="A14" s="248"/>
      <c r="B14" s="244"/>
      <c r="C14" s="244"/>
      <c r="D14" s="244"/>
      <c r="E14" s="244"/>
      <c r="F14" s="244"/>
      <c r="G14" s="1163" t="s">
        <v>485</v>
      </c>
      <c r="H14" s="1164"/>
      <c r="I14" s="1164"/>
      <c r="J14" s="1165"/>
      <c r="K14" s="267">
        <v>137032</v>
      </c>
      <c r="L14" s="268">
        <v>900</v>
      </c>
      <c r="M14" s="269">
        <v>2228</v>
      </c>
      <c r="N14" s="270">
        <v>-59.6</v>
      </c>
    </row>
    <row r="15" spans="1:16" ht="13.5" customHeight="1">
      <c r="A15" s="248"/>
      <c r="B15" s="244"/>
      <c r="C15" s="244"/>
      <c r="D15" s="244"/>
      <c r="E15" s="244"/>
      <c r="F15" s="244"/>
      <c r="G15" s="1163" t="s">
        <v>486</v>
      </c>
      <c r="H15" s="1164"/>
      <c r="I15" s="1164"/>
      <c r="J15" s="1165"/>
      <c r="K15" s="267">
        <v>308275</v>
      </c>
      <c r="L15" s="268">
        <v>2025</v>
      </c>
      <c r="M15" s="269">
        <v>1508</v>
      </c>
      <c r="N15" s="270">
        <v>34.299999999999997</v>
      </c>
    </row>
    <row r="16" spans="1:16">
      <c r="A16" s="248"/>
      <c r="B16" s="244"/>
      <c r="C16" s="244"/>
      <c r="D16" s="244"/>
      <c r="E16" s="244"/>
      <c r="F16" s="244"/>
      <c r="G16" s="1166" t="s">
        <v>487</v>
      </c>
      <c r="H16" s="1167"/>
      <c r="I16" s="1167"/>
      <c r="J16" s="1168"/>
      <c r="K16" s="268">
        <v>-1029937</v>
      </c>
      <c r="L16" s="268">
        <v>-6767</v>
      </c>
      <c r="M16" s="269">
        <v>-5476</v>
      </c>
      <c r="N16" s="270">
        <v>23.6</v>
      </c>
    </row>
    <row r="17" spans="1:16">
      <c r="A17" s="248"/>
      <c r="B17" s="244"/>
      <c r="C17" s="244"/>
      <c r="D17" s="244"/>
      <c r="E17" s="244"/>
      <c r="F17" s="244"/>
      <c r="G17" s="1166" t="s">
        <v>168</v>
      </c>
      <c r="H17" s="1167"/>
      <c r="I17" s="1167"/>
      <c r="J17" s="1168"/>
      <c r="K17" s="268">
        <v>8924537</v>
      </c>
      <c r="L17" s="268">
        <v>58638</v>
      </c>
      <c r="M17" s="269">
        <v>65114</v>
      </c>
      <c r="N17" s="270">
        <v>-9.9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0" t="s">
        <v>492</v>
      </c>
      <c r="H21" s="1161"/>
      <c r="I21" s="1161"/>
      <c r="J21" s="1162"/>
      <c r="K21" s="280">
        <v>6.72</v>
      </c>
      <c r="L21" s="281">
        <v>6.38</v>
      </c>
      <c r="M21" s="282">
        <v>0.34</v>
      </c>
      <c r="N21" s="249"/>
      <c r="O21" s="283"/>
      <c r="P21" s="279"/>
    </row>
    <row r="22" spans="1:16" s="284" customFormat="1">
      <c r="A22" s="279"/>
      <c r="B22" s="249"/>
      <c r="C22" s="249"/>
      <c r="D22" s="249"/>
      <c r="E22" s="249"/>
      <c r="F22" s="249"/>
      <c r="G22" s="1160" t="s">
        <v>493</v>
      </c>
      <c r="H22" s="1161"/>
      <c r="I22" s="1161"/>
      <c r="J22" s="1162"/>
      <c r="K22" s="285">
        <v>100.2</v>
      </c>
      <c r="L22" s="286">
        <v>99.8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9" t="s">
        <v>474</v>
      </c>
      <c r="L30" s="254"/>
      <c r="M30" s="255" t="s">
        <v>475</v>
      </c>
      <c r="N30" s="256"/>
    </row>
    <row r="31" spans="1:16">
      <c r="A31" s="248"/>
      <c r="B31" s="244"/>
      <c r="C31" s="244"/>
      <c r="D31" s="244"/>
      <c r="E31" s="244"/>
      <c r="F31" s="244"/>
      <c r="G31" s="257"/>
      <c r="H31" s="258"/>
      <c r="I31" s="258"/>
      <c r="J31" s="259"/>
      <c r="K31" s="1150"/>
      <c r="L31" s="260" t="s">
        <v>476</v>
      </c>
      <c r="M31" s="261" t="s">
        <v>477</v>
      </c>
      <c r="N31" s="262" t="s">
        <v>478</v>
      </c>
    </row>
    <row r="32" spans="1:16" ht="27" customHeight="1">
      <c r="A32" s="248"/>
      <c r="B32" s="244"/>
      <c r="C32" s="244"/>
      <c r="D32" s="244"/>
      <c r="E32" s="244"/>
      <c r="F32" s="244"/>
      <c r="G32" s="1151" t="s">
        <v>497</v>
      </c>
      <c r="H32" s="1152"/>
      <c r="I32" s="1152"/>
      <c r="J32" s="1153"/>
      <c r="K32" s="294">
        <v>4638554</v>
      </c>
      <c r="L32" s="294">
        <v>30477</v>
      </c>
      <c r="M32" s="295">
        <v>35579</v>
      </c>
      <c r="N32" s="296">
        <v>-14.3</v>
      </c>
    </row>
    <row r="33" spans="1:16" ht="13.5" customHeight="1">
      <c r="A33" s="248"/>
      <c r="B33" s="244"/>
      <c r="C33" s="244"/>
      <c r="D33" s="244"/>
      <c r="E33" s="244"/>
      <c r="F33" s="244"/>
      <c r="G33" s="1151" t="s">
        <v>498</v>
      </c>
      <c r="H33" s="1152"/>
      <c r="I33" s="1152"/>
      <c r="J33" s="1153"/>
      <c r="K33" s="294" t="s">
        <v>483</v>
      </c>
      <c r="L33" s="294" t="s">
        <v>483</v>
      </c>
      <c r="M33" s="295" t="s">
        <v>483</v>
      </c>
      <c r="N33" s="296" t="s">
        <v>483</v>
      </c>
    </row>
    <row r="34" spans="1:16" ht="27" customHeight="1">
      <c r="A34" s="248"/>
      <c r="B34" s="244"/>
      <c r="C34" s="244"/>
      <c r="D34" s="244"/>
      <c r="E34" s="244"/>
      <c r="F34" s="244"/>
      <c r="G34" s="1151" t="s">
        <v>499</v>
      </c>
      <c r="H34" s="1152"/>
      <c r="I34" s="1152"/>
      <c r="J34" s="1153"/>
      <c r="K34" s="294" t="s">
        <v>483</v>
      </c>
      <c r="L34" s="294" t="s">
        <v>483</v>
      </c>
      <c r="M34" s="295">
        <v>9</v>
      </c>
      <c r="N34" s="296" t="s">
        <v>483</v>
      </c>
    </row>
    <row r="35" spans="1:16" ht="27" customHeight="1">
      <c r="A35" s="248"/>
      <c r="B35" s="244"/>
      <c r="C35" s="244"/>
      <c r="D35" s="244"/>
      <c r="E35" s="244"/>
      <c r="F35" s="244"/>
      <c r="G35" s="1151" t="s">
        <v>500</v>
      </c>
      <c r="H35" s="1152"/>
      <c r="I35" s="1152"/>
      <c r="J35" s="1153"/>
      <c r="K35" s="294">
        <v>2491752</v>
      </c>
      <c r="L35" s="294">
        <v>16372</v>
      </c>
      <c r="M35" s="295">
        <v>12310</v>
      </c>
      <c r="N35" s="296">
        <v>33</v>
      </c>
    </row>
    <row r="36" spans="1:16" ht="27" customHeight="1">
      <c r="A36" s="248"/>
      <c r="B36" s="244"/>
      <c r="C36" s="244"/>
      <c r="D36" s="244"/>
      <c r="E36" s="244"/>
      <c r="F36" s="244"/>
      <c r="G36" s="1151" t="s">
        <v>501</v>
      </c>
      <c r="H36" s="1152"/>
      <c r="I36" s="1152"/>
      <c r="J36" s="1153"/>
      <c r="K36" s="294" t="s">
        <v>483</v>
      </c>
      <c r="L36" s="294" t="s">
        <v>483</v>
      </c>
      <c r="M36" s="295">
        <v>1635</v>
      </c>
      <c r="N36" s="296" t="s">
        <v>483</v>
      </c>
    </row>
    <row r="37" spans="1:16" ht="13.5" customHeight="1">
      <c r="A37" s="248"/>
      <c r="B37" s="244"/>
      <c r="C37" s="244"/>
      <c r="D37" s="244"/>
      <c r="E37" s="244"/>
      <c r="F37" s="244"/>
      <c r="G37" s="1151" t="s">
        <v>502</v>
      </c>
      <c r="H37" s="1152"/>
      <c r="I37" s="1152"/>
      <c r="J37" s="1153"/>
      <c r="K37" s="294">
        <v>175569</v>
      </c>
      <c r="L37" s="294">
        <v>1154</v>
      </c>
      <c r="M37" s="295">
        <v>609</v>
      </c>
      <c r="N37" s="296">
        <v>89.5</v>
      </c>
    </row>
    <row r="38" spans="1:16" ht="27" customHeight="1">
      <c r="A38" s="248"/>
      <c r="B38" s="244"/>
      <c r="C38" s="244"/>
      <c r="D38" s="244"/>
      <c r="E38" s="244"/>
      <c r="F38" s="244"/>
      <c r="G38" s="1154" t="s">
        <v>503</v>
      </c>
      <c r="H38" s="1155"/>
      <c r="I38" s="1155"/>
      <c r="J38" s="1156"/>
      <c r="K38" s="297" t="s">
        <v>483</v>
      </c>
      <c r="L38" s="297" t="s">
        <v>483</v>
      </c>
      <c r="M38" s="298">
        <v>0</v>
      </c>
      <c r="N38" s="299" t="s">
        <v>483</v>
      </c>
      <c r="O38" s="293"/>
    </row>
    <row r="39" spans="1:16">
      <c r="A39" s="248"/>
      <c r="B39" s="244"/>
      <c r="C39" s="244"/>
      <c r="D39" s="244"/>
      <c r="E39" s="244"/>
      <c r="F39" s="244"/>
      <c r="G39" s="1154" t="s">
        <v>504</v>
      </c>
      <c r="H39" s="1155"/>
      <c r="I39" s="1155"/>
      <c r="J39" s="1156"/>
      <c r="K39" s="300">
        <v>-1345894</v>
      </c>
      <c r="L39" s="300">
        <v>-8843</v>
      </c>
      <c r="M39" s="301">
        <v>-7873</v>
      </c>
      <c r="N39" s="302">
        <v>12.3</v>
      </c>
      <c r="O39" s="293"/>
    </row>
    <row r="40" spans="1:16" ht="27" customHeight="1">
      <c r="A40" s="248"/>
      <c r="B40" s="244"/>
      <c r="C40" s="244"/>
      <c r="D40" s="244"/>
      <c r="E40" s="244"/>
      <c r="F40" s="244"/>
      <c r="G40" s="1151" t="s">
        <v>505</v>
      </c>
      <c r="H40" s="1152"/>
      <c r="I40" s="1152"/>
      <c r="J40" s="1153"/>
      <c r="K40" s="300">
        <v>-4270922</v>
      </c>
      <c r="L40" s="300">
        <v>-28062</v>
      </c>
      <c r="M40" s="301">
        <v>-31099</v>
      </c>
      <c r="N40" s="302">
        <v>-9.8000000000000007</v>
      </c>
      <c r="O40" s="293"/>
    </row>
    <row r="41" spans="1:16">
      <c r="A41" s="248"/>
      <c r="B41" s="244"/>
      <c r="C41" s="244"/>
      <c r="D41" s="244"/>
      <c r="E41" s="244"/>
      <c r="F41" s="244"/>
      <c r="G41" s="1157" t="s">
        <v>279</v>
      </c>
      <c r="H41" s="1158"/>
      <c r="I41" s="1158"/>
      <c r="J41" s="1159"/>
      <c r="K41" s="294">
        <v>1689059</v>
      </c>
      <c r="L41" s="300">
        <v>11098</v>
      </c>
      <c r="M41" s="301">
        <v>11170</v>
      </c>
      <c r="N41" s="302">
        <v>-0.6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4" t="s">
        <v>474</v>
      </c>
      <c r="J49" s="1146" t="s">
        <v>509</v>
      </c>
      <c r="K49" s="1147"/>
      <c r="L49" s="1147"/>
      <c r="M49" s="1147"/>
      <c r="N49" s="1148"/>
    </row>
    <row r="50" spans="1:14">
      <c r="A50" s="248"/>
      <c r="B50" s="244"/>
      <c r="C50" s="244"/>
      <c r="D50" s="244"/>
      <c r="E50" s="244"/>
      <c r="F50" s="244"/>
      <c r="G50" s="312"/>
      <c r="H50" s="313"/>
      <c r="I50" s="1145"/>
      <c r="J50" s="314" t="s">
        <v>510</v>
      </c>
      <c r="K50" s="315" t="s">
        <v>511</v>
      </c>
      <c r="L50" s="316" t="s">
        <v>512</v>
      </c>
      <c r="M50" s="317" t="s">
        <v>513</v>
      </c>
      <c r="N50" s="318" t="s">
        <v>514</v>
      </c>
    </row>
    <row r="51" spans="1:14">
      <c r="A51" s="248"/>
      <c r="B51" s="244"/>
      <c r="C51" s="244"/>
      <c r="D51" s="244"/>
      <c r="E51" s="244"/>
      <c r="F51" s="244"/>
      <c r="G51" s="310" t="s">
        <v>515</v>
      </c>
      <c r="H51" s="311"/>
      <c r="I51" s="319">
        <v>4031810</v>
      </c>
      <c r="J51" s="320">
        <v>26434</v>
      </c>
      <c r="K51" s="321">
        <v>-21.7</v>
      </c>
      <c r="L51" s="322">
        <v>40213</v>
      </c>
      <c r="M51" s="323">
        <v>-26.6</v>
      </c>
      <c r="N51" s="324">
        <v>4.9000000000000004</v>
      </c>
    </row>
    <row r="52" spans="1:14">
      <c r="A52" s="248"/>
      <c r="B52" s="244"/>
      <c r="C52" s="244"/>
      <c r="D52" s="244"/>
      <c r="E52" s="244"/>
      <c r="F52" s="244"/>
      <c r="G52" s="325"/>
      <c r="H52" s="326" t="s">
        <v>516</v>
      </c>
      <c r="I52" s="327">
        <v>2754941</v>
      </c>
      <c r="J52" s="328">
        <v>18062</v>
      </c>
      <c r="K52" s="329">
        <v>-28.4</v>
      </c>
      <c r="L52" s="330">
        <v>17663</v>
      </c>
      <c r="M52" s="331">
        <v>-40.299999999999997</v>
      </c>
      <c r="N52" s="332">
        <v>11.9</v>
      </c>
    </row>
    <row r="53" spans="1:14">
      <c r="A53" s="248"/>
      <c r="B53" s="244"/>
      <c r="C53" s="244"/>
      <c r="D53" s="244"/>
      <c r="E53" s="244"/>
      <c r="F53" s="244"/>
      <c r="G53" s="310" t="s">
        <v>517</v>
      </c>
      <c r="H53" s="311"/>
      <c r="I53" s="319">
        <v>4058350</v>
      </c>
      <c r="J53" s="320">
        <v>26253</v>
      </c>
      <c r="K53" s="321">
        <v>-0.7</v>
      </c>
      <c r="L53" s="322">
        <v>37981</v>
      </c>
      <c r="M53" s="323">
        <v>-5.6</v>
      </c>
      <c r="N53" s="324">
        <v>4.9000000000000004</v>
      </c>
    </row>
    <row r="54" spans="1:14">
      <c r="A54" s="248"/>
      <c r="B54" s="244"/>
      <c r="C54" s="244"/>
      <c r="D54" s="244"/>
      <c r="E54" s="244"/>
      <c r="F54" s="244"/>
      <c r="G54" s="325"/>
      <c r="H54" s="326" t="s">
        <v>516</v>
      </c>
      <c r="I54" s="327">
        <v>2823471</v>
      </c>
      <c r="J54" s="328">
        <v>18265</v>
      </c>
      <c r="K54" s="329">
        <v>1.1000000000000001</v>
      </c>
      <c r="L54" s="330">
        <v>20316</v>
      </c>
      <c r="M54" s="331">
        <v>15</v>
      </c>
      <c r="N54" s="332">
        <v>-13.9</v>
      </c>
    </row>
    <row r="55" spans="1:14">
      <c r="A55" s="248"/>
      <c r="B55" s="244"/>
      <c r="C55" s="244"/>
      <c r="D55" s="244"/>
      <c r="E55" s="244"/>
      <c r="F55" s="244"/>
      <c r="G55" s="310" t="s">
        <v>518</v>
      </c>
      <c r="H55" s="311"/>
      <c r="I55" s="319">
        <v>5453682</v>
      </c>
      <c r="J55" s="320">
        <v>35456</v>
      </c>
      <c r="K55" s="321">
        <v>35.1</v>
      </c>
      <c r="L55" s="322">
        <v>54874</v>
      </c>
      <c r="M55" s="323">
        <v>44.5</v>
      </c>
      <c r="N55" s="324">
        <v>-9.4</v>
      </c>
    </row>
    <row r="56" spans="1:14">
      <c r="A56" s="248"/>
      <c r="B56" s="244"/>
      <c r="C56" s="244"/>
      <c r="D56" s="244"/>
      <c r="E56" s="244"/>
      <c r="F56" s="244"/>
      <c r="G56" s="325"/>
      <c r="H56" s="326" t="s">
        <v>516</v>
      </c>
      <c r="I56" s="327">
        <v>2701393</v>
      </c>
      <c r="J56" s="328">
        <v>17562</v>
      </c>
      <c r="K56" s="329">
        <v>-3.8</v>
      </c>
      <c r="L56" s="330">
        <v>25571</v>
      </c>
      <c r="M56" s="331">
        <v>25.9</v>
      </c>
      <c r="N56" s="332">
        <v>-29.7</v>
      </c>
    </row>
    <row r="57" spans="1:14">
      <c r="A57" s="248"/>
      <c r="B57" s="244"/>
      <c r="C57" s="244"/>
      <c r="D57" s="244"/>
      <c r="E57" s="244"/>
      <c r="F57" s="244"/>
      <c r="G57" s="310" t="s">
        <v>519</v>
      </c>
      <c r="H57" s="311"/>
      <c r="I57" s="319">
        <v>4790217</v>
      </c>
      <c r="J57" s="320">
        <v>31272</v>
      </c>
      <c r="K57" s="321">
        <v>-11.8</v>
      </c>
      <c r="L57" s="322">
        <v>46504</v>
      </c>
      <c r="M57" s="323">
        <v>-15.3</v>
      </c>
      <c r="N57" s="324">
        <v>3.5</v>
      </c>
    </row>
    <row r="58" spans="1:14">
      <c r="A58" s="248"/>
      <c r="B58" s="244"/>
      <c r="C58" s="244"/>
      <c r="D58" s="244"/>
      <c r="E58" s="244"/>
      <c r="F58" s="244"/>
      <c r="G58" s="325"/>
      <c r="H58" s="326" t="s">
        <v>516</v>
      </c>
      <c r="I58" s="327">
        <v>2274282</v>
      </c>
      <c r="J58" s="328">
        <v>14847</v>
      </c>
      <c r="K58" s="329">
        <v>-15.5</v>
      </c>
      <c r="L58" s="330">
        <v>19984</v>
      </c>
      <c r="M58" s="331">
        <v>-21.8</v>
      </c>
      <c r="N58" s="332">
        <v>6.3</v>
      </c>
    </row>
    <row r="59" spans="1:14">
      <c r="A59" s="248"/>
      <c r="B59" s="244"/>
      <c r="C59" s="244"/>
      <c r="D59" s="244"/>
      <c r="E59" s="244"/>
      <c r="F59" s="244"/>
      <c r="G59" s="310" t="s">
        <v>520</v>
      </c>
      <c r="H59" s="311"/>
      <c r="I59" s="319">
        <v>4595790</v>
      </c>
      <c r="J59" s="320">
        <v>30196</v>
      </c>
      <c r="K59" s="321">
        <v>-3.4</v>
      </c>
      <c r="L59" s="322">
        <v>46440</v>
      </c>
      <c r="M59" s="323">
        <v>-0.1</v>
      </c>
      <c r="N59" s="324">
        <v>-3.3</v>
      </c>
    </row>
    <row r="60" spans="1:14">
      <c r="A60" s="248"/>
      <c r="B60" s="244"/>
      <c r="C60" s="244"/>
      <c r="D60" s="244"/>
      <c r="E60" s="244"/>
      <c r="F60" s="244"/>
      <c r="G60" s="325"/>
      <c r="H60" s="326" t="s">
        <v>516</v>
      </c>
      <c r="I60" s="333">
        <v>2282743</v>
      </c>
      <c r="J60" s="328">
        <v>14999</v>
      </c>
      <c r="K60" s="329">
        <v>1</v>
      </c>
      <c r="L60" s="330">
        <v>27658</v>
      </c>
      <c r="M60" s="331">
        <v>38.4</v>
      </c>
      <c r="N60" s="332">
        <v>-37.4</v>
      </c>
    </row>
    <row r="61" spans="1:14">
      <c r="A61" s="248"/>
      <c r="B61" s="244"/>
      <c r="C61" s="244"/>
      <c r="D61" s="244"/>
      <c r="E61" s="244"/>
      <c r="F61" s="244"/>
      <c r="G61" s="310" t="s">
        <v>521</v>
      </c>
      <c r="H61" s="334"/>
      <c r="I61" s="335">
        <v>4585970</v>
      </c>
      <c r="J61" s="336">
        <v>29922</v>
      </c>
      <c r="K61" s="337">
        <v>-0.5</v>
      </c>
      <c r="L61" s="338">
        <v>45202</v>
      </c>
      <c r="M61" s="339">
        <v>-0.6</v>
      </c>
      <c r="N61" s="324">
        <v>0.1</v>
      </c>
    </row>
    <row r="62" spans="1:14">
      <c r="A62" s="248"/>
      <c r="B62" s="244"/>
      <c r="C62" s="244"/>
      <c r="D62" s="244"/>
      <c r="E62" s="244"/>
      <c r="F62" s="244"/>
      <c r="G62" s="325"/>
      <c r="H62" s="326" t="s">
        <v>516</v>
      </c>
      <c r="I62" s="327">
        <v>2567366</v>
      </c>
      <c r="J62" s="328">
        <v>16747</v>
      </c>
      <c r="K62" s="329">
        <v>-9.1</v>
      </c>
      <c r="L62" s="330">
        <v>22238</v>
      </c>
      <c r="M62" s="331">
        <v>3.4</v>
      </c>
      <c r="N62" s="332">
        <v>-12.5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11.76</v>
      </c>
      <c r="G47" s="12">
        <v>11.97</v>
      </c>
      <c r="H47" s="12">
        <v>13.29</v>
      </c>
      <c r="I47" s="12">
        <v>14.48</v>
      </c>
      <c r="J47" s="13">
        <v>14.38</v>
      </c>
    </row>
    <row r="48" spans="2:10" ht="57.75" customHeight="1">
      <c r="B48" s="14"/>
      <c r="C48" s="1171" t="s">
        <v>4</v>
      </c>
      <c r="D48" s="1171"/>
      <c r="E48" s="1172"/>
      <c r="F48" s="15">
        <v>7.79</v>
      </c>
      <c r="G48" s="16">
        <v>4.7300000000000004</v>
      </c>
      <c r="H48" s="16">
        <v>5.3</v>
      </c>
      <c r="I48" s="16">
        <v>6.42</v>
      </c>
      <c r="J48" s="17">
        <v>4.63</v>
      </c>
    </row>
    <row r="49" spans="2:10" ht="57.75" customHeight="1" thickBot="1">
      <c r="B49" s="18"/>
      <c r="C49" s="1173" t="s">
        <v>5</v>
      </c>
      <c r="D49" s="1173"/>
      <c r="E49" s="1174"/>
      <c r="F49" s="19">
        <v>2.27</v>
      </c>
      <c r="G49" s="20" t="s">
        <v>528</v>
      </c>
      <c r="H49" s="20">
        <v>0.6</v>
      </c>
      <c r="I49" s="20">
        <v>0.05</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2017-02-15T16:38:42Z</dcterms:created>
  <dcterms:modified xsi:type="dcterms:W3CDTF">2018-02-06T01:16:53Z</dcterms:modified>
  <cp:category/>
</cp:coreProperties>
</file>