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E37" i="9" s="1"/>
  <c r="BW34" i="9" l="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<sst xmlns="http://schemas.openxmlformats.org/spreadsheetml/2006/main" count="1181" uniqueCount="570">
  <si>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</si>
  <si>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</si>
  <si>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</si>
  <si>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</si>
  <si>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</si>
  <si>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</si>
  <si>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</si>
  <si>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</si>
  <si>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</si>
  <si>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</si>
  <si>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</si>
  <si>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</si>
  <si>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</si>
  <si>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</si>
  <si>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</si>
  <si>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</si>
  <si>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</si>
  <si>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</si>
  <si>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</si>
  <si>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</si>
  <si>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</si>
  <si>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</si>
  <si>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</si>
  <si>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</si>
  <si>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</si>
  <si>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</si>
  <si>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</si>
  <si>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</si>
  <si>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</si>
  <si>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</si>
  <si>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</si>
  <si>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</si>
  <si>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</si>
  <si>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</si>
  <si>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</si>
  <si>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</si>
  <si>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</si>
  <si>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</si>
  <si>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</si>
  <si>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</si>
  <si>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</si>
  <si>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</si>
  <si>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</si>
  <si>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</si>
  <si>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</si>
  <si>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</si>
  <si>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</si>
  <si>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</si>
  <si>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</si>
  <si>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</si>
  <si>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</si>
  <si>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</si>
  <si>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</si>
  <si>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</si>
  <si>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</si>
  <si>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</si>
  <si>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</si>
  <si>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</si>
  <si>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</si>
  <si>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</si>
  <si>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</si>
  <si>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</si>
  <si>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</si>
  <si>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</si>
  <si>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</si>
  <si>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</si>
  <si>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</si>
  <si>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</si>
  <si>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</si>
  <si>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</si>
  <si>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</si>
  <si>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</si>
  <si>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</si>
  <si>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</si>
  <si>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</si>
  <si>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</si>
  <si>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</si>
  <si>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</si>
  <si>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</si>
  <si>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</si>
  <si>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</si>
  <si>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</si>
  <si>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</si>
  <si>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</si>
  <si>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</si>
  <si>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</si>
  <si>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</si>
  <si>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</si>
  <si>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</si>
  <si>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</si>
  <si>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</si>
  <si>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</si>
  <si>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</si>
  <si>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</si>
  <si>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</si>
  <si>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</si>
  <si>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</si>
  <si>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</si>
  <si>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</si>
  <si>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</si>
  <si>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</si>
  <si>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</si>
  <si>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</si>
  <si>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</si>
  <si>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</si>
  <si>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</si>
  <si>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</si>
  <si>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</si>
  <si>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</si>
  <si>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</si>
  <si>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</si>
  <si>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</si>
  <si>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</si>
  <si>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</si>
  <si>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</si>
  <si>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</si>
  <si>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</si>
  <si>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</si>
  <si>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</si>
  <si>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</si>
  <si>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</si>
  <si>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</si>
  <si>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</si>
  <si>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</si>
  <si>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</si>
  <si>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</si>
  <si>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</si>
  <si>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</si>
  <si>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</si>
  <si>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</si>
  <si>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</si>
  <si>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</si>
  <si>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</si>
  <si>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</si>
  <si>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</si>
  <si>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</si>
  <si>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</si>
  <si>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</si>
  <si>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</si>
  <si>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</si>
  <si>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</si>
  <si>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</si>
  <si>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</si>
  <si>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</si>
  <si>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</si>
  <si>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</si>
  <si>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</si>
  <si>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</si>
  <si>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</si>
  <si>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</si>
  <si>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</si>
  <si>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</si>
  <si>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</si>
  <si>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</si>
  <si>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</si>
  <si>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</si>
  <si>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</si>
  <si>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</si>
  <si>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</si>
  <si>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</si>
  <si>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</si>
  <si>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</si>
  <si>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</si>
  <si>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</si>
  <si>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</si>
  <si>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</si>
  <si>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</si>
  <si>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</si>
  <si>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</si>
  <si>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</si>
  <si>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</si>
  <si>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</si>
  <si>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</si>
  <si>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</si>
  <si>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</si>
  <si>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</si>
  <si>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</si>
  <si>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</si>
  <si>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</si>
  <si>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</si>
  <si>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</si>
  <si>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</si>
  <si>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</si>
  <si>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</si>
  <si>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</si>
  <si>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</si>
  <si>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</si>
  <si>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</si>
  <si>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</si>
  <si>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</si>
  <si>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</si>
  <si>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</si>
  <si>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</si>
  <si>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</si>
  <si>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栃木県栃木市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</si>
  <si>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</si>
  <si>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</si>
  <si>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</si>
  <si>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</si>
  <si>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</si>
  <si>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</si>
  <si>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</si>
  <si>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</si>
  <si>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</si>
  <si>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</si>
  <si>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</si>
  <si>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</si>
  <si>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</si>
  <si>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</si>
  <si>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</si>
  <si>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</si>
  <si>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</si>
  <si>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</si>
  <si>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</si>
  <si>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</si>
  <si>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</si>
  <si>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</si>
  <si>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</si>
  <si>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</si>
  <si>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</si>
  <si>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</si>
  <si>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</si>
  <si>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</si>
  <si>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</si>
  <si>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</si>
  <si>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</si>
  <si>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</si>
  <si>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</si>
  <si>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</si>
  <si>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</si>
  <si>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</si>
  <si>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</si>
  <si>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</si>
  <si>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</si>
  <si>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</si>
  <si>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</si>
  <si>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</si>
  <si>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</si>
  <si>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</si>
  <si>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</si>
  <si>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</si>
  <si>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</si>
  <si>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</si>
  <si>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</si>
  <si>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</si>
  <si>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</si>
  <si>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</si>
  <si>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</si>
  <si>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</si>
  <si>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</si>
  <si>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</si>
  <si>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</si>
  <si>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</si>
  <si>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</si>
  <si>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</si>
  <si>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</si>
  <si>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</si>
  <si>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</si>
  <si>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</si>
  <si>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</si>
  <si>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</si>
  <si>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</si>
  <si>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</si>
  <si>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</si>
  <si>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</si>
  <si>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</si>
  <si>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</si>
  <si>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</si>
  <si>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</si>
  <si>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</si>
  <si>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</si>
  <si>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</si>
  <si>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</si>
  <si>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</si>
  <si>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</si>
  <si>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</si>
  <si>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</si>
  <si>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</si>
  <si>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</si>
  <si>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</si>
  <si>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</si>
  <si>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</si>
  <si>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</si>
  <si>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</si>
  <si>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</si>
  <si>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</si>
  <si>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</si>
  <si>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</si>
  <si>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</si>
  <si>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</si>
  <si>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</si>
  <si>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</si>
  <si>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</si>
  <si>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</si>
  <si>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</si>
  <si>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</si>
  <si>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</si>
  <si>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</si>
  <si>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</si>
  <si>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</si>
  <si>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</si>
  <si>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</si>
  <si>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</si>
  <si>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</si>
  <si>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</si>
  <si>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</si>
  <si>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</si>
  <si>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</si>
  <si>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</si>
  <si>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</si>
  <si>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</si>
  <si>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</si>
  <si>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</si>
  <si>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</si>
  <si>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</si>
  <si>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</si>
  <si>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</si>
  <si>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</si>
  <si>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</si>
  <si>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</si>
  <si>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</si>
  <si>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</si>
  <si>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</si>
  <si>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</si>
  <si>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</si>
  <si>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</si>
  <si>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</si>
  <si>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</si>
  <si>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</si>
  <si>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</si>
  <si>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</si>
  <si>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</si>
  <si>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</si>
  <si>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</si>
  <si>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</si>
  <si>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</si>
  <si>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</si>
  <si>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</si>
  <si>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</si>
  <si>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</si>
  <si>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</si>
  <si>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</si>
  <si>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</si>
  <si>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</si>
  <si>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栃木県栃木市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</si>
  <si>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</si>
  <si>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</si>
  <si>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</si>
  <si>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</si>
  <si>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</si>
  <si>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</si>
  <si>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</si>
  <si>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</si>
  <si>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</si>
  <si>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</si>
  <si>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</si>
  <si>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</si>
  <si>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</si>
  <si>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</si>
  <si>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</si>
  <si>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</si>
  <si>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</si>
  <si>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</si>
  <si>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</si>
  <si>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</si>
  <si>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</si>
  <si>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</si>
  <si>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</si>
  <si>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</si>
  <si>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</si>
  <si>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</si>
  <si>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</si>
  <si>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</si>
  <si>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</si>
  <si>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</si>
  <si>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</si>
  <si>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</si>
  <si>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</si>
  <si>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</si>
  <si>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</si>
  <si>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</si>
  <si>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</si>
  <si>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</si>
  <si>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</si>
  <si>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</si>
  <si>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</si>
  <si>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医療福祉モール特別会計</t>
    <phoneticPr fontId="5"/>
  </si>
  <si>
    <t>千塚町上川原産業団地特別会計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</si>
  <si>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</si>
  <si>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</si>
  <si>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</si>
  <si>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</si>
  <si>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</si>
  <si>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</si>
  <si>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</si>
  <si>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</si>
  <si>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</si>
  <si>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</si>
  <si>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</si>
  <si>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</si>
  <si>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</si>
  <si>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</si>
  <si>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</si>
  <si>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</si>
  <si>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</si>
  <si>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</si>
  <si>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</si>
  <si>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t>
    <phoneticPr fontId="5"/>
  </si>
  <si>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</si>
  <si>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</si>
  <si>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</si>
  <si>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</si>
  <si>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</si>
  <si>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</si>
  <si>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</si>
  <si>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</si>
  <si>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</si>
  <si>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</si>
  <si>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</si>
  <si>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</si>
  <si>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</si>
  <si>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</si>
  <si>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</si>
  <si>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</si>
  <si>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</si>
  <si>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</si>
  <si>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</si>
  <si>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</si>
  <si>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</si>
  <si>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</si>
  <si>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</si>
  <si>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</si>
  <si>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</si>
  <si>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</si>
  <si>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</si>
  <si>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</si>
  <si>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</si>
  <si>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</si>
  <si>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</si>
  <si>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</si>
  <si>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</si>
  <si>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</si>
  <si>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</si>
  <si>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</si>
  <si>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</si>
  <si>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</si>
  <si>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医療福祉モール特別会計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</si>
  <si>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</si>
  <si>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</si>
  <si>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</si>
  <si>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</si>
  <si>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</si>
  <si>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</si>
  <si>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</si>
  <si>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</si>
  <si>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</si>
  <si>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</si>
  <si>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</si>
  <si>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</si>
  <si>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</si>
  <si>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</si>
  <si>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</si>
  <si>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</si>
  <si>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</si>
  <si>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</si>
  <si>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</si>
  <si>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</si>
  <si>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</si>
  <si>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</si>
  <si>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</si>
  <si>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</si>
  <si>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</si>
  <si>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</si>
  <si>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</si>
  <si>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</si>
  <si>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</si>
  <si>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</si>
  <si>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</si>
  <si>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</si>
  <si>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</si>
  <si>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</si>
  <si>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</si>
  <si>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</si>
  <si>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</si>
  <si>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</si>
  <si>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</si>
  <si>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</si>
  <si>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</si>
  <si>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</si>
  <si>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</si>
  <si>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</si>
  <si>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</si>
  <si>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</si>
  <si>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</si>
  <si>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</si>
  <si>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</si>
  <si>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</si>
  <si>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</si>
  <si>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</si>
  <si>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</si>
  <si>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</si>
  <si>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</si>
  <si>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</si>
  <si>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</si>
  <si>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</si>
  <si>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</si>
  <si>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</si>
  <si>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</si>
  <si>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</si>
  <si>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</si>
  <si>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</si>
  <si>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</si>
  <si>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</si>
  <si>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</si>
  <si>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</si>
  <si>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</si>
  <si>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</si>
  <si>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</si>
  <si>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</si>
  <si>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</si>
  <si>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</si>
  <si>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</si>
  <si>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</si>
  <si>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</si>
  <si>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</si>
  <si>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</si>
  <si>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3.32</t>
  </si>
  <si>
    <t>▲ 0.29</t>
  </si>
  <si>
    <t>水道事業会計</t>
  </si>
  <si>
    <t>一般会計</t>
  </si>
  <si>
    <t>下水道特別会計</t>
  </si>
  <si>
    <t>国民健康保険特別会計</t>
  </si>
  <si>
    <t>介護保険特別会計</t>
  </si>
  <si>
    <t>農業集落排水特別会計</t>
  </si>
  <si>
    <t>後期高齢者医療特別会計</t>
  </si>
  <si>
    <t>医療福祉モール特別会計</t>
  </si>
  <si>
    <t>その他会計（赤字）</t>
  </si>
  <si>
    <t>その他会計（黒字）</t>
  </si>
  <si>
    <t>-</t>
    <phoneticPr fontId="2"/>
  </si>
  <si>
    <t>-</t>
    <phoneticPr fontId="2"/>
  </si>
  <si>
    <t>-</t>
    <phoneticPr fontId="2"/>
  </si>
  <si>
    <t>-</t>
    <phoneticPr fontId="2"/>
  </si>
  <si>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</si>
  <si>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</si>
  <si>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</si>
  <si>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</si>
  <si>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</si>
  <si>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</si>
  <si>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栃木県南公設地方卸売市場事務組合</t>
    <rPh sb="0" eb="4">
      <t>トチギケンナン</t>
    </rPh>
    <rPh sb="4" eb="6">
      <t>コウセツ</t>
    </rPh>
    <rPh sb="6" eb="8">
      <t>チホウ</t>
    </rPh>
    <rPh sb="8" eb="10">
      <t>オロシウリ</t>
    </rPh>
    <rPh sb="10" eb="12">
      <t>シジョウ</t>
    </rPh>
    <rPh sb="12" eb="14">
      <t>ジム</t>
    </rPh>
    <rPh sb="14" eb="16">
      <t>クミアイ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</si>
  <si>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</si>
  <si>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宇都宮西中核工業団地事務組合(工業汚水処理施設特別会計)</t>
    <rPh sb="0" eb="3">
      <t>ウツノミヤ</t>
    </rPh>
    <rPh sb="3" eb="4">
      <t>ニシ</t>
    </rPh>
    <rPh sb="4" eb="6">
      <t>チュウカク</t>
    </rPh>
    <rPh sb="6" eb="8">
      <t>コウギョウ</t>
    </rPh>
    <rPh sb="8" eb="10">
      <t>ダンチ</t>
    </rPh>
    <rPh sb="10" eb="12">
      <t>ジム</t>
    </rPh>
    <rPh sb="12" eb="14">
      <t>クミアイ</t>
    </rPh>
    <rPh sb="15" eb="17">
      <t>コウギョウ</t>
    </rPh>
    <rPh sb="17" eb="19">
      <t>オスイ</t>
    </rPh>
    <rPh sb="19" eb="21">
      <t>ショリ</t>
    </rPh>
    <rPh sb="21" eb="23">
      <t>シセツ</t>
    </rPh>
    <rPh sb="23" eb="25">
      <t>トクベツ</t>
    </rPh>
    <rPh sb="25" eb="27">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</si>
  <si>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</si>
  <si>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栃木市土地開発公社</t>
    <rPh sb="0" eb="3">
      <t>トチギシ</t>
    </rPh>
    <rPh sb="3" eb="5">
      <t>トチ</t>
    </rPh>
    <rPh sb="5" eb="7">
      <t>カイハツ</t>
    </rPh>
    <rPh sb="7" eb="9">
      <t>コウシャ</t>
    </rPh>
    <phoneticPr fontId="2"/>
  </si>
  <si>
    <t>藤岡町農業公社</t>
    <rPh sb="0" eb="2">
      <t>フジオカ</t>
    </rPh>
    <rPh sb="2" eb="3">
      <t>マチ</t>
    </rPh>
    <rPh sb="3" eb="5">
      <t>ノウギョウ</t>
    </rPh>
    <rPh sb="5" eb="7">
      <t>コウシャ</t>
    </rPh>
    <phoneticPr fontId="2"/>
  </si>
  <si>
    <t>都賀町農業公社</t>
    <rPh sb="0" eb="2">
      <t>ツガ</t>
    </rPh>
    <rPh sb="2" eb="3">
      <t>マチ</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</si>
  <si>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</si>
  <si>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</si>
  <si>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</si>
  <si>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</si>
  <si>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</si>
  <si>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</si>
  <si>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</si>
  <si>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</si>
  <si>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</si>
  <si>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</si>
  <si>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</si>
  <si>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</si>
  <si>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</si>
  <si>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</si>
  <si>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将来負担比率については、類似団体平均に対し48.9ｐｔ高い62.6、実質公債費比率については、類似団体平均に対し3.8pt高い9.6となった。類似団体より高い理由としては、合併後
の社会資本整備に伴う市債残高の増加が挙げられ、今後も予定されている整備事業があることから、この状況が続くと想定される。このため、行政改革を進め、財源の確保に努める
とともに、市債の発行にあたっては、交付税措置の有無等を含めて十分に精査すると同時に抑制に努めていく。</t>
    <rPh sb="3" eb="5">
      <t>ショウライ</t>
    </rPh>
    <rPh sb="5" eb="7">
      <t>フタン</t>
    </rPh>
    <rPh sb="7" eb="9">
      <t>ヒリツ</t>
    </rPh>
    <rPh sb="15" eb="17">
      <t>ルイジ</t>
    </rPh>
    <rPh sb="17" eb="19">
      <t>ダンタイ</t>
    </rPh>
    <rPh sb="19" eb="21">
      <t>ヘイキン</t>
    </rPh>
    <rPh sb="22" eb="23">
      <t>タイ</t>
    </rPh>
    <rPh sb="30" eb="31">
      <t>タカ</t>
    </rPh>
    <rPh sb="37" eb="39">
      <t>ジッシツ</t>
    </rPh>
    <rPh sb="39" eb="42">
      <t>コウサイヒ</t>
    </rPh>
    <rPh sb="42" eb="44">
      <t>ヒリツ</t>
    </rPh>
    <rPh sb="50" eb="52">
      <t>ルイジ</t>
    </rPh>
    <rPh sb="52" eb="54">
      <t>ダンタイ</t>
    </rPh>
    <rPh sb="54" eb="56">
      <t>ヘイキン</t>
    </rPh>
    <rPh sb="57" eb="58">
      <t>タイ</t>
    </rPh>
    <rPh sb="64" eb="65">
      <t>タカ</t>
    </rPh>
    <rPh sb="74" eb="76">
      <t>ルイジ</t>
    </rPh>
    <rPh sb="76" eb="78">
      <t>ダンタイ</t>
    </rPh>
    <rPh sb="80" eb="81">
      <t>タカ</t>
    </rPh>
    <rPh sb="82" eb="84">
      <t>リユウ</t>
    </rPh>
    <rPh sb="89" eb="92">
      <t>ガッペイゴ</t>
    </rPh>
    <rPh sb="94" eb="96">
      <t>シャカイ</t>
    </rPh>
    <rPh sb="96" eb="98">
      <t>シホン</t>
    </rPh>
    <rPh sb="98" eb="100">
      <t>セイビ</t>
    </rPh>
    <rPh sb="101" eb="102">
      <t>トモナ</t>
    </rPh>
    <rPh sb="103" eb="105">
      <t>シサイ</t>
    </rPh>
    <rPh sb="105" eb="107">
      <t>ザンダカ</t>
    </rPh>
    <rPh sb="108" eb="110">
      <t>ゾウカ</t>
    </rPh>
    <rPh sb="111" eb="112">
      <t>ア</t>
    </rPh>
    <rPh sb="116" eb="118">
      <t>コンゴ</t>
    </rPh>
    <rPh sb="119" eb="121">
      <t>ヨテイ</t>
    </rPh>
    <rPh sb="126" eb="128">
      <t>セイビ</t>
    </rPh>
    <rPh sb="128" eb="130">
      <t>ジギョウ</t>
    </rPh>
    <rPh sb="140" eb="142">
      <t>ジョウキョウ</t>
    </rPh>
    <rPh sb="143" eb="144">
      <t>ツヅ</t>
    </rPh>
    <rPh sb="146" eb="148">
      <t>ソウテイ</t>
    </rPh>
    <rPh sb="157" eb="159">
      <t>ギョウセイ</t>
    </rPh>
    <rPh sb="159" eb="161">
      <t>カイカク</t>
    </rPh>
    <rPh sb="162" eb="163">
      <t>スス</t>
    </rPh>
    <rPh sb="165" eb="167">
      <t>ザイゲン</t>
    </rPh>
    <rPh sb="168" eb="170">
      <t>カクホ</t>
    </rPh>
    <rPh sb="171" eb="172">
      <t>ツト</t>
    </rPh>
    <rPh sb="180" eb="182">
      <t>シサイ</t>
    </rPh>
    <rPh sb="183" eb="185">
      <t>ハッコウ</t>
    </rPh>
    <rPh sb="192" eb="195">
      <t>コウフゼイ</t>
    </rPh>
    <rPh sb="195" eb="197">
      <t>ソチ</t>
    </rPh>
    <rPh sb="198" eb="200">
      <t>ウム</t>
    </rPh>
    <rPh sb="200" eb="201">
      <t>トウ</t>
    </rPh>
    <rPh sb="202" eb="203">
      <t>フク</t>
    </rPh>
    <rPh sb="205" eb="207">
      <t>ジュウブン</t>
    </rPh>
    <rPh sb="208" eb="210">
      <t>セイサ</t>
    </rPh>
    <rPh sb="213" eb="215">
      <t>ドウジ</t>
    </rPh>
    <rPh sb="216" eb="218">
      <t>ヨクセイ</t>
    </rPh>
    <rPh sb="219" eb="22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</si>
</sst>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3">
                  <c:v>52900</c:v>
                </c:pt>
                <c:pt idx="4">
                  <c:v>64441</c:v>
                </c:pt>
              </c:numCache>
            </c:numRef>
          </c:val>
          <c:smooth val="0"/>
        </c:ser>
        <c:dLbls>
          <c:showLegendKey val="0"/>
          <c:showVal val="0"/>
          <c:showCatName val="0"/>
          <c:showSerName val="0"/>
          <c:showPercent val="0"/>
          <c:showBubbleSize val="0"/>
        </c:dLbls>
        <c:marker val="1"/>
        <c:smooth val="0"/>
        <c:axId val="191170184"/>
        <c:axId val="122511168"/>
      </c:lineChart>
      <c:catAx>
        <c:axId val="191170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11168"/>
        <c:crosses val="autoZero"/>
        <c:auto val="1"/>
        <c:lblAlgn val="ctr"/>
        <c:lblOffset val="100"/>
        <c:tickLblSkip val="1"/>
        <c:tickMarkSkip val="1"/>
        <c:noMultiLvlLbl val="0"/>
      </c:catAx>
      <c:valAx>
        <c:axId val="122511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70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c:v>
                </c:pt>
                <c:pt idx="1">
                  <c:v>0</c:v>
                </c:pt>
                <c:pt idx="2">
                  <c:v>0</c:v>
                </c:pt>
                <c:pt idx="3">
                  <c:v>8.35</c:v>
                </c:pt>
                <c:pt idx="4">
                  <c:v>9.42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c:v>
                </c:pt>
                <c:pt idx="2">
                  <c:v>0</c:v>
                </c:pt>
                <c:pt idx="3">
                  <c:v>21.77</c:v>
                </c:pt>
                <c:pt idx="4">
                  <c:v>20.48</c:v>
                </c:pt>
              </c:numCache>
            </c:numRef>
          </c:val>
        </c:ser>
        <c:dLbls>
          <c:showLegendKey val="0"/>
          <c:showVal val="0"/>
          <c:showCatName val="0"/>
          <c:showSerName val="0"/>
          <c:showPercent val="0"/>
          <c:showBubbleSize val="0"/>
        </c:dLbls>
        <c:gapWidth val="250"/>
        <c:overlap val="100"/>
        <c:axId val="216356960"/>
        <c:axId val="193334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#N/A</c:v>
                </c:pt>
                <c:pt idx="1">
                  <c:v>#N/A</c:v>
                </c:pt>
                <c:pt idx="2">
                  <c:v>#N/A</c:v>
                </c:pt>
                <c:pt idx="3">
                  <c:v>-3.32</c:v>
                </c:pt>
                <c:pt idx="4">
                  <c:v>-0.28999999999999998</c:v>
                </c:pt>
              </c:numCache>
            </c:numRef>
          </c:val>
          <c:smooth val="0"/>
        </c:ser>
        <c:dLbls>
          <c:showLegendKey val="0"/>
          <c:showVal val="0"/>
          <c:showCatName val="0"/>
          <c:showSerName val="0"/>
          <c:showPercent val="0"/>
          <c:showBubbleSize val="0"/>
        </c:dLbls>
        <c:marker val="1"/>
        <c:smooth val="0"/>
        <c:axId val="216356960"/>
        <c:axId val="193334440"/>
      </c:lineChart>
      <c:catAx>
        <c:axId val="2163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334440"/>
        <c:crosses val="autoZero"/>
        <c:auto val="1"/>
        <c:lblAlgn val="ctr"/>
        <c:lblOffset val="100"/>
        <c:tickLblSkip val="1"/>
        <c:tickMarkSkip val="1"/>
        <c:noMultiLvlLbl val="0"/>
      </c:catAx>
      <c:valAx>
        <c:axId val="19333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医療福祉モール特別会計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0.02</c:v>
                </c:pt>
              </c:numCache>
            </c:numRef>
          </c:val>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0.02</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0.63</c:v>
                </c:pt>
                <c:pt idx="8">
                  <c:v>#N/A</c:v>
                </c:pt>
                <c:pt idx="9">
                  <c:v>0.72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1.31</c:v>
                </c:pt>
                <c:pt idx="8">
                  <c:v>#N/A</c:v>
                </c:pt>
                <c:pt idx="9">
                  <c:v>0.96</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0.39</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8.34</c:v>
                </c:pt>
                <c:pt idx="8">
                  <c:v>#N/A</c:v>
                </c:pt>
                <c:pt idx="9">
                  <c:v>9.42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11.2</c:v>
                </c:pt>
                <c:pt idx="8">
                  <c:v>#N/A</c:v>
                </c:pt>
                <c:pt idx="9">
                  <c:v>10.57</c:v>
                </c:pt>
              </c:numCache>
            </c:numRef>
          </c:val>
        </c:ser>
        <c:dLbls>
          <c:showLegendKey val="0"/>
          <c:showVal val="0"/>
          <c:showCatName val="0"/>
          <c:showSerName val="0"/>
          <c:showPercent val="0"/>
          <c:showBubbleSize val="0"/>
        </c:dLbls>
        <c:gapWidth val="150"/>
        <c:overlap val="100"/>
        <c:axId val="218537176"/>
        <c:axId val="218578088"/>
      </c:barChart>
      <c:catAx>
        <c:axId val="21853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78088"/>
        <c:crosses val="autoZero"/>
        <c:auto val="1"/>
        <c:lblAlgn val="ctr"/>
        <c:lblOffset val="100"/>
        <c:tickLblSkip val="1"/>
        <c:tickMarkSkip val="1"/>
        <c:noMultiLvlLbl val="0"/>
      </c:catAx>
      <c:valAx>
        <c:axId val="218578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3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0</c:v>
                </c:pt>
                <c:pt idx="5">
                  <c:v>0</c:v>
                </c:pt>
                <c:pt idx="8">
                  <c:v>0</c:v>
                </c:pt>
                <c:pt idx="11">
                  <c:v>6257</c:v>
                </c:pt>
                <c:pt idx="14">
                  <c:v>5620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116</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107</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2260</c:v>
                </c:pt>
                <c:pt idx="12">
                  <c:v>2288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0</c:v>
                </c:pt>
                <c:pt idx="3">
                  <c:v>0</c:v>
                </c:pt>
                <c:pt idx="6">
                  <c:v>0</c:v>
                </c:pt>
                <c:pt idx="9">
                  <c:v>6691</c:v>
                </c:pt>
                <c:pt idx="12">
                  <c:v>6771</c:v>
                </c:pt>
              </c:numCache>
            </c:numRef>
          </c:val>
        </c:ser>
        <c:dLbls>
          <c:showLegendKey val="0"/>
          <c:showVal val="0"/>
          <c:showCatName val="0"/>
          <c:showSerName val="0"/>
          <c:showPercent val="0"/>
          <c:showBubbleSize val="0"/>
        </c:dLbls>
        <c:gapWidth val="100"/>
        <c:overlap val="100"/>
        <c:axId val="191163928"/>
        <c:axId val="19115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#N/A</c:v>
                </c:pt>
                <c:pt idx="8">
                  <c:v>#N/A</c:v>
                </c:pt>
                <c:pt idx="9">
                  <c:v>#N/A</c:v>
                </c:pt>
                <c:pt idx="10">
                  <c:v>2917</c:v>
                </c:pt>
                <c:pt idx="11">
                  <c:v>#N/A</c:v>
                </c:pt>
                <c:pt idx="12">
                  <c:v>#N/A</c:v>
                </c:pt>
                <c:pt idx="13">
                  <c:v>3622</c:v>
                </c:pt>
                <c:pt idx="14">
                  <c:v>#N/A</c:v>
                </c:pt>
              </c:numCache>
            </c:numRef>
          </c:val>
          <c:smooth val="0"/>
        </c:ser>
        <c:dLbls>
          <c:showLegendKey val="0"/>
          <c:showVal val="0"/>
          <c:showCatName val="0"/>
          <c:showSerName val="0"/>
          <c:showPercent val="0"/>
          <c:showBubbleSize val="0"/>
        </c:dLbls>
        <c:marker val="1"/>
        <c:smooth val="0"/>
        <c:axId val="191163928"/>
        <c:axId val="191156352"/>
      </c:lineChart>
      <c:catAx>
        <c:axId val="19116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156352"/>
        <c:crosses val="autoZero"/>
        <c:auto val="1"/>
        <c:lblAlgn val="ctr"/>
        <c:lblOffset val="100"/>
        <c:tickLblSkip val="1"/>
        <c:tickMarkSkip val="1"/>
        <c:noMultiLvlLbl val="0"/>
      </c:catAx>
      <c:valAx>
        <c:axId val="19115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16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0</c:v>
                </c:pt>
                <c:pt idx="5">
                  <c:v>0</c:v>
                </c:pt>
                <c:pt idx="8">
                  <c:v>0</c:v>
                </c:pt>
                <c:pt idx="11">
                  <c:v>58833</c:v>
                </c:pt>
                <c:pt idx="14">
                  <c:v>59643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9241</c:v>
                </c:pt>
                <c:pt idx="14">
                  <c:v>7292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0</c:v>
                </c:pt>
                <c:pt idx="5">
                  <c:v>0</c:v>
                </c:pt>
                <c:pt idx="8">
                  <c:v>0</c:v>
                </c:pt>
                <c:pt idx="11">
                  <c:v>15013</c:v>
                </c:pt>
                <c:pt idx="14">
                  <c:v>13949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49</c:v>
                </c:pt>
                <c:pt idx="12">
                  <c:v>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11997</c:v>
                </c:pt>
                <c:pt idx="12">
                  <c:v>11356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608</c:v>
                </c:pt>
                <c:pt idx="12">
                  <c:v>488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27390</c:v>
                </c:pt>
                <c:pt idx="12">
                  <c:v>26621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115</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0</c:v>
                </c:pt>
                <c:pt idx="3">
                  <c:v>0</c:v>
                </c:pt>
                <c:pt idx="6">
                  <c:v>0</c:v>
                </c:pt>
                <c:pt idx="9">
                  <c:v>60945</c:v>
                </c:pt>
                <c:pt idx="12">
                  <c:v>62061</c:v>
                </c:pt>
              </c:numCache>
            </c:numRef>
          </c:val>
        </c:ser>
        <c:dLbls>
          <c:showLegendKey val="0"/>
          <c:showVal val="0"/>
          <c:showCatName val="0"/>
          <c:showSerName val="0"/>
          <c:showPercent val="0"/>
          <c:showBubbleSize val="0"/>
        </c:dLbls>
        <c:gapWidth val="100"/>
        <c:overlap val="100"/>
        <c:axId val="216349528"/>
        <c:axId val="22152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#N/A</c:v>
                </c:pt>
                <c:pt idx="8">
                  <c:v>#N/A</c:v>
                </c:pt>
                <c:pt idx="9">
                  <c:v>#N/A</c:v>
                </c:pt>
                <c:pt idx="10">
                  <c:v>18016</c:v>
                </c:pt>
                <c:pt idx="11">
                  <c:v>#N/A</c:v>
                </c:pt>
                <c:pt idx="12">
                  <c:v>#N/A</c:v>
                </c:pt>
                <c:pt idx="13">
                  <c:v>19775</c:v>
                </c:pt>
                <c:pt idx="14">
                  <c:v>#N/A</c:v>
                </c:pt>
              </c:numCache>
            </c:numRef>
          </c:val>
          <c:smooth val="0"/>
        </c:ser>
        <c:dLbls>
          <c:showLegendKey val="0"/>
          <c:showVal val="0"/>
          <c:showCatName val="0"/>
          <c:showSerName val="0"/>
          <c:showPercent val="0"/>
          <c:showBubbleSize val="0"/>
        </c:dLbls>
        <c:marker val="1"/>
        <c:smooth val="0"/>
        <c:axId val="216349528"/>
        <c:axId val="221527472"/>
      </c:lineChart>
      <c:catAx>
        <c:axId val="21634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527472"/>
        <c:crosses val="autoZero"/>
        <c:auto val="1"/>
        <c:lblAlgn val="ctr"/>
        <c:lblOffset val="100"/>
        <c:tickLblSkip val="1"/>
        <c:tickMarkSkip val="1"/>
        <c:noMultiLvlLbl val="0"/>
      </c:catAx>
      <c:valAx>
        <c:axId val="22152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4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{8E54FFA4-A52A-49AA-B6AD-9DA9F63D538D}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{9EFA67AD-A455-4C21-A8FF-92629690C3EF}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{13A0FB3C-DA55-497A-98FF-EF223E99E47C}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{AEC3108A-6F41-411E-B07E-36B4216CBC4B}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{F86689B1-3FC3-4CF4-8EE4-07BEBE76F6D3}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{5B9B8850-1290-48EF-8933-2B74DD2A9367}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{BBBB0F0F-0436-4F3A-AC3D-732AFF3F3AF2}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{47E53B58-8BDA-457B-B25C-E5E229D1ABC6}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{4DB28600-65A4-4D28-B357-3718FC87BAC6}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{2960965A-E4AB-49EA-8519-F8139F950DAC}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3663728"/>
        <c:axId val="216345200"/>
      </c:scatterChart>
      <c:valAx>
        <c:axId val="223663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345200"/>
        <c:crosses val="autoZero"/>
        <c:crossBetween val="midCat"/>
      </c:valAx>
      <c:valAx>
        <c:axId val="21634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663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{962216B4-480D-400E-AC5D-80EB2E9B1E8A}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{ADD143F1-217B-40BE-939F-86AC1C44E7F8}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{9F6A0E7F-74B3-4772-ADBD-46B6A61BE510}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{4E800FE8-28CE-4BFB-877A-0F1E7DF47E8A}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{3F462E5E-7AE8-473F-8599-415C9FC225CC}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3">
                  <c:v>8.9</c:v>
                </c:pt>
                <c:pt idx="4">
                  <c:v>9.6</c:v>
                </c:pt>
              </c:numCache>
            </c:numRef>
          </c:xVal>
          <c:yVal>
            <c:numRef>
              <c:f>公会計指標分析・財政指標組合せ分析表!$K$73:$O$73</c:f>
              <c:numCache>
                <c:formatCode>#,##0.0;"▲ "#,##0.0</c:formatCode>
                <c:ptCount val="5"/>
                <c:pt idx="3">
                  <c:v>57.1</c:v>
                </c:pt>
                <c:pt idx="4">
                  <c:v>62.6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{E337AFA4-90DF-48ED-BC08-53BA687717BE}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{ED92F528-9F5D-419F-95B0-E5F1D93FAD71}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{9FACC55E-D140-4674-8EFA-0965A161B99D}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{25216C45-FD6A-4A2C-91F6-A78F74088330}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{FA805315-960A-4AAE-8CBD-478F2EF4F99E}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3">
                  <c:v>5.2</c:v>
                </c:pt>
                <c:pt idx="4">
                  <c:v>5.8</c:v>
                </c:pt>
              </c:numCache>
            </c:numRef>
          </c:xVal>
          <c:yVal>
            <c:numRef>
              <c:f>公会計指標分析・財政指標組合せ分析表!$K$77:$O$77</c:f>
              <c:numCache>
                <c:formatCode>#,##0.0;"▲ "#,##0.0</c:formatCode>
                <c:ptCount val="5"/>
                <c:pt idx="3">
                  <c:v>30.5</c:v>
                </c:pt>
                <c:pt idx="4">
                  <c:v>13.7</c:v>
                </c:pt>
              </c:numCache>
            </c:numRef>
          </c:yVal>
          <c:smooth val="0"/>
        </c:ser>
        <c:dLbls>
          <c:showLegendKey val="0"/>
          <c:showVal val="0"/>
          <c:showCatName val="0"/>
          <c:showSerName val="0"/>
          <c:showPercent val="0"/>
          <c:showBubbleSize val="0"/>
        </c:dLbls>
        <c:axId val="216345984"/>
        <c:axId val="216346376"/>
      </c:scatterChart>
      <c:valAx>
        <c:axId val="216345984"/>
        <c:scaling>
          <c:orientation val="minMax"/>
          <c:max val="10"/>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346376"/>
        <c:crosses val="autoZero"/>
        <c:crossBetween val="midCat"/>
      </c:valAx>
      <c:valAx>
        <c:axId val="216346376"/>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345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は、元利償還金が増加し、算入公債費等については特定財源が減少したことにより減となったため、</a:t>
          </a:r>
          <a:r>
            <a:rPr kumimoji="1" lang="ja-JP" altLang="ja-JP" sz="1100">
              <a:solidFill>
                <a:schemeClr val="dk1"/>
              </a:solidFill>
              <a:effectLst/>
              <a:latin typeface="+mn-lt"/>
              <a:ea typeface="+mn-ea"/>
              <a:cs typeface="+mn-cs"/>
            </a:rPr>
            <a:t>実質公債費比率の分子全体は</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元利償還金については、今後、合併後の社会資本整備の増に伴う地方債発行の増加により、</a:t>
          </a:r>
          <a:r>
            <a:rPr kumimoji="1" lang="ja-JP" altLang="en-US" sz="1100">
              <a:solidFill>
                <a:schemeClr val="dk1"/>
              </a:solidFill>
              <a:effectLst/>
              <a:latin typeface="+mn-lt"/>
              <a:ea typeface="+mn-ea"/>
              <a:cs typeface="+mn-cs"/>
            </a:rPr>
            <a:t>増加が見込まれ、</a:t>
          </a:r>
          <a:r>
            <a:rPr kumimoji="1" lang="ja-JP" altLang="ja-JP" sz="1100">
              <a:solidFill>
                <a:schemeClr val="dk1"/>
              </a:solidFill>
              <a:effectLst/>
              <a:latin typeface="+mn-lt"/>
              <a:ea typeface="+mn-ea"/>
              <a:cs typeface="+mn-cs"/>
            </a:rPr>
            <a:t>実質公債費比率の分子全体が伸びていくことが想定される。</a:t>
          </a:r>
          <a:endParaRPr lang="ja-JP" altLang="ja-JP" sz="1400">
            <a:effectLst/>
          </a:endParaRPr>
        </a:p>
        <a:p>
          <a:r>
            <a:rPr kumimoji="1" lang="ja-JP" altLang="ja-JP" sz="1100">
              <a:solidFill>
                <a:schemeClr val="dk1"/>
              </a:solidFill>
              <a:effectLst/>
              <a:latin typeface="+mn-lt"/>
              <a:ea typeface="+mn-ea"/>
              <a:cs typeface="+mn-cs"/>
            </a:rPr>
            <a:t>　そのため、地方債については普通建設事業費の内容を精査し、地方債発行額を必要最小限に抑制するよう努める。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充当可能財源の減少により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将来負担比率の</a:t>
          </a:r>
          <a:r>
            <a:rPr kumimoji="1" lang="ja-JP" altLang="ja-JP" sz="1100">
              <a:solidFill>
                <a:schemeClr val="dk1"/>
              </a:solidFill>
              <a:effectLst/>
              <a:latin typeface="+mn-lt"/>
              <a:ea typeface="+mn-ea"/>
              <a:cs typeface="+mn-cs"/>
            </a:rPr>
            <a:t>分子全体は増加となった。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合併後、旧合併特例事業を活用し、集中的に普通建設事業を実施してきたため市債残高が増加し、将来負担比率を押し上げる見通しである。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そのため、同時に行政改革を進め、発生した余剰財源を充当可能基金に積み立てることにより、比率全体の上昇の抑制に努める。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74</xdr:row>
      <xdr:rowOff>0</xdr:rowOff>
    </xdr:from>
    <xdr:to>
      <xdr:col>11</xdr:col>
      <xdr:colOff>0</xdr:colOff>
      <xdr:row>76</xdr:row>
      <xdr:rowOff>0</xdr:rowOff>
    </xdr:to>
    <xdr:sp macro="" textlink="">
      <xdr:nvSpPr>
        <xdr:cNvPr id="7" name="正方形/長方形 6"/>
        <xdr:cNvSpPr/>
      </xdr:nvSpPr>
      <xdr:spPr>
        <a:xfrm>
          <a:off x="13611225" y="135636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74</xdr:row>
      <xdr:rowOff>0</xdr:rowOff>
    </xdr:from>
    <xdr:to>
      <xdr:col>12</xdr:col>
      <xdr:colOff>0</xdr:colOff>
      <xdr:row>76</xdr:row>
      <xdr:rowOff>0</xdr:rowOff>
    </xdr:to>
    <xdr:sp macro="" textlink="">
      <xdr:nvSpPr>
        <xdr:cNvPr id="8" name="正方形/長方形 7"/>
        <xdr:cNvSpPr/>
      </xdr:nvSpPr>
      <xdr:spPr>
        <a:xfrm>
          <a:off x="14992350" y="135636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74</xdr:row>
      <xdr:rowOff>0</xdr:rowOff>
    </xdr:from>
    <xdr:to>
      <xdr:col>13</xdr:col>
      <xdr:colOff>0</xdr:colOff>
      <xdr:row>76</xdr:row>
      <xdr:rowOff>0</xdr:rowOff>
    </xdr:to>
    <xdr:sp macro="" textlink="">
      <xdr:nvSpPr>
        <xdr:cNvPr id="9" name="正方形/長方形 8"/>
        <xdr:cNvSpPr/>
      </xdr:nvSpPr>
      <xdr:spPr>
        <a:xfrm>
          <a:off x="16373475" y="135636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76</xdr:row>
      <xdr:rowOff>0</xdr:rowOff>
    </xdr:from>
    <xdr:to>
      <xdr:col>11</xdr:col>
      <xdr:colOff>0</xdr:colOff>
      <xdr:row>78</xdr:row>
      <xdr:rowOff>0</xdr:rowOff>
    </xdr:to>
    <xdr:sp macro="" textlink="">
      <xdr:nvSpPr>
        <xdr:cNvPr id="10" name="正方形/長方形 9"/>
        <xdr:cNvSpPr/>
      </xdr:nvSpPr>
      <xdr:spPr>
        <a:xfrm>
          <a:off x="13611225" y="13906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11" name="正方形/長方形 10"/>
        <xdr:cNvSpPr/>
      </xdr:nvSpPr>
      <xdr:spPr>
        <a:xfrm>
          <a:off x="14992350" y="13906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76</xdr:row>
      <xdr:rowOff>0</xdr:rowOff>
    </xdr:from>
    <xdr:to>
      <xdr:col>13</xdr:col>
      <xdr:colOff>0</xdr:colOff>
      <xdr:row>78</xdr:row>
      <xdr:rowOff>0</xdr:rowOff>
    </xdr:to>
    <xdr:sp macro="" textlink="">
      <xdr:nvSpPr>
        <xdr:cNvPr id="12" name="正方形/長方形 11"/>
        <xdr:cNvSpPr/>
      </xdr:nvSpPr>
      <xdr:spPr>
        <a:xfrm>
          <a:off x="16373475" y="13906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13" name="正方形/長方形 12"/>
        <xdr:cNvSpPr/>
      </xdr:nvSpPr>
      <xdr:spPr>
        <a:xfrm>
          <a:off x="13611225" y="14227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4" name="正方形/長方形 13"/>
        <xdr:cNvSpPr/>
      </xdr:nvSpPr>
      <xdr:spPr>
        <a:xfrm>
          <a:off x="14992350" y="14227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77</xdr:row>
      <xdr:rowOff>149225</xdr:rowOff>
    </xdr:from>
    <xdr:to>
      <xdr:col>13</xdr:col>
      <xdr:colOff>0</xdr:colOff>
      <xdr:row>79</xdr:row>
      <xdr:rowOff>149225</xdr:rowOff>
    </xdr:to>
    <xdr:sp macro="" textlink="">
      <xdr:nvSpPr>
        <xdr:cNvPr id="15" name="正方形/長方形 14"/>
        <xdr:cNvSpPr/>
      </xdr:nvSpPr>
      <xdr:spPr>
        <a:xfrm>
          <a:off x="16373475" y="14227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6" name="正方形/長方形 1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7" name="正方形/長方形 1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8" name="正方形/長方形 1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9" name="正方形/長方形 1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20" name="正方形/長方形 1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21" name="正方形/長方形 2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22" name="正方形/長方形 2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23" name="正方形/長方形 2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4" name="正方形/長方形 2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5" name="正方形/長方形 2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6" name="正方形/長方形 2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7" name="正方形/長方形 2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8" name="正方形/長方形 2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9" name="正方形/長方形 2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30" name="正方形/長方形 2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31" name="正方形/長方形 3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32" name="角丸四角形 3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33" name="正方形/長方形 3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34" name="正方形/長方形 3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5" name="直線コネクタ 3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6" name="円/楕円 3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7" name="フローチャート : 判断 3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1" name="テキスト ボックス 4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62" name="正方形/長方形 6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4" name="テキスト ボックス 6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5" name="正方形/長方形 6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6" name="正方形/長方形 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7" name="正方形/長方形 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8" name="正方形/長方形 6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9" name="正方形/長方形 6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70" name="テキスト ボックス 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71" name="テキスト ボックス 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0.83</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0.11pt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0.72</a:t>
          </a:r>
          <a:r>
            <a:rPr lang="ja-JP" altLang="ja-JP"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年度の基準財政収入額は</a:t>
          </a:r>
          <a:r>
            <a:rPr lang="en-US" altLang="ja-JP" sz="1100" b="0" i="0" baseline="0">
              <a:solidFill>
                <a:schemeClr val="dk1"/>
              </a:solidFill>
              <a:effectLst/>
              <a:latin typeface="+mn-lt"/>
              <a:ea typeface="+mn-ea"/>
              <a:cs typeface="+mn-cs"/>
            </a:rPr>
            <a:t>19,200,769</a:t>
          </a:r>
          <a:r>
            <a:rPr lang="ja-JP" altLang="ja-JP" sz="1100" b="0" i="0" baseline="0">
              <a:solidFill>
                <a:schemeClr val="dk1"/>
              </a:solidFill>
              <a:effectLst/>
              <a:latin typeface="+mn-lt"/>
              <a:ea typeface="+mn-ea"/>
              <a:cs typeface="+mn-cs"/>
            </a:rPr>
            <a:t>千円、基準財政需要額は</a:t>
          </a:r>
          <a:r>
            <a:rPr lang="en-US" altLang="ja-JP" sz="1100" b="0" i="0" baseline="0">
              <a:solidFill>
                <a:schemeClr val="dk1"/>
              </a:solidFill>
              <a:effectLst/>
              <a:latin typeface="+mn-lt"/>
              <a:ea typeface="+mn-ea"/>
              <a:cs typeface="+mn-cs"/>
            </a:rPr>
            <a:t>26,222,967</a:t>
          </a:r>
          <a:r>
            <a:rPr lang="ja-JP" altLang="ja-JP" sz="1100" b="0" i="0" baseline="0">
              <a:solidFill>
                <a:schemeClr val="dk1"/>
              </a:solidFill>
              <a:effectLst/>
              <a:latin typeface="+mn-lt"/>
              <a:ea typeface="+mn-ea"/>
              <a:cs typeface="+mn-cs"/>
            </a:rPr>
            <a:t>千円であった。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近年の景気状況から基準財政収入額の伸びにより平成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年度は前年度より改善されたが、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人口減や景気回復が進まないことにより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基準財政収入額の減少及び</a:t>
          </a:r>
          <a:r>
            <a:rPr lang="ja-JP" altLang="en-US" sz="1100" b="0" i="0" baseline="0">
              <a:solidFill>
                <a:schemeClr val="dk1"/>
              </a:solidFill>
              <a:effectLst/>
              <a:latin typeface="+mn-lt"/>
              <a:ea typeface="+mn-ea"/>
              <a:cs typeface="+mn-cs"/>
            </a:rPr>
            <a:t>リノベーション事業等施設整備</a:t>
          </a:r>
          <a:r>
            <a:rPr lang="ja-JP" altLang="ja-JP" sz="1100" b="0" i="0" baseline="0">
              <a:solidFill>
                <a:schemeClr val="dk1"/>
              </a:solidFill>
              <a:effectLst/>
              <a:latin typeface="+mn-lt"/>
              <a:ea typeface="+mn-ea"/>
              <a:cs typeface="+mn-cs"/>
            </a:rPr>
            <a:t>による公債費の増加等により基準財政需要額の増加が見込まれる。このため、定住促進や産業団地開発による企業誘致などの施策を展開し、財政力の強化に努める。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46990</xdr:rowOff>
    </xdr:from>
    <xdr:to>
      <xdr:col>7</xdr:col>
      <xdr:colOff>152400</xdr:colOff>
      <xdr:row>43</xdr:row>
      <xdr:rowOff>95250</xdr:rowOff>
    </xdr:to>
    <xdr:cxnSp macro="">
      <xdr:nvCxnSpPr>
        <xdr:cNvPr id="66" name="直線コネクタ 65"/>
        <xdr:cNvCxnSpPr/>
      </xdr:nvCxnSpPr>
      <xdr:spPr>
        <a:xfrm flipV="1">
          <a:off x="4114800" y="74193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635000</xdr:colOff>
      <xdr:row>41</xdr:row>
      <xdr:rowOff>97790</xdr:rowOff>
    </xdr:from>
    <xdr:to>
      <xdr:col>6</xdr:col>
      <xdr:colOff>50800</xdr:colOff>
      <xdr:row>42</xdr:row>
      <xdr:rowOff>27940</xdr:rowOff>
    </xdr:to>
    <xdr:sp macro="" textlink="">
      <xdr:nvSpPr>
        <xdr:cNvPr id="69" name="フローチャート : 判断 68"/>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0" name="テキスト ボックス 69"/>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1" name="テキスト ボックス 7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2" name="テキスト ボックス 7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3" name="テキスト ボックス 7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4" name="テキスト ボックス 7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75" name="テキスト ボックス 7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76" name="円/楕円 75"/>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139717</xdr:rowOff>
    </xdr:from>
    <xdr:ext cx="762000" cy="259045"/>
    <xdr:sp macro="" textlink="">
      <xdr:nvSpPr>
        <xdr:cNvPr id="77"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78" name="円/楕円 7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9" name="テキスト ボックス 7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80" name="正方形/長方形 7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81" name="テキスト ボックス 8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82" name="テキスト ボックス 8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83" name="正方形/長方形 8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84" name="正方形/長方形 8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85" name="正方形/長方形 8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86" name="正方形/長方形 8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87" name="正方形/長方形 8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88" name="正方形/長方形 8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89" name="正方形/長方形 8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0" name="正方形/長方形 8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1" name="正方形/長方形 9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2" name="テキスト ボックス 9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86.5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6.8pt</a:t>
          </a:r>
          <a:r>
            <a:rPr kumimoji="1" lang="ja-JP" altLang="en-US" sz="1100">
              <a:solidFill>
                <a:srgbClr val="FF0000"/>
              </a:solidFill>
              <a:effectLst/>
              <a:latin typeface="+mn-lt"/>
              <a:ea typeface="+mn-ea"/>
              <a:cs typeface="+mn-cs"/>
            </a:rPr>
            <a:t>高い</a:t>
          </a:r>
          <a:r>
            <a:rPr kumimoji="1" lang="en-US" altLang="ja-JP" sz="1100">
              <a:solidFill>
                <a:schemeClr val="dk1"/>
              </a:solidFill>
              <a:effectLst/>
              <a:latin typeface="+mn-lt"/>
              <a:ea typeface="+mn-ea"/>
              <a:cs typeface="+mn-cs"/>
            </a:rPr>
            <a:t>93.3</a:t>
          </a:r>
          <a:r>
            <a:rPr kumimoji="1" lang="ja-JP" altLang="ja-JP" sz="1100">
              <a:solidFill>
                <a:schemeClr val="dk1"/>
              </a:solidFill>
              <a:effectLst/>
              <a:latin typeface="+mn-lt"/>
              <a:ea typeface="+mn-ea"/>
              <a:cs typeface="+mn-cs"/>
            </a:rPr>
            <a:t>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年度の臨時財政対策債を含む経常一般財源は</a:t>
          </a:r>
          <a:r>
            <a:rPr kumimoji="1" lang="en-US" altLang="ja-JP" sz="1100">
              <a:solidFill>
                <a:schemeClr val="dk1"/>
              </a:solidFill>
              <a:effectLst/>
              <a:latin typeface="+mn-lt"/>
              <a:ea typeface="+mn-ea"/>
              <a:cs typeface="+mn-cs"/>
            </a:rPr>
            <a:t>37,742,051</a:t>
          </a:r>
          <a:r>
            <a:rPr kumimoji="1" lang="ja-JP" altLang="ja-JP" sz="1100">
              <a:solidFill>
                <a:schemeClr val="dk1"/>
              </a:solidFill>
              <a:effectLst/>
              <a:latin typeface="+mn-lt"/>
              <a:ea typeface="+mn-ea"/>
              <a:cs typeface="+mn-cs"/>
            </a:rPr>
            <a:t>千円、経常経費充当一般財源は</a:t>
          </a:r>
          <a:r>
            <a:rPr kumimoji="1" lang="en-US" altLang="ja-JP" sz="1100">
              <a:solidFill>
                <a:schemeClr val="dk1"/>
              </a:solidFill>
              <a:effectLst/>
              <a:latin typeface="+mn-lt"/>
              <a:ea typeface="+mn-ea"/>
              <a:cs typeface="+mn-cs"/>
            </a:rPr>
            <a:t>35,199,424</a:t>
          </a:r>
          <a:r>
            <a:rPr kumimoji="1" lang="ja-JP" altLang="ja-JP" sz="1100">
              <a:solidFill>
                <a:schemeClr val="dk1"/>
              </a:solidFill>
              <a:effectLst/>
              <a:latin typeface="+mn-lt"/>
              <a:ea typeface="+mn-ea"/>
              <a:cs typeface="+mn-cs"/>
            </a:rPr>
            <a:t>千円であった。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年度は、前年度より数値は改善したが、依然として高い数値である。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高い理由として、庁舎整備等による公債費の増加等が挙げられる。このため今後の対策として、産業団地の造成による企業誘致や定住促進事業による人口増の施策により一般財源の確保に努めるとともに、経常経費充当一般財源の多い人件費や物件費、繰出金等の費目について圧縮に努め、財政構造の弾力性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93" name="テキスト ボックス 9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94" name="直線コネクタ 9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95" name="テキスト ボックス 9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96" name="直線コネクタ 9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97" name="テキスト ボックス 9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98" name="直線コネクタ 9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99" name="テキスト ボックス 9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0" name="直線コネクタ 9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01" name="テキスト ボックス 10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02" name="直線コネクタ 10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03" name="テキスト ボックス 10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04" name="直線コネクタ 10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05" name="テキスト ボックス 10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06" name="直線コネクタ 10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07" name="テキスト ボックス 10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0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09" name="直線コネクタ 108"/>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1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11" name="直線コネクタ 11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12"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13" name="直線コネクタ 112"/>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146896</xdr:rowOff>
    </xdr:from>
    <xdr:to>
      <xdr:col>7</xdr:col>
      <xdr:colOff>152400</xdr:colOff>
      <xdr:row>67</xdr:row>
      <xdr:rowOff>31750</xdr:rowOff>
    </xdr:to>
    <xdr:cxnSp macro="">
      <xdr:nvCxnSpPr>
        <xdr:cNvPr id="114" name="直線コネクタ 113"/>
        <xdr:cNvCxnSpPr/>
      </xdr:nvCxnSpPr>
      <xdr:spPr>
        <a:xfrm flipV="1">
          <a:off x="4114800" y="114625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15"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16" name="フローチャート : 判断 115"/>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635000</xdr:colOff>
      <xdr:row>65</xdr:row>
      <xdr:rowOff>90594</xdr:rowOff>
    </xdr:from>
    <xdr:to>
      <xdr:col>6</xdr:col>
      <xdr:colOff>50800</xdr:colOff>
      <xdr:row>66</xdr:row>
      <xdr:rowOff>20744</xdr:rowOff>
    </xdr:to>
    <xdr:sp macro="" textlink="">
      <xdr:nvSpPr>
        <xdr:cNvPr id="117" name="フローチャート : 判断 116"/>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30921</xdr:rowOff>
    </xdr:from>
    <xdr:ext cx="736600" cy="259045"/>
    <xdr:sp macro="" textlink="">
      <xdr:nvSpPr>
        <xdr:cNvPr id="118" name="テキスト ボックス 117"/>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19" name="テキスト ボックス 11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20" name="テキスト ボックス 11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21" name="テキスト ボックス 12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22" name="テキスト ボックス 12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23" name="テキスト ボックス 12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96096</xdr:rowOff>
    </xdr:from>
    <xdr:to>
      <xdr:col>7</xdr:col>
      <xdr:colOff>203200</xdr:colOff>
      <xdr:row>67</xdr:row>
      <xdr:rowOff>26246</xdr:rowOff>
    </xdr:to>
    <xdr:sp macro="" textlink="">
      <xdr:nvSpPr>
        <xdr:cNvPr id="124" name="円/楕円 123"/>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163423</xdr:rowOff>
    </xdr:from>
    <xdr:ext cx="762000" cy="259045"/>
    <xdr:sp macro="" textlink="">
      <xdr:nvSpPr>
        <xdr:cNvPr id="125"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152400</xdr:rowOff>
    </xdr:from>
    <xdr:to>
      <xdr:col>6</xdr:col>
      <xdr:colOff>50800</xdr:colOff>
      <xdr:row>67</xdr:row>
      <xdr:rowOff>82550</xdr:rowOff>
    </xdr:to>
    <xdr:sp macro="" textlink="">
      <xdr:nvSpPr>
        <xdr:cNvPr id="126" name="円/楕円 125"/>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67327</xdr:rowOff>
    </xdr:from>
    <xdr:ext cx="736600" cy="259045"/>
    <xdr:sp macro="" textlink="">
      <xdr:nvSpPr>
        <xdr:cNvPr id="127" name="テキスト ボックス 126"/>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28" name="正方形/長方形 12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29" name="テキスト ボックス 12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30" name="テキスト ボックス 12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31" name="正方形/長方形 13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32" name="正方形/長方形 13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33" name="正方形/長方形 13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34" name="正方形/長方形 13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35" name="正方形/長方形 13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36" name="正方形/長方形 13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37" name="正方形/長方形 13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38" name="正方形/長方形 13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39" name="正方形/長方形 13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40" name="テキスト ボックス 13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108,714</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14,144</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122,858</a:t>
          </a:r>
          <a:r>
            <a:rPr kumimoji="1" lang="ja-JP" altLang="ja-JP" sz="1100">
              <a:solidFill>
                <a:schemeClr val="dk1"/>
              </a:solidFill>
              <a:effectLst/>
              <a:latin typeface="+mn-lt"/>
              <a:ea typeface="+mn-ea"/>
              <a:cs typeface="+mn-cs"/>
            </a:rPr>
            <a:t>円である。類似団体平均より高い理由として、人件費に対する経常一般財源充当の値が高いことが挙げられる。</a:t>
          </a:r>
          <a:endParaRPr lang="ja-JP" altLang="ja-JP" sz="1400">
            <a:effectLst/>
          </a:endParaRPr>
        </a:p>
        <a:p>
          <a:r>
            <a:rPr kumimoji="1" lang="ja-JP" altLang="ja-JP" sz="1100">
              <a:solidFill>
                <a:schemeClr val="dk1"/>
              </a:solidFill>
              <a:effectLst/>
              <a:latin typeface="+mn-lt"/>
              <a:ea typeface="+mn-ea"/>
              <a:cs typeface="+mn-cs"/>
            </a:rPr>
            <a:t>　今後の対策として、人件費については引き続き定員適正化計画に基づく職員数管理を進め、物件費については施設の統廃合等を含めた行政改革を通じ、コスト圧縮に努める。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41" name="テキスト ボックス 14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42" name="直線コネクタ 14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43" name="テキスト ボックス 14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44" name="直線コネクタ 14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45" name="テキスト ボックス 14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46" name="直線コネクタ 14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47" name="テキスト ボックス 14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48" name="直線コネクタ 14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49" name="テキスト ボックス 14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50" name="直線コネクタ 14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51" name="テキスト ボックス 15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52" name="直線コネクタ 15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53" name="テキスト ボックス 15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5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55" name="直線コネクタ 15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5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57" name="直線コネクタ 15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5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59" name="直線コネクタ 15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170563</xdr:rowOff>
    </xdr:from>
    <xdr:to>
      <xdr:col>7</xdr:col>
      <xdr:colOff>152400</xdr:colOff>
      <xdr:row>87</xdr:row>
      <xdr:rowOff>51935</xdr:rowOff>
    </xdr:to>
    <xdr:cxnSp macro="">
      <xdr:nvCxnSpPr>
        <xdr:cNvPr id="160" name="直線コネクタ 159"/>
        <xdr:cNvCxnSpPr/>
      </xdr:nvCxnSpPr>
      <xdr:spPr>
        <a:xfrm flipV="1">
          <a:off x="4114800" y="14915263"/>
          <a:ext cx="8382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137896</xdr:rowOff>
    </xdr:from>
    <xdr:ext cx="762000" cy="259045"/>
    <xdr:sp macro="" textlink="">
      <xdr:nvSpPr>
        <xdr:cNvPr id="161" name="人件費・物件費等の状況平均値テキスト"/>
        <xdr:cNvSpPr txBox="1"/>
      </xdr:nvSpPr>
      <xdr:spPr>
        <a:xfrm>
          <a:off x="5041900" y="1436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62" name="フローチャート : 判断 16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635000</xdr:colOff>
      <xdr:row>85</xdr:row>
      <xdr:rowOff>14804</xdr:rowOff>
    </xdr:from>
    <xdr:to>
      <xdr:col>6</xdr:col>
      <xdr:colOff>50800</xdr:colOff>
      <xdr:row>85</xdr:row>
      <xdr:rowOff>116404</xdr:rowOff>
    </xdr:to>
    <xdr:sp macro="" textlink="">
      <xdr:nvSpPr>
        <xdr:cNvPr id="163" name="フローチャート : 判断 162"/>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126581</xdr:rowOff>
    </xdr:from>
    <xdr:ext cx="736600" cy="259045"/>
    <xdr:sp macro="" textlink="">
      <xdr:nvSpPr>
        <xdr:cNvPr id="164" name="テキスト ボックス 163"/>
        <xdr:cNvSpPr txBox="1"/>
      </xdr:nvSpPr>
      <xdr:spPr>
        <a:xfrm>
          <a:off x="3733800" y="1435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65" name="テキスト ボックス 16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66" name="テキスト ボックス 16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67" name="テキスト ボックス 16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68" name="テキスト ボックス 16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69" name="テキスト ボックス 16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119763</xdr:rowOff>
    </xdr:from>
    <xdr:to>
      <xdr:col>7</xdr:col>
      <xdr:colOff>203200</xdr:colOff>
      <xdr:row>87</xdr:row>
      <xdr:rowOff>49913</xdr:rowOff>
    </xdr:to>
    <xdr:sp macro="" textlink="">
      <xdr:nvSpPr>
        <xdr:cNvPr id="170" name="円/楕円 169"/>
        <xdr:cNvSpPr/>
      </xdr:nvSpPr>
      <xdr:spPr>
        <a:xfrm>
          <a:off x="49022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15640</xdr:rowOff>
    </xdr:from>
    <xdr:ext cx="762000" cy="259045"/>
    <xdr:sp macro="" textlink="">
      <xdr:nvSpPr>
        <xdr:cNvPr id="171" name="人件費・物件費等の状況該当値テキスト"/>
        <xdr:cNvSpPr txBox="1"/>
      </xdr:nvSpPr>
      <xdr:spPr>
        <a:xfrm>
          <a:off x="5041900" y="147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122,858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1135</xdr:rowOff>
    </xdr:from>
    <xdr:to>
      <xdr:col>6</xdr:col>
      <xdr:colOff>50800</xdr:colOff>
      <xdr:row>87</xdr:row>
      <xdr:rowOff>102735</xdr:rowOff>
    </xdr:to>
    <xdr:sp macro="" textlink="">
      <xdr:nvSpPr>
        <xdr:cNvPr id="172" name="円/楕円 171"/>
        <xdr:cNvSpPr/>
      </xdr:nvSpPr>
      <xdr:spPr>
        <a:xfrm>
          <a:off x="4064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87512</xdr:rowOff>
    </xdr:from>
    <xdr:ext cx="736600" cy="259045"/>
    <xdr:sp macro="" textlink="">
      <xdr:nvSpPr>
        <xdr:cNvPr id="173" name="テキスト ボックス 172"/>
        <xdr:cNvSpPr txBox="1"/>
      </xdr:nvSpPr>
      <xdr:spPr>
        <a:xfrm>
          <a:off x="3733800" y="1500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74" name="正方形/長方形 17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175" name="テキスト ボックス 17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176" name="テキスト ボックス 17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77" name="正方形/長方形 17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78" name="正方形/長方形 17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179" name="正方形/長方形 17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180" name="正方形/長方形 17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181" name="正方形/長方形 18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182" name="正方形/長方形 18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83" name="正方形/長方形 18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84" name="正方形/長方形 18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85" name="正方形/長方形 18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86" name="テキスト ボックス 18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0.7pt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現在の給与体系は年功的な体系となっており、今後は、計画的な採用に加え、職務職責に応じた人事制度の運用を行い、人事評価の給与への反映など、勤務実績に応じた給与の支給に努める。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87" name="直線コネクタ 18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88" name="テキスト ボックス 18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89" name="直線コネクタ 18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90" name="テキスト ボックス 18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91" name="直線コネクタ 19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92" name="テキスト ボックス 19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93" name="直線コネクタ 19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94" name="テキスト ボックス 19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95" name="直線コネクタ 19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96" name="テキスト ボックス 19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97" name="直線コネクタ 19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98" name="テキスト ボックス 19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99" name="直線コネクタ 19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00" name="テキスト ボックス 19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0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90</xdr:row>
      <xdr:rowOff>39159</xdr:rowOff>
    </xdr:to>
    <xdr:cxnSp macro="">
      <xdr:nvCxnSpPr>
        <xdr:cNvPr id="202" name="直線コネクタ 201"/>
        <xdr:cNvCxnSpPr/>
      </xdr:nvCxnSpPr>
      <xdr:spPr>
        <a:xfrm flipV="1">
          <a:off x="17018000" y="13921316"/>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11236</xdr:rowOff>
    </xdr:from>
    <xdr:ext cx="762000" cy="259045"/>
    <xdr:sp macro="" textlink="">
      <xdr:nvSpPr>
        <xdr:cNvPr id="20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90</xdr:row>
      <xdr:rowOff>39159</xdr:rowOff>
    </xdr:from>
    <xdr:to>
      <xdr:col>24</xdr:col>
      <xdr:colOff>647700</xdr:colOff>
      <xdr:row>90</xdr:row>
      <xdr:rowOff>39159</xdr:rowOff>
    </xdr:to>
    <xdr:cxnSp macro="">
      <xdr:nvCxnSpPr>
        <xdr:cNvPr id="204" name="直線コネクタ 20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0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06" name="直線コネクタ 20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70909</xdr:rowOff>
    </xdr:from>
    <xdr:to>
      <xdr:col>24</xdr:col>
      <xdr:colOff>558800</xdr:colOff>
      <xdr:row>87</xdr:row>
      <xdr:rowOff>91016</xdr:rowOff>
    </xdr:to>
    <xdr:cxnSp macro="">
      <xdr:nvCxnSpPr>
        <xdr:cNvPr id="207" name="直線コネクタ 206"/>
        <xdr:cNvCxnSpPr/>
      </xdr:nvCxnSpPr>
      <xdr:spPr>
        <a:xfrm>
          <a:off x="16179800" y="149870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87436</xdr:rowOff>
    </xdr:from>
    <xdr:ext cx="762000" cy="259045"/>
    <xdr:sp macro="" textlink="">
      <xdr:nvSpPr>
        <xdr:cNvPr id="20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09" name="フローチャート : 判断 20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87</xdr:row>
      <xdr:rowOff>20109</xdr:rowOff>
    </xdr:from>
    <xdr:to>
      <xdr:col>23</xdr:col>
      <xdr:colOff>457200</xdr:colOff>
      <xdr:row>87</xdr:row>
      <xdr:rowOff>121709</xdr:rowOff>
    </xdr:to>
    <xdr:sp macro="" textlink="">
      <xdr:nvSpPr>
        <xdr:cNvPr id="210" name="フローチャート : 判断 209"/>
        <xdr:cNvSpPr/>
      </xdr:nvSpPr>
      <xdr:spPr>
        <a:xfrm>
          <a:off x="16129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131886</xdr:rowOff>
    </xdr:from>
    <xdr:ext cx="736600" cy="259045"/>
    <xdr:sp macro="" textlink="">
      <xdr:nvSpPr>
        <xdr:cNvPr id="211" name="テキスト ボックス 210"/>
        <xdr:cNvSpPr txBox="1"/>
      </xdr:nvSpPr>
      <xdr:spPr>
        <a:xfrm>
          <a:off x="15798800" y="14705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12" name="テキスト ボックス 21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13" name="テキスト ボックス 21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14" name="テキスト ボックス 21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15" name="テキスト ボックス 21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16" name="テキスト ボックス 21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40216</xdr:rowOff>
    </xdr:from>
    <xdr:to>
      <xdr:col>24</xdr:col>
      <xdr:colOff>609600</xdr:colOff>
      <xdr:row>87</xdr:row>
      <xdr:rowOff>141816</xdr:rowOff>
    </xdr:to>
    <xdr:sp macro="" textlink="">
      <xdr:nvSpPr>
        <xdr:cNvPr id="217" name="円/楕円 21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12293</xdr:rowOff>
    </xdr:from>
    <xdr:ext cx="762000" cy="259045"/>
    <xdr:sp macro="" textlink="">
      <xdr:nvSpPr>
        <xdr:cNvPr id="218"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20109</xdr:rowOff>
    </xdr:from>
    <xdr:to>
      <xdr:col>23</xdr:col>
      <xdr:colOff>457200</xdr:colOff>
      <xdr:row>87</xdr:row>
      <xdr:rowOff>121709</xdr:rowOff>
    </xdr:to>
    <xdr:sp macro="" textlink="">
      <xdr:nvSpPr>
        <xdr:cNvPr id="219" name="円/楕円 218"/>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106486</xdr:rowOff>
    </xdr:from>
    <xdr:ext cx="736600" cy="259045"/>
    <xdr:sp macro="" textlink="">
      <xdr:nvSpPr>
        <xdr:cNvPr id="220" name="テキスト ボックス 219"/>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21" name="正方形/長方形 22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22" name="テキスト ボックス 22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23" name="テキスト ボックス 22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24" name="正方形/長方形 22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25" name="正方形/長方形 22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26" name="正方形/長方形 22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27" name="正方形/長方形 22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28" name="正方形/長方形 22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29" name="正方形/長方形 22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30" name="正方形/長方形 22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31" name="正方形/長方形 23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32" name="正方形/長方形 23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33" name="テキスト ボックス 23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人高い</a:t>
          </a:r>
          <a:r>
            <a:rPr kumimoji="1" lang="en-US" altLang="ja-JP" sz="1100">
              <a:solidFill>
                <a:schemeClr val="dk1"/>
              </a:solidFill>
              <a:effectLst/>
              <a:latin typeface="+mn-lt"/>
              <a:ea typeface="+mn-ea"/>
              <a:cs typeface="+mn-cs"/>
            </a:rPr>
            <a:t>7.78</a:t>
          </a:r>
          <a:r>
            <a:rPr kumimoji="1" lang="ja-JP" altLang="ja-JP" sz="1100">
              <a:solidFill>
                <a:schemeClr val="dk1"/>
              </a:solidFill>
              <a:effectLst/>
              <a:latin typeface="+mn-lt"/>
              <a:ea typeface="+mn-ea"/>
              <a:cs typeface="+mn-cs"/>
            </a:rPr>
            <a:t>人である。類似団体平均より高い理由としては、平成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日の三度の合併を経て、総合支所方式を採用していることによる。</a:t>
          </a:r>
          <a:endParaRPr lang="ja-JP" altLang="ja-JP" sz="1400">
            <a:effectLst/>
          </a:endParaRPr>
        </a:p>
        <a:p>
          <a:r>
            <a:rPr kumimoji="1" lang="ja-JP" altLang="ja-JP" sz="1100">
              <a:solidFill>
                <a:schemeClr val="dk1"/>
              </a:solidFill>
              <a:effectLst/>
              <a:latin typeface="+mn-lt"/>
              <a:ea typeface="+mn-ea"/>
              <a:cs typeface="+mn-cs"/>
            </a:rPr>
            <a:t>　また、各総合支所に一定以上の職員配置していることに加え、消防業務を一部事務組合ではなく、直営していることが挙げられる。</a:t>
          </a:r>
          <a:endParaRPr lang="ja-JP" altLang="ja-JP" sz="1400">
            <a:effectLst/>
          </a:endParaRPr>
        </a:p>
        <a:p>
          <a:r>
            <a:rPr kumimoji="1" lang="ja-JP" altLang="ja-JP" sz="1100">
              <a:solidFill>
                <a:schemeClr val="dk1"/>
              </a:solidFill>
              <a:effectLst/>
              <a:latin typeface="+mn-lt"/>
              <a:ea typeface="+mn-ea"/>
              <a:cs typeface="+mn-cs"/>
            </a:rPr>
            <a:t>　類似団体のみならず、全国平均と比較しても高いことから、定員適正化計画に基づく職員数管理を進め、また効率的な組織の改編を進める。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34" name="テキスト ボックス 23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35" name="直線コネクタ 23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36" name="テキスト ボックス 23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37" name="直線コネクタ 23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38" name="テキスト ボックス 23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39" name="直線コネクタ 23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40" name="テキスト ボックス 23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41" name="直線コネクタ 24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42" name="テキスト ボックス 24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43" name="直線コネクタ 24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44" name="テキスト ボックス 24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45" name="直線コネクタ 24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46" name="テキスト ボックス 24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47" name="直線コネクタ 24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48" name="テキスト ボックス 24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4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250" name="直線コネクタ 249"/>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251"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252" name="直線コネクタ 251"/>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253"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254" name="直線コネクタ 253"/>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23706</xdr:rowOff>
    </xdr:from>
    <xdr:to>
      <xdr:col>24</xdr:col>
      <xdr:colOff>558800</xdr:colOff>
      <xdr:row>67</xdr:row>
      <xdr:rowOff>35771</xdr:rowOff>
    </xdr:to>
    <xdr:cxnSp macro="">
      <xdr:nvCxnSpPr>
        <xdr:cNvPr id="255" name="直線コネクタ 254"/>
        <xdr:cNvCxnSpPr/>
      </xdr:nvCxnSpPr>
      <xdr:spPr>
        <a:xfrm flipV="1">
          <a:off x="16179800" y="115108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256"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257" name="フローチャート : 判断 256"/>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258" name="フローチャート : 判断 257"/>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259" name="テキスト ボックス 258"/>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260" name="テキスト ボックス 25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61" name="テキスト ボックス 26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62" name="テキスト ボックス 26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63" name="テキスト ボックス 26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64" name="テキスト ボックス 26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144356</xdr:rowOff>
    </xdr:from>
    <xdr:to>
      <xdr:col>24</xdr:col>
      <xdr:colOff>609600</xdr:colOff>
      <xdr:row>67</xdr:row>
      <xdr:rowOff>74506</xdr:rowOff>
    </xdr:to>
    <xdr:sp macro="" textlink="">
      <xdr:nvSpPr>
        <xdr:cNvPr id="265" name="円/楕円 264"/>
        <xdr:cNvSpPr/>
      </xdr:nvSpPr>
      <xdr:spPr>
        <a:xfrm>
          <a:off x="16967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40233</xdr:rowOff>
    </xdr:from>
    <xdr:ext cx="762000" cy="259045"/>
    <xdr:sp macro="" textlink="">
      <xdr:nvSpPr>
        <xdr:cNvPr id="266" name="定員管理の状況該当値テキスト"/>
        <xdr:cNvSpPr txBox="1"/>
      </xdr:nvSpPr>
      <xdr:spPr>
        <a:xfrm>
          <a:off x="17106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156421</xdr:rowOff>
    </xdr:from>
    <xdr:to>
      <xdr:col>23</xdr:col>
      <xdr:colOff>457200</xdr:colOff>
      <xdr:row>67</xdr:row>
      <xdr:rowOff>86571</xdr:rowOff>
    </xdr:to>
    <xdr:sp macro="" textlink="">
      <xdr:nvSpPr>
        <xdr:cNvPr id="267" name="円/楕円 266"/>
        <xdr:cNvSpPr/>
      </xdr:nvSpPr>
      <xdr:spPr>
        <a:xfrm>
          <a:off x="16129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71348</xdr:rowOff>
    </xdr:from>
    <xdr:ext cx="736600" cy="259045"/>
    <xdr:sp macro="" textlink="">
      <xdr:nvSpPr>
        <xdr:cNvPr id="268" name="テキスト ボックス 267"/>
        <xdr:cNvSpPr txBox="1"/>
      </xdr:nvSpPr>
      <xdr:spPr>
        <a:xfrm>
          <a:off x="15798800" y="1155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69" name="正方形/長方形 26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270" name="テキスト ボックス 26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271" name="テキスト ボックス 27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272" name="正方形/長方形 27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273" name="正方形/長方形 27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274" name="正方形/長方形 27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275" name="正方形/長方形 27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276" name="正方形/長方形 27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277" name="正方形/長方形 27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78" name="正方形/長方形 27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79" name="正方形/長方形 27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80" name="正方形/長方形 27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81" name="テキスト ボックス 28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3.8pt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今後は、合併後の社会資本整備に充てる地方債発行額の増がほぼ確実な状況であることから、実質公債費比率は上昇し、高止まりする見通しとなっている。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したがって、公債費が市財政全体を圧迫することのないよう、市債発行にあたっては交付税措置の有無等を含めて十分に精査すると同時に抑制に努める。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282" name="テキスト ボックス 28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83" name="直線コネクタ 28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84" name="テキスト ボックス 28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285" name="直線コネクタ 28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286" name="テキスト ボックス 28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287" name="直線コネクタ 28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288" name="テキスト ボックス 28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289" name="直線コネクタ 28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290" name="テキスト ボックス 28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291" name="直線コネクタ 29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292" name="テキスト ボックス 29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93" name="直線コネクタ 29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9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295" name="直線コネクタ 294"/>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29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297" name="直線コネクタ 29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29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299" name="直線コネクタ 29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158242</xdr:rowOff>
    </xdr:to>
    <xdr:cxnSp macro="">
      <xdr:nvCxnSpPr>
        <xdr:cNvPr id="300" name="直線コネクタ 299"/>
        <xdr:cNvCxnSpPr/>
      </xdr:nvCxnSpPr>
      <xdr:spPr>
        <a:xfrm>
          <a:off x="16179800" y="712012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100093</xdr:rowOff>
    </xdr:from>
    <xdr:ext cx="762000" cy="259045"/>
    <xdr:sp macro="" textlink="">
      <xdr:nvSpPr>
        <xdr:cNvPr id="301" name="公債費負担の状況平均値テキスト"/>
        <xdr:cNvSpPr txBox="1"/>
      </xdr:nvSpPr>
      <xdr:spPr>
        <a:xfrm>
          <a:off x="17106900" y="661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02" name="フローチャート : 判断 301"/>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03" name="フローチャート : 判断 302"/>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04" name="テキスト ボックス 303"/>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05" name="テキスト ボックス 3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06" name="テキスト ボックス 3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07" name="テキスト ボックス 3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08" name="テキスト ボックス 3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09" name="テキスト ボックス 3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10" name="円/楕円 309"/>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11"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12" name="円/楕円 311"/>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13" name="テキスト ボックス 31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14" name="正方形/長方形 3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15" name="テキスト ボックス 3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16" name="テキスト ボックス 3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17" name="正方形/長方形 3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18" name="正方形/長方形 3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19" name="正方形/長方形 3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20" name="正方形/長方形 3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21" name="正方形/長方形 3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22" name="正方形/長方形 3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23" name="正方形/長方形 3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24" name="正方形/長方形 3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25" name="正方形/長方形 3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26" name="テキスト ボックス 3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48.9pt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年度の数値が前年度より悪化となった要因としては、都市計画税の激変緩和措置による減少等が挙げられる。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日の合併後、新市基盤整備として道路ネットワーク整備、小中学校の耐震化や改築等を積極的に実施し、これに伴う市債残高が増えていることが挙げられる。</a:t>
          </a:r>
          <a:endParaRPr lang="ja-JP" altLang="ja-JP" sz="1400">
            <a:effectLst/>
          </a:endParaRPr>
        </a:p>
        <a:p>
          <a:r>
            <a:rPr kumimoji="1" lang="ja-JP" altLang="ja-JP" sz="1100">
              <a:solidFill>
                <a:schemeClr val="dk1"/>
              </a:solidFill>
              <a:effectLst/>
              <a:latin typeface="+mn-lt"/>
              <a:ea typeface="+mn-ea"/>
              <a:cs typeface="+mn-cs"/>
            </a:rPr>
            <a:t>　今後も、必要な普通建設事業を実施することが計画されているため、市債残高が増加し、将来負担比率を押し上げる見通しである。そのため、同時に行政改革を進め、発生した余剰財源を充当可能基金に積み立てることにより、比率全体の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27" name="テキスト ボックス 3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28" name="直線コネクタ 3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29" name="テキスト ボックス 3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30" name="直線コネクタ 3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31" name="テキスト ボックス 3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32" name="直線コネクタ 3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33" name="テキスト ボックス 3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34" name="直線コネクタ 3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35" name="テキスト ボックス 3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36" name="直線コネクタ 3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37" name="テキスト ボックス 3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38" name="直線コネクタ 3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39" name="テキスト ボックス 3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40" name="直線コネクタ 3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342" name="直線コネクタ 341"/>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343"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344" name="直線コネクタ 343"/>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3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346" name="直線コネクタ 3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86741</xdr:rowOff>
    </xdr:from>
    <xdr:to>
      <xdr:col>24</xdr:col>
      <xdr:colOff>558800</xdr:colOff>
      <xdr:row>16</xdr:row>
      <xdr:rowOff>130979</xdr:rowOff>
    </xdr:to>
    <xdr:cxnSp macro="">
      <xdr:nvCxnSpPr>
        <xdr:cNvPr id="347" name="直線コネクタ 346"/>
        <xdr:cNvCxnSpPr/>
      </xdr:nvCxnSpPr>
      <xdr:spPr>
        <a:xfrm>
          <a:off x="16179800" y="2829941"/>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46287</xdr:rowOff>
    </xdr:from>
    <xdr:ext cx="762000" cy="259045"/>
    <xdr:sp macro="" textlink="">
      <xdr:nvSpPr>
        <xdr:cNvPr id="348"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349" name="フローチャート : 判断 348"/>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350" name="フローチャート : 判断 349"/>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351" name="テキスト ボックス 350"/>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352" name="テキスト ボックス 3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53" name="テキスト ボックス 3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54" name="テキスト ボックス 3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55" name="テキスト ボックス 3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56" name="テキスト ボックス 3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80179</xdr:rowOff>
    </xdr:from>
    <xdr:to>
      <xdr:col>24</xdr:col>
      <xdr:colOff>609600</xdr:colOff>
      <xdr:row>17</xdr:row>
      <xdr:rowOff>10329</xdr:rowOff>
    </xdr:to>
    <xdr:sp macro="" textlink="">
      <xdr:nvSpPr>
        <xdr:cNvPr id="357" name="円/楕円 356"/>
        <xdr:cNvSpPr/>
      </xdr:nvSpPr>
      <xdr:spPr>
        <a:xfrm>
          <a:off x="169672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52256</xdr:rowOff>
    </xdr:from>
    <xdr:ext cx="762000" cy="259045"/>
    <xdr:sp macro="" textlink="">
      <xdr:nvSpPr>
        <xdr:cNvPr id="358" name="将来負担の状況該当値テキスト"/>
        <xdr:cNvSpPr txBox="1"/>
      </xdr:nvSpPr>
      <xdr:spPr>
        <a:xfrm>
          <a:off x="17106900" y="279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35941</xdr:rowOff>
    </xdr:from>
    <xdr:to>
      <xdr:col>23</xdr:col>
      <xdr:colOff>457200</xdr:colOff>
      <xdr:row>16</xdr:row>
      <xdr:rowOff>137541</xdr:rowOff>
    </xdr:to>
    <xdr:sp macro="" textlink="">
      <xdr:nvSpPr>
        <xdr:cNvPr id="359" name="円/楕円 358"/>
        <xdr:cNvSpPr/>
      </xdr:nvSpPr>
      <xdr:spPr>
        <a:xfrm>
          <a:off x="16129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122318</xdr:rowOff>
    </xdr:from>
    <xdr:ext cx="736600" cy="259045"/>
    <xdr:sp macro="" textlink="">
      <xdr:nvSpPr>
        <xdr:cNvPr id="360" name="テキスト ボックス 359"/>
        <xdr:cNvSpPr txBox="1"/>
      </xdr:nvSpPr>
      <xdr:spPr>
        <a:xfrm>
          <a:off x="15798800" y="286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5.3pt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となった。類似団体平均より高い理由として、平成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日の三度の合併を経て、総合支所方式を採用しており、各総合支所に一定以上の職員配置していることに加え、消防業務を一部事務組合ではなく、直営していることが挙げられる。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類似団体のみならず、全国平均と比較しても高いことから、定員適正化計画に基づく職員数管理を進め、また、効率的な組織の改編を進める。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114300</xdr:rowOff>
    </xdr:from>
    <xdr:to>
      <xdr:col>7</xdr:col>
      <xdr:colOff>15875</xdr:colOff>
      <xdr:row>41</xdr:row>
      <xdr:rowOff>6350</xdr:rowOff>
    </xdr:to>
    <xdr:cxnSp macro="">
      <xdr:nvCxnSpPr>
        <xdr:cNvPr id="66" name="直線コネクタ 65"/>
        <xdr:cNvCxnSpPr/>
      </xdr:nvCxnSpPr>
      <xdr:spPr>
        <a:xfrm flipV="1">
          <a:off x="3987800" y="697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498475</xdr:colOff>
      <xdr:row>38</xdr:row>
      <xdr:rowOff>25400</xdr:rowOff>
    </xdr:from>
    <xdr:to>
      <xdr:col>5</xdr:col>
      <xdr:colOff>600075</xdr:colOff>
      <xdr:row>38</xdr:row>
      <xdr:rowOff>127000</xdr:rowOff>
    </xdr:to>
    <xdr:sp macro="" textlink="">
      <xdr:nvSpPr>
        <xdr:cNvPr id="69" name="フローチャート : 判断 68"/>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70" name="テキスト ボックス 69"/>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1" name="テキスト ボックス 7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2" name="テキスト ボックス 7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3" name="テキスト ボックス 7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4" name="テキスト ボックス 7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75" name="テキスト ボックス 7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63500</xdr:rowOff>
    </xdr:from>
    <xdr:to>
      <xdr:col>7</xdr:col>
      <xdr:colOff>66675</xdr:colOff>
      <xdr:row>40</xdr:row>
      <xdr:rowOff>165100</xdr:rowOff>
    </xdr:to>
    <xdr:sp macro="" textlink="">
      <xdr:nvSpPr>
        <xdr:cNvPr id="76" name="円/楕円 75"/>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35577</xdr:rowOff>
    </xdr:from>
    <xdr:ext cx="762000" cy="259045"/>
    <xdr:sp macro="" textlink="">
      <xdr:nvSpPr>
        <xdr:cNvPr id="77"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127000</xdr:rowOff>
    </xdr:from>
    <xdr:to>
      <xdr:col>5</xdr:col>
      <xdr:colOff>600075</xdr:colOff>
      <xdr:row>41</xdr:row>
      <xdr:rowOff>57150</xdr:rowOff>
    </xdr:to>
    <xdr:sp macro="" textlink="">
      <xdr:nvSpPr>
        <xdr:cNvPr id="78" name="円/楕円 77"/>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41927</xdr:rowOff>
    </xdr:from>
    <xdr:ext cx="736600" cy="259045"/>
    <xdr:sp macro="" textlink="">
      <xdr:nvSpPr>
        <xdr:cNvPr id="79" name="テキスト ボックス 78"/>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80" name="正方形/長方形 7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81" name="正方形/長方形 80"/>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82" name="正方形/長方形 81"/>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83" name="正方形/長方形 82"/>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84" name="正方形/長方形 83"/>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85" name="正方形/長方形 84"/>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86" name="正方形/長方形 85"/>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87" name="正方形/長方形 8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88" name="正方形/長方形 8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89" name="正方形/長方形 8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90" name="テキスト ボックス 89"/>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2.3pt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今後、職員の定数管理を進めた場合、物件費が反比例し増額に転ずることが予想されるが、委託業務の内容の見直し等を進めるとともに、臨時職員の圧縮に努める。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91" name="テキスト ボックス 9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92" name="直線コネクタ 9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93" name="テキスト ボックス 9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94" name="直線コネクタ 93"/>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95" name="テキスト ボックス 94"/>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96" name="直線コネクタ 95"/>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97" name="テキスト ボックス 96"/>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98" name="直線コネクタ 97"/>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99" name="テキスト ボックス 98"/>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00" name="直線コネクタ 99"/>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01" name="テキスト ボックス 100"/>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02" name="直線コネクタ 101"/>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03" name="テキスト ボックス 102"/>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04" name="直線コネクタ 103"/>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05" name="テキスト ボックス 104"/>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06" name="直線コネクタ 10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07" name="テキスト ボックス 10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0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09" name="直線コネクタ 108"/>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10"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11" name="直線コネクタ 110"/>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12"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13" name="直線コネクタ 112"/>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118836</xdr:rowOff>
    </xdr:from>
    <xdr:to>
      <xdr:col>24</xdr:col>
      <xdr:colOff>31750</xdr:colOff>
      <xdr:row>20</xdr:row>
      <xdr:rowOff>110672</xdr:rowOff>
    </xdr:to>
    <xdr:cxnSp macro="">
      <xdr:nvCxnSpPr>
        <xdr:cNvPr id="114" name="直線コネクタ 113"/>
        <xdr:cNvCxnSpPr/>
      </xdr:nvCxnSpPr>
      <xdr:spPr>
        <a:xfrm flipV="1">
          <a:off x="15671800" y="33763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51906</xdr:rowOff>
    </xdr:from>
    <xdr:ext cx="762000" cy="259045"/>
    <xdr:sp macro="" textlink="">
      <xdr:nvSpPr>
        <xdr:cNvPr id="115"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16" name="フローチャート : 判断 115"/>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17" name="フローチャート : 判断 116"/>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155320</xdr:rowOff>
    </xdr:from>
    <xdr:ext cx="736600" cy="259045"/>
    <xdr:sp macro="" textlink="">
      <xdr:nvSpPr>
        <xdr:cNvPr id="118" name="テキスト ボックス 117"/>
        <xdr:cNvSpPr txBox="1"/>
      </xdr:nvSpPr>
      <xdr:spPr>
        <a:xfrm>
          <a:off x="15290800" y="28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19" name="テキスト ボックス 11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20" name="テキスト ボックス 11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21" name="テキスト ボックス 12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22" name="テキスト ボックス 12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23" name="テキスト ボックス 12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68036</xdr:rowOff>
    </xdr:from>
    <xdr:to>
      <xdr:col>24</xdr:col>
      <xdr:colOff>82550</xdr:colOff>
      <xdr:row>19</xdr:row>
      <xdr:rowOff>169636</xdr:rowOff>
    </xdr:to>
    <xdr:sp macro="" textlink="">
      <xdr:nvSpPr>
        <xdr:cNvPr id="124" name="円/楕円 123"/>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40113</xdr:rowOff>
    </xdr:from>
    <xdr:ext cx="762000" cy="259045"/>
    <xdr:sp macro="" textlink="">
      <xdr:nvSpPr>
        <xdr:cNvPr id="125"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59872</xdr:rowOff>
    </xdr:from>
    <xdr:to>
      <xdr:col>22</xdr:col>
      <xdr:colOff>615950</xdr:colOff>
      <xdr:row>20</xdr:row>
      <xdr:rowOff>161472</xdr:rowOff>
    </xdr:to>
    <xdr:sp macro="" textlink="">
      <xdr:nvSpPr>
        <xdr:cNvPr id="126" name="円/楕円 125"/>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146249</xdr:rowOff>
    </xdr:from>
    <xdr:ext cx="736600" cy="259045"/>
    <xdr:sp macro="" textlink="">
      <xdr:nvSpPr>
        <xdr:cNvPr id="127" name="テキスト ボックス 126"/>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28" name="正方形/長方形 12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29" name="正方形/長方形 12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30" name="正方形/長方形 12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31" name="正方形/長方形 13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32" name="正方形/長方形 13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33" name="正方形/長方形 13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34" name="正方形/長方形 13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35" name="正方形/長方形 13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36" name="正方形/長方形 13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37" name="正方形/長方形 13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38" name="テキスト ボックス 13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2.1pt</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となった。今後も引き続きこの水準を堅持する。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39" name="テキスト ボックス 13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40" name="直線コネクタ 13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41" name="テキスト ボックス 14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42" name="直線コネクタ 14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43" name="テキスト ボックス 14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44" name="直線コネクタ 14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45" name="テキスト ボックス 14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46" name="直線コネクタ 14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47" name="テキスト ボックス 14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48" name="直線コネクタ 14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49" name="テキスト ボックス 14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50" name="直線コネクタ 14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51" name="テキスト ボックス 15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52" name="直線コネクタ 15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53" name="テキスト ボックス 15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54" name="直線コネクタ 15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55" name="テキスト ボックス 15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5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57" name="直線コネクタ 15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5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59" name="直線コネクタ 15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6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61" name="直線コネクタ 16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143328</xdr:rowOff>
    </xdr:from>
    <xdr:to>
      <xdr:col>7</xdr:col>
      <xdr:colOff>15875</xdr:colOff>
      <xdr:row>53</xdr:row>
      <xdr:rowOff>69850</xdr:rowOff>
    </xdr:to>
    <xdr:cxnSp macro="">
      <xdr:nvCxnSpPr>
        <xdr:cNvPr id="162" name="直線コネクタ 161"/>
        <xdr:cNvCxnSpPr/>
      </xdr:nvCxnSpPr>
      <xdr:spPr>
        <a:xfrm>
          <a:off x="3987800" y="9058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6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64" name="フローチャート : 判断 16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498475</xdr:colOff>
      <xdr:row>61</xdr:row>
      <xdr:rowOff>19050</xdr:rowOff>
    </xdr:from>
    <xdr:to>
      <xdr:col>5</xdr:col>
      <xdr:colOff>600075</xdr:colOff>
      <xdr:row>61</xdr:row>
      <xdr:rowOff>120650</xdr:rowOff>
    </xdr:to>
    <xdr:sp macro="" textlink="">
      <xdr:nvSpPr>
        <xdr:cNvPr id="165" name="フローチャート : 判断 164"/>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66" name="テキスト ボックス 165"/>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67" name="テキスト ボックス 16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68" name="テキスト ボックス 16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69" name="テキスト ボックス 16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70" name="テキスト ボックス 16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71" name="テキスト ボックス 17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172" name="円/楕円 171"/>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35577</xdr:rowOff>
    </xdr:from>
    <xdr:ext cx="762000" cy="259045"/>
    <xdr:sp macro="" textlink="">
      <xdr:nvSpPr>
        <xdr:cNvPr id="173"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174" name="円/楕円 173"/>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175" name="テキスト ボックス 174"/>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76" name="正方形/長方形 17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77" name="正方形/長方形 17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78" name="正方形/長方形 17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79" name="正方形/長方形 17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80" name="正方形/長方形 17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81" name="正方形/長方形 18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82" name="正方形/長方形 18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83" name="正方形/長方形 18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84" name="正方形/長方形 18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85" name="正方形/長方形 18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86" name="テキスト ボックス 18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となった。このうち主なものは維持補修費</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であり、繰出金が全体を押し上げる構造となっている。</a:t>
          </a:r>
          <a:endParaRPr lang="ja-JP" altLang="ja-JP" sz="1400">
            <a:effectLst/>
          </a:endParaRPr>
        </a:p>
        <a:p>
          <a:r>
            <a:rPr kumimoji="1" lang="ja-JP" altLang="ja-JP" sz="1100">
              <a:solidFill>
                <a:schemeClr val="dk1"/>
              </a:solidFill>
              <a:effectLst/>
              <a:latin typeface="+mn-lt"/>
              <a:ea typeface="+mn-ea"/>
              <a:cs typeface="+mn-cs"/>
            </a:rPr>
            <a:t>　繰出金については殆どが特別会計（公営企業会計を含む）に対するものである。公営企業会計への繰出金に関しては同会計の改善を進め、赤字補填繰出の圧縮を図るとともに、料金・使用料を見直すことにより普通会計の負担軽減を目指す。国保・介護等への繰出しについては、大部分を給付費分が占めることから、保険税率や保険料率の適正化を進め、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187" name="テキスト ボックス 18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88" name="直線コネクタ 18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189" name="テキスト ボックス 18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190" name="直線コネクタ 18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191" name="テキスト ボックス 19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192" name="直線コネクタ 19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193" name="テキスト ボックス 19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194" name="直線コネクタ 19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195" name="テキスト ボックス 19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196" name="直線コネクタ 19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197" name="テキスト ボックス 19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198" name="直線コネクタ 19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199" name="テキスト ボックス 19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00" name="直線コネクタ 19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01" name="テキスト ボックス 20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02" name="直線コネクタ 20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03" name="テキスト ボックス 20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0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05" name="直線コネクタ 204"/>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0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07" name="直線コネクタ 20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08"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09" name="直線コネクタ 208"/>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110672</xdr:rowOff>
    </xdr:from>
    <xdr:to>
      <xdr:col>24</xdr:col>
      <xdr:colOff>31750</xdr:colOff>
      <xdr:row>60</xdr:row>
      <xdr:rowOff>127000</xdr:rowOff>
    </xdr:to>
    <xdr:cxnSp macro="">
      <xdr:nvCxnSpPr>
        <xdr:cNvPr id="210" name="直線コネクタ 209"/>
        <xdr:cNvCxnSpPr/>
      </xdr:nvCxnSpPr>
      <xdr:spPr>
        <a:xfrm>
          <a:off x="15671800" y="10397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166205</xdr:rowOff>
    </xdr:from>
    <xdr:ext cx="762000" cy="259045"/>
    <xdr:sp macro="" textlink="">
      <xdr:nvSpPr>
        <xdr:cNvPr id="211"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12" name="フローチャート : 判断 211"/>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13" name="フローチャート : 判断 212"/>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14" name="テキスト ボックス 213"/>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15" name="テキスト ボックス 21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16" name="テキスト ボックス 21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17" name="テキスト ボックス 21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18" name="テキスト ボックス 21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19" name="テキスト ボックス 21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20" name="円/楕円 21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2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59872</xdr:rowOff>
    </xdr:from>
    <xdr:to>
      <xdr:col>22</xdr:col>
      <xdr:colOff>615950</xdr:colOff>
      <xdr:row>60</xdr:row>
      <xdr:rowOff>161472</xdr:rowOff>
    </xdr:to>
    <xdr:sp macro="" textlink="">
      <xdr:nvSpPr>
        <xdr:cNvPr id="222" name="円/楕円 221"/>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146249</xdr:rowOff>
    </xdr:from>
    <xdr:ext cx="736600" cy="259045"/>
    <xdr:sp macro="" textlink="">
      <xdr:nvSpPr>
        <xdr:cNvPr id="223" name="テキスト ボックス 222"/>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24" name="正方形/長方形 22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25" name="正方形/長方形 22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26" name="正方形/長方形 22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27" name="正方形/長方形 22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28" name="正方形/長方形 22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29" name="正方形/長方形 22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30" name="正方形/長方形 22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31" name="正方形/長方形 23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32" name="正方形/長方形 23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33" name="正方形/長方形 23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34" name="テキスト ボックス 23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3.6pt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となった。この補助費等の内訳</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は、一部事務組合で実施しているし尿処理業務</a:t>
          </a:r>
          <a:r>
            <a:rPr lang="ja-JP" altLang="en-US" sz="1100" b="0" i="0" baseline="0">
              <a:solidFill>
                <a:schemeClr val="dk1"/>
              </a:solidFill>
              <a:effectLst/>
              <a:latin typeface="+mn-lt"/>
              <a:ea typeface="+mn-ea"/>
              <a:cs typeface="+mn-cs"/>
            </a:rPr>
            <a:t>に対する負担金をはじめ、</a:t>
          </a:r>
          <a:r>
            <a:rPr lang="ja-JP" altLang="ja-JP" sz="1100" b="0" i="0" baseline="0">
              <a:solidFill>
                <a:schemeClr val="dk1"/>
              </a:solidFill>
              <a:effectLst/>
              <a:latin typeface="+mn-lt"/>
              <a:ea typeface="+mn-ea"/>
              <a:cs typeface="+mn-cs"/>
            </a:rPr>
            <a:t>市関係団体への運営補助金や事業費補助金が含まれている。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年度では、事業費補助に</a:t>
          </a:r>
          <a:r>
            <a:rPr lang="ja-JP" altLang="ja-JP" sz="1100" b="0" i="0" baseline="0">
              <a:solidFill>
                <a:schemeClr val="dk1"/>
              </a:solidFill>
              <a:effectLst/>
              <a:latin typeface="+mn-lt"/>
              <a:ea typeface="+mn-ea"/>
              <a:cs typeface="+mn-cs"/>
            </a:rPr>
            <a:t>対する負担金分が高くなって</a:t>
          </a:r>
          <a:r>
            <a:rPr lang="ja-JP" altLang="en-US" sz="1100" b="0" i="0" baseline="0">
              <a:solidFill>
                <a:schemeClr val="dk1"/>
              </a:solidFill>
              <a:effectLst/>
              <a:latin typeface="+mn-lt"/>
              <a:ea typeface="+mn-ea"/>
              <a:cs typeface="+mn-cs"/>
            </a:rPr>
            <a:t>おり、低い水準とはなっているが、</a:t>
          </a:r>
          <a:r>
            <a:rPr lang="ja-JP" altLang="ja-JP" sz="1100" b="0" i="0" baseline="0">
              <a:solidFill>
                <a:schemeClr val="dk1"/>
              </a:solidFill>
              <a:effectLst/>
              <a:latin typeface="+mn-lt"/>
              <a:ea typeface="+mn-ea"/>
              <a:cs typeface="+mn-cs"/>
            </a:rPr>
            <a:t>統一的な見直しを進め、補助金及び交付金の抑制に加え、補助金等適正化に努める。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35" name="テキスト ボックス 23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36" name="直線コネクタ 23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37" name="テキスト ボックス 23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38" name="直線コネクタ 23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39" name="テキスト ボックス 23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40" name="直線コネクタ 23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41" name="テキスト ボックス 24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42" name="直線コネクタ 24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43" name="テキスト ボックス 24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44" name="直線コネクタ 24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45" name="テキスト ボックス 24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46" name="直線コネクタ 24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47" name="テキスト ボックス 24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48" name="直線コネクタ 24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49" name="テキスト ボックス 24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5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251" name="直線コネクタ 250"/>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25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253" name="直線コネクタ 25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254"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255" name="直線コネクタ 254"/>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34</xdr:row>
      <xdr:rowOff>50800</xdr:rowOff>
    </xdr:to>
    <xdr:cxnSp macro="">
      <xdr:nvCxnSpPr>
        <xdr:cNvPr id="256" name="直線コネクタ 255"/>
        <xdr:cNvCxnSpPr/>
      </xdr:nvCxnSpPr>
      <xdr:spPr>
        <a:xfrm>
          <a:off x="15671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257"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258" name="フローチャート : 判断 25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259" name="フローチャート : 判断 258"/>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260" name="テキスト ボックス 259"/>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261" name="テキスト ボックス 26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62" name="テキスト ボックス 26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63" name="テキスト ボックス 26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64" name="テキスト ボックス 26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65" name="テキスト ボックス 26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266" name="円/楕円 265"/>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16527</xdr:rowOff>
    </xdr:from>
    <xdr:ext cx="762000" cy="259045"/>
    <xdr:sp macro="" textlink="">
      <xdr:nvSpPr>
        <xdr:cNvPr id="267"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268" name="円/楕円 267"/>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269" name="テキスト ボックス 268"/>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70" name="正方形/長方形 26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71" name="正方形/長方形 27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72" name="正方形/長方形 27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273" name="正方形/長方形 27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274" name="正方形/長方形 27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275" name="正方形/長方形 27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276" name="正方形/長方形 27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77" name="正方形/長方形 27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278" name="正方形/長方形 27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79" name="正方形/長方形 27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280" name="テキスト ボックス 27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2.2pt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である。今後は、合併後の社会資本整備に充てる地方債発行額の増がほぼ確実な状況であることから、これに伴い公債費も上昇し、高止まりする見通しである。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ともに、公債費以外の行政経費については圧縮し、公債費充当一般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281" name="テキスト ボックス 28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82" name="直線コネクタ 28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283" name="テキスト ボックス 28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284" name="直線コネクタ 28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285" name="テキスト ボックス 28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286" name="直線コネクタ 28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287" name="テキスト ボックス 28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288" name="直線コネクタ 28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289" name="テキスト ボックス 28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290" name="直線コネクタ 28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291" name="テキスト ボックス 29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292" name="直線コネクタ 29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293" name="テキスト ボックス 29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94" name="直線コネクタ 29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295" name="テキスト ボックス 29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9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297" name="直線コネクタ 296"/>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29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299" name="直線コネクタ 29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00"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01" name="直線コネクタ 300"/>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78</xdr:row>
      <xdr:rowOff>127000</xdr:rowOff>
    </xdr:to>
    <xdr:cxnSp macro="">
      <xdr:nvCxnSpPr>
        <xdr:cNvPr id="302" name="直線コネクタ 301"/>
        <xdr:cNvCxnSpPr/>
      </xdr:nvCxnSpPr>
      <xdr:spPr>
        <a:xfrm flipV="1">
          <a:off x="3987800" y="13484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0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04" name="フローチャート : 判断 30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498475</xdr:colOff>
      <xdr:row>77</xdr:row>
      <xdr:rowOff>26670</xdr:rowOff>
    </xdr:from>
    <xdr:to>
      <xdr:col>5</xdr:col>
      <xdr:colOff>600075</xdr:colOff>
      <xdr:row>77</xdr:row>
      <xdr:rowOff>128270</xdr:rowOff>
    </xdr:to>
    <xdr:sp macro="" textlink="">
      <xdr:nvSpPr>
        <xdr:cNvPr id="305" name="フローチャート : 判断 304"/>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06" name="テキスト ボックス 305"/>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07" name="テキスト ボックス 30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08" name="テキスト ボックス 30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09" name="テキスト ボックス 30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10" name="テキスト ボックス 30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11" name="テキスト ボックス 31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12" name="円/楕円 311"/>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13"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14" name="円/楕円 31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15" name="テキスト ボックス 31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16" name="正方形/長方形 31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17" name="正方形/長方形 31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18" name="正方形/長方形 31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19" name="正方形/長方形 31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20" name="正方形/長方形 31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21" name="正方形/長方形 32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22" name="正方形/長方形 32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23" name="正方形/長方形 32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24" name="正方形/長方形 32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25" name="正方形/長方形 32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26" name="テキスト ボックス 32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4.6pt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75.5</a:t>
          </a:r>
          <a:r>
            <a:rPr kumimoji="1" lang="ja-JP" altLang="ja-JP" sz="1100">
              <a:solidFill>
                <a:schemeClr val="dk1"/>
              </a:solidFill>
              <a:effectLst/>
              <a:latin typeface="+mn-lt"/>
              <a:ea typeface="+mn-ea"/>
              <a:cs typeface="+mn-cs"/>
            </a:rPr>
            <a:t>となった。このうち、扶助費及び補助費以外は類似団体平均を上回っており、全体的に財政の硬直化が進んでいる。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今後は、合併後の社会資本整備に充てる地方債発行額の増と、その元利償還（公債費）の増加が確実な状況であるため、施設の統廃合等を含めた行政改革に取り組み、</a:t>
          </a:r>
          <a:r>
            <a:rPr kumimoji="1" lang="ja-JP" altLang="en-US" sz="1100">
              <a:solidFill>
                <a:schemeClr val="dk1"/>
              </a:solidFill>
              <a:effectLst/>
              <a:latin typeface="+mn-lt"/>
              <a:ea typeface="+mn-ea"/>
              <a:cs typeface="+mn-cs"/>
            </a:rPr>
            <a:t>人件費や物件費の見直しを進め、</a:t>
          </a:r>
          <a:r>
            <a:rPr kumimoji="1" lang="ja-JP" altLang="ja-JP" sz="1100">
              <a:solidFill>
                <a:schemeClr val="dk1"/>
              </a:solidFill>
              <a:effectLst/>
              <a:latin typeface="+mn-lt"/>
              <a:ea typeface="+mn-ea"/>
              <a:cs typeface="+mn-cs"/>
            </a:rPr>
            <a:t>経常収支比率の圧縮に努める。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27" name="テキスト ボックス 32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28" name="直線コネクタ 32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29" name="テキスト ボックス 32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30" name="直線コネクタ 32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31" name="テキスト ボックス 33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332" name="直線コネクタ 33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333" name="テキスト ボックス 33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334" name="直線コネクタ 33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335" name="テキスト ボックス 33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336" name="直線コネクタ 33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337" name="テキスト ボックス 33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338" name="直線コネクタ 33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339" name="テキスト ボックス 33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40" name="直線コネクタ 33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41" name="テキスト ボックス 34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4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343" name="直線コネクタ 342"/>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34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345" name="直線コネクタ 34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34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347" name="直線コネクタ 34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80</xdr:row>
      <xdr:rowOff>12700</xdr:rowOff>
    </xdr:to>
    <xdr:cxnSp macro="">
      <xdr:nvCxnSpPr>
        <xdr:cNvPr id="348" name="直線コネクタ 347"/>
        <xdr:cNvCxnSpPr/>
      </xdr:nvCxnSpPr>
      <xdr:spPr>
        <a:xfrm flipV="1">
          <a:off x="15671800" y="1369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349"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350" name="フローチャート : 判断 349"/>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351" name="フローチャート : 判断 350"/>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73677</xdr:rowOff>
    </xdr:from>
    <xdr:ext cx="736600" cy="259045"/>
    <xdr:sp macro="" textlink="">
      <xdr:nvSpPr>
        <xdr:cNvPr id="352" name="テキスト ボックス 351"/>
        <xdr:cNvSpPr txBox="1"/>
      </xdr:nvSpPr>
      <xdr:spPr>
        <a:xfrm>
          <a:off x="15290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353" name="テキスト ボックス 3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54" name="テキスト ボックス 3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55" name="テキスト ボックス 3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56" name="テキスト ボックス 3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57" name="テキスト ボックス 3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358" name="円/楕円 357"/>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359"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360" name="円/楕円 359"/>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361" name="テキスト ボックス 360"/>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栃木県栃木市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32573</xdr:rowOff>
    </xdr:from>
    <xdr:to>
      <xdr:col>4</xdr:col>
      <xdr:colOff>1117600</xdr:colOff>
      <xdr:row>14</xdr:row>
      <xdr:rowOff>35956</xdr:rowOff>
    </xdr:to>
    <xdr:cxnSp macro="">
      <xdr:nvCxnSpPr>
        <xdr:cNvPr id="48" name="直線コネクタ 47"/>
        <xdr:cNvCxnSpPr/>
      </xdr:nvCxnSpPr>
      <xdr:spPr bwMode="auto">
        <a:xfrm>
          <a:off x="5003800" y="2480498"/>
          <a:ext cx="6477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16</xdr:row>
      <xdr:rowOff>136489</xdr:rowOff>
    </xdr:from>
    <xdr:to>
      <xdr:col>4</xdr:col>
      <xdr:colOff>520700</xdr:colOff>
      <xdr:row>17</xdr:row>
      <xdr:rowOff>66639</xdr:rowOff>
    </xdr:to>
    <xdr:sp macro="" textlink="">
      <xdr:nvSpPr>
        <xdr:cNvPr id="51" name="フローチャート : 判断 50"/>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2" name="テキスト ボックス 51"/>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3" name="テキスト ボックス 5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54" name="テキスト ボックス 5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55" name="テキスト ボックス 5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56" name="テキスト ボックス 5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57" name="テキスト ボックス 5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156606</xdr:rowOff>
    </xdr:from>
    <xdr:to>
      <xdr:col>5</xdr:col>
      <xdr:colOff>34925</xdr:colOff>
      <xdr:row>14</xdr:row>
      <xdr:rowOff>86756</xdr:rowOff>
    </xdr:to>
    <xdr:sp macro="" textlink="">
      <xdr:nvSpPr>
        <xdr:cNvPr id="58" name="円/楕円 57"/>
        <xdr:cNvSpPr/>
      </xdr:nvSpPr>
      <xdr:spPr bwMode="auto">
        <a:xfrm>
          <a:off x="56007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1683</xdr:rowOff>
    </xdr:from>
    <xdr:ext cx="762000" cy="259045"/>
    <xdr:sp macro="" textlink="">
      <xdr:nvSpPr>
        <xdr:cNvPr id="59" name="人口1人当たり決算額の推移該当値テキスト130"/>
        <xdr:cNvSpPr txBox="1"/>
      </xdr:nvSpPr>
      <xdr:spPr>
        <a:xfrm>
          <a:off x="5740400" y="227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153223</xdr:rowOff>
    </xdr:from>
    <xdr:to>
      <xdr:col>4</xdr:col>
      <xdr:colOff>520700</xdr:colOff>
      <xdr:row>14</xdr:row>
      <xdr:rowOff>83373</xdr:rowOff>
    </xdr:to>
    <xdr:sp macro="" textlink="">
      <xdr:nvSpPr>
        <xdr:cNvPr id="60" name="円/楕円 59"/>
        <xdr:cNvSpPr/>
      </xdr:nvSpPr>
      <xdr:spPr bwMode="auto">
        <a:xfrm>
          <a:off x="49530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93550</xdr:rowOff>
    </xdr:from>
    <xdr:ext cx="736600" cy="259045"/>
    <xdr:sp macro="" textlink="">
      <xdr:nvSpPr>
        <xdr:cNvPr id="61" name="テキスト ボックス 60"/>
        <xdr:cNvSpPr txBox="1"/>
      </xdr:nvSpPr>
      <xdr:spPr>
        <a:xfrm>
          <a:off x="4622800" y="219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62" name="正方形/長方形 61"/>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63" name="角丸四角形 62"/>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64" name="正方形/長方形 63"/>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65" name="正方形/長方形 64"/>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66" name="正方形/長方形 65"/>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67" name="直線コネクタ 66"/>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68" name="直線コネクタ 67"/>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69" name="直線コネクタ 68"/>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70" name="直線コネクタ 69"/>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71" name="直線コネクタ 70"/>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72" name="円/楕円 71"/>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73" name="フローチャート : 判断 72"/>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74" name="正方形/長方形 73"/>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75" name="テキスト ボックス 74"/>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76" name="直線コネクタ 75"/>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77" name="直線コネクタ 7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78" name="テキスト ボックス 7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79" name="直線コネクタ 7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80" name="テキスト ボックス 7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81" name="直線コネクタ 8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82" name="テキスト ボックス 8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83" name="直線コネクタ 8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84" name="テキスト ボックス 8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85" name="直線コネクタ 8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86" name="テキスト ボックス 8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8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88" name="直線コネクタ 87"/>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89"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90" name="直線コネクタ 89"/>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91"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92" name="直線コネクタ 91"/>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200518</xdr:rowOff>
    </xdr:from>
    <xdr:to>
      <xdr:col>4</xdr:col>
      <xdr:colOff>1117600</xdr:colOff>
      <xdr:row>35</xdr:row>
      <xdr:rowOff>57323</xdr:rowOff>
    </xdr:to>
    <xdr:cxnSp macro="">
      <xdr:nvCxnSpPr>
        <xdr:cNvPr id="93" name="直線コネクタ 92"/>
        <xdr:cNvCxnSpPr/>
      </xdr:nvCxnSpPr>
      <xdr:spPr bwMode="auto">
        <a:xfrm flipV="1">
          <a:off x="5003800" y="6467968"/>
          <a:ext cx="647700" cy="19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289267</xdr:rowOff>
    </xdr:from>
    <xdr:ext cx="762000" cy="259045"/>
    <xdr:sp macro="" textlink="">
      <xdr:nvSpPr>
        <xdr:cNvPr id="94" name="人口1人当たり決算額の推移平均値テキスト445"/>
        <xdr:cNvSpPr txBox="1"/>
      </xdr:nvSpPr>
      <xdr:spPr>
        <a:xfrm>
          <a:off x="5740400" y="68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95" name="フローチャート : 判断 94"/>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36</xdr:row>
      <xdr:rowOff>116982</xdr:rowOff>
    </xdr:from>
    <xdr:to>
      <xdr:col>4</xdr:col>
      <xdr:colOff>520700</xdr:colOff>
      <xdr:row>37</xdr:row>
      <xdr:rowOff>47132</xdr:rowOff>
    </xdr:to>
    <xdr:sp macro="" textlink="">
      <xdr:nvSpPr>
        <xdr:cNvPr id="96" name="フローチャート : 判断 95"/>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97" name="テキスト ボックス 96"/>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98" name="テキスト ボックス 9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99" name="テキスト ボックス 9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00" name="テキスト ボックス 9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01" name="テキスト ボックス 10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02" name="テキスト ボックス 10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149718</xdr:rowOff>
    </xdr:from>
    <xdr:to>
      <xdr:col>5</xdr:col>
      <xdr:colOff>34925</xdr:colOff>
      <xdr:row>34</xdr:row>
      <xdr:rowOff>251318</xdr:rowOff>
    </xdr:to>
    <xdr:sp macro="" textlink="">
      <xdr:nvSpPr>
        <xdr:cNvPr id="103" name="円/楕円 102"/>
        <xdr:cNvSpPr/>
      </xdr:nvSpPr>
      <xdr:spPr bwMode="auto">
        <a:xfrm>
          <a:off x="5600700" y="641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337695</xdr:rowOff>
    </xdr:from>
    <xdr:ext cx="762000" cy="259045"/>
    <xdr:sp macro="" textlink="">
      <xdr:nvSpPr>
        <xdr:cNvPr id="104" name="人口1人当たり決算額の推移該当値テキスト445"/>
        <xdr:cNvSpPr txBox="1"/>
      </xdr:nvSpPr>
      <xdr:spPr>
        <a:xfrm>
          <a:off x="5740400" y="626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6523</xdr:rowOff>
    </xdr:from>
    <xdr:to>
      <xdr:col>4</xdr:col>
      <xdr:colOff>520700</xdr:colOff>
      <xdr:row>35</xdr:row>
      <xdr:rowOff>108123</xdr:rowOff>
    </xdr:to>
    <xdr:sp macro="" textlink="">
      <xdr:nvSpPr>
        <xdr:cNvPr id="105" name="円/楕円 104"/>
        <xdr:cNvSpPr/>
      </xdr:nvSpPr>
      <xdr:spPr bwMode="auto">
        <a:xfrm>
          <a:off x="4953000" y="661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118300</xdr:rowOff>
    </xdr:from>
    <xdr:ext cx="736600" cy="259045"/>
    <xdr:sp macro="" textlink="">
      <xdr:nvSpPr>
        <xdr:cNvPr id="106" name="テキスト ボックス 105"/>
        <xdr:cNvSpPr txBox="1"/>
      </xdr:nvSpPr>
      <xdr:spPr>
        <a:xfrm>
          <a:off x="4622800" y="638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147610</xdr:rowOff>
    </xdr:from>
    <xdr:to>
      <xdr:col>6</xdr:col>
      <xdr:colOff>511175</xdr:colOff>
      <xdr:row>30</xdr:row>
      <xdr:rowOff>157348</xdr:rowOff>
    </xdr:to>
    <xdr:cxnSp macro="">
      <xdr:nvCxnSpPr>
        <xdr:cNvPr id="59" name="直線コネクタ 58"/>
        <xdr:cNvCxnSpPr/>
      </xdr:nvCxnSpPr>
      <xdr:spPr>
        <a:xfrm>
          <a:off x="3797300" y="5291110"/>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79306</xdr:rowOff>
    </xdr:from>
    <xdr:ext cx="534377" cy="259045"/>
    <xdr:sp macro="" textlink="">
      <xdr:nvSpPr>
        <xdr:cNvPr id="60" name="人件費平均値テキスト"/>
        <xdr:cNvSpPr txBox="1"/>
      </xdr:nvSpPr>
      <xdr:spPr>
        <a:xfrm>
          <a:off x="4686300" y="5737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168499</xdr:rowOff>
    </xdr:from>
    <xdr:to>
      <xdr:col>5</xdr:col>
      <xdr:colOff>409575</xdr:colOff>
      <xdr:row>34</xdr:row>
      <xdr:rowOff>98649</xdr:rowOff>
    </xdr:to>
    <xdr:sp macro="" textlink="">
      <xdr:nvSpPr>
        <xdr:cNvPr id="62" name="フローチャート : 判断 61"/>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3" name="テキスト ボックス 62"/>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64" name="テキスト ボックス 6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65" name="テキスト ボックス 6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66" name="テキスト ボックス 6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67" name="テキスト ボックス 6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68" name="テキスト ボックス 6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106548</xdr:rowOff>
    </xdr:from>
    <xdr:to>
      <xdr:col>6</xdr:col>
      <xdr:colOff>561975</xdr:colOff>
      <xdr:row>31</xdr:row>
      <xdr:rowOff>36698</xdr:rowOff>
    </xdr:to>
    <xdr:sp macro="" textlink="">
      <xdr:nvSpPr>
        <xdr:cNvPr id="69" name="円/楕円 68"/>
        <xdr:cNvSpPr/>
      </xdr:nvSpPr>
      <xdr:spPr>
        <a:xfrm>
          <a:off x="4584700" y="52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21475</xdr:rowOff>
    </xdr:from>
    <xdr:ext cx="534377" cy="259045"/>
    <xdr:sp macro="" textlink="">
      <xdr:nvSpPr>
        <xdr:cNvPr id="70" name="人件費該当値テキスト"/>
        <xdr:cNvSpPr txBox="1"/>
      </xdr:nvSpPr>
      <xdr:spPr>
        <a:xfrm>
          <a:off x="4686300" y="51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96810</xdr:rowOff>
    </xdr:from>
    <xdr:to>
      <xdr:col>5</xdr:col>
      <xdr:colOff>409575</xdr:colOff>
      <xdr:row>31</xdr:row>
      <xdr:rowOff>26960</xdr:rowOff>
    </xdr:to>
    <xdr:sp macro="" textlink="">
      <xdr:nvSpPr>
        <xdr:cNvPr id="71" name="円/楕円 70"/>
        <xdr:cNvSpPr/>
      </xdr:nvSpPr>
      <xdr:spPr>
        <a:xfrm>
          <a:off x="3746500" y="52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43487</xdr:rowOff>
    </xdr:from>
    <xdr:ext cx="534377" cy="259045"/>
    <xdr:sp macro="" textlink="">
      <xdr:nvSpPr>
        <xdr:cNvPr id="72" name="テキスト ボックス 71"/>
        <xdr:cNvSpPr txBox="1"/>
      </xdr:nvSpPr>
      <xdr:spPr>
        <a:xfrm>
          <a:off x="3530111" y="50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73" name="正方形/長方形 7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74" name="正方形/長方形 7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75" name="正方形/長方形 7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76" name="正方形/長方形 7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77" name="正方形/長方形 7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78" name="正方形/長方形 7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79" name="正方形/長方形 7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80" name="正方形/長方形 7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81" name="テキスト ボックス 8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82" name="直線コネクタ 8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83" name="テキスト ボックス 82"/>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84" name="直線コネクタ 83"/>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85" name="テキスト ボックス 84"/>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86" name="直線コネクタ 85"/>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87" name="テキスト ボックス 86"/>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88" name="直線コネクタ 87"/>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89" name="テキスト ボックス 88"/>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90" name="直線コネクタ 89"/>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91" name="テキスト ボックス 90"/>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92" name="直線コネクタ 9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93" name="テキスト ボックス 92"/>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9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95" name="直線コネクタ 94"/>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96"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97" name="直線コネクタ 96"/>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98"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99" name="直線コネクタ 98"/>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939</xdr:rowOff>
    </xdr:from>
    <xdr:to>
      <xdr:col>6</xdr:col>
      <xdr:colOff>511175</xdr:colOff>
      <xdr:row>51</xdr:row>
      <xdr:rowOff>126944</xdr:rowOff>
    </xdr:to>
    <xdr:cxnSp macro="">
      <xdr:nvCxnSpPr>
        <xdr:cNvPr id="100" name="直線コネクタ 99"/>
        <xdr:cNvCxnSpPr/>
      </xdr:nvCxnSpPr>
      <xdr:spPr>
        <a:xfrm>
          <a:off x="3797300" y="8744889"/>
          <a:ext cx="8382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142674</xdr:rowOff>
    </xdr:from>
    <xdr:ext cx="534377" cy="259045"/>
    <xdr:sp macro="" textlink="">
      <xdr:nvSpPr>
        <xdr:cNvPr id="101" name="物件費平均値テキスト"/>
        <xdr:cNvSpPr txBox="1"/>
      </xdr:nvSpPr>
      <xdr:spPr>
        <a:xfrm>
          <a:off x="4686300" y="90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02" name="フローチャート : 判断 101"/>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51</xdr:row>
      <xdr:rowOff>138552</xdr:rowOff>
    </xdr:from>
    <xdr:to>
      <xdr:col>5</xdr:col>
      <xdr:colOff>409575</xdr:colOff>
      <xdr:row>52</xdr:row>
      <xdr:rowOff>68702</xdr:rowOff>
    </xdr:to>
    <xdr:sp macro="" textlink="">
      <xdr:nvSpPr>
        <xdr:cNvPr id="103" name="フローチャート : 判断 102"/>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59829</xdr:rowOff>
    </xdr:from>
    <xdr:ext cx="534377" cy="259045"/>
    <xdr:sp macro="" textlink="">
      <xdr:nvSpPr>
        <xdr:cNvPr id="104" name="テキスト ボックス 103"/>
        <xdr:cNvSpPr txBox="1"/>
      </xdr:nvSpPr>
      <xdr:spPr>
        <a:xfrm>
          <a:off x="3530111" y="89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05" name="テキスト ボックス 10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06" name="テキスト ボックス 10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07" name="テキスト ボックス 10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08" name="テキスト ボックス 10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09" name="テキスト ボックス 10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76144</xdr:rowOff>
    </xdr:from>
    <xdr:to>
      <xdr:col>6</xdr:col>
      <xdr:colOff>561975</xdr:colOff>
      <xdr:row>52</xdr:row>
      <xdr:rowOff>6294</xdr:rowOff>
    </xdr:to>
    <xdr:sp macro="" textlink="">
      <xdr:nvSpPr>
        <xdr:cNvPr id="110" name="円/楕円 109"/>
        <xdr:cNvSpPr/>
      </xdr:nvSpPr>
      <xdr:spPr>
        <a:xfrm>
          <a:off x="4584700" y="88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99021</xdr:rowOff>
    </xdr:from>
    <xdr:ext cx="534377" cy="259045"/>
    <xdr:sp macro="" textlink="">
      <xdr:nvSpPr>
        <xdr:cNvPr id="111" name="物件費該当値テキスト"/>
        <xdr:cNvSpPr txBox="1"/>
      </xdr:nvSpPr>
      <xdr:spPr>
        <a:xfrm>
          <a:off x="4686300" y="86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121589</xdr:rowOff>
    </xdr:from>
    <xdr:to>
      <xdr:col>5</xdr:col>
      <xdr:colOff>409575</xdr:colOff>
      <xdr:row>51</xdr:row>
      <xdr:rowOff>51739</xdr:rowOff>
    </xdr:to>
    <xdr:sp macro="" textlink="">
      <xdr:nvSpPr>
        <xdr:cNvPr id="112" name="円/楕円 111"/>
        <xdr:cNvSpPr/>
      </xdr:nvSpPr>
      <xdr:spPr>
        <a:xfrm>
          <a:off x="3746500" y="86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68266</xdr:rowOff>
    </xdr:from>
    <xdr:ext cx="534377" cy="259045"/>
    <xdr:sp macro="" textlink="">
      <xdr:nvSpPr>
        <xdr:cNvPr id="113" name="テキスト ボックス 112"/>
        <xdr:cNvSpPr txBox="1"/>
      </xdr:nvSpPr>
      <xdr:spPr>
        <a:xfrm>
          <a:off x="3530111" y="84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14" name="正方形/長方形 11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5" name="正方形/長方形 11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6" name="正方形/長方形 11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7" name="正方形/長方形 11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8" name="正方形/長方形 11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9" name="正方形/長方形 11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20" name="正方形/長方形 11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21" name="正方形/長方形 12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22" name="テキスト ボックス 12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23" name="直線コネクタ 12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24" name="テキスト ボックス 12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25" name="直線コネクタ 12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26" name="テキスト ボックス 12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27" name="直線コネクタ 12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28" name="テキスト ボックス 12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29" name="直線コネクタ 12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30" name="テキスト ボックス 12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31" name="直線コネクタ 13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32" name="テキスト ボックス 13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33" name="直線コネクタ 13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34" name="テキスト ボックス 13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35" name="直線コネクタ 13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36" name="テキスト ボックス 13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37" name="直線コネクタ 13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38" name="テキスト ボックス 13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3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40" name="直線コネクタ 13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4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42" name="直線コネクタ 14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4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44" name="直線コネクタ 14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76346</xdr:rowOff>
    </xdr:from>
    <xdr:to>
      <xdr:col>6</xdr:col>
      <xdr:colOff>511175</xdr:colOff>
      <xdr:row>79</xdr:row>
      <xdr:rowOff>104104</xdr:rowOff>
    </xdr:to>
    <xdr:cxnSp macro="">
      <xdr:nvCxnSpPr>
        <xdr:cNvPr id="145" name="直線コネクタ 144"/>
        <xdr:cNvCxnSpPr/>
      </xdr:nvCxnSpPr>
      <xdr:spPr>
        <a:xfrm flipV="1">
          <a:off x="3797300" y="136208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15765</xdr:rowOff>
    </xdr:from>
    <xdr:ext cx="469744" cy="259045"/>
    <xdr:sp macro="" textlink="">
      <xdr:nvSpPr>
        <xdr:cNvPr id="146" name="維持補修費平均値テキスト"/>
        <xdr:cNvSpPr txBox="1"/>
      </xdr:nvSpPr>
      <xdr:spPr>
        <a:xfrm>
          <a:off x="4686300" y="1253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47" name="フローチャート : 判断 14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74</xdr:row>
      <xdr:rowOff>100330</xdr:rowOff>
    </xdr:from>
    <xdr:to>
      <xdr:col>5</xdr:col>
      <xdr:colOff>409575</xdr:colOff>
      <xdr:row>75</xdr:row>
      <xdr:rowOff>30480</xdr:rowOff>
    </xdr:to>
    <xdr:sp macro="" textlink="">
      <xdr:nvSpPr>
        <xdr:cNvPr id="148" name="フローチャート : 判断 147"/>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47007</xdr:rowOff>
    </xdr:from>
    <xdr:ext cx="469744" cy="259045"/>
    <xdr:sp macro="" textlink="">
      <xdr:nvSpPr>
        <xdr:cNvPr id="149" name="テキスト ボックス 148"/>
        <xdr:cNvSpPr txBox="1"/>
      </xdr:nvSpPr>
      <xdr:spPr>
        <a:xfrm>
          <a:off x="3562427" y="125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50" name="テキスト ボックス 14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51" name="テキスト ボックス 15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52" name="テキスト ボックス 15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53" name="テキスト ボックス 15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54" name="テキスト ボックス 15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25546</xdr:rowOff>
    </xdr:from>
    <xdr:to>
      <xdr:col>6</xdr:col>
      <xdr:colOff>561975</xdr:colOff>
      <xdr:row>79</xdr:row>
      <xdr:rowOff>127146</xdr:rowOff>
    </xdr:to>
    <xdr:sp macro="" textlink="">
      <xdr:nvSpPr>
        <xdr:cNvPr id="155" name="円/楕円 154"/>
        <xdr:cNvSpPr/>
      </xdr:nvSpPr>
      <xdr:spPr>
        <a:xfrm>
          <a:off x="45847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111923</xdr:rowOff>
    </xdr:from>
    <xdr:ext cx="469744" cy="259045"/>
    <xdr:sp macro="" textlink="">
      <xdr:nvSpPr>
        <xdr:cNvPr id="156" name="維持補修費該当値テキスト"/>
        <xdr:cNvSpPr txBox="1"/>
      </xdr:nvSpPr>
      <xdr:spPr>
        <a:xfrm>
          <a:off x="4686300" y="134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53304</xdr:rowOff>
    </xdr:from>
    <xdr:to>
      <xdr:col>5</xdr:col>
      <xdr:colOff>409575</xdr:colOff>
      <xdr:row>79</xdr:row>
      <xdr:rowOff>154904</xdr:rowOff>
    </xdr:to>
    <xdr:sp macro="" textlink="">
      <xdr:nvSpPr>
        <xdr:cNvPr id="157" name="円/楕円 156"/>
        <xdr:cNvSpPr/>
      </xdr:nvSpPr>
      <xdr:spPr>
        <a:xfrm>
          <a:off x="3746500" y="135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146031</xdr:rowOff>
    </xdr:from>
    <xdr:ext cx="378565" cy="259045"/>
    <xdr:sp macro="" textlink="">
      <xdr:nvSpPr>
        <xdr:cNvPr id="158" name="テキスト ボックス 157"/>
        <xdr:cNvSpPr txBox="1"/>
      </xdr:nvSpPr>
      <xdr:spPr>
        <a:xfrm>
          <a:off x="3608017" y="1369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59" name="正方形/長方形 15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60" name="正方形/長方形 15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61" name="正方形/長方形 16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62" name="正方形/長方形 16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63" name="正方形/長方形 16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64" name="正方形/長方形 16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65" name="正方形/長方形 16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66" name="正方形/長方形 16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67" name="テキスト ボックス 16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68" name="直線コネクタ 16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69" name="テキスト ボックス 16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70" name="直線コネクタ 16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71" name="テキスト ボックス 17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72" name="直線コネクタ 17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73" name="テキスト ボックス 17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74" name="直線コネクタ 17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75" name="テキスト ボックス 17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76" name="直線コネクタ 17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77" name="テキスト ボックス 17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78" name="直線コネクタ 17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179" name="テキスト ボックス 17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8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181" name="直線コネクタ 180"/>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182"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183" name="直線コネクタ 182"/>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184"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185" name="直線コネクタ 184"/>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32852</xdr:rowOff>
    </xdr:from>
    <xdr:to>
      <xdr:col>6</xdr:col>
      <xdr:colOff>511175</xdr:colOff>
      <xdr:row>97</xdr:row>
      <xdr:rowOff>140066</xdr:rowOff>
    </xdr:to>
    <xdr:cxnSp macro="">
      <xdr:nvCxnSpPr>
        <xdr:cNvPr id="186" name="直線コネクタ 185"/>
        <xdr:cNvCxnSpPr/>
      </xdr:nvCxnSpPr>
      <xdr:spPr>
        <a:xfrm flipV="1">
          <a:off x="3797300" y="16663502"/>
          <a:ext cx="8382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68708</xdr:rowOff>
    </xdr:from>
    <xdr:ext cx="534377" cy="259045"/>
    <xdr:sp macro="" textlink="">
      <xdr:nvSpPr>
        <xdr:cNvPr id="187" name="扶助費平均値テキスト"/>
        <xdr:cNvSpPr txBox="1"/>
      </xdr:nvSpPr>
      <xdr:spPr>
        <a:xfrm>
          <a:off x="4686300" y="161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188" name="フローチャート : 判断 187"/>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91</xdr:row>
      <xdr:rowOff>15337</xdr:rowOff>
    </xdr:from>
    <xdr:to>
      <xdr:col>5</xdr:col>
      <xdr:colOff>409575</xdr:colOff>
      <xdr:row>91</xdr:row>
      <xdr:rowOff>116937</xdr:rowOff>
    </xdr:to>
    <xdr:sp macro="" textlink="">
      <xdr:nvSpPr>
        <xdr:cNvPr id="189" name="フローチャート : 判断 188"/>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190" name="テキスト ボックス 189"/>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191" name="テキスト ボックス 19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92" name="テキスト ボックス 19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93" name="テキスト ボックス 19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94" name="テキスト ボックス 19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95" name="テキスト ボックス 19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153502</xdr:rowOff>
    </xdr:from>
    <xdr:to>
      <xdr:col>6</xdr:col>
      <xdr:colOff>561975</xdr:colOff>
      <xdr:row>97</xdr:row>
      <xdr:rowOff>83652</xdr:rowOff>
    </xdr:to>
    <xdr:sp macro="" textlink="">
      <xdr:nvSpPr>
        <xdr:cNvPr id="196" name="円/楕円 195"/>
        <xdr:cNvSpPr/>
      </xdr:nvSpPr>
      <xdr:spPr>
        <a:xfrm>
          <a:off x="4584700" y="166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131929</xdr:rowOff>
    </xdr:from>
    <xdr:ext cx="534377" cy="259045"/>
    <xdr:sp macro="" textlink="">
      <xdr:nvSpPr>
        <xdr:cNvPr id="197" name="扶助費該当値テキスト"/>
        <xdr:cNvSpPr txBox="1"/>
      </xdr:nvSpPr>
      <xdr:spPr>
        <a:xfrm>
          <a:off x="4686300" y="165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89266</xdr:rowOff>
    </xdr:from>
    <xdr:to>
      <xdr:col>5</xdr:col>
      <xdr:colOff>409575</xdr:colOff>
      <xdr:row>98</xdr:row>
      <xdr:rowOff>19416</xdr:rowOff>
    </xdr:to>
    <xdr:sp macro="" textlink="">
      <xdr:nvSpPr>
        <xdr:cNvPr id="198" name="円/楕円 197"/>
        <xdr:cNvSpPr/>
      </xdr:nvSpPr>
      <xdr:spPr>
        <a:xfrm>
          <a:off x="3746500" y="16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10543</xdr:rowOff>
    </xdr:from>
    <xdr:ext cx="534377" cy="259045"/>
    <xdr:sp macro="" textlink="">
      <xdr:nvSpPr>
        <xdr:cNvPr id="199" name="テキスト ボックス 198"/>
        <xdr:cNvSpPr txBox="1"/>
      </xdr:nvSpPr>
      <xdr:spPr>
        <a:xfrm>
          <a:off x="3530111" y="168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00" name="正方形/長方形 19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01" name="正方形/長方形 20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02" name="正方形/長方形 20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03" name="正方形/長方形 20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04" name="正方形/長方形 20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05" name="正方形/長方形 20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06" name="正方形/長方形 20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07" name="正方形/長方形 20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08" name="テキスト ボックス 20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09" name="直線コネクタ 20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10" name="テキスト ボックス 20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11" name="直線コネクタ 21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12" name="テキスト ボックス 21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13" name="直線コネクタ 21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14" name="テキスト ボックス 21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15" name="直線コネクタ 21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16" name="テキスト ボックス 21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17" name="直線コネクタ 21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18" name="テキスト ボックス 21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19" name="直線コネクタ 21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20" name="テキスト ボックス 219"/>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21" name="直線コネクタ 22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22" name="テキスト ボックス 22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23" name="直線コネクタ 22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24" name="テキスト ボックス 22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2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87318</xdr:rowOff>
    </xdr:from>
    <xdr:to>
      <xdr:col>15</xdr:col>
      <xdr:colOff>180340</xdr:colOff>
      <xdr:row>37</xdr:row>
      <xdr:rowOff>171214</xdr:rowOff>
    </xdr:to>
    <xdr:cxnSp macro="">
      <xdr:nvCxnSpPr>
        <xdr:cNvPr id="226" name="直線コネクタ 225"/>
        <xdr:cNvCxnSpPr/>
      </xdr:nvCxnSpPr>
      <xdr:spPr>
        <a:xfrm flipV="1">
          <a:off x="10475595" y="5059368"/>
          <a:ext cx="1270" cy="1455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3591</xdr:rowOff>
    </xdr:from>
    <xdr:ext cx="534377" cy="259045"/>
    <xdr:sp macro="" textlink="">
      <xdr:nvSpPr>
        <xdr:cNvPr id="227" name="補助費等最小値テキスト"/>
        <xdr:cNvSpPr txBox="1"/>
      </xdr:nvSpPr>
      <xdr:spPr>
        <a:xfrm>
          <a:off x="10528300" y="65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37</xdr:row>
      <xdr:rowOff>171214</xdr:rowOff>
    </xdr:from>
    <xdr:to>
      <xdr:col>15</xdr:col>
      <xdr:colOff>269875</xdr:colOff>
      <xdr:row>37</xdr:row>
      <xdr:rowOff>171214</xdr:rowOff>
    </xdr:to>
    <xdr:cxnSp macro="">
      <xdr:nvCxnSpPr>
        <xdr:cNvPr id="228" name="直線コネクタ 227"/>
        <xdr:cNvCxnSpPr/>
      </xdr:nvCxnSpPr>
      <xdr:spPr>
        <a:xfrm>
          <a:off x="10388600" y="651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33995</xdr:rowOff>
    </xdr:from>
    <xdr:ext cx="534377" cy="259045"/>
    <xdr:sp macro="" textlink="">
      <xdr:nvSpPr>
        <xdr:cNvPr id="229" name="補助費等最大値テキスト"/>
        <xdr:cNvSpPr txBox="1"/>
      </xdr:nvSpPr>
      <xdr:spPr>
        <a:xfrm>
          <a:off x="10528300" y="483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87318</xdr:rowOff>
    </xdr:from>
    <xdr:to>
      <xdr:col>15</xdr:col>
      <xdr:colOff>269875</xdr:colOff>
      <xdr:row>29</xdr:row>
      <xdr:rowOff>87318</xdr:rowOff>
    </xdr:to>
    <xdr:cxnSp macro="">
      <xdr:nvCxnSpPr>
        <xdr:cNvPr id="230" name="直線コネクタ 229"/>
        <xdr:cNvCxnSpPr/>
      </xdr:nvCxnSpPr>
      <xdr:spPr>
        <a:xfrm>
          <a:off x="10388600" y="5059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95058</xdr:rowOff>
    </xdr:from>
    <xdr:to>
      <xdr:col>15</xdr:col>
      <xdr:colOff>180975</xdr:colOff>
      <xdr:row>38</xdr:row>
      <xdr:rowOff>36177</xdr:rowOff>
    </xdr:to>
    <xdr:cxnSp macro="">
      <xdr:nvCxnSpPr>
        <xdr:cNvPr id="231" name="直線コネクタ 230"/>
        <xdr:cNvCxnSpPr/>
      </xdr:nvCxnSpPr>
      <xdr:spPr>
        <a:xfrm flipV="1">
          <a:off x="9639300" y="6438708"/>
          <a:ext cx="838200" cy="1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170984</xdr:rowOff>
    </xdr:from>
    <xdr:ext cx="534377" cy="259045"/>
    <xdr:sp macro="" textlink="">
      <xdr:nvSpPr>
        <xdr:cNvPr id="232" name="補助費等平均値テキスト"/>
        <xdr:cNvSpPr txBox="1"/>
      </xdr:nvSpPr>
      <xdr:spPr>
        <a:xfrm>
          <a:off x="10528300" y="5828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148107</xdr:rowOff>
    </xdr:from>
    <xdr:to>
      <xdr:col>15</xdr:col>
      <xdr:colOff>231775</xdr:colOff>
      <xdr:row>35</xdr:row>
      <xdr:rowOff>78257</xdr:rowOff>
    </xdr:to>
    <xdr:sp macro="" textlink="">
      <xdr:nvSpPr>
        <xdr:cNvPr id="233" name="フローチャート : 判断 232"/>
        <xdr:cNvSpPr/>
      </xdr:nvSpPr>
      <xdr:spPr>
        <a:xfrm>
          <a:off x="104267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3175</xdr:rowOff>
    </xdr:from>
    <xdr:to>
      <xdr:col>14</xdr:col>
      <xdr:colOff>79375</xdr:colOff>
      <xdr:row>36</xdr:row>
      <xdr:rowOff>104775</xdr:rowOff>
    </xdr:to>
    <xdr:sp macro="" textlink="">
      <xdr:nvSpPr>
        <xdr:cNvPr id="234" name="フローチャート : 判断 233"/>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121302</xdr:rowOff>
    </xdr:from>
    <xdr:ext cx="534377" cy="259045"/>
    <xdr:sp macro="" textlink="">
      <xdr:nvSpPr>
        <xdr:cNvPr id="235" name="テキスト ボックス 234"/>
        <xdr:cNvSpPr txBox="1"/>
      </xdr:nvSpPr>
      <xdr:spPr>
        <a:xfrm>
          <a:off x="9372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36" name="テキスト ボックス 23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37" name="テキスト ボックス 23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38" name="テキスト ボックス 23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39" name="テキスト ボックス 23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40" name="テキスト ボックス 23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44258</xdr:rowOff>
    </xdr:from>
    <xdr:to>
      <xdr:col>15</xdr:col>
      <xdr:colOff>231775</xdr:colOff>
      <xdr:row>37</xdr:row>
      <xdr:rowOff>145858</xdr:rowOff>
    </xdr:to>
    <xdr:sp macro="" textlink="">
      <xdr:nvSpPr>
        <xdr:cNvPr id="241" name="円/楕円 240"/>
        <xdr:cNvSpPr/>
      </xdr:nvSpPr>
      <xdr:spPr>
        <a:xfrm>
          <a:off x="10426700" y="63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130635</xdr:rowOff>
    </xdr:from>
    <xdr:ext cx="534377" cy="259045"/>
    <xdr:sp macro="" textlink="">
      <xdr:nvSpPr>
        <xdr:cNvPr id="242" name="補助費等該当値テキスト"/>
        <xdr:cNvSpPr txBox="1"/>
      </xdr:nvSpPr>
      <xdr:spPr>
        <a:xfrm>
          <a:off x="10528300" y="63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156827</xdr:rowOff>
    </xdr:from>
    <xdr:to>
      <xdr:col>14</xdr:col>
      <xdr:colOff>79375</xdr:colOff>
      <xdr:row>38</xdr:row>
      <xdr:rowOff>86977</xdr:rowOff>
    </xdr:to>
    <xdr:sp macro="" textlink="">
      <xdr:nvSpPr>
        <xdr:cNvPr id="243" name="円/楕円 242"/>
        <xdr:cNvSpPr/>
      </xdr:nvSpPr>
      <xdr:spPr>
        <a:xfrm>
          <a:off x="9588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78104</xdr:rowOff>
    </xdr:from>
    <xdr:ext cx="534377" cy="259045"/>
    <xdr:sp macro="" textlink="">
      <xdr:nvSpPr>
        <xdr:cNvPr id="244" name="テキスト ボックス 243"/>
        <xdr:cNvSpPr txBox="1"/>
      </xdr:nvSpPr>
      <xdr:spPr>
        <a:xfrm>
          <a:off x="9372111" y="65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45" name="正方形/長方形 24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246" name="正方形/長方形 24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247" name="正方形/長方形 24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248" name="正方形/長方形 24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249" name="正方形/長方形 24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250" name="正方形/長方形 24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251" name="正方形/長方形 25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52" name="正方形/長方形 25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53" name="テキスト ボックス 25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54" name="直線コネクタ 25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255" name="テキスト ボックス 25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256" name="直線コネクタ 25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257" name="テキスト ボックス 25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258" name="直線コネクタ 25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259" name="テキスト ボックス 25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260" name="直線コネクタ 25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261" name="テキスト ボックス 26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262" name="直線コネクタ 26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263" name="テキスト ボックス 26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264" name="直線コネクタ 26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265" name="テキスト ボックス 26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266" name="直線コネクタ 26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267" name="テキスト ボックス 26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68" name="直線コネクタ 26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69" name="テキスト ボックス 26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7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87122</xdr:rowOff>
    </xdr:from>
    <xdr:to>
      <xdr:col>15</xdr:col>
      <xdr:colOff>180340</xdr:colOff>
      <xdr:row>58</xdr:row>
      <xdr:rowOff>71512</xdr:rowOff>
    </xdr:to>
    <xdr:cxnSp macro="">
      <xdr:nvCxnSpPr>
        <xdr:cNvPr id="271" name="直線コネクタ 270"/>
        <xdr:cNvCxnSpPr/>
      </xdr:nvCxnSpPr>
      <xdr:spPr>
        <a:xfrm flipV="1">
          <a:off x="10475595" y="8488172"/>
          <a:ext cx="1270" cy="15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75339</xdr:rowOff>
    </xdr:from>
    <xdr:ext cx="534377" cy="259045"/>
    <xdr:sp macro="" textlink="">
      <xdr:nvSpPr>
        <xdr:cNvPr id="272" name="普通建設事業費最小値テキスト"/>
        <xdr:cNvSpPr txBox="1"/>
      </xdr:nvSpPr>
      <xdr:spPr>
        <a:xfrm>
          <a:off x="10528300" y="100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71512</xdr:rowOff>
    </xdr:from>
    <xdr:to>
      <xdr:col>15</xdr:col>
      <xdr:colOff>269875</xdr:colOff>
      <xdr:row>58</xdr:row>
      <xdr:rowOff>71512</xdr:rowOff>
    </xdr:to>
    <xdr:cxnSp macro="">
      <xdr:nvCxnSpPr>
        <xdr:cNvPr id="273" name="直線コネクタ 272"/>
        <xdr:cNvCxnSpPr/>
      </xdr:nvCxnSpPr>
      <xdr:spPr>
        <a:xfrm>
          <a:off x="10388600" y="100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33799</xdr:rowOff>
    </xdr:from>
    <xdr:ext cx="534377" cy="259045"/>
    <xdr:sp macro="" textlink="">
      <xdr:nvSpPr>
        <xdr:cNvPr id="274" name="普通建設事業費最大値テキスト"/>
        <xdr:cNvSpPr txBox="1"/>
      </xdr:nvSpPr>
      <xdr:spPr>
        <a:xfrm>
          <a:off x="10528300" y="8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49</xdr:row>
      <xdr:rowOff>87122</xdr:rowOff>
    </xdr:from>
    <xdr:to>
      <xdr:col>15</xdr:col>
      <xdr:colOff>269875</xdr:colOff>
      <xdr:row>49</xdr:row>
      <xdr:rowOff>87122</xdr:rowOff>
    </xdr:to>
    <xdr:cxnSp macro="">
      <xdr:nvCxnSpPr>
        <xdr:cNvPr id="275" name="直線コネクタ 274"/>
        <xdr:cNvCxnSpPr/>
      </xdr:nvCxnSpPr>
      <xdr:spPr>
        <a:xfrm>
          <a:off x="10388600" y="848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19162</xdr:rowOff>
    </xdr:from>
    <xdr:to>
      <xdr:col>15</xdr:col>
      <xdr:colOff>180975</xdr:colOff>
      <xdr:row>53</xdr:row>
      <xdr:rowOff>53159</xdr:rowOff>
    </xdr:to>
    <xdr:cxnSp macro="">
      <xdr:nvCxnSpPr>
        <xdr:cNvPr id="276" name="直線コネクタ 275"/>
        <xdr:cNvCxnSpPr/>
      </xdr:nvCxnSpPr>
      <xdr:spPr>
        <a:xfrm flipV="1">
          <a:off x="9639300" y="8763112"/>
          <a:ext cx="838200" cy="37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165429</xdr:rowOff>
    </xdr:from>
    <xdr:ext cx="534377" cy="259045"/>
    <xdr:sp macro="" textlink="">
      <xdr:nvSpPr>
        <xdr:cNvPr id="277" name="普通建設事業費平均値テキスト"/>
        <xdr:cNvSpPr txBox="1"/>
      </xdr:nvSpPr>
      <xdr:spPr>
        <a:xfrm>
          <a:off x="10528300" y="908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15552</xdr:rowOff>
    </xdr:from>
    <xdr:to>
      <xdr:col>15</xdr:col>
      <xdr:colOff>231775</xdr:colOff>
      <xdr:row>53</xdr:row>
      <xdr:rowOff>117152</xdr:rowOff>
    </xdr:to>
    <xdr:sp macro="" textlink="">
      <xdr:nvSpPr>
        <xdr:cNvPr id="278" name="フローチャート : 判断 277"/>
        <xdr:cNvSpPr/>
      </xdr:nvSpPr>
      <xdr:spPr>
        <a:xfrm>
          <a:off x="10426700" y="910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85079</xdr:rowOff>
    </xdr:from>
    <xdr:to>
      <xdr:col>14</xdr:col>
      <xdr:colOff>79375</xdr:colOff>
      <xdr:row>55</xdr:row>
      <xdr:rowOff>15229</xdr:rowOff>
    </xdr:to>
    <xdr:sp macro="" textlink="">
      <xdr:nvSpPr>
        <xdr:cNvPr id="279" name="フローチャート : 判断 278"/>
        <xdr:cNvSpPr/>
      </xdr:nvSpPr>
      <xdr:spPr>
        <a:xfrm>
          <a:off x="9588500" y="934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6356</xdr:rowOff>
    </xdr:from>
    <xdr:ext cx="534377" cy="259045"/>
    <xdr:sp macro="" textlink="">
      <xdr:nvSpPr>
        <xdr:cNvPr id="280" name="テキスト ボックス 279"/>
        <xdr:cNvSpPr txBox="1"/>
      </xdr:nvSpPr>
      <xdr:spPr>
        <a:xfrm>
          <a:off x="9372111" y="94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281" name="テキスト ボックス 28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82" name="テキスト ボックス 28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83" name="テキスト ボックス 28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84" name="テキスト ボックス 28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85" name="テキスト ボックス 28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139812</xdr:rowOff>
    </xdr:from>
    <xdr:to>
      <xdr:col>15</xdr:col>
      <xdr:colOff>231775</xdr:colOff>
      <xdr:row>51</xdr:row>
      <xdr:rowOff>69962</xdr:rowOff>
    </xdr:to>
    <xdr:sp macro="" textlink="">
      <xdr:nvSpPr>
        <xdr:cNvPr id="286" name="円/楕円 285"/>
        <xdr:cNvSpPr/>
      </xdr:nvSpPr>
      <xdr:spPr>
        <a:xfrm>
          <a:off x="10426700" y="8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162689</xdr:rowOff>
    </xdr:from>
    <xdr:ext cx="534377" cy="259045"/>
    <xdr:sp macro="" textlink="">
      <xdr:nvSpPr>
        <xdr:cNvPr id="287" name="普通建設事業費該当値テキスト"/>
        <xdr:cNvSpPr txBox="1"/>
      </xdr:nvSpPr>
      <xdr:spPr>
        <a:xfrm>
          <a:off x="10528300" y="8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64,441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2359</xdr:rowOff>
    </xdr:from>
    <xdr:to>
      <xdr:col>14</xdr:col>
      <xdr:colOff>79375</xdr:colOff>
      <xdr:row>53</xdr:row>
      <xdr:rowOff>103959</xdr:rowOff>
    </xdr:to>
    <xdr:sp macro="" textlink="">
      <xdr:nvSpPr>
        <xdr:cNvPr id="288" name="円/楕円 287"/>
        <xdr:cNvSpPr/>
      </xdr:nvSpPr>
      <xdr:spPr>
        <a:xfrm>
          <a:off x="9588500" y="90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120486</xdr:rowOff>
    </xdr:from>
    <xdr:ext cx="534377" cy="259045"/>
    <xdr:sp macro="" textlink="">
      <xdr:nvSpPr>
        <xdr:cNvPr id="289" name="テキスト ボックス 288"/>
        <xdr:cNvSpPr txBox="1"/>
      </xdr:nvSpPr>
      <xdr:spPr>
        <a:xfrm>
          <a:off x="9372111" y="88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90" name="正方形/長方形 2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291" name="正方形/長方形 2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292" name="正方形/長方形 2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293" name="正方形/長方形 2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294" name="正方形/長方形 2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295" name="正方形/長方形 2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296" name="正方形/長方形 2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97" name="正方形/長方形 2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98" name="テキスト ボックス 2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99" name="直線コネクタ 2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00" name="直線コネクタ 29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01" name="テキスト ボックス 30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02" name="直線コネクタ 30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03" name="テキスト ボックス 30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04" name="直線コネクタ 30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05" name="テキスト ボックス 30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06" name="直線コネクタ 30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07" name="テキスト ボックス 30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08" name="直線コネクタ 30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09" name="テキスト ボックス 30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10" name="直線コネクタ 30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11" name="テキスト ボックス 31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12" name="直線コネクタ 31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13" name="テキスト ボックス 31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1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315" name="直線コネクタ 314"/>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316"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317" name="直線コネクタ 316"/>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318"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319" name="直線コネクタ 318"/>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152240</xdr:rowOff>
    </xdr:from>
    <xdr:to>
      <xdr:col>15</xdr:col>
      <xdr:colOff>180975</xdr:colOff>
      <xdr:row>76</xdr:row>
      <xdr:rowOff>33173</xdr:rowOff>
    </xdr:to>
    <xdr:cxnSp macro="">
      <xdr:nvCxnSpPr>
        <xdr:cNvPr id="320" name="直線コネクタ 319"/>
        <xdr:cNvCxnSpPr/>
      </xdr:nvCxnSpPr>
      <xdr:spPr>
        <a:xfrm>
          <a:off x="9639300" y="13010990"/>
          <a:ext cx="8382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96004</xdr:rowOff>
    </xdr:from>
    <xdr:ext cx="534377" cy="259045"/>
    <xdr:sp macro="" textlink="">
      <xdr:nvSpPr>
        <xdr:cNvPr id="321" name="普通建設事業費 （ うち新規整備　）平均値テキスト"/>
        <xdr:cNvSpPr txBox="1"/>
      </xdr:nvSpPr>
      <xdr:spPr>
        <a:xfrm>
          <a:off x="10528300" y="1278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322" name="フローチャート : 判断 321"/>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323" name="フローチャート : 判断 322"/>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324" name="テキスト ボックス 323"/>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25" name="テキスト ボックス 3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26" name="テキスト ボックス 3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27" name="テキスト ボックス 3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328" name="テキスト ボックス 3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329" name="テキスト ボックス 3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153823</xdr:rowOff>
    </xdr:from>
    <xdr:to>
      <xdr:col>15</xdr:col>
      <xdr:colOff>231775</xdr:colOff>
      <xdr:row>76</xdr:row>
      <xdr:rowOff>83973</xdr:rowOff>
    </xdr:to>
    <xdr:sp macro="" textlink="">
      <xdr:nvSpPr>
        <xdr:cNvPr id="330" name="円/楕円 329"/>
        <xdr:cNvSpPr/>
      </xdr:nvSpPr>
      <xdr:spPr>
        <a:xfrm>
          <a:off x="104267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132250</xdr:rowOff>
    </xdr:from>
    <xdr:ext cx="534377" cy="259045"/>
    <xdr:sp macro="" textlink="">
      <xdr:nvSpPr>
        <xdr:cNvPr id="331" name="普通建設事業費 （ うち新規整備　）該当値テキスト"/>
        <xdr:cNvSpPr txBox="1"/>
      </xdr:nvSpPr>
      <xdr:spPr>
        <a:xfrm>
          <a:off x="10528300" y="129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101440</xdr:rowOff>
    </xdr:from>
    <xdr:to>
      <xdr:col>14</xdr:col>
      <xdr:colOff>79375</xdr:colOff>
      <xdr:row>76</xdr:row>
      <xdr:rowOff>31590</xdr:rowOff>
    </xdr:to>
    <xdr:sp macro="" textlink="">
      <xdr:nvSpPr>
        <xdr:cNvPr id="332" name="円/楕円 331"/>
        <xdr:cNvSpPr/>
      </xdr:nvSpPr>
      <xdr:spPr>
        <a:xfrm>
          <a:off x="9588500" y="129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48117</xdr:rowOff>
    </xdr:from>
    <xdr:ext cx="534377" cy="259045"/>
    <xdr:sp macro="" textlink="">
      <xdr:nvSpPr>
        <xdr:cNvPr id="333" name="テキスト ボックス 332"/>
        <xdr:cNvSpPr txBox="1"/>
      </xdr:nvSpPr>
      <xdr:spPr>
        <a:xfrm>
          <a:off x="9372111" y="127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334" name="正方形/長方形 3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335" name="正方形/長方形 3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336" name="正方形/長方形 3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337" name="正方形/長方形 3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338" name="正方形/長方形 3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339" name="正方形/長方形 3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340" name="正方形/長方形 3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41" name="正方形/長方形 3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42" name="テキスト ボックス 3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43" name="直線コネクタ 3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344" name="直線コネクタ 3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345" name="テキスト ボックス 3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346" name="直線コネクタ 3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347" name="テキスト ボックス 3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348" name="直線コネクタ 3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349" name="テキスト ボックス 3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350" name="直線コネクタ 3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351" name="テキスト ボックス 3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352" name="直線コネクタ 3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353" name="テキスト ボックス 3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354" name="直線コネクタ 3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355" name="テキスト ボックス 3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56" name="直線コネクタ 3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57" name="テキスト ボックス 3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359" name="直線コネクタ 358"/>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360"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361" name="直線コネクタ 360"/>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362"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363" name="直線コネクタ 362"/>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96103</xdr:rowOff>
    </xdr:from>
    <xdr:to>
      <xdr:col>15</xdr:col>
      <xdr:colOff>180975</xdr:colOff>
      <xdr:row>97</xdr:row>
      <xdr:rowOff>72492</xdr:rowOff>
    </xdr:to>
    <xdr:cxnSp macro="">
      <xdr:nvCxnSpPr>
        <xdr:cNvPr id="364" name="直線コネクタ 363"/>
        <xdr:cNvCxnSpPr/>
      </xdr:nvCxnSpPr>
      <xdr:spPr>
        <a:xfrm flipV="1">
          <a:off x="9639300" y="16212403"/>
          <a:ext cx="838200" cy="49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149950</xdr:rowOff>
    </xdr:from>
    <xdr:ext cx="534377" cy="259045"/>
    <xdr:sp macro="" textlink="">
      <xdr:nvSpPr>
        <xdr:cNvPr id="365" name="普通建設事業費 （ うち更新整備　）平均値テキスト"/>
        <xdr:cNvSpPr txBox="1"/>
      </xdr:nvSpPr>
      <xdr:spPr>
        <a:xfrm>
          <a:off x="10528300" y="1626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366" name="フローチャート : 判断 365"/>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367" name="フローチャート : 判断 366"/>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368" name="テキスト ボックス 367"/>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369" name="テキスト ボックス 3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70" name="テキスト ボックス 3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71" name="テキスト ボックス 3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72" name="テキスト ボックス 3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73" name="テキスト ボックス 3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45303</xdr:rowOff>
    </xdr:from>
    <xdr:to>
      <xdr:col>15</xdr:col>
      <xdr:colOff>231775</xdr:colOff>
      <xdr:row>94</xdr:row>
      <xdr:rowOff>146903</xdr:rowOff>
    </xdr:to>
    <xdr:sp macro="" textlink="">
      <xdr:nvSpPr>
        <xdr:cNvPr id="374" name="円/楕円 373"/>
        <xdr:cNvSpPr/>
      </xdr:nvSpPr>
      <xdr:spPr>
        <a:xfrm>
          <a:off x="10426700" y="161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68180</xdr:rowOff>
    </xdr:from>
    <xdr:ext cx="534377" cy="259045"/>
    <xdr:sp macro="" textlink="">
      <xdr:nvSpPr>
        <xdr:cNvPr id="375" name="普通建設事業費 （ うち更新整備　）該当値テキスト"/>
        <xdr:cNvSpPr txBox="1"/>
      </xdr:nvSpPr>
      <xdr:spPr>
        <a:xfrm>
          <a:off x="10528300" y="1601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21692</xdr:rowOff>
    </xdr:from>
    <xdr:to>
      <xdr:col>14</xdr:col>
      <xdr:colOff>79375</xdr:colOff>
      <xdr:row>97</xdr:row>
      <xdr:rowOff>123292</xdr:rowOff>
    </xdr:to>
    <xdr:sp macro="" textlink="">
      <xdr:nvSpPr>
        <xdr:cNvPr id="376" name="円/楕円 375"/>
        <xdr:cNvSpPr/>
      </xdr:nvSpPr>
      <xdr:spPr>
        <a:xfrm>
          <a:off x="9588500" y="166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114419</xdr:rowOff>
    </xdr:from>
    <xdr:ext cx="534377" cy="259045"/>
    <xdr:sp macro="" textlink="">
      <xdr:nvSpPr>
        <xdr:cNvPr id="377" name="テキスト ボックス 376"/>
        <xdr:cNvSpPr txBox="1"/>
      </xdr:nvSpPr>
      <xdr:spPr>
        <a:xfrm>
          <a:off x="9372111" y="167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78" name="正方形/長方形 3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379" name="正方形/長方形 3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380" name="正方形/長方形 3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381" name="正方形/長方形 3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382" name="正方形/長方形 3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383" name="正方形/長方形 3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384" name="正方形/長方形 3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85" name="正方形/長方形 3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86" name="テキスト ボックス 3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87" name="直線コネクタ 3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388" name="直線コネクタ 3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389" name="テキスト ボックス 3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390" name="直線コネクタ 3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391" name="テキスト ボックス 39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392" name="直線コネクタ 3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393" name="テキスト ボックス 39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394" name="直線コネクタ 3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395" name="テキスト ボックス 39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396" name="直線コネクタ 3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397" name="テキスト ボックス 39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398" name="直線コネクタ 3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399" name="テキスト ボックス 398"/>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00" name="直線コネクタ 3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01" name="テキスト ボックス 40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03" name="直線コネクタ 402"/>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05" name="直線コネクタ 4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06"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07" name="直線コネクタ 406"/>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29319</xdr:rowOff>
    </xdr:from>
    <xdr:to>
      <xdr:col>23</xdr:col>
      <xdr:colOff>517525</xdr:colOff>
      <xdr:row>39</xdr:row>
      <xdr:rowOff>93980</xdr:rowOff>
    </xdr:to>
    <xdr:cxnSp macro="">
      <xdr:nvCxnSpPr>
        <xdr:cNvPr id="408" name="直線コネクタ 407"/>
        <xdr:cNvCxnSpPr/>
      </xdr:nvCxnSpPr>
      <xdr:spPr>
        <a:xfrm flipV="1">
          <a:off x="15481300" y="5344269"/>
          <a:ext cx="8382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115333</xdr:rowOff>
    </xdr:from>
    <xdr:ext cx="378565" cy="259045"/>
    <xdr:sp macro="" textlink="">
      <xdr:nvSpPr>
        <xdr:cNvPr id="409" name="災害復旧事業費平均値テキスト"/>
        <xdr:cNvSpPr txBox="1"/>
      </xdr:nvSpPr>
      <xdr:spPr>
        <a:xfrm>
          <a:off x="16370300" y="6458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10" name="フローチャート : 判断 409"/>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411" name="フローチャート : 判断 410"/>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412" name="テキスト ボックス 411"/>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13" name="テキスト ボックス 4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14" name="テキスト ボックス 4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15" name="テキスト ボックス 4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16" name="テキスト ボックス 4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17" name="テキスト ボックス 4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149969</xdr:rowOff>
    </xdr:from>
    <xdr:to>
      <xdr:col>23</xdr:col>
      <xdr:colOff>568325</xdr:colOff>
      <xdr:row>31</xdr:row>
      <xdr:rowOff>80119</xdr:rowOff>
    </xdr:to>
    <xdr:sp macro="" textlink="">
      <xdr:nvSpPr>
        <xdr:cNvPr id="418" name="円/楕円 417"/>
        <xdr:cNvSpPr/>
      </xdr:nvSpPr>
      <xdr:spPr>
        <a:xfrm>
          <a:off x="16268700" y="52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102996</xdr:rowOff>
    </xdr:from>
    <xdr:ext cx="469744" cy="259045"/>
    <xdr:sp macro="" textlink="">
      <xdr:nvSpPr>
        <xdr:cNvPr id="419" name="災害復旧事業費該当値テキスト"/>
        <xdr:cNvSpPr txBox="1"/>
      </xdr:nvSpPr>
      <xdr:spPr>
        <a:xfrm>
          <a:off x="16370300" y="52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43180</xdr:rowOff>
    </xdr:from>
    <xdr:to>
      <xdr:col>22</xdr:col>
      <xdr:colOff>415925</xdr:colOff>
      <xdr:row>39</xdr:row>
      <xdr:rowOff>144780</xdr:rowOff>
    </xdr:to>
    <xdr:sp macro="" textlink="">
      <xdr:nvSpPr>
        <xdr:cNvPr id="420" name="円/楕円 419"/>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135907</xdr:rowOff>
    </xdr:from>
    <xdr:ext cx="313932" cy="259045"/>
    <xdr:sp macro="" textlink="">
      <xdr:nvSpPr>
        <xdr:cNvPr id="421" name="テキスト ボックス 420"/>
        <xdr:cNvSpPr txBox="1"/>
      </xdr:nvSpPr>
      <xdr:spPr>
        <a:xfrm>
          <a:off x="15324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422" name="正方形/長方形 4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423" name="正方形/長方形 4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424" name="正方形/長方形 4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425" name="正方形/長方形 4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426" name="正方形/長方形 4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427" name="正方形/長方形 4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428" name="正方形/長方形 4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429" name="正方形/長方形 4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430" name="テキスト ボックス 4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431" name="直線コネクタ 4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432" name="直線コネクタ 4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433" name="テキスト ボックス 4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434" name="直線コネクタ 4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435" name="テキスト ボックス 4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4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437" name="直線コネクタ 4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4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439" name="直線コネクタ 4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4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441" name="直線コネクタ 4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442" name="直線コネクタ 4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4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444" name="フローチャート : 判断 4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445" name="フローチャート : 判断 4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446" name="テキスト ボックス 4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447" name="テキスト ボックス 4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448" name="テキスト ボックス 4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449" name="テキスト ボックス 4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450" name="テキスト ボックス 4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451" name="テキスト ボックス 4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452" name="円/楕円 4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4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454" name="円/楕円 4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455" name="テキスト ボックス 4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56" name="正方形/長方形 4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457" name="正方形/長方形 4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458" name="正方形/長方形 4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459" name="正方形/長方形 4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460" name="正方形/長方形 4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461" name="正方形/長方形 4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462" name="正方形/長方形 4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63" name="正方形/長方形 4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64" name="テキスト ボックス 4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65" name="直線コネクタ 4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466" name="直線コネクタ 46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467" name="テキスト ボックス 46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468" name="直線コネクタ 46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469" name="テキスト ボックス 46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470" name="直線コネクタ 46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471" name="テキスト ボックス 47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472" name="直線コネクタ 47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473" name="テキスト ボックス 47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474" name="直線コネクタ 47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475" name="テキスト ボックス 47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76" name="直線コネクタ 4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477" name="テキスト ボックス 4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479" name="直線コネクタ 478"/>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480"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481" name="直線コネクタ 480"/>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482"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483" name="直線コネクタ 482"/>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112573</xdr:rowOff>
    </xdr:from>
    <xdr:to>
      <xdr:col>23</xdr:col>
      <xdr:colOff>517525</xdr:colOff>
      <xdr:row>74</xdr:row>
      <xdr:rowOff>112935</xdr:rowOff>
    </xdr:to>
    <xdr:cxnSp macro="">
      <xdr:nvCxnSpPr>
        <xdr:cNvPr id="484" name="直線コネクタ 483"/>
        <xdr:cNvCxnSpPr/>
      </xdr:nvCxnSpPr>
      <xdr:spPr>
        <a:xfrm>
          <a:off x="15481300" y="12799873"/>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142232</xdr:rowOff>
    </xdr:from>
    <xdr:ext cx="534377" cy="259045"/>
    <xdr:sp macro="" textlink="">
      <xdr:nvSpPr>
        <xdr:cNvPr id="485" name="公債費平均値テキスト"/>
        <xdr:cNvSpPr txBox="1"/>
      </xdr:nvSpPr>
      <xdr:spPr>
        <a:xfrm>
          <a:off x="16370300" y="1282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486" name="フローチャート : 判断 485"/>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487" name="フローチャート : 判断 486"/>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488" name="テキスト ボックス 487"/>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489" name="テキスト ボックス 4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90" name="テキスト ボックス 4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91" name="テキスト ボックス 4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92" name="テキスト ボックス 4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93" name="テキスト ボックス 4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62135</xdr:rowOff>
    </xdr:from>
    <xdr:to>
      <xdr:col>23</xdr:col>
      <xdr:colOff>568325</xdr:colOff>
      <xdr:row>74</xdr:row>
      <xdr:rowOff>163735</xdr:rowOff>
    </xdr:to>
    <xdr:sp macro="" textlink="">
      <xdr:nvSpPr>
        <xdr:cNvPr id="494" name="円/楕円 493"/>
        <xdr:cNvSpPr/>
      </xdr:nvSpPr>
      <xdr:spPr>
        <a:xfrm>
          <a:off x="16268700" y="12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85012</xdr:rowOff>
    </xdr:from>
    <xdr:ext cx="534377" cy="259045"/>
    <xdr:sp macro="" textlink="">
      <xdr:nvSpPr>
        <xdr:cNvPr id="495" name="公債費該当値テキスト"/>
        <xdr:cNvSpPr txBox="1"/>
      </xdr:nvSpPr>
      <xdr:spPr>
        <a:xfrm>
          <a:off x="16370300" y="126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61773</xdr:rowOff>
    </xdr:from>
    <xdr:to>
      <xdr:col>22</xdr:col>
      <xdr:colOff>415925</xdr:colOff>
      <xdr:row>74</xdr:row>
      <xdr:rowOff>163373</xdr:rowOff>
    </xdr:to>
    <xdr:sp macro="" textlink="">
      <xdr:nvSpPr>
        <xdr:cNvPr id="496" name="円/楕円 495"/>
        <xdr:cNvSpPr/>
      </xdr:nvSpPr>
      <xdr:spPr>
        <a:xfrm>
          <a:off x="15430500" y="127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8450</xdr:rowOff>
    </xdr:from>
    <xdr:ext cx="534377" cy="259045"/>
    <xdr:sp macro="" textlink="">
      <xdr:nvSpPr>
        <xdr:cNvPr id="497" name="テキスト ボックス 496"/>
        <xdr:cNvSpPr txBox="1"/>
      </xdr:nvSpPr>
      <xdr:spPr>
        <a:xfrm>
          <a:off x="15214111" y="125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98" name="正方形/長方形 49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499" name="正方形/長方形 49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500" name="正方形/長方形 49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501" name="正方形/長方形 50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502" name="正方形/長方形 50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503" name="正方形/長方形 50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504" name="正方形/長方形 50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505" name="正方形/長方形 50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506" name="テキスト ボックス 50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507" name="直線コネクタ 50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508" name="直線コネクタ 50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509" name="テキスト ボックス 50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510" name="直線コネクタ 50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511" name="テキスト ボックス 51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512" name="直線コネクタ 51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513" name="テキスト ボックス 51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514" name="直線コネクタ 51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515" name="テキスト ボックス 51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51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517" name="直線コネクタ 516"/>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518"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519" name="直線コネクタ 518"/>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520"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521" name="直線コネクタ 520"/>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43517</xdr:rowOff>
    </xdr:from>
    <xdr:to>
      <xdr:col>23</xdr:col>
      <xdr:colOff>517525</xdr:colOff>
      <xdr:row>93</xdr:row>
      <xdr:rowOff>108153</xdr:rowOff>
    </xdr:to>
    <xdr:cxnSp macro="">
      <xdr:nvCxnSpPr>
        <xdr:cNvPr id="522" name="直線コネクタ 521"/>
        <xdr:cNvCxnSpPr/>
      </xdr:nvCxnSpPr>
      <xdr:spPr>
        <a:xfrm>
          <a:off x="15481300" y="15645467"/>
          <a:ext cx="8382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54869</xdr:rowOff>
    </xdr:from>
    <xdr:ext cx="534377" cy="259045"/>
    <xdr:sp macro="" textlink="">
      <xdr:nvSpPr>
        <xdr:cNvPr id="523" name="積立金平均値テキスト"/>
        <xdr:cNvSpPr txBox="1"/>
      </xdr:nvSpPr>
      <xdr:spPr>
        <a:xfrm>
          <a:off x="16370300" y="1617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524" name="フローチャート : 判断 523"/>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525" name="フローチャート : 判断 524"/>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79157</xdr:rowOff>
    </xdr:from>
    <xdr:ext cx="469744" cy="259045"/>
    <xdr:sp macro="" textlink="">
      <xdr:nvSpPr>
        <xdr:cNvPr id="526" name="テキスト ボックス 525"/>
        <xdr:cNvSpPr txBox="1"/>
      </xdr:nvSpPr>
      <xdr:spPr>
        <a:xfrm>
          <a:off x="15246427"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527" name="テキスト ボックス 52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528" name="テキスト ボックス 52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529" name="テキスト ボックス 52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530" name="テキスト ボックス 52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531" name="テキスト ボックス 53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57353</xdr:rowOff>
    </xdr:from>
    <xdr:to>
      <xdr:col>23</xdr:col>
      <xdr:colOff>568325</xdr:colOff>
      <xdr:row>93</xdr:row>
      <xdr:rowOff>158953</xdr:rowOff>
    </xdr:to>
    <xdr:sp macro="" textlink="">
      <xdr:nvSpPr>
        <xdr:cNvPr id="532" name="円/楕円 531"/>
        <xdr:cNvSpPr/>
      </xdr:nvSpPr>
      <xdr:spPr>
        <a:xfrm>
          <a:off x="162687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80230</xdr:rowOff>
    </xdr:from>
    <xdr:ext cx="534377" cy="259045"/>
    <xdr:sp macro="" textlink="">
      <xdr:nvSpPr>
        <xdr:cNvPr id="533" name="積立金該当値テキスト"/>
        <xdr:cNvSpPr txBox="1"/>
      </xdr:nvSpPr>
      <xdr:spPr>
        <a:xfrm>
          <a:off x="16370300" y="158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13,552</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164167</xdr:rowOff>
    </xdr:from>
    <xdr:to>
      <xdr:col>22</xdr:col>
      <xdr:colOff>415925</xdr:colOff>
      <xdr:row>91</xdr:row>
      <xdr:rowOff>94317</xdr:rowOff>
    </xdr:to>
    <xdr:sp macro="" textlink="">
      <xdr:nvSpPr>
        <xdr:cNvPr id="534" name="円/楕円 533"/>
        <xdr:cNvSpPr/>
      </xdr:nvSpPr>
      <xdr:spPr>
        <a:xfrm>
          <a:off x="15430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110844</xdr:rowOff>
    </xdr:from>
    <xdr:ext cx="534377" cy="259045"/>
    <xdr:sp macro="" textlink="">
      <xdr:nvSpPr>
        <xdr:cNvPr id="535" name="テキスト ボックス 534"/>
        <xdr:cNvSpPr txBox="1"/>
      </xdr:nvSpPr>
      <xdr:spPr>
        <a:xfrm>
          <a:off x="15214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536" name="正方形/長方形 5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537" name="正方形/長方形 5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538" name="正方形/長方形 5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539" name="正方形/長方形 5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540" name="正方形/長方形 5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541" name="正方形/長方形 5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542" name="正方形/長方形 5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543" name="正方形/長方形 5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544" name="テキスト ボックス 5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545" name="直線コネクタ 5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546" name="直線コネクタ 54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547" name="テキスト ボックス 54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548" name="直線コネクタ 54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549" name="テキスト ボックス 54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550" name="直線コネクタ 54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551" name="テキスト ボックス 55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552" name="直線コネクタ 55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553" name="テキスト ボックス 55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54" name="直線コネクタ 5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555" name="テキスト ボックス 5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5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557" name="直線コネクタ 556"/>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55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559" name="直線コネクタ 55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560"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561" name="直線コネクタ 560"/>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562" name="直線コネクタ 56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563"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564" name="フローチャート : 判断 563"/>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133477</xdr:rowOff>
    </xdr:from>
    <xdr:to>
      <xdr:col>31</xdr:col>
      <xdr:colOff>85725</xdr:colOff>
      <xdr:row>38</xdr:row>
      <xdr:rowOff>63627</xdr:rowOff>
    </xdr:to>
    <xdr:sp macro="" textlink="">
      <xdr:nvSpPr>
        <xdr:cNvPr id="565" name="フローチャート : 判断 564"/>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80154</xdr:rowOff>
    </xdr:from>
    <xdr:ext cx="378565" cy="259045"/>
    <xdr:sp macro="" textlink="">
      <xdr:nvSpPr>
        <xdr:cNvPr id="566" name="テキスト ボックス 565"/>
        <xdr:cNvSpPr txBox="1"/>
      </xdr:nvSpPr>
      <xdr:spPr>
        <a:xfrm>
          <a:off x="21134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567" name="テキスト ボックス 5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68" name="テキスト ボックス 5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69" name="テキスト ボックス 5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70" name="テキスト ボックス 5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71" name="テキスト ボックス 5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572" name="円/楕円 5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5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574" name="円/楕円 5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575" name="テキスト ボックス 5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76" name="正方形/長方形 5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577" name="正方形/長方形 5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578" name="正方形/長方形 5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579" name="正方形/長方形 5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580" name="正方形/長方形 5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581" name="正方形/長方形 5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582" name="正方形/長方形 5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83" name="正方形/長方形 5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84" name="テキスト ボックス 5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85" name="直線コネクタ 5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586" name="直線コネクタ 5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587" name="テキスト ボックス 5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588" name="直線コネクタ 5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589" name="テキスト ボックス 5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590" name="直線コネクタ 5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591" name="テキスト ボックス 5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592" name="直線コネクタ 5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593" name="テキスト ボックス 5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594" name="直線コネクタ 5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595" name="テキスト ボックス 5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96" name="直線コネクタ 5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597" name="テキスト ボックス 5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599" name="直線コネクタ 598"/>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600"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601" name="直線コネクタ 600"/>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602"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603" name="直線コネクタ 602"/>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155549</xdr:rowOff>
    </xdr:from>
    <xdr:to>
      <xdr:col>32</xdr:col>
      <xdr:colOff>187325</xdr:colOff>
      <xdr:row>55</xdr:row>
      <xdr:rowOff>5893</xdr:rowOff>
    </xdr:to>
    <xdr:cxnSp macro="">
      <xdr:nvCxnSpPr>
        <xdr:cNvPr id="604" name="直線コネクタ 603"/>
        <xdr:cNvCxnSpPr/>
      </xdr:nvCxnSpPr>
      <xdr:spPr>
        <a:xfrm>
          <a:off x="21323300" y="9413849"/>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15015</xdr:rowOff>
    </xdr:from>
    <xdr:ext cx="534377" cy="259045"/>
    <xdr:sp macro="" textlink="">
      <xdr:nvSpPr>
        <xdr:cNvPr id="605" name="貸付金平均値テキスト"/>
        <xdr:cNvSpPr txBox="1"/>
      </xdr:nvSpPr>
      <xdr:spPr>
        <a:xfrm>
          <a:off x="22212300" y="9616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606" name="フローチャート : 判断 605"/>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90424</xdr:rowOff>
    </xdr:from>
    <xdr:to>
      <xdr:col>31</xdr:col>
      <xdr:colOff>85725</xdr:colOff>
      <xdr:row>58</xdr:row>
      <xdr:rowOff>20574</xdr:rowOff>
    </xdr:to>
    <xdr:sp macro="" textlink="">
      <xdr:nvSpPr>
        <xdr:cNvPr id="607" name="フローチャート : 判断 606"/>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608" name="テキスト ボックス 607"/>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609" name="テキスト ボックス 6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610" name="テキスト ボックス 6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611" name="テキスト ボックス 6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612" name="テキスト ボックス 6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613" name="テキスト ボックス 6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126543</xdr:rowOff>
    </xdr:from>
    <xdr:to>
      <xdr:col>32</xdr:col>
      <xdr:colOff>238125</xdr:colOff>
      <xdr:row>55</xdr:row>
      <xdr:rowOff>56693</xdr:rowOff>
    </xdr:to>
    <xdr:sp macro="" textlink="">
      <xdr:nvSpPr>
        <xdr:cNvPr id="614" name="円/楕円 613"/>
        <xdr:cNvSpPr/>
      </xdr:nvSpPr>
      <xdr:spPr>
        <a:xfrm>
          <a:off x="221107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149420</xdr:rowOff>
    </xdr:from>
    <xdr:ext cx="534377" cy="259045"/>
    <xdr:sp macro="" textlink="">
      <xdr:nvSpPr>
        <xdr:cNvPr id="615" name="貸付金該当値テキスト"/>
        <xdr:cNvSpPr txBox="1"/>
      </xdr:nvSpPr>
      <xdr:spPr>
        <a:xfrm>
          <a:off x="22212300" y="92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104749</xdr:rowOff>
    </xdr:from>
    <xdr:to>
      <xdr:col>31</xdr:col>
      <xdr:colOff>85725</xdr:colOff>
      <xdr:row>55</xdr:row>
      <xdr:rowOff>34899</xdr:rowOff>
    </xdr:to>
    <xdr:sp macro="" textlink="">
      <xdr:nvSpPr>
        <xdr:cNvPr id="616" name="円/楕円 615"/>
        <xdr:cNvSpPr/>
      </xdr:nvSpPr>
      <xdr:spPr>
        <a:xfrm>
          <a:off x="21272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51426</xdr:rowOff>
    </xdr:from>
    <xdr:ext cx="534377" cy="259045"/>
    <xdr:sp macro="" textlink="">
      <xdr:nvSpPr>
        <xdr:cNvPr id="617" name="テキスト ボックス 616"/>
        <xdr:cNvSpPr txBox="1"/>
      </xdr:nvSpPr>
      <xdr:spPr>
        <a:xfrm>
          <a:off x="21056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618" name="正方形/長方形 6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619" name="正方形/長方形 6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620" name="正方形/長方形 6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621" name="正方形/長方形 6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622" name="正方形/長方形 6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623" name="正方形/長方形 6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624" name="正方形/長方形 6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625" name="正方形/長方形 6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626" name="テキスト ボックス 6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627" name="直線コネクタ 6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628" name="テキスト ボックス 6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629" name="直線コネクタ 6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630" name="テキスト ボックス 6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631" name="直線コネクタ 6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632" name="テキスト ボックス 6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633" name="直線コネクタ 6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634" name="テキスト ボックス 6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635" name="直線コネクタ 6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636" name="テキスト ボックス 6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637" name="直線コネクタ 6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638" name="テキスト ボックス 6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639" name="直線コネクタ 6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640" name="テキスト ボックス 6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641" name="直線コネクタ 6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642" name="テキスト ボックス 6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6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644" name="直線コネクタ 643"/>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645"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646" name="直線コネクタ 645"/>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647"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648" name="直線コネクタ 647"/>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134606</xdr:rowOff>
    </xdr:from>
    <xdr:to>
      <xdr:col>32</xdr:col>
      <xdr:colOff>187325</xdr:colOff>
      <xdr:row>73</xdr:row>
      <xdr:rowOff>171377</xdr:rowOff>
    </xdr:to>
    <xdr:cxnSp macro="">
      <xdr:nvCxnSpPr>
        <xdr:cNvPr id="649" name="直線コネクタ 648"/>
        <xdr:cNvCxnSpPr/>
      </xdr:nvCxnSpPr>
      <xdr:spPr>
        <a:xfrm>
          <a:off x="21323300" y="12650456"/>
          <a:ext cx="8382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63735</xdr:rowOff>
    </xdr:from>
    <xdr:ext cx="534377" cy="259045"/>
    <xdr:sp macro="" textlink="">
      <xdr:nvSpPr>
        <xdr:cNvPr id="650" name="繰出金平均値テキスト"/>
        <xdr:cNvSpPr txBox="1"/>
      </xdr:nvSpPr>
      <xdr:spPr>
        <a:xfrm>
          <a:off x="22212300" y="1292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651" name="フローチャート : 判断 650"/>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76</xdr:row>
      <xdr:rowOff>49254</xdr:rowOff>
    </xdr:from>
    <xdr:to>
      <xdr:col>31</xdr:col>
      <xdr:colOff>85725</xdr:colOff>
      <xdr:row>76</xdr:row>
      <xdr:rowOff>150854</xdr:rowOff>
    </xdr:to>
    <xdr:sp macro="" textlink="">
      <xdr:nvSpPr>
        <xdr:cNvPr id="652" name="フローチャート : 判断 651"/>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141981</xdr:rowOff>
    </xdr:from>
    <xdr:ext cx="534377" cy="259045"/>
    <xdr:sp macro="" textlink="">
      <xdr:nvSpPr>
        <xdr:cNvPr id="653" name="テキスト ボックス 652"/>
        <xdr:cNvSpPr txBox="1"/>
      </xdr:nvSpPr>
      <xdr:spPr>
        <a:xfrm>
          <a:off x="21056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654" name="テキスト ボックス 6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655" name="テキスト ボックス 6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656" name="テキスト ボックス 6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657" name="テキスト ボックス 6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658" name="テキスト ボックス 6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120577</xdr:rowOff>
    </xdr:from>
    <xdr:to>
      <xdr:col>32</xdr:col>
      <xdr:colOff>238125</xdr:colOff>
      <xdr:row>74</xdr:row>
      <xdr:rowOff>50727</xdr:rowOff>
    </xdr:to>
    <xdr:sp macro="" textlink="">
      <xdr:nvSpPr>
        <xdr:cNvPr id="659" name="円/楕円 658"/>
        <xdr:cNvSpPr/>
      </xdr:nvSpPr>
      <xdr:spPr>
        <a:xfrm>
          <a:off x="22110700" y="126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143454</xdr:rowOff>
    </xdr:from>
    <xdr:ext cx="534377" cy="259045"/>
    <xdr:sp macro="" textlink="">
      <xdr:nvSpPr>
        <xdr:cNvPr id="660" name="繰出金該当値テキスト"/>
        <xdr:cNvSpPr txBox="1"/>
      </xdr:nvSpPr>
      <xdr:spPr>
        <a:xfrm>
          <a:off x="22212300" y="124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83806</xdr:rowOff>
    </xdr:from>
    <xdr:to>
      <xdr:col>31</xdr:col>
      <xdr:colOff>85725</xdr:colOff>
      <xdr:row>74</xdr:row>
      <xdr:rowOff>13956</xdr:rowOff>
    </xdr:to>
    <xdr:sp macro="" textlink="">
      <xdr:nvSpPr>
        <xdr:cNvPr id="661" name="円/楕円 660"/>
        <xdr:cNvSpPr/>
      </xdr:nvSpPr>
      <xdr:spPr>
        <a:xfrm>
          <a:off x="21272500" y="125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30483</xdr:rowOff>
    </xdr:from>
    <xdr:ext cx="534377" cy="259045"/>
    <xdr:sp macro="" textlink="">
      <xdr:nvSpPr>
        <xdr:cNvPr id="662" name="テキスト ボックス 661"/>
        <xdr:cNvSpPr txBox="1"/>
      </xdr:nvSpPr>
      <xdr:spPr>
        <a:xfrm>
          <a:off x="21056111" y="123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663" name="正方形/長方形 6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664" name="正方形/長方形 6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665" name="正方形/長方形 6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666" name="正方形/長方形 6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667" name="正方形/長方形 6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668" name="正方形/長方形 6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669" name="正方形/長方形 6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670" name="正方形/長方形 6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671" name="テキスト ボックス 6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672" name="直線コネクタ 6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673" name="直線コネクタ 6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674" name="テキスト ボックス 6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675" name="直線コネクタ 6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676" name="テキスト ボックス 6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6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678" name="直線コネクタ 6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6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680" name="直線コネクタ 6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6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682" name="直線コネクタ 6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683" name="直線コネクタ 6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6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85" name="フローチャート : 判断 6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94</xdr:row>
      <xdr:rowOff>88900</xdr:rowOff>
    </xdr:from>
    <xdr:to>
      <xdr:col>31</xdr:col>
      <xdr:colOff>85725</xdr:colOff>
      <xdr:row>95</xdr:row>
      <xdr:rowOff>19050</xdr:rowOff>
    </xdr:to>
    <xdr:sp macro="" textlink="">
      <xdr:nvSpPr>
        <xdr:cNvPr id="686" name="フローチャート : 判断 6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687" name="テキスト ボックス 6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688" name="テキスト ボックス 6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689" name="テキスト ボックス 6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690" name="テキスト ボックス 6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691" name="テキスト ボックス 6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692" name="テキスト ボックス 6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93" name="円/楕円 6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6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695" name="円/楕円 6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696" name="テキスト ボックス 6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97" name="正方形/長方形 6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98" name="正方形/長方形 6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99" name="テキスト ボックス 6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維持補修費、扶助費、補助金等については、類似団体と比較し、低い水準となっている。増加する要因も考えられるが、今後も適正に精査し、この水準を堅持していく。</a:t>
          </a:r>
          <a:endParaRPr lang="ja-JP" altLang="ja-JP" sz="1300">
            <a:effectLst/>
          </a:endParaRPr>
        </a:p>
        <a:p>
          <a:r>
            <a:rPr kumimoji="1" lang="ja-JP" altLang="ja-JP" sz="1300">
              <a:solidFill>
                <a:schemeClr val="dk1"/>
              </a:solidFill>
              <a:effectLst/>
              <a:latin typeface="+mn-lt"/>
              <a:ea typeface="+mn-ea"/>
              <a:cs typeface="+mn-cs"/>
            </a:rPr>
            <a:t>　人件費は住民一人当たり</a:t>
          </a:r>
          <a:r>
            <a:rPr kumimoji="1" lang="en-US" altLang="ja-JP" sz="1300">
              <a:solidFill>
                <a:schemeClr val="dk1"/>
              </a:solidFill>
              <a:effectLst/>
              <a:latin typeface="+mn-lt"/>
              <a:ea typeface="+mn-ea"/>
              <a:cs typeface="+mn-cs"/>
            </a:rPr>
            <a:t>69,614</a:t>
          </a:r>
          <a:r>
            <a:rPr kumimoji="1" lang="ja-JP" altLang="ja-JP" sz="1300">
              <a:solidFill>
                <a:schemeClr val="dk1"/>
              </a:solidFill>
              <a:effectLst/>
              <a:latin typeface="+mn-lt"/>
              <a:ea typeface="+mn-ea"/>
              <a:cs typeface="+mn-cs"/>
            </a:rPr>
            <a:t>円、物件費は住民一人当たり</a:t>
          </a:r>
          <a:r>
            <a:rPr kumimoji="1" lang="en-US" altLang="ja-JP" sz="1300">
              <a:solidFill>
                <a:schemeClr val="dk1"/>
              </a:solidFill>
              <a:effectLst/>
              <a:latin typeface="+mn-lt"/>
              <a:ea typeface="+mn-ea"/>
              <a:cs typeface="+mn-cs"/>
            </a:rPr>
            <a:t>56,529</a:t>
          </a:r>
          <a:r>
            <a:rPr kumimoji="1" lang="ja-JP" altLang="ja-JP" sz="1300">
              <a:solidFill>
                <a:schemeClr val="dk1"/>
              </a:solidFill>
              <a:effectLst/>
              <a:latin typeface="+mn-lt"/>
              <a:ea typeface="+mn-ea"/>
              <a:cs typeface="+mn-cs"/>
            </a:rPr>
            <a:t>円となっており、類似団体と比較し、高い水準となっている。要因としては本市は３度の合併を行ってきたことが挙げられる。今後、人件費については、定員適正化計画に基づき、職員数の適正化、効率的な組織の改編を進め、物件費については、施設の統廃合を含め、行政改革を通してコストの削減を図る。また、普通建設事業費</a:t>
          </a:r>
          <a:r>
            <a:rPr kumimoji="1" lang="ja-JP" altLang="en-US" sz="1300">
              <a:solidFill>
                <a:srgbClr val="FF0000"/>
              </a:solidFill>
              <a:effectLst/>
              <a:latin typeface="+mn-lt"/>
              <a:ea typeface="+mn-ea"/>
              <a:cs typeface="+mn-cs"/>
            </a:rPr>
            <a:t>に</a:t>
          </a:r>
          <a:r>
            <a:rPr kumimoji="1" lang="ja-JP" altLang="ja-JP" sz="1300">
              <a:solidFill>
                <a:schemeClr val="dk1"/>
              </a:solidFill>
              <a:effectLst/>
              <a:latin typeface="+mn-lt"/>
              <a:ea typeface="+mn-ea"/>
              <a:cs typeface="+mn-cs"/>
            </a:rPr>
            <a:t>ついても、住民一人当たり</a:t>
          </a:r>
          <a:r>
            <a:rPr kumimoji="1" lang="en-US" altLang="ja-JP" sz="1300">
              <a:solidFill>
                <a:schemeClr val="dk1"/>
              </a:solidFill>
              <a:effectLst/>
              <a:latin typeface="+mn-lt"/>
              <a:ea typeface="+mn-ea"/>
              <a:cs typeface="+mn-cs"/>
            </a:rPr>
            <a:t>64,441</a:t>
          </a:r>
          <a:r>
            <a:rPr kumimoji="1" lang="ja-JP" altLang="ja-JP" sz="1300">
              <a:solidFill>
                <a:schemeClr val="dk1"/>
              </a:solidFill>
              <a:effectLst/>
              <a:latin typeface="+mn-lt"/>
              <a:ea typeface="+mn-ea"/>
              <a:cs typeface="+mn-cs"/>
            </a:rPr>
            <a:t>円となり、類似団体と比較し、高い水準となっている。普通建設事業費については小中学校の校舎建て替え、洋式トイレ化、普通教室へのエアコンの整備等の教育環境の整備を行っており、今後地方都市リノベーション事業等</a:t>
          </a:r>
          <a:r>
            <a:rPr kumimoji="1" lang="ja-JP" altLang="en-US" sz="1300">
              <a:solidFill>
                <a:srgbClr val="FF0000"/>
              </a:solidFill>
              <a:effectLst/>
              <a:latin typeface="+mn-lt"/>
              <a:ea typeface="+mn-ea"/>
              <a:cs typeface="+mn-cs"/>
            </a:rPr>
            <a:t>による公共施設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整備が行われるため高い水準が続くと思われるが、精査を行い抑制に努める。</a:t>
          </a:r>
          <a:endParaRPr lang="ja-JP" altLang="ja-JP" sz="1300">
            <a:effectLst/>
          </a:endParaRPr>
        </a:p>
        <a:p>
          <a:r>
            <a:rPr kumimoji="1" lang="ja-JP" altLang="ja-JP" sz="1300">
              <a:solidFill>
                <a:schemeClr val="dk1"/>
              </a:solidFill>
              <a:effectLst/>
              <a:latin typeface="+mn-lt"/>
              <a:ea typeface="+mn-ea"/>
              <a:cs typeface="+mn-cs"/>
            </a:rPr>
            <a:t>　なお、積立金については減少しており、今後も持続可能な財政維持のため、コスト削減を行い、適正量の確保に努める。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163,536
160,311
331.50
70,398,508
66,398,864
3,470,539
36,824,196
62,060,549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144780</xdr:rowOff>
    </xdr:from>
    <xdr:to>
      <xdr:col>6</xdr:col>
      <xdr:colOff>511175</xdr:colOff>
      <xdr:row>35</xdr:row>
      <xdr:rowOff>11430</xdr:rowOff>
    </xdr:to>
    <xdr:cxnSp macro="">
      <xdr:nvCxnSpPr>
        <xdr:cNvPr id="61" name="直線コネクタ 60"/>
        <xdr:cNvCxnSpPr/>
      </xdr:nvCxnSpPr>
      <xdr:spPr>
        <a:xfrm flipV="1">
          <a:off x="3797300" y="5974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3810</xdr:rowOff>
    </xdr:from>
    <xdr:to>
      <xdr:col>5</xdr:col>
      <xdr:colOff>409575</xdr:colOff>
      <xdr:row>38</xdr:row>
      <xdr:rowOff>105410</xdr:rowOff>
    </xdr:to>
    <xdr:sp macro="" textlink="">
      <xdr:nvSpPr>
        <xdr:cNvPr id="64" name="フローチャート : 判断 63"/>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5" name="テキスト ボックス 64"/>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66" name="テキスト ボックス 6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67" name="テキスト ボックス 6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68" name="テキスト ボックス 6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69" name="テキスト ボックス 6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0" name="テキスト ボックス 6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93980</xdr:rowOff>
    </xdr:from>
    <xdr:to>
      <xdr:col>6</xdr:col>
      <xdr:colOff>561975</xdr:colOff>
      <xdr:row>35</xdr:row>
      <xdr:rowOff>24130</xdr:rowOff>
    </xdr:to>
    <xdr:sp macro="" textlink="">
      <xdr:nvSpPr>
        <xdr:cNvPr id="71" name="円/楕円 70"/>
        <xdr:cNvSpPr/>
      </xdr:nvSpPr>
      <xdr:spPr>
        <a:xfrm>
          <a:off x="4584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116857</xdr:rowOff>
    </xdr:from>
    <xdr:ext cx="469744" cy="259045"/>
    <xdr:sp macro="" textlink="">
      <xdr:nvSpPr>
        <xdr:cNvPr id="72" name="議会費該当値テキスト"/>
        <xdr:cNvSpPr txBox="1"/>
      </xdr:nvSpPr>
      <xdr:spPr>
        <a:xfrm>
          <a:off x="4686300"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132080</xdr:rowOff>
    </xdr:from>
    <xdr:to>
      <xdr:col>5</xdr:col>
      <xdr:colOff>409575</xdr:colOff>
      <xdr:row>35</xdr:row>
      <xdr:rowOff>62230</xdr:rowOff>
    </xdr:to>
    <xdr:sp macro="" textlink="">
      <xdr:nvSpPr>
        <xdr:cNvPr id="73" name="円/楕円 72"/>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78757</xdr:rowOff>
    </xdr:from>
    <xdr:ext cx="469744" cy="259045"/>
    <xdr:sp macro="" textlink="">
      <xdr:nvSpPr>
        <xdr:cNvPr id="74" name="テキスト ボックス 73"/>
        <xdr:cNvSpPr txBox="1"/>
      </xdr:nvSpPr>
      <xdr:spPr>
        <a:xfrm>
          <a:off x="3562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75" name="正方形/長方形 74"/>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76" name="正方形/長方形 75"/>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77" name="正方形/長方形 76"/>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78" name="正方形/長方形 77"/>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79" name="正方形/長方形 78"/>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80" name="正方形/長方形 79"/>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81" name="正方形/長方形 80"/>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82" name="正方形/長方形 81"/>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83" name="テキスト ボックス 82"/>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84" name="直線コネクタ 83"/>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85" name="テキスト ボックス 84"/>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86" name="直線コネクタ 8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87" name="テキスト ボックス 86"/>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88" name="直線コネクタ 8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89" name="テキスト ボックス 88"/>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90" name="直線コネクタ 8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91" name="テキスト ボックス 90"/>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92" name="直線コネクタ 9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93" name="テキスト ボックス 92"/>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94" name="直線コネクタ 9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95" name="テキスト ボックス 94"/>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96" name="直線コネクタ 9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97" name="テキスト ボックス 9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9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99" name="直線コネクタ 98"/>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00"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01" name="直線コネクタ 100"/>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02"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03" name="直線コネクタ 102"/>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155092</xdr:rowOff>
    </xdr:from>
    <xdr:to>
      <xdr:col>6</xdr:col>
      <xdr:colOff>511175</xdr:colOff>
      <xdr:row>55</xdr:row>
      <xdr:rowOff>88456</xdr:rowOff>
    </xdr:to>
    <xdr:cxnSp macro="">
      <xdr:nvCxnSpPr>
        <xdr:cNvPr id="104" name="直線コネクタ 103"/>
        <xdr:cNvCxnSpPr/>
      </xdr:nvCxnSpPr>
      <xdr:spPr>
        <a:xfrm>
          <a:off x="3797300" y="9241942"/>
          <a:ext cx="838200" cy="27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100055</xdr:rowOff>
    </xdr:from>
    <xdr:ext cx="534377" cy="259045"/>
    <xdr:sp macro="" textlink="">
      <xdr:nvSpPr>
        <xdr:cNvPr id="105" name="総務費平均値テキスト"/>
        <xdr:cNvSpPr txBox="1"/>
      </xdr:nvSpPr>
      <xdr:spPr>
        <a:xfrm>
          <a:off x="4686300" y="952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06" name="フローチャート : 判断 105"/>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166129</xdr:rowOff>
    </xdr:from>
    <xdr:to>
      <xdr:col>5</xdr:col>
      <xdr:colOff>409575</xdr:colOff>
      <xdr:row>57</xdr:row>
      <xdr:rowOff>96279</xdr:rowOff>
    </xdr:to>
    <xdr:sp macro="" textlink="">
      <xdr:nvSpPr>
        <xdr:cNvPr id="107" name="フローチャート : 判断 106"/>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87406</xdr:rowOff>
    </xdr:from>
    <xdr:ext cx="534377" cy="259045"/>
    <xdr:sp macro="" textlink="">
      <xdr:nvSpPr>
        <xdr:cNvPr id="108" name="テキスト ボックス 107"/>
        <xdr:cNvSpPr txBox="1"/>
      </xdr:nvSpPr>
      <xdr:spPr>
        <a:xfrm>
          <a:off x="3530111" y="98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09" name="テキスト ボックス 10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10" name="テキスト ボックス 10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11" name="テキスト ボックス 11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12" name="テキスト ボックス 11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13" name="テキスト ボックス 11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37656</xdr:rowOff>
    </xdr:from>
    <xdr:to>
      <xdr:col>6</xdr:col>
      <xdr:colOff>561975</xdr:colOff>
      <xdr:row>55</xdr:row>
      <xdr:rowOff>139256</xdr:rowOff>
    </xdr:to>
    <xdr:sp macro="" textlink="">
      <xdr:nvSpPr>
        <xdr:cNvPr id="114" name="円/楕円 113"/>
        <xdr:cNvSpPr/>
      </xdr:nvSpPr>
      <xdr:spPr>
        <a:xfrm>
          <a:off x="4584700" y="94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60533</xdr:rowOff>
    </xdr:from>
    <xdr:ext cx="534377" cy="259045"/>
    <xdr:sp macro="" textlink="">
      <xdr:nvSpPr>
        <xdr:cNvPr id="115" name="総務費該当値テキスト"/>
        <xdr:cNvSpPr txBox="1"/>
      </xdr:nvSpPr>
      <xdr:spPr>
        <a:xfrm>
          <a:off x="4686300" y="93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104292</xdr:rowOff>
    </xdr:from>
    <xdr:to>
      <xdr:col>5</xdr:col>
      <xdr:colOff>409575</xdr:colOff>
      <xdr:row>54</xdr:row>
      <xdr:rowOff>34442</xdr:rowOff>
    </xdr:to>
    <xdr:sp macro="" textlink="">
      <xdr:nvSpPr>
        <xdr:cNvPr id="116" name="円/楕円 115"/>
        <xdr:cNvSpPr/>
      </xdr:nvSpPr>
      <xdr:spPr>
        <a:xfrm>
          <a:off x="3746500" y="91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50969</xdr:rowOff>
    </xdr:from>
    <xdr:ext cx="534377" cy="259045"/>
    <xdr:sp macro="" textlink="">
      <xdr:nvSpPr>
        <xdr:cNvPr id="117" name="テキスト ボックス 116"/>
        <xdr:cNvSpPr txBox="1"/>
      </xdr:nvSpPr>
      <xdr:spPr>
        <a:xfrm>
          <a:off x="3530111" y="89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18" name="正方形/長方形 11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9" name="正方形/長方形 11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20" name="正方形/長方形 11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21" name="正方形/長方形 12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22" name="正方形/長方形 12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23" name="正方形/長方形 12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24" name="正方形/長方形 12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25" name="正方形/長方形 12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26" name="テキスト ボックス 12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27" name="直線コネクタ 12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28" name="テキスト ボックス 12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29" name="直線コネクタ 12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30" name="テキスト ボックス 12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31" name="直線コネクタ 13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32" name="テキスト ボックス 13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33" name="直線コネクタ 13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34" name="テキスト ボックス 13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35" name="直線コネクタ 13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36" name="テキスト ボックス 13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37" name="直線コネクタ 13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38" name="テキスト ボックス 13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3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40" name="直線コネクタ 13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4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42" name="直線コネクタ 14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4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44" name="直線コネクタ 14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89477</xdr:rowOff>
    </xdr:from>
    <xdr:to>
      <xdr:col>6</xdr:col>
      <xdr:colOff>511175</xdr:colOff>
      <xdr:row>75</xdr:row>
      <xdr:rowOff>37241</xdr:rowOff>
    </xdr:to>
    <xdr:cxnSp macro="">
      <xdr:nvCxnSpPr>
        <xdr:cNvPr id="145" name="直線コネクタ 144"/>
        <xdr:cNvCxnSpPr/>
      </xdr:nvCxnSpPr>
      <xdr:spPr>
        <a:xfrm flipV="1">
          <a:off x="3797300" y="12776777"/>
          <a:ext cx="8382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46"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47" name="フローチャート : 判断 14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71</xdr:row>
      <xdr:rowOff>165984</xdr:rowOff>
    </xdr:from>
    <xdr:to>
      <xdr:col>5</xdr:col>
      <xdr:colOff>409575</xdr:colOff>
      <xdr:row>72</xdr:row>
      <xdr:rowOff>96134</xdr:rowOff>
    </xdr:to>
    <xdr:sp macro="" textlink="">
      <xdr:nvSpPr>
        <xdr:cNvPr id="148" name="フローチャート : 判断 147"/>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49" name="テキスト ボックス 148"/>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50" name="テキスト ボックス 14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51" name="テキスト ボックス 15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52" name="テキスト ボックス 15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53" name="テキスト ボックス 15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54" name="テキスト ボックス 15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38677</xdr:rowOff>
    </xdr:from>
    <xdr:to>
      <xdr:col>6</xdr:col>
      <xdr:colOff>561975</xdr:colOff>
      <xdr:row>74</xdr:row>
      <xdr:rowOff>140277</xdr:rowOff>
    </xdr:to>
    <xdr:sp macro="" textlink="">
      <xdr:nvSpPr>
        <xdr:cNvPr id="155" name="円/楕円 154"/>
        <xdr:cNvSpPr/>
      </xdr:nvSpPr>
      <xdr:spPr>
        <a:xfrm>
          <a:off x="4584700" y="127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61554</xdr:rowOff>
    </xdr:from>
    <xdr:ext cx="599010" cy="259045"/>
    <xdr:sp macro="" textlink="">
      <xdr:nvSpPr>
        <xdr:cNvPr id="156" name="民生費該当値テキスト"/>
        <xdr:cNvSpPr txBox="1"/>
      </xdr:nvSpPr>
      <xdr:spPr>
        <a:xfrm>
          <a:off x="4686300" y="125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157891</xdr:rowOff>
    </xdr:from>
    <xdr:to>
      <xdr:col>5</xdr:col>
      <xdr:colOff>409575</xdr:colOff>
      <xdr:row>75</xdr:row>
      <xdr:rowOff>88041</xdr:rowOff>
    </xdr:to>
    <xdr:sp macro="" textlink="">
      <xdr:nvSpPr>
        <xdr:cNvPr id="157" name="円/楕円 156"/>
        <xdr:cNvSpPr/>
      </xdr:nvSpPr>
      <xdr:spPr>
        <a:xfrm>
          <a:off x="3746500" y="12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79168</xdr:rowOff>
    </xdr:from>
    <xdr:ext cx="599010" cy="259045"/>
    <xdr:sp macro="" textlink="">
      <xdr:nvSpPr>
        <xdr:cNvPr id="158" name="テキスト ボックス 157"/>
        <xdr:cNvSpPr txBox="1"/>
      </xdr:nvSpPr>
      <xdr:spPr>
        <a:xfrm>
          <a:off x="3497794" y="129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59" name="正方形/長方形 15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60" name="正方形/長方形 15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61" name="正方形/長方形 16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62" name="正方形/長方形 16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63" name="正方形/長方形 16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64" name="正方形/長方形 16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65" name="正方形/長方形 16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66" name="正方形/長方形 16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67" name="テキスト ボックス 16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68" name="直線コネクタ 16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69" name="テキスト ボックス 16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170" name="直線コネクタ 16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171" name="テキスト ボックス 17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72" name="直線コネクタ 17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173" name="テキスト ボックス 17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174" name="直線コネクタ 17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175" name="テキスト ボックス 174"/>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76" name="直線コネクタ 17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77" name="テキスト ボックス 17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7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179" name="直線コネクタ 178"/>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180"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181" name="直線コネクタ 180"/>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182"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183" name="直線コネクタ 182"/>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149358</xdr:rowOff>
    </xdr:from>
    <xdr:to>
      <xdr:col>6</xdr:col>
      <xdr:colOff>511175</xdr:colOff>
      <xdr:row>93</xdr:row>
      <xdr:rowOff>85292</xdr:rowOff>
    </xdr:to>
    <xdr:cxnSp macro="">
      <xdr:nvCxnSpPr>
        <xdr:cNvPr id="184" name="直線コネクタ 183"/>
        <xdr:cNvCxnSpPr/>
      </xdr:nvCxnSpPr>
      <xdr:spPr>
        <a:xfrm>
          <a:off x="3797300" y="15751308"/>
          <a:ext cx="838200" cy="2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141336</xdr:rowOff>
    </xdr:from>
    <xdr:ext cx="534377" cy="259045"/>
    <xdr:sp macro="" textlink="">
      <xdr:nvSpPr>
        <xdr:cNvPr id="185" name="衛生費平均値テキスト"/>
        <xdr:cNvSpPr txBox="1"/>
      </xdr:nvSpPr>
      <xdr:spPr>
        <a:xfrm>
          <a:off x="4686300" y="16086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186" name="フローチャート : 判断 185"/>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94</xdr:row>
      <xdr:rowOff>61697</xdr:rowOff>
    </xdr:from>
    <xdr:to>
      <xdr:col>5</xdr:col>
      <xdr:colOff>409575</xdr:colOff>
      <xdr:row>94</xdr:row>
      <xdr:rowOff>163297</xdr:rowOff>
    </xdr:to>
    <xdr:sp macro="" textlink="">
      <xdr:nvSpPr>
        <xdr:cNvPr id="187" name="フローチャート : 判断 186"/>
        <xdr:cNvSpPr/>
      </xdr:nvSpPr>
      <xdr:spPr>
        <a:xfrm>
          <a:off x="3746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154424</xdr:rowOff>
    </xdr:from>
    <xdr:ext cx="534377" cy="259045"/>
    <xdr:sp macro="" textlink="">
      <xdr:nvSpPr>
        <xdr:cNvPr id="188" name="テキスト ボックス 187"/>
        <xdr:cNvSpPr txBox="1"/>
      </xdr:nvSpPr>
      <xdr:spPr>
        <a:xfrm>
          <a:off x="3530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189" name="テキスト ボックス 18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90" name="テキスト ボックス 18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91" name="テキスト ボックス 19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92" name="テキスト ボックス 19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93" name="テキスト ボックス 19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34492</xdr:rowOff>
    </xdr:from>
    <xdr:to>
      <xdr:col>6</xdr:col>
      <xdr:colOff>561975</xdr:colOff>
      <xdr:row>93</xdr:row>
      <xdr:rowOff>136092</xdr:rowOff>
    </xdr:to>
    <xdr:sp macro="" textlink="">
      <xdr:nvSpPr>
        <xdr:cNvPr id="194" name="円/楕円 193"/>
        <xdr:cNvSpPr/>
      </xdr:nvSpPr>
      <xdr:spPr>
        <a:xfrm>
          <a:off x="4584700" y="159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57369</xdr:rowOff>
    </xdr:from>
    <xdr:ext cx="534377" cy="259045"/>
    <xdr:sp macro="" textlink="">
      <xdr:nvSpPr>
        <xdr:cNvPr id="195" name="衛生費該当値テキスト"/>
        <xdr:cNvSpPr txBox="1"/>
      </xdr:nvSpPr>
      <xdr:spPr>
        <a:xfrm>
          <a:off x="4686300" y="15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33,952</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98558</xdr:rowOff>
    </xdr:from>
    <xdr:to>
      <xdr:col>5</xdr:col>
      <xdr:colOff>409575</xdr:colOff>
      <xdr:row>92</xdr:row>
      <xdr:rowOff>28708</xdr:rowOff>
    </xdr:to>
    <xdr:sp macro="" textlink="">
      <xdr:nvSpPr>
        <xdr:cNvPr id="196" name="円/楕円 195"/>
        <xdr:cNvSpPr/>
      </xdr:nvSpPr>
      <xdr:spPr>
        <a:xfrm>
          <a:off x="3746500" y="157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45235</xdr:rowOff>
    </xdr:from>
    <xdr:ext cx="534377" cy="259045"/>
    <xdr:sp macro="" textlink="">
      <xdr:nvSpPr>
        <xdr:cNvPr id="197" name="テキスト ボックス 196"/>
        <xdr:cNvSpPr txBox="1"/>
      </xdr:nvSpPr>
      <xdr:spPr>
        <a:xfrm>
          <a:off x="3530111" y="154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98" name="正方形/長方形 19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99" name="正方形/長方形 19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00" name="正方形/長方形 19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01" name="正方形/長方形 20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02" name="正方形/長方形 20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03" name="正方形/長方形 20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04" name="正方形/長方形 20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05" name="正方形/長方形 20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06" name="テキスト ボックス 20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07" name="直線コネクタ 20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08" name="直線コネクタ 20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09" name="テキスト ボックス 20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10" name="直線コネクタ 20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11" name="テキスト ボックス 21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12" name="直線コネクタ 21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13" name="テキスト ボックス 21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14" name="直線コネクタ 21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15" name="テキスト ボックス 21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16" name="直線コネクタ 21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17" name="テキスト ボックス 21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18" name="直線コネクタ 21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19" name="テキスト ボックス 21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2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21" name="直線コネクタ 220"/>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22"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23" name="直線コネクタ 222"/>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24"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25" name="直線コネクタ 224"/>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115824</xdr:rowOff>
    </xdr:from>
    <xdr:to>
      <xdr:col>15</xdr:col>
      <xdr:colOff>180975</xdr:colOff>
      <xdr:row>38</xdr:row>
      <xdr:rowOff>117602</xdr:rowOff>
    </xdr:to>
    <xdr:cxnSp macro="">
      <xdr:nvCxnSpPr>
        <xdr:cNvPr id="226" name="直線コネクタ 225"/>
        <xdr:cNvCxnSpPr/>
      </xdr:nvCxnSpPr>
      <xdr:spPr>
        <a:xfrm flipV="1">
          <a:off x="9639300" y="6630924"/>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27"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28" name="フローチャート : 判断 227"/>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29" name="フローチャート : 判断 228"/>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157751</xdr:rowOff>
    </xdr:from>
    <xdr:ext cx="378565" cy="259045"/>
    <xdr:sp macro="" textlink="">
      <xdr:nvSpPr>
        <xdr:cNvPr id="230" name="テキスト ボックス 229"/>
        <xdr:cNvSpPr txBox="1"/>
      </xdr:nvSpPr>
      <xdr:spPr>
        <a:xfrm>
          <a:off x="9450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31" name="テキスト ボックス 23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32" name="テキスト ボックス 23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33" name="テキスト ボックス 23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34" name="テキスト ボックス 23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35" name="テキスト ボックス 23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236" name="円/楕円 235"/>
        <xdr:cNvSpPr/>
      </xdr:nvSpPr>
      <xdr:spPr>
        <a:xfrm>
          <a:off x="10426700" y="65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151401</xdr:rowOff>
    </xdr:from>
    <xdr:ext cx="378565" cy="259045"/>
    <xdr:sp macro="" textlink="">
      <xdr:nvSpPr>
        <xdr:cNvPr id="237" name="労働費該当値テキスト"/>
        <xdr:cNvSpPr txBox="1"/>
      </xdr:nvSpPr>
      <xdr:spPr>
        <a:xfrm>
          <a:off x="10528300" y="6495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66802</xdr:rowOff>
    </xdr:from>
    <xdr:to>
      <xdr:col>14</xdr:col>
      <xdr:colOff>79375</xdr:colOff>
      <xdr:row>38</xdr:row>
      <xdr:rowOff>168402</xdr:rowOff>
    </xdr:to>
    <xdr:sp macro="" textlink="">
      <xdr:nvSpPr>
        <xdr:cNvPr id="238" name="円/楕円 237"/>
        <xdr:cNvSpPr/>
      </xdr:nvSpPr>
      <xdr:spPr>
        <a:xfrm>
          <a:off x="9588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159529</xdr:rowOff>
    </xdr:from>
    <xdr:ext cx="378565" cy="259045"/>
    <xdr:sp macro="" textlink="">
      <xdr:nvSpPr>
        <xdr:cNvPr id="239" name="テキスト ボックス 238"/>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40" name="正方形/長方形 23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241" name="正方形/長方形 24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242" name="正方形/長方形 24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243" name="正方形/長方形 24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244" name="正方形/長方形 24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245" name="正方形/長方形 24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246" name="正方形/長方形 24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47" name="正方形/長方形 24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48" name="テキスト ボックス 24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49" name="直線コネクタ 24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250" name="直線コネクタ 24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251" name="テキスト ボックス 25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252" name="直線コネクタ 25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253" name="テキスト ボックス 252"/>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54" name="直線コネクタ 25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255" name="テキスト ボックス 25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256" name="直線コネクタ 25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257" name="テキスト ボックス 25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258" name="直線コネクタ 25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259" name="テキスト ボックス 25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60" name="直線コネクタ 25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61" name="テキスト ボックス 26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6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263" name="直線コネクタ 262"/>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264"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265" name="直線コネクタ 264"/>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266"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267" name="直線コネクタ 266"/>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54204</xdr:rowOff>
    </xdr:from>
    <xdr:to>
      <xdr:col>15</xdr:col>
      <xdr:colOff>180975</xdr:colOff>
      <xdr:row>53</xdr:row>
      <xdr:rowOff>90246</xdr:rowOff>
    </xdr:to>
    <xdr:cxnSp macro="">
      <xdr:nvCxnSpPr>
        <xdr:cNvPr id="268" name="直線コネクタ 267"/>
        <xdr:cNvCxnSpPr/>
      </xdr:nvCxnSpPr>
      <xdr:spPr>
        <a:xfrm flipV="1">
          <a:off x="9639300" y="8969604"/>
          <a:ext cx="838200" cy="2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106646</xdr:rowOff>
    </xdr:from>
    <xdr:ext cx="469744" cy="259045"/>
    <xdr:sp macro="" textlink="">
      <xdr:nvSpPr>
        <xdr:cNvPr id="269" name="農林水産業費平均値テキスト"/>
        <xdr:cNvSpPr txBox="1"/>
      </xdr:nvSpPr>
      <xdr:spPr>
        <a:xfrm>
          <a:off x="10528300" y="9364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270" name="フローチャート : 判断 269"/>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116484</xdr:rowOff>
    </xdr:from>
    <xdr:to>
      <xdr:col>14</xdr:col>
      <xdr:colOff>79375</xdr:colOff>
      <xdr:row>57</xdr:row>
      <xdr:rowOff>46634</xdr:rowOff>
    </xdr:to>
    <xdr:sp macro="" textlink="">
      <xdr:nvSpPr>
        <xdr:cNvPr id="271" name="フローチャート : 判断 270"/>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272" name="テキスト ボックス 271"/>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273" name="テキスト ボックス 2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74" name="テキスト ボックス 2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75" name="テキスト ボックス 2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76" name="テキスト ボックス 2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77" name="テキスト ボックス 2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3404</xdr:rowOff>
    </xdr:from>
    <xdr:to>
      <xdr:col>15</xdr:col>
      <xdr:colOff>231775</xdr:colOff>
      <xdr:row>52</xdr:row>
      <xdr:rowOff>105004</xdr:rowOff>
    </xdr:to>
    <xdr:sp macro="" textlink="">
      <xdr:nvSpPr>
        <xdr:cNvPr id="278" name="円/楕円 277"/>
        <xdr:cNvSpPr/>
      </xdr:nvSpPr>
      <xdr:spPr>
        <a:xfrm>
          <a:off x="10426700" y="89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26281</xdr:rowOff>
    </xdr:from>
    <xdr:ext cx="534377" cy="259045"/>
    <xdr:sp macro="" textlink="">
      <xdr:nvSpPr>
        <xdr:cNvPr id="279" name="農林水産業費該当値テキスト"/>
        <xdr:cNvSpPr txBox="1"/>
      </xdr:nvSpPr>
      <xdr:spPr>
        <a:xfrm>
          <a:off x="10528300" y="87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39446</xdr:rowOff>
    </xdr:from>
    <xdr:to>
      <xdr:col>14</xdr:col>
      <xdr:colOff>79375</xdr:colOff>
      <xdr:row>53</xdr:row>
      <xdr:rowOff>141046</xdr:rowOff>
    </xdr:to>
    <xdr:sp macro="" textlink="">
      <xdr:nvSpPr>
        <xdr:cNvPr id="280" name="円/楕円 279"/>
        <xdr:cNvSpPr/>
      </xdr:nvSpPr>
      <xdr:spPr>
        <a:xfrm>
          <a:off x="9588500" y="91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157573</xdr:rowOff>
    </xdr:from>
    <xdr:ext cx="534377" cy="259045"/>
    <xdr:sp macro="" textlink="">
      <xdr:nvSpPr>
        <xdr:cNvPr id="281" name="テキスト ボックス 280"/>
        <xdr:cNvSpPr txBox="1"/>
      </xdr:nvSpPr>
      <xdr:spPr>
        <a:xfrm>
          <a:off x="9372111" y="89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82" name="正方形/長方形 2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283" name="正方形/長方形 2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284" name="正方形/長方形 2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285" name="正方形/長方形 2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286" name="正方形/長方形 2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287" name="正方形/長方形 2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288" name="正方形/長方形 2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89" name="正方形/長方形 2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90" name="テキスト ボックス 2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91" name="直線コネクタ 2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292" name="直線コネクタ 2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293" name="テキスト ボックス 2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294" name="直線コネクタ 2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295" name="テキスト ボックス 2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296" name="直線コネクタ 2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297" name="テキスト ボックス 2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298" name="直線コネクタ 2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299" name="テキスト ボックス 2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00" name="直線コネクタ 2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01" name="テキスト ボックス 3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02" name="直線コネクタ 3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03" name="テキスト ボックス 3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05" name="直線コネクタ 304"/>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06"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07" name="直線コネクタ 306"/>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308"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309" name="直線コネクタ 308"/>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14656</xdr:rowOff>
    </xdr:from>
    <xdr:to>
      <xdr:col>15</xdr:col>
      <xdr:colOff>180975</xdr:colOff>
      <xdr:row>74</xdr:row>
      <xdr:rowOff>39688</xdr:rowOff>
    </xdr:to>
    <xdr:cxnSp macro="">
      <xdr:nvCxnSpPr>
        <xdr:cNvPr id="310" name="直線コネクタ 309"/>
        <xdr:cNvCxnSpPr/>
      </xdr:nvCxnSpPr>
      <xdr:spPr>
        <a:xfrm flipV="1">
          <a:off x="9639300" y="12701956"/>
          <a:ext cx="8382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311"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312" name="フローチャート : 判断 311"/>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19177</xdr:rowOff>
    </xdr:from>
    <xdr:to>
      <xdr:col>14</xdr:col>
      <xdr:colOff>79375</xdr:colOff>
      <xdr:row>77</xdr:row>
      <xdr:rowOff>120777</xdr:rowOff>
    </xdr:to>
    <xdr:sp macro="" textlink="">
      <xdr:nvSpPr>
        <xdr:cNvPr id="313" name="フローチャート : 判断 312"/>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314" name="テキスト ボックス 313"/>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15" name="テキスト ボックス 3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16" name="テキスト ボックス 3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17" name="テキスト ボックス 3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318" name="テキスト ボックス 3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319" name="テキスト ボックス 3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135306</xdr:rowOff>
    </xdr:from>
    <xdr:to>
      <xdr:col>15</xdr:col>
      <xdr:colOff>231775</xdr:colOff>
      <xdr:row>74</xdr:row>
      <xdr:rowOff>65456</xdr:rowOff>
    </xdr:to>
    <xdr:sp macro="" textlink="">
      <xdr:nvSpPr>
        <xdr:cNvPr id="320" name="円/楕円 319"/>
        <xdr:cNvSpPr/>
      </xdr:nvSpPr>
      <xdr:spPr>
        <a:xfrm>
          <a:off x="104267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158183</xdr:rowOff>
    </xdr:from>
    <xdr:ext cx="534377" cy="259045"/>
    <xdr:sp macro="" textlink="">
      <xdr:nvSpPr>
        <xdr:cNvPr id="321" name="商工費該当値テキスト"/>
        <xdr:cNvSpPr txBox="1"/>
      </xdr:nvSpPr>
      <xdr:spPr>
        <a:xfrm>
          <a:off x="10528300" y="125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160338</xdr:rowOff>
    </xdr:from>
    <xdr:to>
      <xdr:col>14</xdr:col>
      <xdr:colOff>79375</xdr:colOff>
      <xdr:row>74</xdr:row>
      <xdr:rowOff>90488</xdr:rowOff>
    </xdr:to>
    <xdr:sp macro="" textlink="">
      <xdr:nvSpPr>
        <xdr:cNvPr id="322" name="円/楕円 321"/>
        <xdr:cNvSpPr/>
      </xdr:nvSpPr>
      <xdr:spPr>
        <a:xfrm>
          <a:off x="9588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107015</xdr:rowOff>
    </xdr:from>
    <xdr:ext cx="534377" cy="259045"/>
    <xdr:sp macro="" textlink="">
      <xdr:nvSpPr>
        <xdr:cNvPr id="323" name="テキスト ボックス 322"/>
        <xdr:cNvSpPr txBox="1"/>
      </xdr:nvSpPr>
      <xdr:spPr>
        <a:xfrm>
          <a:off x="9372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324" name="正方形/長方形 3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325" name="正方形/長方形 3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326" name="正方形/長方形 3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327" name="正方形/長方形 3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328" name="正方形/長方形 3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329" name="正方形/長方形 3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330" name="正方形/長方形 3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331" name="正方形/長方形 3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32" name="テキスト ボックス 3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33" name="直線コネクタ 3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34" name="テキスト ボックス 3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335" name="直線コネクタ 3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336" name="テキスト ボックス 3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337" name="直線コネクタ 3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338" name="テキスト ボックス 3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339" name="直線コネクタ 3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340" name="テキスト ボックス 3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341" name="直線コネクタ 3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342" name="テキスト ボックス 3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43" name="直線コネクタ 3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44" name="テキスト ボックス 3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346" name="直線コネクタ 345"/>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347"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348" name="直線コネクタ 347"/>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349"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350" name="直線コネクタ 349"/>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103262</xdr:rowOff>
    </xdr:from>
    <xdr:to>
      <xdr:col>15</xdr:col>
      <xdr:colOff>180975</xdr:colOff>
      <xdr:row>97</xdr:row>
      <xdr:rowOff>108062</xdr:rowOff>
    </xdr:to>
    <xdr:cxnSp macro="">
      <xdr:nvCxnSpPr>
        <xdr:cNvPr id="351" name="直線コネクタ 350"/>
        <xdr:cNvCxnSpPr/>
      </xdr:nvCxnSpPr>
      <xdr:spPr>
        <a:xfrm>
          <a:off x="9639300" y="1673391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90060</xdr:rowOff>
    </xdr:from>
    <xdr:ext cx="534377" cy="259045"/>
    <xdr:sp macro="" textlink="">
      <xdr:nvSpPr>
        <xdr:cNvPr id="352" name="土木費平均値テキスト"/>
        <xdr:cNvSpPr txBox="1"/>
      </xdr:nvSpPr>
      <xdr:spPr>
        <a:xfrm>
          <a:off x="10528300" y="16034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353" name="フローチャート : 判断 352"/>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57262</xdr:rowOff>
    </xdr:from>
    <xdr:to>
      <xdr:col>14</xdr:col>
      <xdr:colOff>79375</xdr:colOff>
      <xdr:row>96</xdr:row>
      <xdr:rowOff>158862</xdr:rowOff>
    </xdr:to>
    <xdr:sp macro="" textlink="">
      <xdr:nvSpPr>
        <xdr:cNvPr id="354" name="フローチャート : 判断 353"/>
        <xdr:cNvSpPr/>
      </xdr:nvSpPr>
      <xdr:spPr>
        <a:xfrm>
          <a:off x="9588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3939</xdr:rowOff>
    </xdr:from>
    <xdr:ext cx="534377" cy="259045"/>
    <xdr:sp macro="" textlink="">
      <xdr:nvSpPr>
        <xdr:cNvPr id="355" name="テキスト ボックス 354"/>
        <xdr:cNvSpPr txBox="1"/>
      </xdr:nvSpPr>
      <xdr:spPr>
        <a:xfrm>
          <a:off x="9372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356" name="テキスト ボックス 3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57" name="テキスト ボックス 3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58" name="テキスト ボックス 3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59" name="テキスト ボックス 3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60" name="テキスト ボックス 3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57262</xdr:rowOff>
    </xdr:from>
    <xdr:to>
      <xdr:col>15</xdr:col>
      <xdr:colOff>231775</xdr:colOff>
      <xdr:row>97</xdr:row>
      <xdr:rowOff>158862</xdr:rowOff>
    </xdr:to>
    <xdr:sp macro="" textlink="">
      <xdr:nvSpPr>
        <xdr:cNvPr id="361" name="円/楕円 360"/>
        <xdr:cNvSpPr/>
      </xdr:nvSpPr>
      <xdr:spPr>
        <a:xfrm>
          <a:off x="10426700" y="166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35689</xdr:rowOff>
    </xdr:from>
    <xdr:ext cx="534377" cy="259045"/>
    <xdr:sp macro="" textlink="">
      <xdr:nvSpPr>
        <xdr:cNvPr id="362" name="土木費該当値テキスト"/>
        <xdr:cNvSpPr txBox="1"/>
      </xdr:nvSpPr>
      <xdr:spPr>
        <a:xfrm>
          <a:off x="10528300" y="166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52462</xdr:rowOff>
    </xdr:from>
    <xdr:to>
      <xdr:col>14</xdr:col>
      <xdr:colOff>79375</xdr:colOff>
      <xdr:row>97</xdr:row>
      <xdr:rowOff>154062</xdr:rowOff>
    </xdr:to>
    <xdr:sp macro="" textlink="">
      <xdr:nvSpPr>
        <xdr:cNvPr id="363" name="円/楕円 362"/>
        <xdr:cNvSpPr/>
      </xdr:nvSpPr>
      <xdr:spPr>
        <a:xfrm>
          <a:off x="9588500" y="166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145189</xdr:rowOff>
    </xdr:from>
    <xdr:ext cx="534377" cy="259045"/>
    <xdr:sp macro="" textlink="">
      <xdr:nvSpPr>
        <xdr:cNvPr id="364" name="テキスト ボックス 363"/>
        <xdr:cNvSpPr txBox="1"/>
      </xdr:nvSpPr>
      <xdr:spPr>
        <a:xfrm>
          <a:off x="9372111" y="167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65" name="正方形/長方形 3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366" name="正方形/長方形 3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367" name="正方形/長方形 3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368" name="正方形/長方形 3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369" name="正方形/長方形 3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370" name="正方形/長方形 3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371" name="正方形/長方形 3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72" name="正方形/長方形 3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73" name="テキスト ボックス 3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74" name="直線コネクタ 3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375" name="テキスト ボックス 37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376" name="直線コネクタ 37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377" name="テキスト ボックス 37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378" name="直線コネクタ 37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379" name="テキスト ボックス 37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380" name="直線コネクタ 37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381" name="テキスト ボックス 38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382" name="直線コネクタ 3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383" name="テキスト ボックス 3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384" name="直線コネクタ 38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385" name="テキスト ボックス 38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386" name="直線コネクタ 38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387" name="テキスト ボックス 38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388" name="直線コネクタ 38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389" name="テキスト ボックス 38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90" name="直線コネクタ 3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391" name="テキスト ボックス 3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9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393" name="直線コネクタ 392"/>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394"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395" name="直線コネクタ 394"/>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396"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397" name="直線コネクタ 396"/>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27305</xdr:rowOff>
    </xdr:from>
    <xdr:to>
      <xdr:col>23</xdr:col>
      <xdr:colOff>517525</xdr:colOff>
      <xdr:row>37</xdr:row>
      <xdr:rowOff>67882</xdr:rowOff>
    </xdr:to>
    <xdr:cxnSp macro="">
      <xdr:nvCxnSpPr>
        <xdr:cNvPr id="398" name="直線コネクタ 397"/>
        <xdr:cNvCxnSpPr/>
      </xdr:nvCxnSpPr>
      <xdr:spPr>
        <a:xfrm>
          <a:off x="15481300" y="6199505"/>
          <a:ext cx="8382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115111</xdr:rowOff>
    </xdr:from>
    <xdr:ext cx="534377" cy="259045"/>
    <xdr:sp macro="" textlink="">
      <xdr:nvSpPr>
        <xdr:cNvPr id="399" name="消防費平均値テキスト"/>
        <xdr:cNvSpPr txBox="1"/>
      </xdr:nvSpPr>
      <xdr:spPr>
        <a:xfrm>
          <a:off x="16370300" y="611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400" name="フローチャート : 判断 399"/>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8128</xdr:rowOff>
    </xdr:from>
    <xdr:to>
      <xdr:col>22</xdr:col>
      <xdr:colOff>415925</xdr:colOff>
      <xdr:row>37</xdr:row>
      <xdr:rowOff>109728</xdr:rowOff>
    </xdr:to>
    <xdr:sp macro="" textlink="">
      <xdr:nvSpPr>
        <xdr:cNvPr id="401" name="フローチャート : 判断 400"/>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100855</xdr:rowOff>
    </xdr:from>
    <xdr:ext cx="534377" cy="259045"/>
    <xdr:sp macro="" textlink="">
      <xdr:nvSpPr>
        <xdr:cNvPr id="402" name="テキスト ボックス 401"/>
        <xdr:cNvSpPr txBox="1"/>
      </xdr:nvSpPr>
      <xdr:spPr>
        <a:xfrm>
          <a:off x="15214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03" name="テキスト ボックス 4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04" name="テキスト ボックス 4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05" name="テキスト ボックス 4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06" name="テキスト ボックス 4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07" name="テキスト ボックス 4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17082</xdr:rowOff>
    </xdr:from>
    <xdr:to>
      <xdr:col>23</xdr:col>
      <xdr:colOff>568325</xdr:colOff>
      <xdr:row>37</xdr:row>
      <xdr:rowOff>118682</xdr:rowOff>
    </xdr:to>
    <xdr:sp macro="" textlink="">
      <xdr:nvSpPr>
        <xdr:cNvPr id="408" name="円/楕円 407"/>
        <xdr:cNvSpPr/>
      </xdr:nvSpPr>
      <xdr:spPr>
        <a:xfrm>
          <a:off x="162687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166959</xdr:rowOff>
    </xdr:from>
    <xdr:ext cx="534377" cy="259045"/>
    <xdr:sp macro="" textlink="">
      <xdr:nvSpPr>
        <xdr:cNvPr id="409" name="消防費該当値テキスト"/>
        <xdr:cNvSpPr txBox="1"/>
      </xdr:nvSpPr>
      <xdr:spPr>
        <a:xfrm>
          <a:off x="16370300" y="63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147955</xdr:rowOff>
    </xdr:from>
    <xdr:to>
      <xdr:col>22</xdr:col>
      <xdr:colOff>415925</xdr:colOff>
      <xdr:row>36</xdr:row>
      <xdr:rowOff>78105</xdr:rowOff>
    </xdr:to>
    <xdr:sp macro="" textlink="">
      <xdr:nvSpPr>
        <xdr:cNvPr id="410" name="円/楕円 409"/>
        <xdr:cNvSpPr/>
      </xdr:nvSpPr>
      <xdr:spPr>
        <a:xfrm>
          <a:off x="15430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94632</xdr:rowOff>
    </xdr:from>
    <xdr:ext cx="534377" cy="259045"/>
    <xdr:sp macro="" textlink="">
      <xdr:nvSpPr>
        <xdr:cNvPr id="411" name="テキスト ボックス 410"/>
        <xdr:cNvSpPr txBox="1"/>
      </xdr:nvSpPr>
      <xdr:spPr>
        <a:xfrm>
          <a:off x="15214111" y="5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412" name="正方形/長方形 4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413" name="正方形/長方形 4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414" name="正方形/長方形 4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415" name="正方形/長方形 4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416" name="正方形/長方形 4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417" name="正方形/長方形 4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418" name="正方形/長方形 4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419" name="正方形/長方形 4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420" name="テキスト ボックス 4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421" name="直線コネクタ 4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422" name="テキスト ボックス 42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423" name="直線コネクタ 42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424" name="テキスト ボックス 42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425" name="直線コネクタ 42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426" name="テキスト ボックス 42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427" name="直線コネクタ 42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428" name="テキスト ボックス 42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429" name="直線コネクタ 42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430" name="テキスト ボックス 42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431" name="直線コネクタ 4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432" name="テキスト ボックス 43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43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434" name="直線コネクタ 433"/>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435"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436" name="直線コネクタ 435"/>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437"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438" name="直線コネクタ 437"/>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104359</xdr:rowOff>
    </xdr:from>
    <xdr:to>
      <xdr:col>23</xdr:col>
      <xdr:colOff>517525</xdr:colOff>
      <xdr:row>54</xdr:row>
      <xdr:rowOff>113182</xdr:rowOff>
    </xdr:to>
    <xdr:cxnSp macro="">
      <xdr:nvCxnSpPr>
        <xdr:cNvPr id="439" name="直線コネクタ 438"/>
        <xdr:cNvCxnSpPr/>
      </xdr:nvCxnSpPr>
      <xdr:spPr>
        <a:xfrm flipV="1">
          <a:off x="15481300" y="8848309"/>
          <a:ext cx="838200" cy="5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139564</xdr:rowOff>
    </xdr:from>
    <xdr:ext cx="534377" cy="259045"/>
    <xdr:sp macro="" textlink="">
      <xdr:nvSpPr>
        <xdr:cNvPr id="440" name="教育費平均値テキスト"/>
        <xdr:cNvSpPr txBox="1"/>
      </xdr:nvSpPr>
      <xdr:spPr>
        <a:xfrm>
          <a:off x="16370300" y="9397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441" name="フローチャート : 判断 440"/>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442" name="フローチャート : 判断 441"/>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443" name="テキスト ボックス 442"/>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444" name="テキスト ボックス 4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445" name="テキスト ボックス 4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446" name="テキスト ボックス 4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447" name="テキスト ボックス 4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448" name="テキスト ボックス 4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53559</xdr:rowOff>
    </xdr:from>
    <xdr:to>
      <xdr:col>23</xdr:col>
      <xdr:colOff>568325</xdr:colOff>
      <xdr:row>51</xdr:row>
      <xdr:rowOff>155159</xdr:rowOff>
    </xdr:to>
    <xdr:sp macro="" textlink="">
      <xdr:nvSpPr>
        <xdr:cNvPr id="449" name="円/楕円 448"/>
        <xdr:cNvSpPr/>
      </xdr:nvSpPr>
      <xdr:spPr>
        <a:xfrm>
          <a:off x="16268700" y="87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6586</xdr:rowOff>
    </xdr:from>
    <xdr:ext cx="534377" cy="259045"/>
    <xdr:sp macro="" textlink="">
      <xdr:nvSpPr>
        <xdr:cNvPr id="450" name="教育費該当値テキスト"/>
        <xdr:cNvSpPr txBox="1"/>
      </xdr:nvSpPr>
      <xdr:spPr>
        <a:xfrm>
          <a:off x="16370300" y="87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62382</xdr:rowOff>
    </xdr:from>
    <xdr:to>
      <xdr:col>22</xdr:col>
      <xdr:colOff>415925</xdr:colOff>
      <xdr:row>54</xdr:row>
      <xdr:rowOff>163982</xdr:rowOff>
    </xdr:to>
    <xdr:sp macro="" textlink="">
      <xdr:nvSpPr>
        <xdr:cNvPr id="451" name="円/楕円 450"/>
        <xdr:cNvSpPr/>
      </xdr:nvSpPr>
      <xdr:spPr>
        <a:xfrm>
          <a:off x="15430500" y="93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9059</xdr:rowOff>
    </xdr:from>
    <xdr:ext cx="534377" cy="259045"/>
    <xdr:sp macro="" textlink="">
      <xdr:nvSpPr>
        <xdr:cNvPr id="452" name="テキスト ボックス 451"/>
        <xdr:cNvSpPr txBox="1"/>
      </xdr:nvSpPr>
      <xdr:spPr>
        <a:xfrm>
          <a:off x="15214111" y="90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53" name="正方形/長方形 45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454" name="正方形/長方形 45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455" name="正方形/長方形 45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456" name="正方形/長方形 45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457" name="正方形/長方形 45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458" name="正方形/長方形 45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459" name="正方形/長方形 45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60" name="正方形/長方形 45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61" name="テキスト ボックス 46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62" name="直線コネクタ 46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463" name="直線コネクタ 4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464" name="テキスト ボックス 46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465" name="直線コネクタ 4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466" name="テキスト ボックス 46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467" name="直線コネクタ 4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468" name="テキスト ボックス 46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469" name="直線コネクタ 4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470" name="テキスト ボックス 46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471" name="直線コネクタ 4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472" name="テキスト ボックス 47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473" name="直線コネクタ 4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474" name="テキスト ボックス 47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75" name="直線コネクタ 4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476" name="テキスト ボックス 47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7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478" name="直線コネクタ 477"/>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47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480" name="直線コネクタ 47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481"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482" name="直線コネクタ 481"/>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29319</xdr:rowOff>
    </xdr:from>
    <xdr:to>
      <xdr:col>23</xdr:col>
      <xdr:colOff>517525</xdr:colOff>
      <xdr:row>79</xdr:row>
      <xdr:rowOff>93980</xdr:rowOff>
    </xdr:to>
    <xdr:cxnSp macro="">
      <xdr:nvCxnSpPr>
        <xdr:cNvPr id="483" name="直線コネクタ 482"/>
        <xdr:cNvCxnSpPr/>
      </xdr:nvCxnSpPr>
      <xdr:spPr>
        <a:xfrm flipV="1">
          <a:off x="15481300" y="12202269"/>
          <a:ext cx="8382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115333</xdr:rowOff>
    </xdr:from>
    <xdr:ext cx="378565" cy="259045"/>
    <xdr:sp macro="" textlink="">
      <xdr:nvSpPr>
        <xdr:cNvPr id="484" name="災害復旧費平均値テキスト"/>
        <xdr:cNvSpPr txBox="1"/>
      </xdr:nvSpPr>
      <xdr:spPr>
        <a:xfrm>
          <a:off x="16370300" y="13316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485" name="フローチャート : 判断 484"/>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486" name="フローチャート : 判断 485"/>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487" name="テキスト ボックス 486"/>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488" name="テキスト ボックス 48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89" name="テキスト ボックス 48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90" name="テキスト ボックス 48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91" name="テキスト ボックス 49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92" name="テキスト ボックス 49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149969</xdr:rowOff>
    </xdr:from>
    <xdr:to>
      <xdr:col>23</xdr:col>
      <xdr:colOff>568325</xdr:colOff>
      <xdr:row>71</xdr:row>
      <xdr:rowOff>80119</xdr:rowOff>
    </xdr:to>
    <xdr:sp macro="" textlink="">
      <xdr:nvSpPr>
        <xdr:cNvPr id="493" name="円/楕円 492"/>
        <xdr:cNvSpPr/>
      </xdr:nvSpPr>
      <xdr:spPr>
        <a:xfrm>
          <a:off x="16268700" y="121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102996</xdr:rowOff>
    </xdr:from>
    <xdr:ext cx="469744" cy="259045"/>
    <xdr:sp macro="" textlink="">
      <xdr:nvSpPr>
        <xdr:cNvPr id="494" name="災害復旧費該当値テキスト"/>
        <xdr:cNvSpPr txBox="1"/>
      </xdr:nvSpPr>
      <xdr:spPr>
        <a:xfrm>
          <a:off x="16370300" y="1210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43180</xdr:rowOff>
    </xdr:from>
    <xdr:to>
      <xdr:col>22</xdr:col>
      <xdr:colOff>415925</xdr:colOff>
      <xdr:row>79</xdr:row>
      <xdr:rowOff>144780</xdr:rowOff>
    </xdr:to>
    <xdr:sp macro="" textlink="">
      <xdr:nvSpPr>
        <xdr:cNvPr id="495" name="円/楕円 494"/>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135907</xdr:rowOff>
    </xdr:from>
    <xdr:ext cx="313932" cy="259045"/>
    <xdr:sp macro="" textlink="">
      <xdr:nvSpPr>
        <xdr:cNvPr id="496" name="テキスト ボックス 495"/>
        <xdr:cNvSpPr txBox="1"/>
      </xdr:nvSpPr>
      <xdr:spPr>
        <a:xfrm>
          <a:off x="15324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97" name="正方形/長方形 49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498" name="正方形/長方形 49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499" name="正方形/長方形 49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500" name="正方形/長方形 49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501" name="正方形/長方形 50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502" name="正方形/長方形 50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503" name="正方形/長方形 50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504" name="正方形/長方形 50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505" name="テキスト ボックス 50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506" name="直線コネクタ 50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507" name="直線コネクタ 50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508" name="テキスト ボックス 50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509" name="直線コネクタ 50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510" name="テキスト ボックス 50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511" name="直線コネクタ 51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512" name="テキスト ボックス 51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513" name="直線コネクタ 51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514" name="テキスト ボックス 51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515" name="直線コネクタ 51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516" name="テキスト ボックス 51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517" name="直線コネクタ 51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518" name="テキスト ボックス 51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51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520" name="直線コネクタ 519"/>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521"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522" name="直線コネクタ 521"/>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523"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524" name="直線コネクタ 523"/>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112573</xdr:rowOff>
    </xdr:from>
    <xdr:to>
      <xdr:col>23</xdr:col>
      <xdr:colOff>517525</xdr:colOff>
      <xdr:row>94</xdr:row>
      <xdr:rowOff>112934</xdr:rowOff>
    </xdr:to>
    <xdr:cxnSp macro="">
      <xdr:nvCxnSpPr>
        <xdr:cNvPr id="525" name="直線コネクタ 524"/>
        <xdr:cNvCxnSpPr/>
      </xdr:nvCxnSpPr>
      <xdr:spPr>
        <a:xfrm>
          <a:off x="15481300" y="16228873"/>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142231</xdr:rowOff>
    </xdr:from>
    <xdr:ext cx="534377" cy="259045"/>
    <xdr:sp macro="" textlink="">
      <xdr:nvSpPr>
        <xdr:cNvPr id="526" name="公債費平均値テキスト"/>
        <xdr:cNvSpPr txBox="1"/>
      </xdr:nvSpPr>
      <xdr:spPr>
        <a:xfrm>
          <a:off x="16370300" y="162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527" name="フローチャート : 判断 526"/>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528" name="フローチャート : 判断 527"/>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529" name="テキスト ボックス 528"/>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530" name="テキスト ボックス 52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531" name="テキスト ボックス 53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532" name="テキスト ボックス 53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533" name="テキスト ボックス 53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534" name="テキスト ボックス 53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62134</xdr:rowOff>
    </xdr:from>
    <xdr:to>
      <xdr:col>23</xdr:col>
      <xdr:colOff>568325</xdr:colOff>
      <xdr:row>94</xdr:row>
      <xdr:rowOff>163734</xdr:rowOff>
    </xdr:to>
    <xdr:sp macro="" textlink="">
      <xdr:nvSpPr>
        <xdr:cNvPr id="535" name="円/楕円 534"/>
        <xdr:cNvSpPr/>
      </xdr:nvSpPr>
      <xdr:spPr>
        <a:xfrm>
          <a:off x="16268700" y="161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85011</xdr:rowOff>
    </xdr:from>
    <xdr:ext cx="534377" cy="259045"/>
    <xdr:sp macro="" textlink="">
      <xdr:nvSpPr>
        <xdr:cNvPr id="536" name="公債費該当値テキスト"/>
        <xdr:cNvSpPr txBox="1"/>
      </xdr:nvSpPr>
      <xdr:spPr>
        <a:xfrm>
          <a:off x="16370300" y="160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61773</xdr:rowOff>
    </xdr:from>
    <xdr:to>
      <xdr:col>22</xdr:col>
      <xdr:colOff>415925</xdr:colOff>
      <xdr:row>94</xdr:row>
      <xdr:rowOff>163373</xdr:rowOff>
    </xdr:to>
    <xdr:sp macro="" textlink="">
      <xdr:nvSpPr>
        <xdr:cNvPr id="537" name="円/楕円 536"/>
        <xdr:cNvSpPr/>
      </xdr:nvSpPr>
      <xdr:spPr>
        <a:xfrm>
          <a:off x="15430500" y="161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8450</xdr:rowOff>
    </xdr:from>
    <xdr:ext cx="534377" cy="259045"/>
    <xdr:sp macro="" textlink="">
      <xdr:nvSpPr>
        <xdr:cNvPr id="538" name="テキスト ボックス 537"/>
        <xdr:cNvSpPr txBox="1"/>
      </xdr:nvSpPr>
      <xdr:spPr>
        <a:xfrm>
          <a:off x="15214111" y="1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539" name="正方形/長方形 53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540" name="正方形/長方形 53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541" name="正方形/長方形 54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542" name="正方形/長方形 54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543" name="正方形/長方形 54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544" name="正方形/長方形 54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545" name="正方形/長方形 54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546" name="正方形/長方形 54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547" name="テキスト ボックス 54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548" name="直線コネクタ 54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549" name="直線コネクタ 54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550" name="テキスト ボックス 54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551" name="直線コネクタ 55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552" name="テキスト ボックス 55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553" name="直線コネクタ 55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554" name="テキスト ボックス 55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555" name="直線コネクタ 55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556" name="テキスト ボックス 55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57" name="直線コネクタ 5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558" name="テキスト ボックス 55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560" name="直線コネクタ 559"/>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56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562" name="直線コネクタ 56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56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564" name="直線コネクタ 56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565" name="直線コネクタ 56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566"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567" name="フローチャート : 判断 566"/>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31</xdr:row>
      <xdr:rowOff>104902</xdr:rowOff>
    </xdr:from>
    <xdr:to>
      <xdr:col>31</xdr:col>
      <xdr:colOff>85725</xdr:colOff>
      <xdr:row>32</xdr:row>
      <xdr:rowOff>35052</xdr:rowOff>
    </xdr:to>
    <xdr:sp macro="" textlink="">
      <xdr:nvSpPr>
        <xdr:cNvPr id="568" name="フローチャート : 判断 567"/>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569" name="テキスト ボックス 568"/>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570" name="テキスト ボックス 5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71" name="テキスト ボックス 5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72" name="テキスト ボックス 5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73" name="テキスト ボックス 5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74" name="テキスト ボックス 5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575" name="円/楕円 5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57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577" name="円/楕円 5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578" name="テキスト ボックス 57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79" name="正方形/長方形 5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580" name="正方形/長方形 5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581" name="正方形/長方形 5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582" name="正方形/長方形 5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583" name="正方形/長方形 5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584" name="正方形/長方形 5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585" name="正方形/長方形 5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86" name="正方形/長方形 5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87" name="テキスト ボックス 5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88" name="直線コネクタ 5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589" name="直線コネクタ 5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590" name="テキスト ボックス 5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91" name="直線コネクタ 5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592" name="テキスト ボックス 5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594" name="直線コネクタ 5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5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596" name="直線コネクタ 5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5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598" name="直線コネクタ 5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599" name="直線コネクタ 5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6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601" name="フローチャート : 判断 6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88900</xdr:rowOff>
    </xdr:from>
    <xdr:to>
      <xdr:col>31</xdr:col>
      <xdr:colOff>85725</xdr:colOff>
      <xdr:row>55</xdr:row>
      <xdr:rowOff>19050</xdr:rowOff>
    </xdr:to>
    <xdr:sp macro="" textlink="">
      <xdr:nvSpPr>
        <xdr:cNvPr id="602" name="フローチャート : 判断 6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603" name="テキスト ボックス 6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604" name="テキスト ボックス 6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605" name="テキスト ボックス 6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606" name="テキスト ボックス 6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607" name="テキスト ボックス 6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608" name="テキスト ボックス 6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609" name="円/楕円 6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6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611" name="円/楕円 6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612" name="テキスト ボックス 6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13" name="正方形/長方形 6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14" name="正方形/長方形 6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15" name="テキスト ボックス 6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総務費、民生費、衛生費、消防費、公債費については、概ね類似団体と同水準言えるが、民生費、公債費などは類似団体平均より高いため、行政改革、事業の見直しによるコスト削減を行い削減に努める。</a:t>
          </a:r>
          <a:endParaRPr lang="ja-JP" altLang="ja-JP" sz="1300">
            <a:effectLst/>
          </a:endParaRPr>
        </a:p>
        <a:p>
          <a:r>
            <a:rPr kumimoji="1" lang="ja-JP" altLang="ja-JP" sz="1300">
              <a:solidFill>
                <a:schemeClr val="dk1"/>
              </a:solidFill>
              <a:effectLst/>
              <a:latin typeface="+mn-lt"/>
              <a:ea typeface="+mn-ea"/>
              <a:cs typeface="+mn-cs"/>
            </a:rPr>
            <a:t>　農林水産業費は住民一人当たり</a:t>
          </a:r>
          <a:r>
            <a:rPr kumimoji="1" lang="en-US" altLang="ja-JP" sz="1300">
              <a:solidFill>
                <a:schemeClr val="dk1"/>
              </a:solidFill>
              <a:effectLst/>
              <a:latin typeface="+mn-lt"/>
              <a:ea typeface="+mn-ea"/>
              <a:cs typeface="+mn-cs"/>
            </a:rPr>
            <a:t>15,622</a:t>
          </a:r>
          <a:r>
            <a:rPr kumimoji="1" lang="ja-JP" altLang="ja-JP" sz="1300">
              <a:solidFill>
                <a:schemeClr val="dk1"/>
              </a:solidFill>
              <a:effectLst/>
              <a:latin typeface="+mn-lt"/>
              <a:ea typeface="+mn-ea"/>
              <a:cs typeface="+mn-cs"/>
            </a:rPr>
            <a:t>円、商工費は住民一人当たり</a:t>
          </a:r>
          <a:r>
            <a:rPr kumimoji="1" lang="en-US" altLang="ja-JP" sz="1300">
              <a:solidFill>
                <a:schemeClr val="dk1"/>
              </a:solidFill>
              <a:effectLst/>
              <a:latin typeface="+mn-lt"/>
              <a:ea typeface="+mn-ea"/>
              <a:cs typeface="+mn-cs"/>
            </a:rPr>
            <a:t>23,282</a:t>
          </a:r>
          <a:r>
            <a:rPr kumimoji="1" lang="ja-JP" altLang="ja-JP" sz="1300">
              <a:solidFill>
                <a:schemeClr val="dk1"/>
              </a:solidFill>
              <a:effectLst/>
              <a:latin typeface="+mn-lt"/>
              <a:ea typeface="+mn-ea"/>
              <a:cs typeface="+mn-cs"/>
            </a:rPr>
            <a:t>円、教育費</a:t>
          </a:r>
          <a:r>
            <a:rPr kumimoji="1" lang="ja-JP" altLang="en-US" sz="1300">
              <a:solidFill>
                <a:srgbClr val="FF0000"/>
              </a:solidFill>
              <a:effectLst/>
              <a:latin typeface="+mn-lt"/>
              <a:ea typeface="+mn-ea"/>
              <a:cs typeface="+mn-cs"/>
            </a:rPr>
            <a:t>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57,023</a:t>
          </a:r>
          <a:r>
            <a:rPr kumimoji="1" lang="ja-JP" altLang="ja-JP" sz="1300">
              <a:solidFill>
                <a:schemeClr val="dk1"/>
              </a:solidFill>
              <a:effectLst/>
              <a:latin typeface="+mn-lt"/>
              <a:ea typeface="+mn-ea"/>
              <a:cs typeface="+mn-cs"/>
            </a:rPr>
            <a:t>円となっており、類似団体に比べ高い水準となっている。要因としては、農林水産業費は農業支援事業、商工費は景気対策関連事業、教育費は耐震化の推進による小中学校校舎の整備などを積極的に行っていることによるものと思われる。今後事業精査を行い抑制に努める。</a:t>
          </a:r>
          <a:endParaRPr lang="ja-JP" altLang="ja-JP" sz="1300">
            <a:effectLst/>
          </a:endParaRPr>
        </a:p>
        <a:p>
          <a:r>
            <a:rPr kumimoji="1" lang="ja-JP" altLang="ja-JP" sz="1300">
              <a:solidFill>
                <a:schemeClr val="dk1"/>
              </a:solidFill>
              <a:effectLst/>
              <a:latin typeface="+mn-lt"/>
              <a:ea typeface="+mn-ea"/>
              <a:cs typeface="+mn-cs"/>
            </a:rPr>
            <a:t>　土木費は住民一人当たり</a:t>
          </a:r>
          <a:r>
            <a:rPr kumimoji="1" lang="en-US" altLang="ja-JP" sz="1300">
              <a:solidFill>
                <a:schemeClr val="dk1"/>
              </a:solidFill>
              <a:effectLst/>
              <a:latin typeface="+mn-lt"/>
              <a:ea typeface="+mn-ea"/>
              <a:cs typeface="+mn-cs"/>
            </a:rPr>
            <a:t>34,442</a:t>
          </a:r>
          <a:r>
            <a:rPr kumimoji="1" lang="ja-JP" altLang="ja-JP" sz="1300">
              <a:solidFill>
                <a:schemeClr val="dk1"/>
              </a:solidFill>
              <a:effectLst/>
              <a:latin typeface="+mn-lt"/>
              <a:ea typeface="+mn-ea"/>
              <a:cs typeface="+mn-cs"/>
            </a:rPr>
            <a:t>円となっており、近年の投資的経費の削減から類似団体と比較し、低水準となっている。今後は道路や橋りょう等インフラの多くが更新時期を迎えることから伸びるものと思われる。今後適正な予算の確保を図るものとする。</a:t>
          </a:r>
          <a:endParaRPr lang="ja-JP" altLang="ja-JP" sz="1300">
            <a:effectLst/>
          </a:endParaRPr>
        </a:p>
        <a:p>
          <a:r>
            <a:rPr kumimoji="1" lang="ja-JP" altLang="ja-JP" sz="1300">
              <a:solidFill>
                <a:schemeClr val="dk1"/>
              </a:solidFill>
              <a:effectLst/>
              <a:latin typeface="+mn-lt"/>
              <a:ea typeface="+mn-ea"/>
              <a:cs typeface="+mn-cs"/>
            </a:rPr>
            <a:t>　災害復旧費については、平成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年度大規模な災害が発生したため、高い水準となった。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3.03pt</a:t>
          </a:r>
          <a:r>
            <a:rPr kumimoji="1" lang="ja-JP" altLang="en-US" sz="1100">
              <a:solidFill>
                <a:schemeClr val="dk1"/>
              </a:solidFill>
              <a:effectLst/>
              <a:latin typeface="+mn-lt"/>
              <a:ea typeface="+mn-ea"/>
              <a:cs typeface="+mn-cs"/>
            </a:rPr>
            <a:t>改善し、</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、実質収支についても</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財政調整基金は</a:t>
          </a:r>
          <a:r>
            <a:rPr lang="ja-JP" altLang="en-US" sz="1100" b="0" i="0" baseline="0">
              <a:solidFill>
                <a:schemeClr val="dk1"/>
              </a:solidFill>
              <a:effectLst/>
              <a:latin typeface="+mn-lt"/>
              <a:ea typeface="+mn-ea"/>
              <a:cs typeface="+mn-cs"/>
            </a:rPr>
            <a:t>減少したが、</a:t>
          </a:r>
          <a:r>
            <a:rPr lang="ja-JP" altLang="ja-JP" sz="1100" b="0" i="0" baseline="0">
              <a:solidFill>
                <a:schemeClr val="dk1"/>
              </a:solidFill>
              <a:effectLst/>
              <a:latin typeface="+mn-lt"/>
              <a:ea typeface="+mn-ea"/>
              <a:cs typeface="+mn-cs"/>
            </a:rPr>
            <a:t>普通交付税の算定替分から、積極的に積立を行っており、合併以降一定以上の規模を確保できていることから、概ね標準的な範囲に納まるものである。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各会計ともに黒字決算をしている。また、黒字額の標準財政規模に対する比率にあっては、標準的な範囲に収まっている。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今後も引き続き各会計ともに黒字を堅守できるよう努める。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70398508</v>
      </c>
      <c r="BO4" s="409"/>
      <c r="BP4" s="409"/>
      <c r="BQ4" s="409"/>
      <c r="BR4" s="409"/>
      <c r="BS4" s="409"/>
      <c r="BT4" s="409"/>
      <c r="BU4" s="410"/>
      <c r="BV4" s="408">
        <v>69013027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9.4</v>
      </c>
      <c r="CU4" s="586"/>
      <c r="CV4" s="586"/>
      <c r="CW4" s="586"/>
      <c r="CX4" s="586"/>
      <c r="CY4" s="586"/>
      <c r="CZ4" s="586"/>
      <c r="DA4" s="587"/>
      <c r="DB4" s="585">
        <v>8.3000000000000007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66398864</v>
      </c>
      <c r="BO5" s="414"/>
      <c r="BP5" s="414"/>
      <c r="BQ5" s="414"/>
      <c r="BR5" s="414"/>
      <c r="BS5" s="414"/>
      <c r="BT5" s="414"/>
      <c r="BU5" s="415"/>
      <c r="BV5" s="413">
        <v>64973284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3999644</v>
      </c>
      <c r="BO6" s="414"/>
      <c r="BP6" s="414"/>
      <c r="BQ6" s="414"/>
      <c r="BR6" s="414"/>
      <c r="BS6" s="414"/>
      <c r="BT6" s="414"/>
      <c r="BU6" s="415"/>
      <c r="BV6" s="413">
        <v>4039743</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100.3</v>
      </c>
      <c r="CU6" s="560"/>
      <c r="CV6" s="560"/>
      <c r="CW6" s="560"/>
      <c r="CX6" s="560"/>
      <c r="CY6" s="560"/>
      <c r="CZ6" s="560"/>
      <c r="DA6" s="561"/>
      <c r="DB6" s="559">
        <v>102.3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529105</v>
      </c>
      <c r="BO7" s="414"/>
      <c r="BP7" s="414"/>
      <c r="BQ7" s="414"/>
      <c r="BR7" s="414"/>
      <c r="BS7" s="414"/>
      <c r="BT7" s="414"/>
      <c r="BU7" s="415"/>
      <c r="BV7" s="413">
        <v>957593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36824196</v>
      </c>
      <c r="CU7" s="414"/>
      <c r="CV7" s="414"/>
      <c r="CW7" s="414"/>
      <c r="CX7" s="414"/>
      <c r="CY7" s="414"/>
      <c r="CZ7" s="414"/>
      <c r="DA7" s="415"/>
      <c r="DB7" s="413">
        <v>36913763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3470539</v>
      </c>
      <c r="BO8" s="414"/>
      <c r="BP8" s="414"/>
      <c r="BQ8" s="414"/>
      <c r="BR8" s="414"/>
      <c r="BS8" s="414"/>
      <c r="BT8" s="414"/>
      <c r="BU8" s="415"/>
      <c r="BV8" s="413">
        <v>3082150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0.72</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159211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388389</v>
      </c>
      <c r="BO9" s="414"/>
      <c r="BP9" s="414"/>
      <c r="BQ9" s="414"/>
      <c r="BR9" s="414"/>
      <c r="BS9" s="414"/>
      <c r="BT9" s="414"/>
      <c r="BU9" s="415"/>
      <c r="BV9" s="413">
        <v>-1187373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164024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1533009</v>
      </c>
      <c r="BO10" s="414"/>
      <c r="BP10" s="414"/>
      <c r="BQ10" s="414"/>
      <c r="BR10" s="414"/>
      <c r="BS10" s="414"/>
      <c r="BT10" s="414"/>
      <c r="BU10" s="415"/>
      <c r="BV10" s="413">
        <v>2564092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163536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2027069</v>
      </c>
      <c r="BO12" s="414"/>
      <c r="BP12" s="414"/>
      <c r="BQ12" s="414"/>
      <c r="BR12" s="414"/>
      <c r="BS12" s="414"/>
      <c r="BT12" s="414"/>
      <c r="BU12" s="415"/>
      <c r="BV12" s="413">
        <v>2602427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160311</v>
      </c>
      <c r="S13" s="515"/>
      <c r="T13" s="515"/>
      <c r="U13" s="515"/>
      <c r="V13" s="516"/>
      <c r="W13" s="502" t="s">
        <v>121</v>
      </c>
      <c r="X13" s="426"/>
      <c r="Y13" s="426"/>
      <c r="Z13" s="426"/>
      <c r="AA13" s="426"/>
      <c r="AB13" s="427"/>
      <c r="AC13" s="389">
        <v>5000</v>
      </c>
      <c r="AD13" s="390"/>
      <c r="AE13" s="390"/>
      <c r="AF13" s="390"/>
      <c r="AG13" s="391"/>
      <c r="AH13" s="389">
        <v>6208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-105671</v>
      </c>
      <c r="BO13" s="414"/>
      <c r="BP13" s="414"/>
      <c r="BQ13" s="414"/>
      <c r="BR13" s="414"/>
      <c r="BS13" s="414"/>
      <c r="BT13" s="414"/>
      <c r="BU13" s="415"/>
      <c r="BV13" s="413">
        <v>-1225708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9.6</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164066</v>
      </c>
      <c r="S14" s="515"/>
      <c r="T14" s="515"/>
      <c r="U14" s="515"/>
      <c r="V14" s="516"/>
      <c r="W14" s="517"/>
      <c r="X14" s="429"/>
      <c r="Y14" s="429"/>
      <c r="Z14" s="429"/>
      <c r="AA14" s="429"/>
      <c r="AB14" s="430"/>
      <c r="AC14" s="507">
        <v>6.4</v>
      </c>
      <c r="AD14" s="508"/>
      <c r="AE14" s="508"/>
      <c r="AF14" s="508"/>
      <c r="AG14" s="509"/>
      <c r="AH14" s="507">
        <v>7.3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62.6</v>
      </c>
      <c r="CU14" s="486"/>
      <c r="CV14" s="486"/>
      <c r="CW14" s="486"/>
      <c r="CX14" s="486"/>
      <c r="CY14" s="486"/>
      <c r="CZ14" s="486"/>
      <c r="DA14" s="487"/>
      <c r="DB14" s="518">
        <v>57.1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161314</v>
      </c>
      <c r="S15" s="515"/>
      <c r="T15" s="515"/>
      <c r="U15" s="515"/>
      <c r="V15" s="516"/>
      <c r="W15" s="502" t="s">
        <v>128</v>
      </c>
      <c r="X15" s="426"/>
      <c r="Y15" s="426"/>
      <c r="Z15" s="426"/>
      <c r="AA15" s="426"/>
      <c r="AB15" s="427"/>
      <c r="AC15" s="389">
        <v>26584</v>
      </c>
      <c r="AD15" s="390"/>
      <c r="AE15" s="390"/>
      <c r="AF15" s="390"/>
      <c r="AG15" s="391"/>
      <c r="AH15" s="389">
        <v>29540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19200769</v>
      </c>
      <c r="BO15" s="409"/>
      <c r="BP15" s="409"/>
      <c r="BQ15" s="409"/>
      <c r="BR15" s="409"/>
      <c r="BS15" s="409"/>
      <c r="BT15" s="409"/>
      <c r="BU15" s="410"/>
      <c r="BV15" s="408">
        <v>18599662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34.1</v>
      </c>
      <c r="AD16" s="508"/>
      <c r="AE16" s="508"/>
      <c r="AF16" s="508"/>
      <c r="AG16" s="509"/>
      <c r="AH16" s="507">
        <v>34.9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26222967</v>
      </c>
      <c r="BO16" s="414"/>
      <c r="BP16" s="414"/>
      <c r="BQ16" s="414"/>
      <c r="BR16" s="414"/>
      <c r="BS16" s="414"/>
      <c r="BT16" s="414"/>
      <c r="BU16" s="415"/>
      <c r="BV16" s="413">
        <v>25913344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46284</v>
      </c>
      <c r="AD17" s="390"/>
      <c r="AE17" s="390"/>
      <c r="AF17" s="390"/>
      <c r="AG17" s="391"/>
      <c r="AH17" s="389">
        <v>48373</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24463181</v>
      </c>
      <c r="BO17" s="414"/>
      <c r="BP17" s="414"/>
      <c r="BQ17" s="414"/>
      <c r="BR17" s="414"/>
      <c r="BS17" s="414"/>
      <c r="BT17" s="414"/>
      <c r="BU17" s="415"/>
      <c r="BV17" s="413">
        <v>23978631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331.5</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57.2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35199424</v>
      </c>
      <c r="BO18" s="414"/>
      <c r="BP18" s="414"/>
      <c r="BQ18" s="414"/>
      <c r="BR18" s="414"/>
      <c r="BS18" s="414"/>
      <c r="BT18" s="414"/>
      <c r="BU18" s="415"/>
      <c r="BV18" s="413">
        <v>35206605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480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45846942</v>
      </c>
      <c r="BO19" s="414"/>
      <c r="BP19" s="414"/>
      <c r="BQ19" s="414"/>
      <c r="BR19" s="414"/>
      <c r="BS19" s="414"/>
      <c r="BT19" s="414"/>
      <c r="BU19" s="415"/>
      <c r="BV19" s="413">
        <v>47728312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57838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62060549</v>
      </c>
      <c r="BO23" s="414"/>
      <c r="BP23" s="414"/>
      <c r="BQ23" s="414"/>
      <c r="BR23" s="414"/>
      <c r="BS23" s="414"/>
      <c r="BT23" s="414"/>
      <c r="BU23" s="415"/>
      <c r="BV23" s="413">
        <v>60944834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9690</v>
      </c>
      <c r="R24" s="390"/>
      <c r="S24" s="390"/>
      <c r="T24" s="390"/>
      <c r="U24" s="390"/>
      <c r="V24" s="391"/>
      <c r="W24" s="455"/>
      <c r="X24" s="446"/>
      <c r="Y24" s="447"/>
      <c r="Z24" s="386" t="s">
        <v>152</v>
      </c>
      <c r="AA24" s="387"/>
      <c r="AB24" s="387"/>
      <c r="AC24" s="387"/>
      <c r="AD24" s="387"/>
      <c r="AE24" s="387"/>
      <c r="AF24" s="387"/>
      <c r="AG24" s="388"/>
      <c r="AH24" s="389">
        <v>1248</v>
      </c>
      <c r="AI24" s="390"/>
      <c r="AJ24" s="390"/>
      <c r="AK24" s="390"/>
      <c r="AL24" s="391"/>
      <c r="AM24" s="389">
        <v>3876288</v>
      </c>
      <c r="AN24" s="390"/>
      <c r="AO24" s="390"/>
      <c r="AP24" s="390"/>
      <c r="AQ24" s="390"/>
      <c r="AR24" s="391"/>
      <c r="AS24" s="389">
        <v>3106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38896461</v>
      </c>
      <c r="BO24" s="414"/>
      <c r="BP24" s="414"/>
      <c r="BQ24" s="414"/>
      <c r="BR24" s="414"/>
      <c r="BS24" s="414"/>
      <c r="BT24" s="414"/>
      <c r="BU24" s="415"/>
      <c r="BV24" s="413">
        <v>40138590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7980</v>
      </c>
      <c r="R25" s="390"/>
      <c r="S25" s="390"/>
      <c r="T25" s="390"/>
      <c r="U25" s="390"/>
      <c r="V25" s="391"/>
      <c r="W25" s="455"/>
      <c r="X25" s="446"/>
      <c r="Y25" s="447"/>
      <c r="Z25" s="386" t="s">
        <v>155</v>
      </c>
      <c r="AA25" s="387"/>
      <c r="AB25" s="387"/>
      <c r="AC25" s="387"/>
      <c r="AD25" s="387"/>
      <c r="AE25" s="387"/>
      <c r="AF25" s="387"/>
      <c r="AG25" s="388"/>
      <c r="AH25" s="389">
        <v>182</v>
      </c>
      <c r="AI25" s="390"/>
      <c r="AJ25" s="390"/>
      <c r="AK25" s="390"/>
      <c r="AL25" s="391"/>
      <c r="AM25" s="389">
        <v>493220</v>
      </c>
      <c r="AN25" s="390"/>
      <c r="AO25" s="390"/>
      <c r="AP25" s="390"/>
      <c r="AQ25" s="390"/>
      <c r="AR25" s="391"/>
      <c r="AS25" s="389">
        <v>2710</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7899504</v>
      </c>
      <c r="BO25" s="409"/>
      <c r="BP25" s="409"/>
      <c r="BQ25" s="409"/>
      <c r="BR25" s="409"/>
      <c r="BS25" s="409"/>
      <c r="BT25" s="409"/>
      <c r="BU25" s="410"/>
      <c r="BV25" s="408">
        <v>8391698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6460</v>
      </c>
      <c r="R26" s="390"/>
      <c r="S26" s="390"/>
      <c r="T26" s="390"/>
      <c r="U26" s="390"/>
      <c r="V26" s="391"/>
      <c r="W26" s="455"/>
      <c r="X26" s="446"/>
      <c r="Y26" s="447"/>
      <c r="Z26" s="386" t="s">
        <v>158</v>
      </c>
      <c r="AA26" s="468"/>
      <c r="AB26" s="468"/>
      <c r="AC26" s="468"/>
      <c r="AD26" s="468"/>
      <c r="AE26" s="468"/>
      <c r="AF26" s="468"/>
      <c r="AG26" s="469"/>
      <c r="AH26" s="389">
        <v>84</v>
      </c>
      <c r="AI26" s="390"/>
      <c r="AJ26" s="390"/>
      <c r="AK26" s="390"/>
      <c r="AL26" s="391"/>
      <c r="AM26" s="389">
        <v>262500</v>
      </c>
      <c r="AN26" s="390"/>
      <c r="AO26" s="390"/>
      <c r="AP26" s="390"/>
      <c r="AQ26" s="390"/>
      <c r="AR26" s="391"/>
      <c r="AS26" s="389">
        <v>3125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5350</v>
      </c>
      <c r="R27" s="390"/>
      <c r="S27" s="390"/>
      <c r="T27" s="390"/>
      <c r="U27" s="390"/>
      <c r="V27" s="391"/>
      <c r="W27" s="455"/>
      <c r="X27" s="446"/>
      <c r="Y27" s="447"/>
      <c r="Z27" s="386" t="s">
        <v>161</v>
      </c>
      <c r="AA27" s="387"/>
      <c r="AB27" s="387"/>
      <c r="AC27" s="387"/>
      <c r="AD27" s="387"/>
      <c r="AE27" s="387"/>
      <c r="AF27" s="387"/>
      <c r="AG27" s="388"/>
      <c r="AH27" s="389">
        <v>25</v>
      </c>
      <c r="AI27" s="390"/>
      <c r="AJ27" s="390"/>
      <c r="AK27" s="390"/>
      <c r="AL27" s="391"/>
      <c r="AM27" s="389">
        <v>85051</v>
      </c>
      <c r="AN27" s="390"/>
      <c r="AO27" s="390"/>
      <c r="AP27" s="390"/>
      <c r="AQ27" s="390"/>
      <c r="AR27" s="391"/>
      <c r="AS27" s="389">
        <v>3402</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110415</v>
      </c>
      <c r="BO27" s="417"/>
      <c r="BP27" s="417"/>
      <c r="BQ27" s="417"/>
      <c r="BR27" s="417"/>
      <c r="BS27" s="417"/>
      <c r="BT27" s="417"/>
      <c r="BU27" s="418"/>
      <c r="BV27" s="416">
        <v>110339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4650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7541573</v>
      </c>
      <c r="BO28" s="409"/>
      <c r="BP28" s="409"/>
      <c r="BQ28" s="409"/>
      <c r="BR28" s="409"/>
      <c r="BS28" s="409"/>
      <c r="BT28" s="409"/>
      <c r="BU28" s="410"/>
      <c r="BV28" s="408">
        <v>8035633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32</v>
      </c>
      <c r="M29" s="390"/>
      <c r="N29" s="390"/>
      <c r="O29" s="390"/>
      <c r="P29" s="391"/>
      <c r="Q29" s="389">
        <v>4200</v>
      </c>
      <c r="R29" s="390"/>
      <c r="S29" s="390"/>
      <c r="T29" s="390"/>
      <c r="U29" s="390"/>
      <c r="V29" s="391"/>
      <c r="W29" s="456"/>
      <c r="X29" s="457"/>
      <c r="Y29" s="458"/>
      <c r="Z29" s="386" t="s">
        <v>168</v>
      </c>
      <c r="AA29" s="387"/>
      <c r="AB29" s="387"/>
      <c r="AC29" s="387"/>
      <c r="AD29" s="387"/>
      <c r="AE29" s="387"/>
      <c r="AF29" s="387"/>
      <c r="AG29" s="388"/>
      <c r="AH29" s="389">
        <v>1273</v>
      </c>
      <c r="AI29" s="390"/>
      <c r="AJ29" s="390"/>
      <c r="AK29" s="390"/>
      <c r="AL29" s="391"/>
      <c r="AM29" s="389">
        <v>3961339</v>
      </c>
      <c r="AN29" s="390"/>
      <c r="AO29" s="390"/>
      <c r="AP29" s="390"/>
      <c r="AQ29" s="390"/>
      <c r="AR29" s="391"/>
      <c r="AS29" s="389">
        <v>3112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2414438</v>
      </c>
      <c r="BO29" s="414"/>
      <c r="BP29" s="414"/>
      <c r="BQ29" s="414"/>
      <c r="BR29" s="414"/>
      <c r="BS29" s="414"/>
      <c r="BT29" s="414"/>
      <c r="BU29" s="415"/>
      <c r="BV29" s="413">
        <v>2480837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3342647</v>
      </c>
      <c r="BO30" s="417"/>
      <c r="BP30" s="417"/>
      <c r="BQ30" s="417"/>
      <c r="BR30" s="417"/>
      <c r="BS30" s="417"/>
      <c r="BT30" s="417"/>
      <c r="BU30" s="418"/>
      <c r="BV30" s="416">
        <v>3901805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佐野地区衛生施設組合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栃木市土地開発公社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栃木県市町村総合事務組合(一般会計)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藤岡町農業公社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医療福祉モール特別会計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栃木県市町村総合事務組合(特別会計)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都賀町農業公社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千塚町上川原産業団地特別会計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栃木県後期高齢者医療広域連合(一般会計)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観光農園いわふね</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〇</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栃木県後期高齢者医療広域連合(後期高齢者医療特別会計)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渡良瀬遊水地アクリメーション振興財団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〇</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栃木県南公設地方卸売市場事務組合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宇都宮西中核工業団地事務組合(一般会計)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宇都宮西中核工業団地事務組合(工業汚水処理施設特別会計)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宇都宮西中核工業団地事務組合(工業用水道事業会計)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t="s">
        <v>482</v>
      </c>
      <c r="G34" s="33" t="s">
        <v>482</v>
      </c>
      <c r="H34" s="33" t="s">
        <v>482</v>
      </c>
      <c r="I34" s="33">
        <v>11.2</v>
      </c>
      <c r="J34" s="34">
        <v>10.57</v>
      </c>
      <c r="K34" s="22"/>
      <c r="L34" s="22"/>
      <c r="M34" s="22"/>
      <c r="N34" s="22"/>
      <c r="O34" s="22"/>
      <c r="P34" s="22"/>
    </row>
    <row r="35" spans="1:16" ht="39" customHeight="1">
      <c r="A35" s="22"/>
      <c r="B35" s="35"/>
      <c r="C35" s="1175" t="s">
        <v>529</v>
      </c>
      <c r="D35" s="1176"/>
      <c r="E35" s="1177"/>
      <c r="F35" s="36" t="s">
        <v>482</v>
      </c>
      <c r="G35" s="37" t="s">
        <v>482</v>
      </c>
      <c r="H35" s="37" t="s">
        <v>482</v>
      </c>
      <c r="I35" s="37">
        <v>8.34</v>
      </c>
      <c r="J35" s="38">
        <v>9.42</v>
      </c>
      <c r="K35" s="22"/>
      <c r="L35" s="22"/>
      <c r="M35" s="22"/>
      <c r="N35" s="22"/>
      <c r="O35" s="22"/>
      <c r="P35" s="22"/>
    </row>
    <row r="36" spans="1:16" ht="39" customHeight="1">
      <c r="A36" s="22"/>
      <c r="B36" s="35"/>
      <c r="C36" s="1175" t="s">
        <v>530</v>
      </c>
      <c r="D36" s="1176"/>
      <c r="E36" s="1177"/>
      <c r="F36" s="36" t="s">
        <v>482</v>
      </c>
      <c r="G36" s="37" t="s">
        <v>482</v>
      </c>
      <c r="H36" s="37" t="s">
        <v>482</v>
      </c>
      <c r="I36" s="37">
        <v>0.39</v>
      </c>
      <c r="J36" s="38">
        <v>0.97</v>
      </c>
      <c r="K36" s="22"/>
      <c r="L36" s="22"/>
      <c r="M36" s="22"/>
      <c r="N36" s="22"/>
      <c r="O36" s="22"/>
      <c r="P36" s="22"/>
    </row>
    <row r="37" spans="1:16" ht="39" customHeight="1">
      <c r="A37" s="22"/>
      <c r="B37" s="35"/>
      <c r="C37" s="1175" t="s">
        <v>531</v>
      </c>
      <c r="D37" s="1176"/>
      <c r="E37" s="1177"/>
      <c r="F37" s="36" t="s">
        <v>482</v>
      </c>
      <c r="G37" s="37" t="s">
        <v>482</v>
      </c>
      <c r="H37" s="37" t="s">
        <v>482</v>
      </c>
      <c r="I37" s="37">
        <v>1.31</v>
      </c>
      <c r="J37" s="38">
        <v>0.96</v>
      </c>
      <c r="K37" s="22"/>
      <c r="L37" s="22"/>
      <c r="M37" s="22"/>
      <c r="N37" s="22"/>
      <c r="O37" s="22"/>
      <c r="P37" s="22"/>
    </row>
    <row r="38" spans="1:16" ht="39" customHeight="1">
      <c r="A38" s="22"/>
      <c r="B38" s="35"/>
      <c r="C38" s="1175" t="s">
        <v>532</v>
      </c>
      <c r="D38" s="1176"/>
      <c r="E38" s="1177"/>
      <c r="F38" s="36" t="s">
        <v>482</v>
      </c>
      <c r="G38" s="37" t="s">
        <v>482</v>
      </c>
      <c r="H38" s="37" t="s">
        <v>482</v>
      </c>
      <c r="I38" s="37">
        <v>0.63</v>
      </c>
      <c r="J38" s="38">
        <v>0.72</v>
      </c>
      <c r="K38" s="22"/>
      <c r="L38" s="22"/>
      <c r="M38" s="22"/>
      <c r="N38" s="22"/>
      <c r="O38" s="22"/>
      <c r="P38" s="22"/>
    </row>
    <row r="39" spans="1:16" ht="39" customHeight="1">
      <c r="A39" s="22"/>
      <c r="B39" s="35"/>
      <c r="C39" s="1175" t="s">
        <v>533</v>
      </c>
      <c r="D39" s="1176"/>
      <c r="E39" s="1177"/>
      <c r="F39" s="36" t="s">
        <v>482</v>
      </c>
      <c r="G39" s="37" t="s">
        <v>482</v>
      </c>
      <c r="H39" s="37" t="s">
        <v>482</v>
      </c>
      <c r="I39" s="37">
        <v>0.02</v>
      </c>
      <c r="J39" s="38">
        <v>0.04</v>
      </c>
      <c r="K39" s="22"/>
      <c r="L39" s="22"/>
      <c r="M39" s="22"/>
      <c r="N39" s="22"/>
      <c r="O39" s="22"/>
      <c r="P39" s="22"/>
    </row>
    <row r="40" spans="1:16" ht="39" customHeight="1">
      <c r="A40" s="22"/>
      <c r="B40" s="35"/>
      <c r="C40" s="1175" t="s">
        <v>534</v>
      </c>
      <c r="D40" s="1176"/>
      <c r="E40" s="1177"/>
      <c r="F40" s="36" t="s">
        <v>482</v>
      </c>
      <c r="G40" s="37" t="s">
        <v>482</v>
      </c>
      <c r="H40" s="37" t="s">
        <v>482</v>
      </c>
      <c r="I40" s="37">
        <v>0.03</v>
      </c>
      <c r="J40" s="38">
        <v>0.02</v>
      </c>
      <c r="K40" s="22"/>
      <c r="L40" s="22"/>
      <c r="M40" s="22"/>
      <c r="N40" s="22"/>
      <c r="O40" s="22"/>
      <c r="P40" s="22"/>
    </row>
    <row r="41" spans="1:16" ht="39" customHeight="1">
      <c r="A41" s="22"/>
      <c r="B41" s="35"/>
      <c r="C41" s="1175" t="s">
        <v>535</v>
      </c>
      <c r="D41" s="1176"/>
      <c r="E41" s="1177"/>
      <c r="F41" s="36" t="s">
        <v>482</v>
      </c>
      <c r="G41" s="37" t="s">
        <v>482</v>
      </c>
      <c r="H41" s="37" t="s">
        <v>482</v>
      </c>
      <c r="I41" s="37">
        <v>0.1</v>
      </c>
      <c r="J41" s="38">
        <v>0</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t="s">
        <v>482</v>
      </c>
      <c r="G43" s="42" t="s">
        <v>482</v>
      </c>
      <c r="H43" s="42" t="s">
        <v>482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t="s">
        <v>482</v>
      </c>
      <c r="L45" s="60" t="s">
        <v>482</v>
      </c>
      <c r="M45" s="60" t="s">
        <v>482</v>
      </c>
      <c r="N45" s="60">
        <v>6691</v>
      </c>
      <c r="O45" s="61">
        <v>6771</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t="s">
        <v>482</v>
      </c>
      <c r="L48" s="64" t="s">
        <v>482</v>
      </c>
      <c r="M48" s="64" t="s">
        <v>482</v>
      </c>
      <c r="N48" s="64">
        <v>2260</v>
      </c>
      <c r="O48" s="65">
        <v>2288</v>
      </c>
      <c r="P48" s="48"/>
      <c r="Q48" s="48"/>
      <c r="R48" s="48"/>
      <c r="S48" s="48"/>
      <c r="T48" s="48"/>
      <c r="U48" s="48"/>
    </row>
    <row r="49" spans="1:21" ht="30.75" customHeight="1">
      <c r="A49" s="48"/>
      <c r="B49" s="1193"/>
      <c r="C49" s="1194"/>
      <c r="D49" s="62"/>
      <c r="E49" s="1185" t="s">
        <v>15</v>
      </c>
      <c r="F49" s="1185"/>
      <c r="G49" s="1185"/>
      <c r="H49" s="1185"/>
      <c r="I49" s="1185"/>
      <c r="J49" s="1186"/>
      <c r="K49" s="63" t="s">
        <v>482</v>
      </c>
      <c r="L49" s="64" t="s">
        <v>482</v>
      </c>
      <c r="M49" s="64" t="s">
        <v>482</v>
      </c>
      <c r="N49" s="64">
        <v>107</v>
      </c>
      <c r="O49" s="65">
        <v>108</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v>116</v>
      </c>
      <c r="O50" s="65">
        <v>75</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t="s">
        <v>482</v>
      </c>
      <c r="L52" s="64" t="s">
        <v>482</v>
      </c>
      <c r="M52" s="64" t="s">
        <v>482</v>
      </c>
      <c r="N52" s="64">
        <v>6257</v>
      </c>
      <c r="O52" s="65">
        <v>5620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t="s">
        <v>482</v>
      </c>
      <c r="L53" s="69" t="s">
        <v>482</v>
      </c>
      <c r="M53" s="69" t="s">
        <v>482</v>
      </c>
      <c r="N53" s="69">
        <v>2917</v>
      </c>
      <c r="O53" s="70">
        <v>3622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t="s">
        <v>482</v>
      </c>
      <c r="J41" s="83" t="s">
        <v>482</v>
      </c>
      <c r="K41" s="83" t="s">
        <v>482</v>
      </c>
      <c r="L41" s="83">
        <v>60945</v>
      </c>
      <c r="M41" s="84">
        <v>62061</v>
      </c>
    </row>
    <row r="42" spans="2:13" ht="27.75" customHeight="1">
      <c r="B42" s="1201"/>
      <c r="C42" s="1202"/>
      <c r="D42" s="85"/>
      <c r="E42" s="1205" t="s">
        <v>25</v>
      </c>
      <c r="F42" s="1205"/>
      <c r="G42" s="1205"/>
      <c r="H42" s="1206"/>
      <c r="I42" s="86" t="s">
        <v>482</v>
      </c>
      <c r="J42" s="87" t="s">
        <v>482</v>
      </c>
      <c r="K42" s="87" t="s">
        <v>482</v>
      </c>
      <c r="L42" s="87">
        <v>115</v>
      </c>
      <c r="M42" s="88">
        <v>88</v>
      </c>
    </row>
    <row r="43" spans="2:13" ht="27.75" customHeight="1">
      <c r="B43" s="1201"/>
      <c r="C43" s="1202"/>
      <c r="D43" s="85"/>
      <c r="E43" s="1205" t="s">
        <v>26</v>
      </c>
      <c r="F43" s="1205"/>
      <c r="G43" s="1205"/>
      <c r="H43" s="1206"/>
      <c r="I43" s="86" t="s">
        <v>482</v>
      </c>
      <c r="J43" s="87" t="s">
        <v>482</v>
      </c>
      <c r="K43" s="87" t="s">
        <v>482</v>
      </c>
      <c r="L43" s="87">
        <v>27390</v>
      </c>
      <c r="M43" s="88">
        <v>26621</v>
      </c>
    </row>
    <row r="44" spans="2:13" ht="27.75" customHeight="1">
      <c r="B44" s="1201"/>
      <c r="C44" s="1202"/>
      <c r="D44" s="85"/>
      <c r="E44" s="1205" t="s">
        <v>27</v>
      </c>
      <c r="F44" s="1205"/>
      <c r="G44" s="1205"/>
      <c r="H44" s="1206"/>
      <c r="I44" s="86" t="s">
        <v>482</v>
      </c>
      <c r="J44" s="87" t="s">
        <v>482</v>
      </c>
      <c r="K44" s="87" t="s">
        <v>482</v>
      </c>
      <c r="L44" s="87">
        <v>608</v>
      </c>
      <c r="M44" s="88">
        <v>488</v>
      </c>
    </row>
    <row r="45" spans="2:13" ht="27.75" customHeight="1">
      <c r="B45" s="1201"/>
      <c r="C45" s="1202"/>
      <c r="D45" s="85"/>
      <c r="E45" s="1205" t="s">
        <v>28</v>
      </c>
      <c r="F45" s="1205"/>
      <c r="G45" s="1205"/>
      <c r="H45" s="1206"/>
      <c r="I45" s="86" t="s">
        <v>482</v>
      </c>
      <c r="J45" s="87" t="s">
        <v>482</v>
      </c>
      <c r="K45" s="87" t="s">
        <v>482</v>
      </c>
      <c r="L45" s="87">
        <v>11997</v>
      </c>
      <c r="M45" s="88">
        <v>11356</v>
      </c>
    </row>
    <row r="46" spans="2:13" ht="27.75" customHeight="1">
      <c r="B46" s="1201"/>
      <c r="C46" s="1202"/>
      <c r="D46" s="85"/>
      <c r="E46" s="1205" t="s">
        <v>29</v>
      </c>
      <c r="F46" s="1205"/>
      <c r="G46" s="1205"/>
      <c r="H46" s="1206"/>
      <c r="I46" s="86" t="s">
        <v>482</v>
      </c>
      <c r="J46" s="87" t="s">
        <v>482</v>
      </c>
      <c r="K46" s="87" t="s">
        <v>482</v>
      </c>
      <c r="L46" s="87">
        <v>49</v>
      </c>
      <c r="M46" s="88">
        <v>45</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t="s">
        <v>482</v>
      </c>
      <c r="J49" s="87" t="s">
        <v>482</v>
      </c>
      <c r="K49" s="87" t="s">
        <v>482</v>
      </c>
      <c r="L49" s="87">
        <v>15013</v>
      </c>
      <c r="M49" s="88">
        <v>13949</v>
      </c>
    </row>
    <row r="50" spans="2:13" ht="27.75" customHeight="1">
      <c r="B50" s="1201"/>
      <c r="C50" s="1202"/>
      <c r="D50" s="85"/>
      <c r="E50" s="1205" t="s">
        <v>34</v>
      </c>
      <c r="F50" s="1205"/>
      <c r="G50" s="1205"/>
      <c r="H50" s="1206"/>
      <c r="I50" s="86" t="s">
        <v>482</v>
      </c>
      <c r="J50" s="87" t="s">
        <v>482</v>
      </c>
      <c r="K50" s="87" t="s">
        <v>482</v>
      </c>
      <c r="L50" s="87">
        <v>9241</v>
      </c>
      <c r="M50" s="88">
        <v>7292</v>
      </c>
    </row>
    <row r="51" spans="2:13" ht="27.75" customHeight="1">
      <c r="B51" s="1203"/>
      <c r="C51" s="1204"/>
      <c r="D51" s="85"/>
      <c r="E51" s="1205" t="s">
        <v>35</v>
      </c>
      <c r="F51" s="1205"/>
      <c r="G51" s="1205"/>
      <c r="H51" s="1206"/>
      <c r="I51" s="86" t="s">
        <v>482</v>
      </c>
      <c r="J51" s="87" t="s">
        <v>482</v>
      </c>
      <c r="K51" s="87" t="s">
        <v>482</v>
      </c>
      <c r="L51" s="87">
        <v>58833</v>
      </c>
      <c r="M51" s="88">
        <v>59643</v>
      </c>
    </row>
    <row r="52" spans="2:13" ht="27.75" customHeight="1" thickBot="1">
      <c r="B52" s="1207" t="s">
        <v>20</v>
      </c>
      <c r="C52" s="1208"/>
      <c r="D52" s="90"/>
      <c r="E52" s="1209" t="s">
        <v>36</v>
      </c>
      <c r="F52" s="1209"/>
      <c r="G52" s="1209"/>
      <c r="H52" s="1210"/>
      <c r="I52" s="91" t="s">
        <v>482</v>
      </c>
      <c r="J52" s="92" t="s">
        <v>482</v>
      </c>
      <c r="K52" s="92" t="s">
        <v>482</v>
      </c>
      <c r="L52" s="92">
        <v>18016</v>
      </c>
      <c r="M52" s="93">
        <v>19775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562</v>
      </c>
      <c r="H51" s="1240"/>
      <c r="I51" s="1245" t="s">
        <v>563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565</v>
      </c>
      <c r="H55" s="1220"/>
      <c r="I55" s="1225" t="s">
        <v>563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7" t="s">
        <v>569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562</v>
      </c>
      <c r="H73" s="1240"/>
      <c r="I73" s="1245" t="s">
        <v>563</v>
      </c>
      <c r="J73" s="1245"/>
      <c r="K73" s="1226"/>
      <c r="L73" s="1226"/>
      <c r="M73" s="1215"/>
      <c r="N73" s="1215">
        <v>57.1</v>
      </c>
      <c r="O73" s="1215">
        <v>62.6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568</v>
      </c>
      <c r="J75" s="1225"/>
      <c r="K75" s="1247"/>
      <c r="L75" s="1247"/>
      <c r="M75" s="1247"/>
      <c r="N75" s="1247">
        <v>8.9</v>
      </c>
      <c r="O75" s="1247">
        <v>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565</v>
      </c>
      <c r="H77" s="1220"/>
      <c r="I77" s="1225" t="s">
        <v>563</v>
      </c>
      <c r="J77" s="1225"/>
      <c r="K77" s="1226"/>
      <c r="L77" s="1226"/>
      <c r="M77" s="1215"/>
      <c r="N77" s="1215">
        <v>30.5</v>
      </c>
      <c r="O77" s="1215">
        <v>13.7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568</v>
      </c>
      <c r="J79" s="1217"/>
      <c r="K79" s="1218"/>
      <c r="L79" s="1218"/>
      <c r="M79" s="1218"/>
      <c r="N79" s="1218">
        <v>5.2</v>
      </c>
      <c r="O79" s="1218">
        <v>5.8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520</v>
      </c>
      <c r="G2" s="111"/>
      <c r="H2" s="112"/>
    </row>
    <row r="3" spans="1:8">
      <c r="A3" s="108" t="s">
        <v>513</v>
      </c>
      <c r="B3" s="113"/>
      <c r="C3" s="114"/>
      <c r="D3" s="115"/>
      <c r="E3" s="116"/>
      <c r="F3" s="117"/>
      <c r="G3" s="118"/>
      <c r="H3" s="119"/>
    </row>
    <row r="4" spans="1:8">
      <c r="A4" s="120"/>
      <c r="B4" s="121"/>
      <c r="C4" s="122"/>
      <c r="D4" s="123"/>
      <c r="E4" s="124"/>
      <c r="F4" s="125"/>
      <c r="G4" s="126"/>
      <c r="H4" s="127"/>
    </row>
    <row r="5" spans="1:8">
      <c r="A5" s="108" t="s">
        <v>515</v>
      </c>
      <c r="B5" s="113"/>
      <c r="C5" s="114"/>
      <c r="D5" s="115"/>
      <c r="E5" s="116"/>
      <c r="F5" s="117"/>
      <c r="G5" s="118"/>
      <c r="H5" s="119"/>
    </row>
    <row r="6" spans="1:8">
      <c r="A6" s="120"/>
      <c r="B6" s="121"/>
      <c r="C6" s="122"/>
      <c r="D6" s="123"/>
      <c r="E6" s="124"/>
      <c r="F6" s="125"/>
      <c r="G6" s="126"/>
      <c r="H6" s="127"/>
    </row>
    <row r="7" spans="1:8">
      <c r="A7" s="108" t="s">
        <v>516</v>
      </c>
      <c r="B7" s="113"/>
      <c r="C7" s="114"/>
      <c r="D7" s="115"/>
      <c r="E7" s="116"/>
      <c r="F7" s="117"/>
      <c r="G7" s="118"/>
      <c r="H7" s="119"/>
    </row>
    <row r="8" spans="1:8">
      <c r="A8" s="120"/>
      <c r="B8" s="121"/>
      <c r="C8" s="122"/>
      <c r="D8" s="123"/>
      <c r="E8" s="124"/>
      <c r="F8" s="125"/>
      <c r="G8" s="126"/>
      <c r="H8" s="127"/>
    </row>
    <row r="9" spans="1:8">
      <c r="A9" s="108" t="s">
        <v>517</v>
      </c>
      <c r="B9" s="113"/>
      <c r="C9" s="114"/>
      <c r="D9" s="115">
        <v>52900</v>
      </c>
      <c r="E9" s="116"/>
      <c r="F9" s="117">
        <v>45117</v>
      </c>
      <c r="G9" s="118"/>
      <c r="H9" s="119"/>
    </row>
    <row r="10" spans="1:8">
      <c r="A10" s="120"/>
      <c r="B10" s="121"/>
      <c r="C10" s="122"/>
      <c r="D10" s="123">
        <v>33010</v>
      </c>
      <c r="E10" s="124"/>
      <c r="F10" s="125">
        <v>25589</v>
      </c>
      <c r="G10" s="126"/>
      <c r="H10" s="127"/>
    </row>
    <row r="11" spans="1:8">
      <c r="A11" s="108" t="s">
        <v>518</v>
      </c>
      <c r="B11" s="113"/>
      <c r="C11" s="114"/>
      <c r="D11" s="115">
        <v>64441</v>
      </c>
      <c r="E11" s="116"/>
      <c r="F11" s="117">
        <v>52496</v>
      </c>
      <c r="G11" s="118"/>
      <c r="H11" s="119"/>
    </row>
    <row r="12" spans="1:8">
      <c r="A12" s="120"/>
      <c r="B12" s="121"/>
      <c r="C12" s="128"/>
      <c r="D12" s="123">
        <v>39280</v>
      </c>
      <c r="E12" s="124"/>
      <c r="F12" s="125">
        <v>29467</v>
      </c>
      <c r="G12" s="126"/>
      <c r="H12" s="127"/>
    </row>
    <row r="13" spans="1:8">
      <c r="A13" s="108"/>
      <c r="B13" s="113"/>
      <c r="C13" s="129"/>
      <c r="D13" s="130">
        <v>58671</v>
      </c>
      <c r="E13" s="131"/>
      <c r="F13" s="132">
        <v>48807</v>
      </c>
      <c r="G13" s="133"/>
      <c r="H13" s="119"/>
    </row>
    <row r="14" spans="1:8">
      <c r="A14" s="120"/>
      <c r="B14" s="121"/>
      <c r="C14" s="122"/>
      <c r="D14" s="123">
        <v>36145</v>
      </c>
      <c r="E14" s="124"/>
      <c r="F14" s="125">
        <v>27528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t="e">
        <f>ROUND(VALUE(SUBSTITUTE(実質収支比率等に係る経年分析!F$48,"▲","-")),2)</f>
        <v>#VALUE!</v>
      </c>
      <c r="C19" s="134" t="e">
        <f>ROUND(VALUE(SUBSTITUTE(実質収支比率等に係る経年分析!G$48,"▲","-")),2)</f>
        <v>#VALUE!</v>
      </c>
      <c r="D19" s="134" t="e">
        <f>ROUND(VALUE(SUBSTITUTE(実質収支比率等に係る経年分析!H$48,"▲","-")),2)</f>
        <v>#VALUE!</v>
      </c>
      <c r="E19" s="134">
        <f>ROUND(VALUE(SUBSTITUTE(実質収支比率等に係る経年分析!I$48,"▲","-")),2)</f>
        <v>8.35</v>
      </c>
      <c r="F19" s="134">
        <f>ROUND(VALUE(SUBSTITUTE(実質収支比率等に係る経年分析!J$48,"▲","-")),2)</f>
        <v>9.42</v>
      </c>
    </row>
    <row r="20" spans="1:11">
      <c r="A20" s="134" t="s">
        <v>41</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f>ROUND(VALUE(SUBSTITUTE(実質収支比率等に係る経年分析!I$47,"▲","-")),2)</f>
        <v>21.77</v>
      </c>
      <c r="F20" s="134">
        <f>ROUND(VALUE(SUBSTITUTE(実質収支比率等に係る経年分析!J$47,"▲","-")),2)</f>
        <v>20.48</v>
      </c>
    </row>
    <row r="21" spans="1:11">
      <c r="A21" s="134" t="s">
        <v>42</v>
      </c>
      <c r="B21" s="134" t="e">
        <f>IF(ISNUMBER(VALUE(SUBSTITUTE(実質収支比率等に係る経年分析!F$49,"▲","-"))),ROUND(VALUE(SUBSTITUTE(実質収支比率等に係る経年分析!F$49,"▲","-")),2),NA())</f>
        <v>#N/A</v>
      </c>
      <c r="C21" s="134" t="e">
        <f>IF(ISNUMBER(VALUE(SUBSTITUTE(実質収支比率等に係る経年分析!G$49,"▲","-"))),ROUND(VALUE(SUBSTITUTE(実質収支比率等に係る経年分析!G$49,"▲","-")),2),NA())</f>
        <v>#N/A</v>
      </c>
      <c r="D21" s="134" t="e">
        <f>IF(ISNUMBER(VALUE(SUBSTITUTE(実質収支比率等に係る経年分析!H$49,"▲","-"))),ROUND(VALUE(SUBSTITUTE(実質収支比率等に係る経年分析!H$49,"▲","-")),2),NA())</f>
        <v>#N/A</v>
      </c>
      <c r="E21" s="134">
        <f>IF(ISNUMBER(VALUE(SUBSTITUTE(実質収支比率等に係る経年分析!I$49,"▲","-"))),ROUND(VALUE(SUBSTITUTE(実質収支比率等に係る経年分析!I$49,"▲","-")),2),NA())</f>
        <v>-3.32</v>
      </c>
      <c r="F21" s="134">
        <f>IF(ISNUMBER(VALUE(SUBSTITUTE(実質収支比率等に係る経年分析!J$49,"▲","-"))),ROUND(VALUE(SUBSTITUTE(実質収支比率等に係る経年分析!J$49,"▲","-")),2),NA())</f>
        <v>-0.28999999999999998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医療福祉モール特別会計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10.57</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t="str">
        <f>'実質公債費比率（分子）の構造'!K$52</f>
        <v>-</v>
      </c>
      <c r="E42" s="136"/>
      <c r="F42" s="136"/>
      <c r="G42" s="136" t="str">
        <f>'実質公債費比率（分子）の構造'!L$52</f>
        <v>-</v>
      </c>
      <c r="H42" s="136"/>
      <c r="I42" s="136"/>
      <c r="J42" s="136" t="str">
        <f>'実質公債費比率（分子）の構造'!M$52</f>
        <v>-</v>
      </c>
      <c r="K42" s="136"/>
      <c r="L42" s="136"/>
      <c r="M42" s="136">
        <f>'実質公債費比率（分子）の構造'!N$52</f>
        <v>6257</v>
      </c>
      <c r="N42" s="136"/>
      <c r="O42" s="136"/>
      <c r="P42" s="136">
        <f>'実質公債費比率（分子）の構造'!O$52</f>
        <v>5620</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116</v>
      </c>
      <c r="L44" s="136"/>
      <c r="M44" s="136"/>
      <c r="N44" s="136">
        <f>'実質公債費比率（分子）の構造'!O$50</f>
        <v>75</v>
      </c>
      <c r="O44" s="136"/>
      <c r="P44" s="136"/>
    </row>
    <row r="45" spans="1:16">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107</v>
      </c>
      <c r="L45" s="136"/>
      <c r="M45" s="136"/>
      <c r="N45" s="136">
        <f>'実質公債費比率（分子）の構造'!O$49</f>
        <v>108</v>
      </c>
      <c r="O45" s="136"/>
      <c r="P45" s="136"/>
    </row>
    <row r="46" spans="1:16">
      <c r="A46" s="136" t="s">
        <v>53</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f>'実質公債費比率（分子）の構造'!N$48</f>
        <v>2260</v>
      </c>
      <c r="L46" s="136"/>
      <c r="M46" s="136"/>
      <c r="N46" s="136">
        <f>'実質公債費比率（分子）の構造'!O$48</f>
        <v>2288</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t="str">
        <f>'実質公債費比率（分子）の構造'!K$45</f>
        <v>-</v>
      </c>
      <c r="C49" s="136"/>
      <c r="D49" s="136"/>
      <c r="E49" s="136" t="str">
        <f>'実質公債費比率（分子）の構造'!L$45</f>
        <v>-</v>
      </c>
      <c r="F49" s="136"/>
      <c r="G49" s="136"/>
      <c r="H49" s="136" t="str">
        <f>'実質公債費比率（分子）の構造'!M$45</f>
        <v>-</v>
      </c>
      <c r="I49" s="136"/>
      <c r="J49" s="136"/>
      <c r="K49" s="136">
        <f>'実質公債費比率（分子）の構造'!N$45</f>
        <v>6691</v>
      </c>
      <c r="L49" s="136"/>
      <c r="M49" s="136"/>
      <c r="N49" s="136">
        <f>'実質公債費比率（分子）の構造'!O$45</f>
        <v>6771</v>
      </c>
      <c r="O49" s="136"/>
      <c r="P49" s="136"/>
    </row>
    <row r="50" spans="1:16">
      <c r="A50" s="136" t="s">
        <v>57</v>
      </c>
      <c r="B50" s="136" t="e">
        <f>NA()</f>
        <v>#N/A</v>
      </c>
      <c r="C50" s="136" t="e">
        <f>IF(ISNUMBER('実質公債費比率（分子）の構造'!K$53),'実質公債費比率（分子）の構造'!K$53,NA())</f>
        <v>#N/A</v>
      </c>
      <c r="D50" s="136" t="e">
        <f>NA()</f>
        <v>#N/A</v>
      </c>
      <c r="E50" s="136" t="e">
        <f>NA()</f>
        <v>#N/A</v>
      </c>
      <c r="F50" s="136" t="e">
        <f>IF(ISNUMBER('実質公債費比率（分子）の構造'!L$53),'実質公債費比率（分子）の構造'!L$53,NA())</f>
        <v>#N/A</v>
      </c>
      <c r="G50" s="136" t="e">
        <f>NA()</f>
        <v>#N/A</v>
      </c>
      <c r="H50" s="136" t="e">
        <f>NA()</f>
        <v>#N/A</v>
      </c>
      <c r="I50" s="136" t="e">
        <f>IF(ISNUMBER('実質公債費比率（分子）の構造'!M$53),'実質公債費比率（分子）の構造'!M$53,NA())</f>
        <v>#N/A</v>
      </c>
      <c r="J50" s="136" t="e">
        <f>NA()</f>
        <v>#N/A</v>
      </c>
      <c r="K50" s="136" t="e">
        <f>NA()</f>
        <v>#N/A</v>
      </c>
      <c r="L50" s="136">
        <f>IF(ISNUMBER('実質公債費比率（分子）の構造'!N$53),'実質公債費比率（分子）の構造'!N$53,NA())</f>
        <v>2917</v>
      </c>
      <c r="M50" s="136" t="e">
        <f>NA()</f>
        <v>#N/A</v>
      </c>
      <c r="N50" s="136" t="e">
        <f>NA()</f>
        <v>#N/A</v>
      </c>
      <c r="O50" s="136">
        <f>IF(ISNUMBER('実質公債費比率（分子）の構造'!O$53),'実質公債費比率（分子）の構造'!O$53,NA())</f>
        <v>3622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t="str">
        <f>'将来負担比率（分子）の構造'!I$51</f>
        <v>-</v>
      </c>
      <c r="E56" s="135"/>
      <c r="F56" s="135"/>
      <c r="G56" s="135" t="str">
        <f>'将来負担比率（分子）の構造'!J$51</f>
        <v>-</v>
      </c>
      <c r="H56" s="135"/>
      <c r="I56" s="135"/>
      <c r="J56" s="135" t="str">
        <f>'将来負担比率（分子）の構造'!K$51</f>
        <v>-</v>
      </c>
      <c r="K56" s="135"/>
      <c r="L56" s="135"/>
      <c r="M56" s="135">
        <f>'将来負担比率（分子）の構造'!L$51</f>
        <v>58833</v>
      </c>
      <c r="N56" s="135"/>
      <c r="O56" s="135"/>
      <c r="P56" s="135">
        <f>'将来負担比率（分子）の構造'!M$51</f>
        <v>59643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9241</v>
      </c>
      <c r="N57" s="135"/>
      <c r="O57" s="135"/>
      <c r="P57" s="135">
        <f>'将来負担比率（分子）の構造'!M$50</f>
        <v>7292</v>
      </c>
    </row>
    <row r="58" spans="1:16">
      <c r="A58" s="135" t="s">
        <v>33</v>
      </c>
      <c r="B58" s="135"/>
      <c r="C58" s="135"/>
      <c r="D58" s="135" t="str">
        <f>'将来負担比率（分子）の構造'!I$49</f>
        <v>-</v>
      </c>
      <c r="E58" s="135"/>
      <c r="F58" s="135"/>
      <c r="G58" s="135" t="str">
        <f>'将来負担比率（分子）の構造'!J$49</f>
        <v>-</v>
      </c>
      <c r="H58" s="135"/>
      <c r="I58" s="135"/>
      <c r="J58" s="135" t="str">
        <f>'将来負担比率（分子）の構造'!K$49</f>
        <v>-</v>
      </c>
      <c r="K58" s="135"/>
      <c r="L58" s="135"/>
      <c r="M58" s="135">
        <f>'将来負担比率（分子）の構造'!L$49</f>
        <v>15013</v>
      </c>
      <c r="N58" s="135"/>
      <c r="O58" s="135"/>
      <c r="P58" s="135">
        <f>'将来負担比率（分子）の構造'!M$49</f>
        <v>13949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49</v>
      </c>
      <c r="L61" s="135"/>
      <c r="M61" s="135"/>
      <c r="N61" s="135">
        <f>'将来負担比率（分子）の構造'!M$46</f>
        <v>45</v>
      </c>
      <c r="O61" s="135"/>
      <c r="P61" s="135"/>
    </row>
    <row r="62" spans="1:16">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f>'将来負担比率（分子）の構造'!L$45</f>
        <v>11997</v>
      </c>
      <c r="L62" s="135"/>
      <c r="M62" s="135"/>
      <c r="N62" s="135">
        <f>'将来負担比率（分子）の構造'!M$45</f>
        <v>11356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608</v>
      </c>
      <c r="L63" s="135"/>
      <c r="M63" s="135"/>
      <c r="N63" s="135">
        <f>'将来負担比率（分子）の構造'!M$44</f>
        <v>488</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f>'将来負担比率（分子）の構造'!L$43</f>
        <v>27390</v>
      </c>
      <c r="L64" s="135"/>
      <c r="M64" s="135"/>
      <c r="N64" s="135">
        <f>'将来負担比率（分子）の構造'!M$43</f>
        <v>26621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115</v>
      </c>
      <c r="L65" s="135"/>
      <c r="M65" s="135"/>
      <c r="N65" s="135">
        <f>'将来負担比率（分子）の構造'!M$42</f>
        <v>88</v>
      </c>
      <c r="O65" s="135"/>
      <c r="P65" s="135"/>
    </row>
    <row r="66" spans="1:16">
      <c r="A66" s="135" t="s">
        <v>24</v>
      </c>
      <c r="B66" s="135" t="str">
        <f>'将来負担比率（分子）の構造'!I$41</f>
        <v>-</v>
      </c>
      <c r="C66" s="135"/>
      <c r="D66" s="135"/>
      <c r="E66" s="135" t="str">
        <f>'将来負担比率（分子）の構造'!J$41</f>
        <v>-</v>
      </c>
      <c r="F66" s="135"/>
      <c r="G66" s="135"/>
      <c r="H66" s="135" t="str">
        <f>'将来負担比率（分子）の構造'!K$41</f>
        <v>-</v>
      </c>
      <c r="I66" s="135"/>
      <c r="J66" s="135"/>
      <c r="K66" s="135">
        <f>'将来負担比率（分子）の構造'!L$41</f>
        <v>60945</v>
      </c>
      <c r="L66" s="135"/>
      <c r="M66" s="135"/>
      <c r="N66" s="135">
        <f>'将来負担比率（分子）の構造'!M$41</f>
        <v>62061</v>
      </c>
      <c r="O66" s="135"/>
      <c r="P66" s="135"/>
    </row>
    <row r="67" spans="1:16">
      <c r="A67" s="135" t="s">
        <v>61</v>
      </c>
      <c r="B67" s="135" t="e">
        <f>NA()</f>
        <v>#N/A</v>
      </c>
      <c r="C67" s="135" t="e">
        <f>IF(ISNUMBER('将来負担比率（分子）の構造'!I$52), IF('将来負担比率（分子）の構造'!I$52 &lt; 0, 0, '将来負担比率（分子）の構造'!I$52), NA())</f>
        <v>#N/A</v>
      </c>
      <c r="D67" s="135" t="e">
        <f>NA()</f>
        <v>#N/A</v>
      </c>
      <c r="E67" s="135" t="e">
        <f>NA()</f>
        <v>#N/A</v>
      </c>
      <c r="F67" s="135" t="e">
        <f>IF(ISNUMBER('将来負担比率（分子）の構造'!J$52), IF('将来負担比率（分子）の構造'!J$52 &lt; 0, 0, '将来負担比率（分子）の構造'!J$52), NA())</f>
        <v>#N/A</v>
      </c>
      <c r="G67" s="135" t="e">
        <f>NA()</f>
        <v>#N/A</v>
      </c>
      <c r="H67" s="135" t="e">
        <f>NA()</f>
        <v>#N/A</v>
      </c>
      <c r="I67" s="135" t="e">
        <f>IF(ISNUMBER('将来負担比率（分子）の構造'!K$52), IF('将来負担比率（分子）の構造'!K$52 &lt; 0, 0, '将来負担比率（分子）の構造'!K$52), NA())</f>
        <v>#N/A</v>
      </c>
      <c r="J67" s="135" t="e">
        <f>NA()</f>
        <v>#N/A</v>
      </c>
      <c r="K67" s="135" t="e">
        <f>NA()</f>
        <v>#N/A</v>
      </c>
      <c r="L67" s="135">
        <f>IF(ISNUMBER('将来負担比率（分子）の構造'!L$52), IF('将来負担比率（分子）の構造'!L$52 &lt; 0, 0, '将来負担比率（分子）の構造'!L$52), NA())</f>
        <v>18016</v>
      </c>
      <c r="M67" s="135" t="e">
        <f>NA()</f>
        <v>#N/A</v>
      </c>
      <c r="N67" s="135" t="e">
        <f>NA()</f>
        <v>#N/A</v>
      </c>
      <c r="O67" s="135">
        <f>IF(ISNUMBER('将来負担比率（分子）の構造'!M$52), IF('将来負担比率（分子）の構造'!M$52 &lt; 0, 0, '将来負担比率（分子）の構造'!M$52), NA())</f>
        <v>19775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20990251</v>
      </c>
      <c r="S5" s="669"/>
      <c r="T5" s="669"/>
      <c r="U5" s="669"/>
      <c r="V5" s="669"/>
      <c r="W5" s="669"/>
      <c r="X5" s="669"/>
      <c r="Y5" s="716"/>
      <c r="Z5" s="729">
        <v>29.8</v>
      </c>
      <c r="AA5" s="729"/>
      <c r="AB5" s="729"/>
      <c r="AC5" s="729"/>
      <c r="AD5" s="730">
        <v>20640459</v>
      </c>
      <c r="AE5" s="730"/>
      <c r="AF5" s="730"/>
      <c r="AG5" s="730"/>
      <c r="AH5" s="730"/>
      <c r="AI5" s="730"/>
      <c r="AJ5" s="730"/>
      <c r="AK5" s="730"/>
      <c r="AL5" s="717">
        <v>58.8</v>
      </c>
      <c r="AM5" s="686"/>
      <c r="AN5" s="686"/>
      <c r="AO5" s="718"/>
      <c r="AP5" s="705" t="s">
        <v>207</v>
      </c>
      <c r="AQ5" s="706"/>
      <c r="AR5" s="706"/>
      <c r="AS5" s="706"/>
      <c r="AT5" s="706"/>
      <c r="AU5" s="706"/>
      <c r="AV5" s="706"/>
      <c r="AW5" s="706"/>
      <c r="AX5" s="706"/>
      <c r="AY5" s="706"/>
      <c r="AZ5" s="706"/>
      <c r="BA5" s="706"/>
      <c r="BB5" s="706"/>
      <c r="BC5" s="706"/>
      <c r="BD5" s="706"/>
      <c r="BE5" s="706"/>
      <c r="BF5" s="707"/>
      <c r="BG5" s="618">
        <v>20627598</v>
      </c>
      <c r="BH5" s="619"/>
      <c r="BI5" s="619"/>
      <c r="BJ5" s="619"/>
      <c r="BK5" s="619"/>
      <c r="BL5" s="619"/>
      <c r="BM5" s="619"/>
      <c r="BN5" s="620"/>
      <c r="BO5" s="671">
        <v>98.3</v>
      </c>
      <c r="BP5" s="671"/>
      <c r="BQ5" s="671"/>
      <c r="BR5" s="671"/>
      <c r="BS5" s="672">
        <v>340770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596161</v>
      </c>
      <c r="S6" s="619"/>
      <c r="T6" s="619"/>
      <c r="U6" s="619"/>
      <c r="V6" s="619"/>
      <c r="W6" s="619"/>
      <c r="X6" s="619"/>
      <c r="Y6" s="620"/>
      <c r="Z6" s="671">
        <v>0.8</v>
      </c>
      <c r="AA6" s="671"/>
      <c r="AB6" s="671"/>
      <c r="AC6" s="671"/>
      <c r="AD6" s="672">
        <v>596161</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20627598</v>
      </c>
      <c r="BH6" s="619"/>
      <c r="BI6" s="619"/>
      <c r="BJ6" s="619"/>
      <c r="BK6" s="619"/>
      <c r="BL6" s="619"/>
      <c r="BM6" s="619"/>
      <c r="BN6" s="620"/>
      <c r="BO6" s="671">
        <v>98.3</v>
      </c>
      <c r="BP6" s="671"/>
      <c r="BQ6" s="671"/>
      <c r="BR6" s="671"/>
      <c r="BS6" s="672">
        <v>340770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440950</v>
      </c>
      <c r="CS6" s="619"/>
      <c r="CT6" s="619"/>
      <c r="CU6" s="619"/>
      <c r="CV6" s="619"/>
      <c r="CW6" s="619"/>
      <c r="CX6" s="619"/>
      <c r="CY6" s="620"/>
      <c r="CZ6" s="671">
        <v>0.7</v>
      </c>
      <c r="DA6" s="671"/>
      <c r="DB6" s="671"/>
      <c r="DC6" s="671"/>
      <c r="DD6" s="624" t="s">
        <v>214</v>
      </c>
      <c r="DE6" s="619"/>
      <c r="DF6" s="619"/>
      <c r="DG6" s="619"/>
      <c r="DH6" s="619"/>
      <c r="DI6" s="619"/>
      <c r="DJ6" s="619"/>
      <c r="DK6" s="619"/>
      <c r="DL6" s="619"/>
      <c r="DM6" s="619"/>
      <c r="DN6" s="619"/>
      <c r="DO6" s="619"/>
      <c r="DP6" s="620"/>
      <c r="DQ6" s="624">
        <v>440950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26607</v>
      </c>
      <c r="S7" s="619"/>
      <c r="T7" s="619"/>
      <c r="U7" s="619"/>
      <c r="V7" s="619"/>
      <c r="W7" s="619"/>
      <c r="X7" s="619"/>
      <c r="Y7" s="620"/>
      <c r="Z7" s="671">
        <v>0</v>
      </c>
      <c r="AA7" s="671"/>
      <c r="AB7" s="671"/>
      <c r="AC7" s="671"/>
      <c r="AD7" s="672">
        <v>26607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9487310</v>
      </c>
      <c r="BH7" s="619"/>
      <c r="BI7" s="619"/>
      <c r="BJ7" s="619"/>
      <c r="BK7" s="619"/>
      <c r="BL7" s="619"/>
      <c r="BM7" s="619"/>
      <c r="BN7" s="620"/>
      <c r="BO7" s="671">
        <v>45.2</v>
      </c>
      <c r="BP7" s="671"/>
      <c r="BQ7" s="671"/>
      <c r="BR7" s="671"/>
      <c r="BS7" s="672">
        <v>340770</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7660908</v>
      </c>
      <c r="CS7" s="619"/>
      <c r="CT7" s="619"/>
      <c r="CU7" s="619"/>
      <c r="CV7" s="619"/>
      <c r="CW7" s="619"/>
      <c r="CX7" s="619"/>
      <c r="CY7" s="620"/>
      <c r="CZ7" s="671">
        <v>11.5</v>
      </c>
      <c r="DA7" s="671"/>
      <c r="DB7" s="671"/>
      <c r="DC7" s="671"/>
      <c r="DD7" s="624">
        <v>286561</v>
      </c>
      <c r="DE7" s="619"/>
      <c r="DF7" s="619"/>
      <c r="DG7" s="619"/>
      <c r="DH7" s="619"/>
      <c r="DI7" s="619"/>
      <c r="DJ7" s="619"/>
      <c r="DK7" s="619"/>
      <c r="DL7" s="619"/>
      <c r="DM7" s="619"/>
      <c r="DN7" s="619"/>
      <c r="DO7" s="619"/>
      <c r="DP7" s="620"/>
      <c r="DQ7" s="624">
        <v>6769907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103347</v>
      </c>
      <c r="S8" s="619"/>
      <c r="T8" s="619"/>
      <c r="U8" s="619"/>
      <c r="V8" s="619"/>
      <c r="W8" s="619"/>
      <c r="X8" s="619"/>
      <c r="Y8" s="620"/>
      <c r="Z8" s="671">
        <v>0.1</v>
      </c>
      <c r="AA8" s="671"/>
      <c r="AB8" s="671"/>
      <c r="AC8" s="671"/>
      <c r="AD8" s="672">
        <v>103347</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278356</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21618956</v>
      </c>
      <c r="CS8" s="619"/>
      <c r="CT8" s="619"/>
      <c r="CU8" s="619"/>
      <c r="CV8" s="619"/>
      <c r="CW8" s="619"/>
      <c r="CX8" s="619"/>
      <c r="CY8" s="620"/>
      <c r="CZ8" s="671">
        <v>32.6</v>
      </c>
      <c r="DA8" s="671"/>
      <c r="DB8" s="671"/>
      <c r="DC8" s="671"/>
      <c r="DD8" s="624">
        <v>1293469</v>
      </c>
      <c r="DE8" s="619"/>
      <c r="DF8" s="619"/>
      <c r="DG8" s="619"/>
      <c r="DH8" s="619"/>
      <c r="DI8" s="619"/>
      <c r="DJ8" s="619"/>
      <c r="DK8" s="619"/>
      <c r="DL8" s="619"/>
      <c r="DM8" s="619"/>
      <c r="DN8" s="619"/>
      <c r="DO8" s="619"/>
      <c r="DP8" s="620"/>
      <c r="DQ8" s="624">
        <v>10941001</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88732</v>
      </c>
      <c r="S9" s="619"/>
      <c r="T9" s="619"/>
      <c r="U9" s="619"/>
      <c r="V9" s="619"/>
      <c r="W9" s="619"/>
      <c r="X9" s="619"/>
      <c r="Y9" s="620"/>
      <c r="Z9" s="671">
        <v>0.1</v>
      </c>
      <c r="AA9" s="671"/>
      <c r="AB9" s="671"/>
      <c r="AC9" s="671"/>
      <c r="AD9" s="672">
        <v>88732</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7194993</v>
      </c>
      <c r="BH9" s="619"/>
      <c r="BI9" s="619"/>
      <c r="BJ9" s="619"/>
      <c r="BK9" s="619"/>
      <c r="BL9" s="619"/>
      <c r="BM9" s="619"/>
      <c r="BN9" s="620"/>
      <c r="BO9" s="671">
        <v>34.299999999999997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5552405</v>
      </c>
      <c r="CS9" s="619"/>
      <c r="CT9" s="619"/>
      <c r="CU9" s="619"/>
      <c r="CV9" s="619"/>
      <c r="CW9" s="619"/>
      <c r="CX9" s="619"/>
      <c r="CY9" s="620"/>
      <c r="CZ9" s="671">
        <v>8.4</v>
      </c>
      <c r="DA9" s="671"/>
      <c r="DB9" s="671"/>
      <c r="DC9" s="671"/>
      <c r="DD9" s="624">
        <v>1095051</v>
      </c>
      <c r="DE9" s="619"/>
      <c r="DF9" s="619"/>
      <c r="DG9" s="619"/>
      <c r="DH9" s="619"/>
      <c r="DI9" s="619"/>
      <c r="DJ9" s="619"/>
      <c r="DK9" s="619"/>
      <c r="DL9" s="619"/>
      <c r="DM9" s="619"/>
      <c r="DN9" s="619"/>
      <c r="DO9" s="619"/>
      <c r="DP9" s="620"/>
      <c r="DQ9" s="624">
        <v>3635850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3127577</v>
      </c>
      <c r="S10" s="619"/>
      <c r="T10" s="619"/>
      <c r="U10" s="619"/>
      <c r="V10" s="619"/>
      <c r="W10" s="619"/>
      <c r="X10" s="619"/>
      <c r="Y10" s="620"/>
      <c r="Z10" s="671">
        <v>4.4000000000000004</v>
      </c>
      <c r="AA10" s="671"/>
      <c r="AB10" s="671"/>
      <c r="AC10" s="671"/>
      <c r="AD10" s="672">
        <v>3127577</v>
      </c>
      <c r="AE10" s="672"/>
      <c r="AF10" s="672"/>
      <c r="AG10" s="672"/>
      <c r="AH10" s="672"/>
      <c r="AI10" s="672"/>
      <c r="AJ10" s="672"/>
      <c r="AK10" s="672"/>
      <c r="AL10" s="641">
        <v>8.9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457479</v>
      </c>
      <c r="BH10" s="619"/>
      <c r="BI10" s="619"/>
      <c r="BJ10" s="619"/>
      <c r="BK10" s="619"/>
      <c r="BL10" s="619"/>
      <c r="BM10" s="619"/>
      <c r="BN10" s="620"/>
      <c r="BO10" s="671">
        <v>2.2000000000000002</v>
      </c>
      <c r="BP10" s="671"/>
      <c r="BQ10" s="671"/>
      <c r="BR10" s="671"/>
      <c r="BS10" s="624">
        <v>78197</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128896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109814</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373764</v>
      </c>
      <c r="S11" s="619"/>
      <c r="T11" s="619"/>
      <c r="U11" s="619"/>
      <c r="V11" s="619"/>
      <c r="W11" s="619"/>
      <c r="X11" s="619"/>
      <c r="Y11" s="620"/>
      <c r="Z11" s="671">
        <v>0.5</v>
      </c>
      <c r="AA11" s="671"/>
      <c r="AB11" s="671"/>
      <c r="AC11" s="671"/>
      <c r="AD11" s="672">
        <v>373764</v>
      </c>
      <c r="AE11" s="672"/>
      <c r="AF11" s="672"/>
      <c r="AG11" s="672"/>
      <c r="AH11" s="672"/>
      <c r="AI11" s="672"/>
      <c r="AJ11" s="672"/>
      <c r="AK11" s="672"/>
      <c r="AL11" s="641">
        <v>1.1000000000000001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1556482</v>
      </c>
      <c r="BH11" s="619"/>
      <c r="BI11" s="619"/>
      <c r="BJ11" s="619"/>
      <c r="BK11" s="619"/>
      <c r="BL11" s="619"/>
      <c r="BM11" s="619"/>
      <c r="BN11" s="620"/>
      <c r="BO11" s="671">
        <v>7.4</v>
      </c>
      <c r="BP11" s="671"/>
      <c r="BQ11" s="671"/>
      <c r="BR11" s="671"/>
      <c r="BS11" s="624">
        <v>262573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2554683</v>
      </c>
      <c r="CS11" s="619"/>
      <c r="CT11" s="619"/>
      <c r="CU11" s="619"/>
      <c r="CV11" s="619"/>
      <c r="CW11" s="619"/>
      <c r="CX11" s="619"/>
      <c r="CY11" s="620"/>
      <c r="CZ11" s="671">
        <v>3.8</v>
      </c>
      <c r="DA11" s="671"/>
      <c r="DB11" s="671"/>
      <c r="DC11" s="671"/>
      <c r="DD11" s="624">
        <v>1374939</v>
      </c>
      <c r="DE11" s="619"/>
      <c r="DF11" s="619"/>
      <c r="DG11" s="619"/>
      <c r="DH11" s="619"/>
      <c r="DI11" s="619"/>
      <c r="DJ11" s="619"/>
      <c r="DK11" s="619"/>
      <c r="DL11" s="619"/>
      <c r="DM11" s="619"/>
      <c r="DN11" s="619"/>
      <c r="DO11" s="619"/>
      <c r="DP11" s="620"/>
      <c r="DQ11" s="624">
        <v>1030570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9614461</v>
      </c>
      <c r="BH12" s="619"/>
      <c r="BI12" s="619"/>
      <c r="BJ12" s="619"/>
      <c r="BK12" s="619"/>
      <c r="BL12" s="619"/>
      <c r="BM12" s="619"/>
      <c r="BN12" s="620"/>
      <c r="BO12" s="671">
        <v>45.8</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3807514</v>
      </c>
      <c r="CS12" s="619"/>
      <c r="CT12" s="619"/>
      <c r="CU12" s="619"/>
      <c r="CV12" s="619"/>
      <c r="CW12" s="619"/>
      <c r="CX12" s="619"/>
      <c r="CY12" s="620"/>
      <c r="CZ12" s="671">
        <v>5.7</v>
      </c>
      <c r="DA12" s="671"/>
      <c r="DB12" s="671"/>
      <c r="DC12" s="671"/>
      <c r="DD12" s="624">
        <v>33917</v>
      </c>
      <c r="DE12" s="619"/>
      <c r="DF12" s="619"/>
      <c r="DG12" s="619"/>
      <c r="DH12" s="619"/>
      <c r="DI12" s="619"/>
      <c r="DJ12" s="619"/>
      <c r="DK12" s="619"/>
      <c r="DL12" s="619"/>
      <c r="DM12" s="619"/>
      <c r="DN12" s="619"/>
      <c r="DO12" s="619"/>
      <c r="DP12" s="620"/>
      <c r="DQ12" s="624">
        <v>1054923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135488</v>
      </c>
      <c r="S13" s="619"/>
      <c r="T13" s="619"/>
      <c r="U13" s="619"/>
      <c r="V13" s="619"/>
      <c r="W13" s="619"/>
      <c r="X13" s="619"/>
      <c r="Y13" s="620"/>
      <c r="Z13" s="671">
        <v>0.2</v>
      </c>
      <c r="AA13" s="671"/>
      <c r="AB13" s="671"/>
      <c r="AC13" s="671"/>
      <c r="AD13" s="672">
        <v>135488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9341061</v>
      </c>
      <c r="BH13" s="619"/>
      <c r="BI13" s="619"/>
      <c r="BJ13" s="619"/>
      <c r="BK13" s="619"/>
      <c r="BL13" s="619"/>
      <c r="BM13" s="619"/>
      <c r="BN13" s="620"/>
      <c r="BO13" s="671">
        <v>44.5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5632426</v>
      </c>
      <c r="CS13" s="619"/>
      <c r="CT13" s="619"/>
      <c r="CU13" s="619"/>
      <c r="CV13" s="619"/>
      <c r="CW13" s="619"/>
      <c r="CX13" s="619"/>
      <c r="CY13" s="620"/>
      <c r="CZ13" s="671">
        <v>8.5</v>
      </c>
      <c r="DA13" s="671"/>
      <c r="DB13" s="671"/>
      <c r="DC13" s="671"/>
      <c r="DD13" s="624">
        <v>1994835</v>
      </c>
      <c r="DE13" s="619"/>
      <c r="DF13" s="619"/>
      <c r="DG13" s="619"/>
      <c r="DH13" s="619"/>
      <c r="DI13" s="619"/>
      <c r="DJ13" s="619"/>
      <c r="DK13" s="619"/>
      <c r="DL13" s="619"/>
      <c r="DM13" s="619"/>
      <c r="DN13" s="619"/>
      <c r="DO13" s="619"/>
      <c r="DP13" s="620"/>
      <c r="DQ13" s="624">
        <v>4162172</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328433</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2183908</v>
      </c>
      <c r="CS14" s="619"/>
      <c r="CT14" s="619"/>
      <c r="CU14" s="619"/>
      <c r="CV14" s="619"/>
      <c r="CW14" s="619"/>
      <c r="CX14" s="619"/>
      <c r="CY14" s="620"/>
      <c r="CZ14" s="671">
        <v>3.3</v>
      </c>
      <c r="DA14" s="671"/>
      <c r="DB14" s="671"/>
      <c r="DC14" s="671"/>
      <c r="DD14" s="624">
        <v>385782</v>
      </c>
      <c r="DE14" s="619"/>
      <c r="DF14" s="619"/>
      <c r="DG14" s="619"/>
      <c r="DH14" s="619"/>
      <c r="DI14" s="619"/>
      <c r="DJ14" s="619"/>
      <c r="DK14" s="619"/>
      <c r="DL14" s="619"/>
      <c r="DM14" s="619"/>
      <c r="DN14" s="619"/>
      <c r="DO14" s="619"/>
      <c r="DP14" s="620"/>
      <c r="DQ14" s="624">
        <v>1776392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100783</v>
      </c>
      <c r="S15" s="619"/>
      <c r="T15" s="619"/>
      <c r="U15" s="619"/>
      <c r="V15" s="619"/>
      <c r="W15" s="619"/>
      <c r="X15" s="619"/>
      <c r="Y15" s="620"/>
      <c r="Z15" s="671">
        <v>0.1</v>
      </c>
      <c r="AA15" s="671"/>
      <c r="AB15" s="671"/>
      <c r="AC15" s="671"/>
      <c r="AD15" s="672">
        <v>100783</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1194364</v>
      </c>
      <c r="BH15" s="619"/>
      <c r="BI15" s="619"/>
      <c r="BJ15" s="619"/>
      <c r="BK15" s="619"/>
      <c r="BL15" s="619"/>
      <c r="BM15" s="619"/>
      <c r="BN15" s="620"/>
      <c r="BO15" s="671">
        <v>5.7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9325265</v>
      </c>
      <c r="CS15" s="619"/>
      <c r="CT15" s="619"/>
      <c r="CU15" s="619"/>
      <c r="CV15" s="619"/>
      <c r="CW15" s="619"/>
      <c r="CX15" s="619"/>
      <c r="CY15" s="620"/>
      <c r="CZ15" s="671">
        <v>14</v>
      </c>
      <c r="DA15" s="671"/>
      <c r="DB15" s="671"/>
      <c r="DC15" s="671"/>
      <c r="DD15" s="624">
        <v>4073884</v>
      </c>
      <c r="DE15" s="619"/>
      <c r="DF15" s="619"/>
      <c r="DG15" s="619"/>
      <c r="DH15" s="619"/>
      <c r="DI15" s="619"/>
      <c r="DJ15" s="619"/>
      <c r="DK15" s="619"/>
      <c r="DL15" s="619"/>
      <c r="DM15" s="619"/>
      <c r="DN15" s="619"/>
      <c r="DO15" s="619"/>
      <c r="DP15" s="620"/>
      <c r="DQ15" s="624">
        <v>4842079</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11310021</v>
      </c>
      <c r="S16" s="619"/>
      <c r="T16" s="619"/>
      <c r="U16" s="619"/>
      <c r="V16" s="619"/>
      <c r="W16" s="619"/>
      <c r="X16" s="619"/>
      <c r="Y16" s="620"/>
      <c r="Z16" s="671">
        <v>16.100000000000001</v>
      </c>
      <c r="AA16" s="671"/>
      <c r="AB16" s="671"/>
      <c r="AC16" s="671"/>
      <c r="AD16" s="672">
        <v>9706853</v>
      </c>
      <c r="AE16" s="672"/>
      <c r="AF16" s="672"/>
      <c r="AG16" s="672"/>
      <c r="AH16" s="672"/>
      <c r="AI16" s="672"/>
      <c r="AJ16" s="672"/>
      <c r="AK16" s="672"/>
      <c r="AL16" s="641">
        <v>27.7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3030</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721679</v>
      </c>
      <c r="CS16" s="619"/>
      <c r="CT16" s="619"/>
      <c r="CU16" s="619"/>
      <c r="CV16" s="619"/>
      <c r="CW16" s="619"/>
      <c r="CX16" s="619"/>
      <c r="CY16" s="620"/>
      <c r="CZ16" s="671">
        <v>1.1000000000000001</v>
      </c>
      <c r="DA16" s="671"/>
      <c r="DB16" s="671"/>
      <c r="DC16" s="671"/>
      <c r="DD16" s="624" t="s">
        <v>109</v>
      </c>
      <c r="DE16" s="619"/>
      <c r="DF16" s="619"/>
      <c r="DG16" s="619"/>
      <c r="DH16" s="619"/>
      <c r="DI16" s="619"/>
      <c r="DJ16" s="619"/>
      <c r="DK16" s="619"/>
      <c r="DL16" s="619"/>
      <c r="DM16" s="619"/>
      <c r="DN16" s="619"/>
      <c r="DO16" s="619"/>
      <c r="DP16" s="620"/>
      <c r="DQ16" s="624">
        <v>383673</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9706853</v>
      </c>
      <c r="S17" s="619"/>
      <c r="T17" s="619"/>
      <c r="U17" s="619"/>
      <c r="V17" s="619"/>
      <c r="W17" s="619"/>
      <c r="X17" s="619"/>
      <c r="Y17" s="620"/>
      <c r="Z17" s="671">
        <v>13.8</v>
      </c>
      <c r="AA17" s="671"/>
      <c r="AB17" s="671"/>
      <c r="AC17" s="671"/>
      <c r="AD17" s="672">
        <v>9706853</v>
      </c>
      <c r="AE17" s="672"/>
      <c r="AF17" s="672"/>
      <c r="AG17" s="672"/>
      <c r="AH17" s="672"/>
      <c r="AI17" s="672"/>
      <c r="AJ17" s="672"/>
      <c r="AK17" s="672"/>
      <c r="AL17" s="641">
        <v>27.7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6771274</v>
      </c>
      <c r="CS17" s="619"/>
      <c r="CT17" s="619"/>
      <c r="CU17" s="619"/>
      <c r="CV17" s="619"/>
      <c r="CW17" s="619"/>
      <c r="CX17" s="619"/>
      <c r="CY17" s="620"/>
      <c r="CZ17" s="671">
        <v>10.199999999999999</v>
      </c>
      <c r="DA17" s="671"/>
      <c r="DB17" s="671"/>
      <c r="DC17" s="671"/>
      <c r="DD17" s="624" t="s">
        <v>109</v>
      </c>
      <c r="DE17" s="619"/>
      <c r="DF17" s="619"/>
      <c r="DG17" s="619"/>
      <c r="DH17" s="619"/>
      <c r="DI17" s="619"/>
      <c r="DJ17" s="619"/>
      <c r="DK17" s="619"/>
      <c r="DL17" s="619"/>
      <c r="DM17" s="619"/>
      <c r="DN17" s="619"/>
      <c r="DO17" s="619"/>
      <c r="DP17" s="620"/>
      <c r="DQ17" s="624">
        <v>6710267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1601201</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1967</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362653</v>
      </c>
      <c r="BH19" s="619"/>
      <c r="BI19" s="619"/>
      <c r="BJ19" s="619"/>
      <c r="BK19" s="619"/>
      <c r="BL19" s="619"/>
      <c r="BM19" s="619"/>
      <c r="BN19" s="620"/>
      <c r="BO19" s="671">
        <v>1.7</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36852731</v>
      </c>
      <c r="S20" s="619"/>
      <c r="T20" s="619"/>
      <c r="U20" s="619"/>
      <c r="V20" s="619"/>
      <c r="W20" s="619"/>
      <c r="X20" s="619"/>
      <c r="Y20" s="620"/>
      <c r="Z20" s="671">
        <v>52.3</v>
      </c>
      <c r="AA20" s="671"/>
      <c r="AB20" s="671"/>
      <c r="AC20" s="671"/>
      <c r="AD20" s="672">
        <v>34899771</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362653</v>
      </c>
      <c r="BH20" s="619"/>
      <c r="BI20" s="619"/>
      <c r="BJ20" s="619"/>
      <c r="BK20" s="619"/>
      <c r="BL20" s="619"/>
      <c r="BM20" s="619"/>
      <c r="BN20" s="620"/>
      <c r="BO20" s="671">
        <v>1.7</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66398864</v>
      </c>
      <c r="CS20" s="619"/>
      <c r="CT20" s="619"/>
      <c r="CU20" s="619"/>
      <c r="CV20" s="619"/>
      <c r="CW20" s="619"/>
      <c r="CX20" s="619"/>
      <c r="CY20" s="620"/>
      <c r="CZ20" s="671">
        <v>100</v>
      </c>
      <c r="DA20" s="671"/>
      <c r="DB20" s="671"/>
      <c r="DC20" s="671"/>
      <c r="DD20" s="624">
        <v>10538438</v>
      </c>
      <c r="DE20" s="619"/>
      <c r="DF20" s="619"/>
      <c r="DG20" s="619"/>
      <c r="DH20" s="619"/>
      <c r="DI20" s="619"/>
      <c r="DJ20" s="619"/>
      <c r="DK20" s="619"/>
      <c r="DL20" s="619"/>
      <c r="DM20" s="619"/>
      <c r="DN20" s="619"/>
      <c r="DO20" s="619"/>
      <c r="DP20" s="620"/>
      <c r="DQ20" s="624">
        <v>41857598</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21224</v>
      </c>
      <c r="S21" s="619"/>
      <c r="T21" s="619"/>
      <c r="U21" s="619"/>
      <c r="V21" s="619"/>
      <c r="W21" s="619"/>
      <c r="X21" s="619"/>
      <c r="Y21" s="620"/>
      <c r="Z21" s="671">
        <v>0</v>
      </c>
      <c r="AA21" s="671"/>
      <c r="AB21" s="671"/>
      <c r="AC21" s="671"/>
      <c r="AD21" s="672">
        <v>21224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12861</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343647</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577045</v>
      </c>
      <c r="S23" s="619"/>
      <c r="T23" s="619"/>
      <c r="U23" s="619"/>
      <c r="V23" s="619"/>
      <c r="W23" s="619"/>
      <c r="X23" s="619"/>
      <c r="Y23" s="620"/>
      <c r="Z23" s="671">
        <v>0.8</v>
      </c>
      <c r="AA23" s="671"/>
      <c r="AB23" s="671"/>
      <c r="AC23" s="671"/>
      <c r="AD23" s="672">
        <v>36684</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349792</v>
      </c>
      <c r="BH23" s="619"/>
      <c r="BI23" s="619"/>
      <c r="BJ23" s="619"/>
      <c r="BK23" s="619"/>
      <c r="BL23" s="619"/>
      <c r="BM23" s="619"/>
      <c r="BN23" s="620"/>
      <c r="BO23" s="671">
        <v>1.7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514511</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28963293</v>
      </c>
      <c r="CS24" s="669"/>
      <c r="CT24" s="669"/>
      <c r="CU24" s="669"/>
      <c r="CV24" s="669"/>
      <c r="CW24" s="669"/>
      <c r="CX24" s="669"/>
      <c r="CY24" s="716"/>
      <c r="CZ24" s="720">
        <v>43.6</v>
      </c>
      <c r="DA24" s="721"/>
      <c r="DB24" s="721"/>
      <c r="DC24" s="722"/>
      <c r="DD24" s="715">
        <v>20793546</v>
      </c>
      <c r="DE24" s="669"/>
      <c r="DF24" s="669"/>
      <c r="DG24" s="669"/>
      <c r="DH24" s="669"/>
      <c r="DI24" s="669"/>
      <c r="DJ24" s="669"/>
      <c r="DK24" s="716"/>
      <c r="DL24" s="715">
        <v>20585842</v>
      </c>
      <c r="DM24" s="669"/>
      <c r="DN24" s="669"/>
      <c r="DO24" s="669"/>
      <c r="DP24" s="669"/>
      <c r="DQ24" s="669"/>
      <c r="DR24" s="669"/>
      <c r="DS24" s="669"/>
      <c r="DT24" s="669"/>
      <c r="DU24" s="669"/>
      <c r="DV24" s="716"/>
      <c r="DW24" s="717">
        <v>54.5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7817853</v>
      </c>
      <c r="S25" s="619"/>
      <c r="T25" s="619"/>
      <c r="U25" s="619"/>
      <c r="V25" s="619"/>
      <c r="W25" s="619"/>
      <c r="X25" s="619"/>
      <c r="Y25" s="620"/>
      <c r="Z25" s="671">
        <v>11.1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11384372</v>
      </c>
      <c r="CS25" s="637"/>
      <c r="CT25" s="637"/>
      <c r="CU25" s="637"/>
      <c r="CV25" s="637"/>
      <c r="CW25" s="637"/>
      <c r="CX25" s="637"/>
      <c r="CY25" s="638"/>
      <c r="CZ25" s="621">
        <v>17.100000000000001</v>
      </c>
      <c r="DA25" s="639"/>
      <c r="DB25" s="639"/>
      <c r="DC25" s="640"/>
      <c r="DD25" s="624">
        <v>10804922</v>
      </c>
      <c r="DE25" s="637"/>
      <c r="DF25" s="637"/>
      <c r="DG25" s="637"/>
      <c r="DH25" s="637"/>
      <c r="DI25" s="637"/>
      <c r="DJ25" s="637"/>
      <c r="DK25" s="638"/>
      <c r="DL25" s="624">
        <v>10701612</v>
      </c>
      <c r="DM25" s="637"/>
      <c r="DN25" s="637"/>
      <c r="DO25" s="637"/>
      <c r="DP25" s="637"/>
      <c r="DQ25" s="637"/>
      <c r="DR25" s="637"/>
      <c r="DS25" s="637"/>
      <c r="DT25" s="637"/>
      <c r="DU25" s="637"/>
      <c r="DV25" s="638"/>
      <c r="DW25" s="641">
        <v>28.4</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7444092</v>
      </c>
      <c r="CS26" s="619"/>
      <c r="CT26" s="619"/>
      <c r="CU26" s="619"/>
      <c r="CV26" s="619"/>
      <c r="CW26" s="619"/>
      <c r="CX26" s="619"/>
      <c r="CY26" s="620"/>
      <c r="CZ26" s="621">
        <v>11.2</v>
      </c>
      <c r="DA26" s="639"/>
      <c r="DB26" s="639"/>
      <c r="DC26" s="640"/>
      <c r="DD26" s="624">
        <v>6976030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4989777</v>
      </c>
      <c r="S27" s="619"/>
      <c r="T27" s="619"/>
      <c r="U27" s="619"/>
      <c r="V27" s="619"/>
      <c r="W27" s="619"/>
      <c r="X27" s="619"/>
      <c r="Y27" s="620"/>
      <c r="Z27" s="671">
        <v>7.1</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20990251</v>
      </c>
      <c r="BH27" s="619"/>
      <c r="BI27" s="619"/>
      <c r="BJ27" s="619"/>
      <c r="BK27" s="619"/>
      <c r="BL27" s="619"/>
      <c r="BM27" s="619"/>
      <c r="BN27" s="620"/>
      <c r="BO27" s="671">
        <v>100</v>
      </c>
      <c r="BP27" s="671"/>
      <c r="BQ27" s="671"/>
      <c r="BR27" s="671"/>
      <c r="BS27" s="624">
        <v>340770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10807647</v>
      </c>
      <c r="CS27" s="637"/>
      <c r="CT27" s="637"/>
      <c r="CU27" s="637"/>
      <c r="CV27" s="637"/>
      <c r="CW27" s="637"/>
      <c r="CX27" s="637"/>
      <c r="CY27" s="638"/>
      <c r="CZ27" s="621">
        <v>16.3</v>
      </c>
      <c r="DA27" s="639"/>
      <c r="DB27" s="639"/>
      <c r="DC27" s="640"/>
      <c r="DD27" s="624">
        <v>3278357</v>
      </c>
      <c r="DE27" s="637"/>
      <c r="DF27" s="637"/>
      <c r="DG27" s="637"/>
      <c r="DH27" s="637"/>
      <c r="DI27" s="637"/>
      <c r="DJ27" s="637"/>
      <c r="DK27" s="638"/>
      <c r="DL27" s="624">
        <v>3173963</v>
      </c>
      <c r="DM27" s="637"/>
      <c r="DN27" s="637"/>
      <c r="DO27" s="637"/>
      <c r="DP27" s="637"/>
      <c r="DQ27" s="637"/>
      <c r="DR27" s="637"/>
      <c r="DS27" s="637"/>
      <c r="DT27" s="637"/>
      <c r="DU27" s="637"/>
      <c r="DV27" s="638"/>
      <c r="DW27" s="641">
        <v>8.4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202273</v>
      </c>
      <c r="S28" s="619"/>
      <c r="T28" s="619"/>
      <c r="U28" s="619"/>
      <c r="V28" s="619"/>
      <c r="W28" s="619"/>
      <c r="X28" s="619"/>
      <c r="Y28" s="620"/>
      <c r="Z28" s="671">
        <v>0.3</v>
      </c>
      <c r="AA28" s="671"/>
      <c r="AB28" s="671"/>
      <c r="AC28" s="671"/>
      <c r="AD28" s="672">
        <v>128616</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6771274</v>
      </c>
      <c r="CS28" s="619"/>
      <c r="CT28" s="619"/>
      <c r="CU28" s="619"/>
      <c r="CV28" s="619"/>
      <c r="CW28" s="619"/>
      <c r="CX28" s="619"/>
      <c r="CY28" s="620"/>
      <c r="CZ28" s="621">
        <v>10.199999999999999</v>
      </c>
      <c r="DA28" s="639"/>
      <c r="DB28" s="639"/>
      <c r="DC28" s="640"/>
      <c r="DD28" s="624">
        <v>6710267</v>
      </c>
      <c r="DE28" s="619"/>
      <c r="DF28" s="619"/>
      <c r="DG28" s="619"/>
      <c r="DH28" s="619"/>
      <c r="DI28" s="619"/>
      <c r="DJ28" s="619"/>
      <c r="DK28" s="620"/>
      <c r="DL28" s="624">
        <v>6710267</v>
      </c>
      <c r="DM28" s="619"/>
      <c r="DN28" s="619"/>
      <c r="DO28" s="619"/>
      <c r="DP28" s="619"/>
      <c r="DQ28" s="619"/>
      <c r="DR28" s="619"/>
      <c r="DS28" s="619"/>
      <c r="DT28" s="619"/>
      <c r="DU28" s="619"/>
      <c r="DV28" s="620"/>
      <c r="DW28" s="641">
        <v>17.8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124177</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6770762</v>
      </c>
      <c r="CS29" s="637"/>
      <c r="CT29" s="637"/>
      <c r="CU29" s="637"/>
      <c r="CV29" s="637"/>
      <c r="CW29" s="637"/>
      <c r="CX29" s="637"/>
      <c r="CY29" s="638"/>
      <c r="CZ29" s="621">
        <v>10.199999999999999</v>
      </c>
      <c r="DA29" s="639"/>
      <c r="DB29" s="639"/>
      <c r="DC29" s="640"/>
      <c r="DD29" s="624">
        <v>6709755</v>
      </c>
      <c r="DE29" s="637"/>
      <c r="DF29" s="637"/>
      <c r="DG29" s="637"/>
      <c r="DH29" s="637"/>
      <c r="DI29" s="637"/>
      <c r="DJ29" s="637"/>
      <c r="DK29" s="638"/>
      <c r="DL29" s="624">
        <v>6709755</v>
      </c>
      <c r="DM29" s="637"/>
      <c r="DN29" s="637"/>
      <c r="DO29" s="637"/>
      <c r="DP29" s="637"/>
      <c r="DQ29" s="637"/>
      <c r="DR29" s="637"/>
      <c r="DS29" s="637"/>
      <c r="DT29" s="637"/>
      <c r="DU29" s="637"/>
      <c r="DV29" s="638"/>
      <c r="DW29" s="641">
        <v>17.8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3413404</v>
      </c>
      <c r="S30" s="619"/>
      <c r="T30" s="619"/>
      <c r="U30" s="619"/>
      <c r="V30" s="619"/>
      <c r="W30" s="619"/>
      <c r="X30" s="619"/>
      <c r="Y30" s="620"/>
      <c r="Z30" s="671">
        <v>4.8</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92.4</v>
      </c>
      <c r="BN30" s="685"/>
      <c r="BO30" s="685"/>
      <c r="BP30" s="685"/>
      <c r="BQ30" s="687"/>
      <c r="BR30" s="684">
        <v>98.2</v>
      </c>
      <c r="BS30" s="685"/>
      <c r="BT30" s="685"/>
      <c r="BU30" s="685"/>
      <c r="BV30" s="685"/>
      <c r="BW30" s="685"/>
      <c r="BX30" s="686">
        <v>92</v>
      </c>
      <c r="BY30" s="685"/>
      <c r="BZ30" s="685"/>
      <c r="CA30" s="685"/>
      <c r="CB30" s="687"/>
      <c r="CD30" s="690"/>
      <c r="CE30" s="691"/>
      <c r="CF30" s="655" t="s">
        <v>291</v>
      </c>
      <c r="CG30" s="652"/>
      <c r="CH30" s="652"/>
      <c r="CI30" s="652"/>
      <c r="CJ30" s="652"/>
      <c r="CK30" s="652"/>
      <c r="CL30" s="652"/>
      <c r="CM30" s="652"/>
      <c r="CN30" s="652"/>
      <c r="CO30" s="652"/>
      <c r="CP30" s="652"/>
      <c r="CQ30" s="653"/>
      <c r="CR30" s="618">
        <v>6207785</v>
      </c>
      <c r="CS30" s="619"/>
      <c r="CT30" s="619"/>
      <c r="CU30" s="619"/>
      <c r="CV30" s="619"/>
      <c r="CW30" s="619"/>
      <c r="CX30" s="619"/>
      <c r="CY30" s="620"/>
      <c r="CZ30" s="621">
        <v>9.3000000000000007</v>
      </c>
      <c r="DA30" s="639"/>
      <c r="DB30" s="639"/>
      <c r="DC30" s="640"/>
      <c r="DD30" s="624">
        <v>6146778</v>
      </c>
      <c r="DE30" s="619"/>
      <c r="DF30" s="619"/>
      <c r="DG30" s="619"/>
      <c r="DH30" s="619"/>
      <c r="DI30" s="619"/>
      <c r="DJ30" s="619"/>
      <c r="DK30" s="620"/>
      <c r="DL30" s="624">
        <v>6146778</v>
      </c>
      <c r="DM30" s="619"/>
      <c r="DN30" s="619"/>
      <c r="DO30" s="619"/>
      <c r="DP30" s="619"/>
      <c r="DQ30" s="619"/>
      <c r="DR30" s="619"/>
      <c r="DS30" s="619"/>
      <c r="DT30" s="619"/>
      <c r="DU30" s="619"/>
      <c r="DV30" s="620"/>
      <c r="DW30" s="641">
        <v>16.3</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4039743</v>
      </c>
      <c r="S31" s="619"/>
      <c r="T31" s="619"/>
      <c r="U31" s="619"/>
      <c r="V31" s="619"/>
      <c r="W31" s="619"/>
      <c r="X31" s="619"/>
      <c r="Y31" s="620"/>
      <c r="Z31" s="671">
        <v>5.7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98.6</v>
      </c>
      <c r="BH31" s="637"/>
      <c r="BI31" s="637"/>
      <c r="BJ31" s="637"/>
      <c r="BK31" s="637"/>
      <c r="BL31" s="637"/>
      <c r="BM31" s="673">
        <v>93</v>
      </c>
      <c r="BN31" s="683"/>
      <c r="BO31" s="683"/>
      <c r="BP31" s="683"/>
      <c r="BQ31" s="647"/>
      <c r="BR31" s="682">
        <v>97.9</v>
      </c>
      <c r="BS31" s="637"/>
      <c r="BT31" s="637"/>
      <c r="BU31" s="637"/>
      <c r="BV31" s="637"/>
      <c r="BW31" s="637"/>
      <c r="BX31" s="673">
        <v>92.3</v>
      </c>
      <c r="BY31" s="683"/>
      <c r="BZ31" s="683"/>
      <c r="CA31" s="683"/>
      <c r="CB31" s="647"/>
      <c r="CD31" s="690"/>
      <c r="CE31" s="691"/>
      <c r="CF31" s="655" t="s">
        <v>295</v>
      </c>
      <c r="CG31" s="652"/>
      <c r="CH31" s="652"/>
      <c r="CI31" s="652"/>
      <c r="CJ31" s="652"/>
      <c r="CK31" s="652"/>
      <c r="CL31" s="652"/>
      <c r="CM31" s="652"/>
      <c r="CN31" s="652"/>
      <c r="CO31" s="652"/>
      <c r="CP31" s="652"/>
      <c r="CQ31" s="653"/>
      <c r="CR31" s="618">
        <v>562977</v>
      </c>
      <c r="CS31" s="637"/>
      <c r="CT31" s="637"/>
      <c r="CU31" s="637"/>
      <c r="CV31" s="637"/>
      <c r="CW31" s="637"/>
      <c r="CX31" s="637"/>
      <c r="CY31" s="638"/>
      <c r="CZ31" s="621">
        <v>0.8</v>
      </c>
      <c r="DA31" s="639"/>
      <c r="DB31" s="639"/>
      <c r="DC31" s="640"/>
      <c r="DD31" s="624">
        <v>562977</v>
      </c>
      <c r="DE31" s="637"/>
      <c r="DF31" s="637"/>
      <c r="DG31" s="637"/>
      <c r="DH31" s="637"/>
      <c r="DI31" s="637"/>
      <c r="DJ31" s="637"/>
      <c r="DK31" s="638"/>
      <c r="DL31" s="624">
        <v>562977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4178623</v>
      </c>
      <c r="S32" s="619"/>
      <c r="T32" s="619"/>
      <c r="U32" s="619"/>
      <c r="V32" s="619"/>
      <c r="W32" s="619"/>
      <c r="X32" s="619"/>
      <c r="Y32" s="620"/>
      <c r="Z32" s="671">
        <v>5.9</v>
      </c>
      <c r="AA32" s="671"/>
      <c r="AB32" s="671"/>
      <c r="AC32" s="671"/>
      <c r="AD32" s="672">
        <v>1756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98.3</v>
      </c>
      <c r="BH32" s="603"/>
      <c r="BI32" s="603"/>
      <c r="BJ32" s="603"/>
      <c r="BK32" s="603"/>
      <c r="BL32" s="603"/>
      <c r="BM32" s="666">
        <v>91.2</v>
      </c>
      <c r="BN32" s="603"/>
      <c r="BO32" s="603"/>
      <c r="BP32" s="603"/>
      <c r="BQ32" s="660"/>
      <c r="BR32" s="681">
        <v>98.2</v>
      </c>
      <c r="BS32" s="603"/>
      <c r="BT32" s="603"/>
      <c r="BU32" s="603"/>
      <c r="BV32" s="603"/>
      <c r="BW32" s="603"/>
      <c r="BX32" s="666">
        <v>91.1</v>
      </c>
      <c r="BY32" s="603"/>
      <c r="BZ32" s="603"/>
      <c r="CA32" s="603"/>
      <c r="CB32" s="660"/>
      <c r="CD32" s="692"/>
      <c r="CE32" s="693"/>
      <c r="CF32" s="655" t="s">
        <v>298</v>
      </c>
      <c r="CG32" s="652"/>
      <c r="CH32" s="652"/>
      <c r="CI32" s="652"/>
      <c r="CJ32" s="652"/>
      <c r="CK32" s="652"/>
      <c r="CL32" s="652"/>
      <c r="CM32" s="652"/>
      <c r="CN32" s="652"/>
      <c r="CO32" s="652"/>
      <c r="CP32" s="652"/>
      <c r="CQ32" s="653"/>
      <c r="CR32" s="618">
        <v>512</v>
      </c>
      <c r="CS32" s="619"/>
      <c r="CT32" s="619"/>
      <c r="CU32" s="619"/>
      <c r="CV32" s="619"/>
      <c r="CW32" s="619"/>
      <c r="CX32" s="619"/>
      <c r="CY32" s="620"/>
      <c r="CZ32" s="621">
        <v>0</v>
      </c>
      <c r="DA32" s="639"/>
      <c r="DB32" s="639"/>
      <c r="DC32" s="640"/>
      <c r="DD32" s="624">
        <v>512</v>
      </c>
      <c r="DE32" s="619"/>
      <c r="DF32" s="619"/>
      <c r="DG32" s="619"/>
      <c r="DH32" s="619"/>
      <c r="DI32" s="619"/>
      <c r="DJ32" s="619"/>
      <c r="DK32" s="620"/>
      <c r="DL32" s="624">
        <v>512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7323500</v>
      </c>
      <c r="S33" s="619"/>
      <c r="T33" s="619"/>
      <c r="U33" s="619"/>
      <c r="V33" s="619"/>
      <c r="W33" s="619"/>
      <c r="X33" s="619"/>
      <c r="Y33" s="620"/>
      <c r="Z33" s="671">
        <v>10.4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26175454</v>
      </c>
      <c r="CS33" s="637"/>
      <c r="CT33" s="637"/>
      <c r="CU33" s="637"/>
      <c r="CV33" s="637"/>
      <c r="CW33" s="637"/>
      <c r="CX33" s="637"/>
      <c r="CY33" s="638"/>
      <c r="CZ33" s="621">
        <v>39.4</v>
      </c>
      <c r="DA33" s="639"/>
      <c r="DB33" s="639"/>
      <c r="DC33" s="640"/>
      <c r="DD33" s="624">
        <v>18968489</v>
      </c>
      <c r="DE33" s="637"/>
      <c r="DF33" s="637"/>
      <c r="DG33" s="637"/>
      <c r="DH33" s="637"/>
      <c r="DI33" s="637"/>
      <c r="DJ33" s="637"/>
      <c r="DK33" s="638"/>
      <c r="DL33" s="624">
        <v>14613582</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9244469</v>
      </c>
      <c r="CS34" s="619"/>
      <c r="CT34" s="619"/>
      <c r="CU34" s="619"/>
      <c r="CV34" s="619"/>
      <c r="CW34" s="619"/>
      <c r="CX34" s="619"/>
      <c r="CY34" s="620"/>
      <c r="CZ34" s="621">
        <v>13.9</v>
      </c>
      <c r="DA34" s="639"/>
      <c r="DB34" s="639"/>
      <c r="DC34" s="640"/>
      <c r="DD34" s="624">
        <v>7200170</v>
      </c>
      <c r="DE34" s="619"/>
      <c r="DF34" s="619"/>
      <c r="DG34" s="619"/>
      <c r="DH34" s="619"/>
      <c r="DI34" s="619"/>
      <c r="DJ34" s="619"/>
      <c r="DK34" s="620"/>
      <c r="DL34" s="624">
        <v>6574058</v>
      </c>
      <c r="DM34" s="619"/>
      <c r="DN34" s="619"/>
      <c r="DO34" s="619"/>
      <c r="DP34" s="619"/>
      <c r="DQ34" s="619"/>
      <c r="DR34" s="619"/>
      <c r="DS34" s="619"/>
      <c r="DT34" s="619"/>
      <c r="DU34" s="619"/>
      <c r="DV34" s="620"/>
      <c r="DW34" s="641">
        <v>17.399999999999999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2654000</v>
      </c>
      <c r="S35" s="619"/>
      <c r="T35" s="619"/>
      <c r="U35" s="619"/>
      <c r="V35" s="619"/>
      <c r="W35" s="619"/>
      <c r="X35" s="619"/>
      <c r="Y35" s="620"/>
      <c r="Z35" s="671">
        <v>3.8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8199846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356919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174897</v>
      </c>
      <c r="CS35" s="637"/>
      <c r="CT35" s="637"/>
      <c r="CU35" s="637"/>
      <c r="CV35" s="637"/>
      <c r="CW35" s="637"/>
      <c r="CX35" s="637"/>
      <c r="CY35" s="638"/>
      <c r="CZ35" s="621">
        <v>0.3</v>
      </c>
      <c r="DA35" s="639"/>
      <c r="DB35" s="639"/>
      <c r="DC35" s="640"/>
      <c r="DD35" s="624">
        <v>140991</v>
      </c>
      <c r="DE35" s="637"/>
      <c r="DF35" s="637"/>
      <c r="DG35" s="637"/>
      <c r="DH35" s="637"/>
      <c r="DI35" s="637"/>
      <c r="DJ35" s="637"/>
      <c r="DK35" s="638"/>
      <c r="DL35" s="624">
        <v>132296</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70398508</v>
      </c>
      <c r="S36" s="659"/>
      <c r="T36" s="659"/>
      <c r="U36" s="659"/>
      <c r="V36" s="659"/>
      <c r="W36" s="659"/>
      <c r="X36" s="659"/>
      <c r="Y36" s="662"/>
      <c r="Z36" s="663">
        <v>100</v>
      </c>
      <c r="AA36" s="663"/>
      <c r="AB36" s="663"/>
      <c r="AC36" s="663"/>
      <c r="AD36" s="664">
        <v>35088051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2562178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199006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3371609</v>
      </c>
      <c r="CS36" s="619"/>
      <c r="CT36" s="619"/>
      <c r="CU36" s="619"/>
      <c r="CV36" s="619"/>
      <c r="CW36" s="619"/>
      <c r="CX36" s="619"/>
      <c r="CY36" s="620"/>
      <c r="CZ36" s="621">
        <v>5.0999999999999996</v>
      </c>
      <c r="DA36" s="639"/>
      <c r="DB36" s="639"/>
      <c r="DC36" s="640"/>
      <c r="DD36" s="624">
        <v>2614723</v>
      </c>
      <c r="DE36" s="619"/>
      <c r="DF36" s="619"/>
      <c r="DG36" s="619"/>
      <c r="DH36" s="619"/>
      <c r="DI36" s="619"/>
      <c r="DJ36" s="619"/>
      <c r="DK36" s="620"/>
      <c r="DL36" s="624">
        <v>1813763</v>
      </c>
      <c r="DM36" s="619"/>
      <c r="DN36" s="619"/>
      <c r="DO36" s="619"/>
      <c r="DP36" s="619"/>
      <c r="DQ36" s="619"/>
      <c r="DR36" s="619"/>
      <c r="DS36" s="619"/>
      <c r="DT36" s="619"/>
      <c r="DU36" s="619"/>
      <c r="DV36" s="620"/>
      <c r="DW36" s="641">
        <v>4.8</v>
      </c>
      <c r="DX36" s="642"/>
      <c r="DY36" s="642"/>
      <c r="DZ36" s="642"/>
      <c r="EA36" s="642"/>
      <c r="EB36" s="642"/>
      <c r="EC36" s="643"/>
    </row>
    <row r="37" spans="2:133" ht="11.25" customHeight="1">
      <c r="AQ37" s="644" t="s">
        <v>313</v>
      </c>
      <c r="AR37" s="645"/>
      <c r="AS37" s="645"/>
      <c r="AT37" s="645"/>
      <c r="AU37" s="645"/>
      <c r="AV37" s="645"/>
      <c r="AW37" s="645"/>
      <c r="AX37" s="645"/>
      <c r="AY37" s="646"/>
      <c r="AZ37" s="618">
        <v>120655</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25801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202904</v>
      </c>
      <c r="CS37" s="637"/>
      <c r="CT37" s="637"/>
      <c r="CU37" s="637"/>
      <c r="CV37" s="637"/>
      <c r="CW37" s="637"/>
      <c r="CX37" s="637"/>
      <c r="CY37" s="638"/>
      <c r="CZ37" s="621">
        <v>0.3</v>
      </c>
      <c r="DA37" s="639"/>
      <c r="DB37" s="639"/>
      <c r="DC37" s="640"/>
      <c r="DD37" s="624">
        <v>202904</v>
      </c>
      <c r="DE37" s="637"/>
      <c r="DF37" s="637"/>
      <c r="DG37" s="637"/>
      <c r="DH37" s="637"/>
      <c r="DI37" s="637"/>
      <c r="DJ37" s="637"/>
      <c r="DK37" s="638"/>
      <c r="DL37" s="624">
        <v>158820</v>
      </c>
      <c r="DM37" s="637"/>
      <c r="DN37" s="637"/>
      <c r="DO37" s="637"/>
      <c r="DP37" s="637"/>
      <c r="DQ37" s="637"/>
      <c r="DR37" s="637"/>
      <c r="DS37" s="637"/>
      <c r="DT37" s="637"/>
      <c r="DU37" s="637"/>
      <c r="DV37" s="638"/>
      <c r="DW37" s="641">
        <v>0.4</v>
      </c>
      <c r="DX37" s="642"/>
      <c r="DY37" s="642"/>
      <c r="DZ37" s="642"/>
      <c r="EA37" s="642"/>
      <c r="EB37" s="642"/>
      <c r="EC37" s="643"/>
    </row>
    <row r="38" spans="2:133" ht="11.25" customHeight="1">
      <c r="AQ38" s="644" t="s">
        <v>316</v>
      </c>
      <c r="AR38" s="645"/>
      <c r="AS38" s="645"/>
      <c r="AT38" s="645"/>
      <c r="AU38" s="645"/>
      <c r="AV38" s="645"/>
      <c r="AW38" s="645"/>
      <c r="AX38" s="645"/>
      <c r="AY38" s="646"/>
      <c r="AZ38" s="618">
        <v>112089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45133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8059050</v>
      </c>
      <c r="CS38" s="619"/>
      <c r="CT38" s="619"/>
      <c r="CU38" s="619"/>
      <c r="CV38" s="619"/>
      <c r="CW38" s="619"/>
      <c r="CX38" s="619"/>
      <c r="CY38" s="620"/>
      <c r="CZ38" s="621">
        <v>12.1</v>
      </c>
      <c r="DA38" s="639"/>
      <c r="DB38" s="639"/>
      <c r="DC38" s="640"/>
      <c r="DD38" s="624">
        <v>6923215</v>
      </c>
      <c r="DE38" s="619"/>
      <c r="DF38" s="619"/>
      <c r="DG38" s="619"/>
      <c r="DH38" s="619"/>
      <c r="DI38" s="619"/>
      <c r="DJ38" s="619"/>
      <c r="DK38" s="620"/>
      <c r="DL38" s="624">
        <v>6093465</v>
      </c>
      <c r="DM38" s="619"/>
      <c r="DN38" s="619"/>
      <c r="DO38" s="619"/>
      <c r="DP38" s="619"/>
      <c r="DQ38" s="619"/>
      <c r="DR38" s="619"/>
      <c r="DS38" s="619"/>
      <c r="DT38" s="619"/>
      <c r="DU38" s="619"/>
      <c r="DV38" s="620"/>
      <c r="DW38" s="641">
        <v>16.100000000000001</v>
      </c>
      <c r="DX38" s="642"/>
      <c r="DY38" s="642"/>
      <c r="DZ38" s="642"/>
      <c r="EA38" s="642"/>
      <c r="EB38" s="642"/>
      <c r="EC38" s="643"/>
    </row>
    <row r="39" spans="2:133" ht="11.25" customHeight="1">
      <c r="AQ39" s="644" t="s">
        <v>319</v>
      </c>
      <c r="AR39" s="645"/>
      <c r="AS39" s="645"/>
      <c r="AT39" s="645"/>
      <c r="AU39" s="645"/>
      <c r="AV39" s="645"/>
      <c r="AW39" s="645"/>
      <c r="AX39" s="645"/>
      <c r="AY39" s="646"/>
      <c r="AZ39" s="618">
        <v>20141</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103</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2216229</v>
      </c>
      <c r="CS39" s="637"/>
      <c r="CT39" s="637"/>
      <c r="CU39" s="637"/>
      <c r="CV39" s="637"/>
      <c r="CW39" s="637"/>
      <c r="CX39" s="637"/>
      <c r="CY39" s="638"/>
      <c r="CZ39" s="621">
        <v>3.3</v>
      </c>
      <c r="DA39" s="639"/>
      <c r="DB39" s="639"/>
      <c r="DC39" s="640"/>
      <c r="DD39" s="624">
        <v>2089390</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1588444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93</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3109200</v>
      </c>
      <c r="CS40" s="619"/>
      <c r="CT40" s="619"/>
      <c r="CU40" s="619"/>
      <c r="CV40" s="619"/>
      <c r="CW40" s="619"/>
      <c r="CX40" s="619"/>
      <c r="CY40" s="620"/>
      <c r="CZ40" s="621">
        <v>4.7</v>
      </c>
      <c r="DA40" s="639"/>
      <c r="DB40" s="639"/>
      <c r="DC40" s="640"/>
      <c r="DD40" s="624" t="s">
        <v>323</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3796339</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280</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11260117</v>
      </c>
      <c r="CS42" s="619"/>
      <c r="CT42" s="619"/>
      <c r="CU42" s="619"/>
      <c r="CV42" s="619"/>
      <c r="CW42" s="619"/>
      <c r="CX42" s="619"/>
      <c r="CY42" s="620"/>
      <c r="CZ42" s="621">
        <v>17</v>
      </c>
      <c r="DA42" s="622"/>
      <c r="DB42" s="622"/>
      <c r="DC42" s="623"/>
      <c r="DD42" s="624">
        <v>2095563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378451</v>
      </c>
      <c r="CS43" s="637"/>
      <c r="CT43" s="637"/>
      <c r="CU43" s="637"/>
      <c r="CV43" s="637"/>
      <c r="CW43" s="637"/>
      <c r="CX43" s="637"/>
      <c r="CY43" s="638"/>
      <c r="CZ43" s="621">
        <v>0.6</v>
      </c>
      <c r="DA43" s="639"/>
      <c r="DB43" s="639"/>
      <c r="DC43" s="640"/>
      <c r="DD43" s="624">
        <v>378451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10538438</v>
      </c>
      <c r="CS44" s="619"/>
      <c r="CT44" s="619"/>
      <c r="CU44" s="619"/>
      <c r="CV44" s="619"/>
      <c r="CW44" s="619"/>
      <c r="CX44" s="619"/>
      <c r="CY44" s="620"/>
      <c r="CZ44" s="621">
        <v>15.9</v>
      </c>
      <c r="DA44" s="622"/>
      <c r="DB44" s="622"/>
      <c r="DC44" s="623"/>
      <c r="DD44" s="624">
        <v>1711890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4004714</v>
      </c>
      <c r="CS45" s="637"/>
      <c r="CT45" s="637"/>
      <c r="CU45" s="637"/>
      <c r="CV45" s="637"/>
      <c r="CW45" s="637"/>
      <c r="CX45" s="637"/>
      <c r="CY45" s="638"/>
      <c r="CZ45" s="621">
        <v>6</v>
      </c>
      <c r="DA45" s="639"/>
      <c r="DB45" s="639"/>
      <c r="DC45" s="640"/>
      <c r="DD45" s="624">
        <v>165709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6423694</v>
      </c>
      <c r="CS46" s="619"/>
      <c r="CT46" s="619"/>
      <c r="CU46" s="619"/>
      <c r="CV46" s="619"/>
      <c r="CW46" s="619"/>
      <c r="CX46" s="619"/>
      <c r="CY46" s="620"/>
      <c r="CZ46" s="621">
        <v>9.6999999999999993</v>
      </c>
      <c r="DA46" s="622"/>
      <c r="DB46" s="622"/>
      <c r="DC46" s="623"/>
      <c r="DD46" s="624">
        <v>1475451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721679</v>
      </c>
      <c r="CS47" s="637"/>
      <c r="CT47" s="637"/>
      <c r="CU47" s="637"/>
      <c r="CV47" s="637"/>
      <c r="CW47" s="637"/>
      <c r="CX47" s="637"/>
      <c r="CY47" s="638"/>
      <c r="CZ47" s="621">
        <v>1.1000000000000001</v>
      </c>
      <c r="DA47" s="639"/>
      <c r="DB47" s="639"/>
      <c r="DC47" s="640"/>
      <c r="DD47" s="624">
        <v>383673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66398864</v>
      </c>
      <c r="CS49" s="603"/>
      <c r="CT49" s="603"/>
      <c r="CU49" s="603"/>
      <c r="CV49" s="603"/>
      <c r="CW49" s="603"/>
      <c r="CX49" s="603"/>
      <c r="CY49" s="604"/>
      <c r="CZ49" s="605">
        <v>100</v>
      </c>
      <c r="DA49" s="606"/>
      <c r="DB49" s="606"/>
      <c r="DC49" s="607"/>
      <c r="DD49" s="608">
        <v>41857598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70399</v>
      </c>
      <c r="R7" s="1131"/>
      <c r="S7" s="1131"/>
      <c r="T7" s="1131"/>
      <c r="U7" s="1131"/>
      <c r="V7" s="1131">
        <v>66399</v>
      </c>
      <c r="W7" s="1131"/>
      <c r="X7" s="1131"/>
      <c r="Y7" s="1131"/>
      <c r="Z7" s="1131"/>
      <c r="AA7" s="1131">
        <v>4000</v>
      </c>
      <c r="AB7" s="1131"/>
      <c r="AC7" s="1131"/>
      <c r="AD7" s="1131"/>
      <c r="AE7" s="1132"/>
      <c r="AF7" s="1133">
        <v>3471</v>
      </c>
      <c r="AG7" s="1134"/>
      <c r="AH7" s="1134"/>
      <c r="AI7" s="1134"/>
      <c r="AJ7" s="1135"/>
      <c r="AK7" s="1117">
        <v>3413</v>
      </c>
      <c r="AL7" s="1118"/>
      <c r="AM7" s="1118"/>
      <c r="AN7" s="1118"/>
      <c r="AO7" s="1118"/>
      <c r="AP7" s="1118">
        <v>62061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0</v>
      </c>
      <c r="CI7" s="1115"/>
      <c r="CJ7" s="1115"/>
      <c r="CK7" s="1115"/>
      <c r="CL7" s="1116"/>
      <c r="CM7" s="1114">
        <v>92</v>
      </c>
      <c r="CN7" s="1115"/>
      <c r="CO7" s="1115"/>
      <c r="CP7" s="1115"/>
      <c r="CQ7" s="1116"/>
      <c r="CR7" s="1114">
        <v>5</v>
      </c>
      <c r="CS7" s="1115"/>
      <c r="CT7" s="1115"/>
      <c r="CU7" s="1115"/>
      <c r="CV7" s="1116"/>
      <c r="CW7" s="1114">
        <v>7</v>
      </c>
      <c r="CX7" s="1115"/>
      <c r="CY7" s="1115"/>
      <c r="CZ7" s="1115"/>
      <c r="DA7" s="1116"/>
      <c r="DB7" s="1114">
        <v>176</v>
      </c>
      <c r="DC7" s="1115"/>
      <c r="DD7" s="1115"/>
      <c r="DE7" s="1115"/>
      <c r="DF7" s="1116"/>
      <c r="DG7" s="1114" t="s">
        <v>538</v>
      </c>
      <c r="DH7" s="1115"/>
      <c r="DI7" s="1115"/>
      <c r="DJ7" s="1115"/>
      <c r="DK7" s="1116"/>
      <c r="DL7" s="1114" t="s">
        <v>538</v>
      </c>
      <c r="DM7" s="1115"/>
      <c r="DN7" s="1115"/>
      <c r="DO7" s="1115"/>
      <c r="DP7" s="1116"/>
      <c r="DQ7" s="1114" t="s">
        <v>538</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-2</v>
      </c>
      <c r="CI8" s="1016"/>
      <c r="CJ8" s="1016"/>
      <c r="CK8" s="1016"/>
      <c r="CL8" s="1017"/>
      <c r="CM8" s="1015">
        <v>70</v>
      </c>
      <c r="CN8" s="1016"/>
      <c r="CO8" s="1016"/>
      <c r="CP8" s="1016"/>
      <c r="CQ8" s="1017"/>
      <c r="CR8" s="1015">
        <v>20</v>
      </c>
      <c r="CS8" s="1016"/>
      <c r="CT8" s="1016"/>
      <c r="CU8" s="1016"/>
      <c r="CV8" s="1017"/>
      <c r="CW8" s="1015">
        <v>10</v>
      </c>
      <c r="CX8" s="1016"/>
      <c r="CY8" s="1016"/>
      <c r="CZ8" s="1016"/>
      <c r="DA8" s="1017"/>
      <c r="DB8" s="1015" t="s">
        <v>538</v>
      </c>
      <c r="DC8" s="1016"/>
      <c r="DD8" s="1016"/>
      <c r="DE8" s="1016"/>
      <c r="DF8" s="1017"/>
      <c r="DG8" s="1015" t="s">
        <v>538</v>
      </c>
      <c r="DH8" s="1016"/>
      <c r="DI8" s="1016"/>
      <c r="DJ8" s="1016"/>
      <c r="DK8" s="1017"/>
      <c r="DL8" s="1015" t="s">
        <v>538</v>
      </c>
      <c r="DM8" s="1016"/>
      <c r="DN8" s="1016"/>
      <c r="DO8" s="1016"/>
      <c r="DP8" s="1017"/>
      <c r="DQ8" s="1015" t="s">
        <v>538</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554</v>
      </c>
      <c r="BT9" s="1041"/>
      <c r="BU9" s="1041"/>
      <c r="BV9" s="1041"/>
      <c r="BW9" s="1041"/>
      <c r="BX9" s="1041"/>
      <c r="BY9" s="1041"/>
      <c r="BZ9" s="1041"/>
      <c r="CA9" s="1041"/>
      <c r="CB9" s="1041"/>
      <c r="CC9" s="1041"/>
      <c r="CD9" s="1041"/>
      <c r="CE9" s="1041"/>
      <c r="CF9" s="1041"/>
      <c r="CG9" s="1042"/>
      <c r="CH9" s="1015">
        <v>0</v>
      </c>
      <c r="CI9" s="1016"/>
      <c r="CJ9" s="1016"/>
      <c r="CK9" s="1016"/>
      <c r="CL9" s="1017"/>
      <c r="CM9" s="1015">
        <v>62</v>
      </c>
      <c r="CN9" s="1016"/>
      <c r="CO9" s="1016"/>
      <c r="CP9" s="1016"/>
      <c r="CQ9" s="1017"/>
      <c r="CR9" s="1015">
        <v>20</v>
      </c>
      <c r="CS9" s="1016"/>
      <c r="CT9" s="1016"/>
      <c r="CU9" s="1016"/>
      <c r="CV9" s="1017"/>
      <c r="CW9" s="1015">
        <v>1</v>
      </c>
      <c r="CX9" s="1016"/>
      <c r="CY9" s="1016"/>
      <c r="CZ9" s="1016"/>
      <c r="DA9" s="1017"/>
      <c r="DB9" s="1015" t="s">
        <v>538</v>
      </c>
      <c r="DC9" s="1016"/>
      <c r="DD9" s="1016"/>
      <c r="DE9" s="1016"/>
      <c r="DF9" s="1017"/>
      <c r="DG9" s="1015" t="s">
        <v>538</v>
      </c>
      <c r="DH9" s="1016"/>
      <c r="DI9" s="1016"/>
      <c r="DJ9" s="1016"/>
      <c r="DK9" s="1017"/>
      <c r="DL9" s="1015" t="s">
        <v>540</v>
      </c>
      <c r="DM9" s="1016"/>
      <c r="DN9" s="1016"/>
      <c r="DO9" s="1016"/>
      <c r="DP9" s="1017"/>
      <c r="DQ9" s="1015" t="s">
        <v>540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557</v>
      </c>
      <c r="BS10" s="1040" t="s">
        <v>555</v>
      </c>
      <c r="BT10" s="1041"/>
      <c r="BU10" s="1041"/>
      <c r="BV10" s="1041"/>
      <c r="BW10" s="1041"/>
      <c r="BX10" s="1041"/>
      <c r="BY10" s="1041"/>
      <c r="BZ10" s="1041"/>
      <c r="CA10" s="1041"/>
      <c r="CB10" s="1041"/>
      <c r="CC10" s="1041"/>
      <c r="CD10" s="1041"/>
      <c r="CE10" s="1041"/>
      <c r="CF10" s="1041"/>
      <c r="CG10" s="1042"/>
      <c r="CH10" s="1015">
        <v>-15</v>
      </c>
      <c r="CI10" s="1016"/>
      <c r="CJ10" s="1016"/>
      <c r="CK10" s="1016"/>
      <c r="CL10" s="1017"/>
      <c r="CM10" s="1015">
        <v>-69</v>
      </c>
      <c r="CN10" s="1016"/>
      <c r="CO10" s="1016"/>
      <c r="CP10" s="1016"/>
      <c r="CQ10" s="1017"/>
      <c r="CR10" s="1015">
        <v>22</v>
      </c>
      <c r="CS10" s="1016"/>
      <c r="CT10" s="1016"/>
      <c r="CU10" s="1016"/>
      <c r="CV10" s="1017"/>
      <c r="CW10" s="1015">
        <v>0</v>
      </c>
      <c r="CX10" s="1016"/>
      <c r="CY10" s="1016"/>
      <c r="CZ10" s="1016"/>
      <c r="DA10" s="1017"/>
      <c r="DB10" s="1015">
        <v>102</v>
      </c>
      <c r="DC10" s="1016"/>
      <c r="DD10" s="1016"/>
      <c r="DE10" s="1016"/>
      <c r="DF10" s="1017"/>
      <c r="DG10" s="1015" t="s">
        <v>539</v>
      </c>
      <c r="DH10" s="1016"/>
      <c r="DI10" s="1016"/>
      <c r="DJ10" s="1016"/>
      <c r="DK10" s="1017"/>
      <c r="DL10" s="1015" t="s">
        <v>540</v>
      </c>
      <c r="DM10" s="1016"/>
      <c r="DN10" s="1016"/>
      <c r="DO10" s="1016"/>
      <c r="DP10" s="1017"/>
      <c r="DQ10" s="1015" t="s">
        <v>538</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557</v>
      </c>
      <c r="BS11" s="1040" t="s">
        <v>556</v>
      </c>
      <c r="BT11" s="1041"/>
      <c r="BU11" s="1041"/>
      <c r="BV11" s="1041"/>
      <c r="BW11" s="1041"/>
      <c r="BX11" s="1041"/>
      <c r="BY11" s="1041"/>
      <c r="BZ11" s="1041"/>
      <c r="CA11" s="1041"/>
      <c r="CB11" s="1041"/>
      <c r="CC11" s="1041"/>
      <c r="CD11" s="1041"/>
      <c r="CE11" s="1041"/>
      <c r="CF11" s="1041"/>
      <c r="CG11" s="1042"/>
      <c r="CH11" s="1015">
        <v>61</v>
      </c>
      <c r="CI11" s="1016"/>
      <c r="CJ11" s="1016"/>
      <c r="CK11" s="1016"/>
      <c r="CL11" s="1017"/>
      <c r="CM11" s="1015">
        <v>786</v>
      </c>
      <c r="CN11" s="1016"/>
      <c r="CO11" s="1016"/>
      <c r="CP11" s="1016"/>
      <c r="CQ11" s="1017"/>
      <c r="CR11" s="1015">
        <v>15</v>
      </c>
      <c r="CS11" s="1016"/>
      <c r="CT11" s="1016"/>
      <c r="CU11" s="1016"/>
      <c r="CV11" s="1017"/>
      <c r="CW11" s="1015" t="s">
        <v>538</v>
      </c>
      <c r="CX11" s="1016"/>
      <c r="CY11" s="1016"/>
      <c r="CZ11" s="1016"/>
      <c r="DA11" s="1017"/>
      <c r="DB11" s="1015" t="s">
        <v>538</v>
      </c>
      <c r="DC11" s="1016"/>
      <c r="DD11" s="1016"/>
      <c r="DE11" s="1016"/>
      <c r="DF11" s="1017"/>
      <c r="DG11" s="1015" t="s">
        <v>540</v>
      </c>
      <c r="DH11" s="1016"/>
      <c r="DI11" s="1016"/>
      <c r="DJ11" s="1016"/>
      <c r="DK11" s="1017"/>
      <c r="DL11" s="1015">
        <v>450</v>
      </c>
      <c r="DM11" s="1016"/>
      <c r="DN11" s="1016"/>
      <c r="DO11" s="1016"/>
      <c r="DP11" s="1017"/>
      <c r="DQ11" s="1015">
        <v>45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70399</v>
      </c>
      <c r="R23" s="1095"/>
      <c r="S23" s="1095"/>
      <c r="T23" s="1095"/>
      <c r="U23" s="1095"/>
      <c r="V23" s="1095">
        <v>66399</v>
      </c>
      <c r="W23" s="1095"/>
      <c r="X23" s="1095"/>
      <c r="Y23" s="1095"/>
      <c r="Z23" s="1095"/>
      <c r="AA23" s="1095">
        <v>4000</v>
      </c>
      <c r="AB23" s="1095"/>
      <c r="AC23" s="1095"/>
      <c r="AD23" s="1095"/>
      <c r="AE23" s="1096"/>
      <c r="AF23" s="1097">
        <v>3471</v>
      </c>
      <c r="AG23" s="1095"/>
      <c r="AH23" s="1095"/>
      <c r="AI23" s="1095"/>
      <c r="AJ23" s="1098"/>
      <c r="AK23" s="1099"/>
      <c r="AL23" s="1100"/>
      <c r="AM23" s="1100"/>
      <c r="AN23" s="1100"/>
      <c r="AO23" s="1100"/>
      <c r="AP23" s="1095">
        <v>62061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21369</v>
      </c>
      <c r="R28" s="1080"/>
      <c r="S28" s="1080"/>
      <c r="T28" s="1080"/>
      <c r="U28" s="1080"/>
      <c r="V28" s="1080">
        <v>21012</v>
      </c>
      <c r="W28" s="1080"/>
      <c r="X28" s="1080"/>
      <c r="Y28" s="1080"/>
      <c r="Z28" s="1080"/>
      <c r="AA28" s="1080">
        <v>357</v>
      </c>
      <c r="AB28" s="1080"/>
      <c r="AC28" s="1080"/>
      <c r="AD28" s="1080"/>
      <c r="AE28" s="1081"/>
      <c r="AF28" s="1082">
        <v>357</v>
      </c>
      <c r="AG28" s="1080"/>
      <c r="AH28" s="1080"/>
      <c r="AI28" s="1080"/>
      <c r="AJ28" s="1083"/>
      <c r="AK28" s="1084">
        <v>1588</v>
      </c>
      <c r="AL28" s="1072"/>
      <c r="AM28" s="1072"/>
      <c r="AN28" s="1072"/>
      <c r="AO28" s="1072"/>
      <c r="AP28" s="1072" t="s">
        <v>540</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13380</v>
      </c>
      <c r="R29" s="1070"/>
      <c r="S29" s="1070"/>
      <c r="T29" s="1070"/>
      <c r="U29" s="1070"/>
      <c r="V29" s="1070">
        <v>13114</v>
      </c>
      <c r="W29" s="1070"/>
      <c r="X29" s="1070"/>
      <c r="Y29" s="1070"/>
      <c r="Z29" s="1070"/>
      <c r="AA29" s="1070">
        <v>267</v>
      </c>
      <c r="AB29" s="1070"/>
      <c r="AC29" s="1070"/>
      <c r="AD29" s="1070"/>
      <c r="AE29" s="1071"/>
      <c r="AF29" s="1045">
        <v>267</v>
      </c>
      <c r="AG29" s="1046"/>
      <c r="AH29" s="1046"/>
      <c r="AI29" s="1046"/>
      <c r="AJ29" s="1047"/>
      <c r="AK29" s="1006">
        <v>2128</v>
      </c>
      <c r="AL29" s="997"/>
      <c r="AM29" s="997"/>
      <c r="AN29" s="997"/>
      <c r="AO29" s="997"/>
      <c r="AP29" s="997" t="s">
        <v>540</v>
      </c>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1668</v>
      </c>
      <c r="R30" s="1070"/>
      <c r="S30" s="1070"/>
      <c r="T30" s="1070"/>
      <c r="U30" s="1070"/>
      <c r="V30" s="1070">
        <v>1657</v>
      </c>
      <c r="W30" s="1070"/>
      <c r="X30" s="1070"/>
      <c r="Y30" s="1070"/>
      <c r="Z30" s="1070"/>
      <c r="AA30" s="1070">
        <v>11</v>
      </c>
      <c r="AB30" s="1070"/>
      <c r="AC30" s="1070"/>
      <c r="AD30" s="1070"/>
      <c r="AE30" s="1071"/>
      <c r="AF30" s="1045">
        <v>11</v>
      </c>
      <c r="AG30" s="1046"/>
      <c r="AH30" s="1046"/>
      <c r="AI30" s="1046"/>
      <c r="AJ30" s="1047"/>
      <c r="AK30" s="1006">
        <v>459</v>
      </c>
      <c r="AL30" s="997"/>
      <c r="AM30" s="997"/>
      <c r="AN30" s="997"/>
      <c r="AO30" s="997"/>
      <c r="AP30" s="997" t="s">
        <v>541</v>
      </c>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4352</v>
      </c>
      <c r="R31" s="1070"/>
      <c r="S31" s="1070"/>
      <c r="T31" s="1070"/>
      <c r="U31" s="1070"/>
      <c r="V31" s="1070">
        <v>459</v>
      </c>
      <c r="W31" s="1070"/>
      <c r="X31" s="1070"/>
      <c r="Y31" s="1070"/>
      <c r="Z31" s="1070"/>
      <c r="AA31" s="1070">
        <v>3894</v>
      </c>
      <c r="AB31" s="1070"/>
      <c r="AC31" s="1070"/>
      <c r="AD31" s="1070"/>
      <c r="AE31" s="1071"/>
      <c r="AF31" s="1045">
        <v>3894</v>
      </c>
      <c r="AG31" s="1046"/>
      <c r="AH31" s="1046"/>
      <c r="AI31" s="1046"/>
      <c r="AJ31" s="1047"/>
      <c r="AK31" s="1006">
        <v>122</v>
      </c>
      <c r="AL31" s="997"/>
      <c r="AM31" s="997"/>
      <c r="AN31" s="997"/>
      <c r="AO31" s="997"/>
      <c r="AP31" s="997">
        <v>9276</v>
      </c>
      <c r="AQ31" s="997"/>
      <c r="AR31" s="997"/>
      <c r="AS31" s="997"/>
      <c r="AT31" s="997"/>
      <c r="AU31" s="997">
        <v>464</v>
      </c>
      <c r="AV31" s="997"/>
      <c r="AW31" s="997"/>
      <c r="AX31" s="997"/>
      <c r="AY31" s="997"/>
      <c r="AZ31" s="1068" t="s">
        <v>538</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5372</v>
      </c>
      <c r="R32" s="1070"/>
      <c r="S32" s="1070"/>
      <c r="T32" s="1070"/>
      <c r="U32" s="1070"/>
      <c r="V32" s="1070">
        <v>4999</v>
      </c>
      <c r="W32" s="1070"/>
      <c r="X32" s="1070"/>
      <c r="Y32" s="1070"/>
      <c r="Z32" s="1070"/>
      <c r="AA32" s="1070">
        <v>373</v>
      </c>
      <c r="AB32" s="1070"/>
      <c r="AC32" s="1070"/>
      <c r="AD32" s="1070"/>
      <c r="AE32" s="1071"/>
      <c r="AF32" s="1045">
        <v>358</v>
      </c>
      <c r="AG32" s="1046"/>
      <c r="AH32" s="1046"/>
      <c r="AI32" s="1046"/>
      <c r="AJ32" s="1047"/>
      <c r="AK32" s="1006">
        <v>2292</v>
      </c>
      <c r="AL32" s="997"/>
      <c r="AM32" s="997"/>
      <c r="AN32" s="997"/>
      <c r="AO32" s="997"/>
      <c r="AP32" s="997">
        <v>26145</v>
      </c>
      <c r="AQ32" s="997"/>
      <c r="AR32" s="997"/>
      <c r="AS32" s="997"/>
      <c r="AT32" s="997"/>
      <c r="AU32" s="997">
        <v>23060</v>
      </c>
      <c r="AV32" s="997"/>
      <c r="AW32" s="997"/>
      <c r="AX32" s="997"/>
      <c r="AY32" s="997"/>
      <c r="AZ32" s="1068" t="s">
        <v>538</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367</v>
      </c>
      <c r="R33" s="1070"/>
      <c r="S33" s="1070"/>
      <c r="T33" s="1070"/>
      <c r="U33" s="1070"/>
      <c r="V33" s="1070">
        <v>352</v>
      </c>
      <c r="W33" s="1070"/>
      <c r="X33" s="1070"/>
      <c r="Y33" s="1070"/>
      <c r="Z33" s="1070"/>
      <c r="AA33" s="1070">
        <v>15</v>
      </c>
      <c r="AB33" s="1070"/>
      <c r="AC33" s="1070"/>
      <c r="AD33" s="1070"/>
      <c r="AE33" s="1071"/>
      <c r="AF33" s="1045">
        <v>15</v>
      </c>
      <c r="AG33" s="1046"/>
      <c r="AH33" s="1046"/>
      <c r="AI33" s="1046"/>
      <c r="AJ33" s="1047"/>
      <c r="AK33" s="1006">
        <v>270</v>
      </c>
      <c r="AL33" s="997"/>
      <c r="AM33" s="997"/>
      <c r="AN33" s="997"/>
      <c r="AO33" s="997"/>
      <c r="AP33" s="997">
        <v>3098</v>
      </c>
      <c r="AQ33" s="997"/>
      <c r="AR33" s="997"/>
      <c r="AS33" s="997"/>
      <c r="AT33" s="997"/>
      <c r="AU33" s="997">
        <v>3098</v>
      </c>
      <c r="AV33" s="997"/>
      <c r="AW33" s="997"/>
      <c r="AX33" s="997"/>
      <c r="AY33" s="997"/>
      <c r="AZ33" s="1068" t="s">
        <v>538</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47</v>
      </c>
      <c r="R34" s="1070"/>
      <c r="S34" s="1070"/>
      <c r="T34" s="1070"/>
      <c r="U34" s="1070"/>
      <c r="V34" s="1070">
        <v>47</v>
      </c>
      <c r="W34" s="1070"/>
      <c r="X34" s="1070"/>
      <c r="Y34" s="1070"/>
      <c r="Z34" s="1070"/>
      <c r="AA34" s="1070">
        <v>0</v>
      </c>
      <c r="AB34" s="1070"/>
      <c r="AC34" s="1070"/>
      <c r="AD34" s="1070"/>
      <c r="AE34" s="1071"/>
      <c r="AF34" s="1045" t="s">
        <v>109</v>
      </c>
      <c r="AG34" s="1046"/>
      <c r="AH34" s="1046"/>
      <c r="AI34" s="1046"/>
      <c r="AJ34" s="1047"/>
      <c r="AK34" s="1006">
        <v>16</v>
      </c>
      <c r="AL34" s="997"/>
      <c r="AM34" s="997"/>
      <c r="AN34" s="997"/>
      <c r="AO34" s="997"/>
      <c r="AP34" s="997" t="s">
        <v>538</v>
      </c>
      <c r="AQ34" s="997"/>
      <c r="AR34" s="997"/>
      <c r="AS34" s="997"/>
      <c r="AT34" s="997"/>
      <c r="AU34" s="997" t="s">
        <v>538</v>
      </c>
      <c r="AV34" s="997"/>
      <c r="AW34" s="997"/>
      <c r="AX34" s="997"/>
      <c r="AY34" s="997"/>
      <c r="AZ34" s="1068" t="s">
        <v>538</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524</v>
      </c>
      <c r="R35" s="1070"/>
      <c r="S35" s="1070"/>
      <c r="T35" s="1070"/>
      <c r="U35" s="1070"/>
      <c r="V35" s="1070">
        <v>523</v>
      </c>
      <c r="W35" s="1070"/>
      <c r="X35" s="1070"/>
      <c r="Y35" s="1070"/>
      <c r="Z35" s="1070"/>
      <c r="AA35" s="1070">
        <v>0</v>
      </c>
      <c r="AB35" s="1070"/>
      <c r="AC35" s="1070"/>
      <c r="AD35" s="1070"/>
      <c r="AE35" s="1071"/>
      <c r="AF35" s="1045" t="s">
        <v>109</v>
      </c>
      <c r="AG35" s="1046"/>
      <c r="AH35" s="1046"/>
      <c r="AI35" s="1046"/>
      <c r="AJ35" s="1047"/>
      <c r="AK35" s="1006">
        <v>16</v>
      </c>
      <c r="AL35" s="997"/>
      <c r="AM35" s="997"/>
      <c r="AN35" s="997"/>
      <c r="AO35" s="997"/>
      <c r="AP35" s="997" t="s">
        <v>538</v>
      </c>
      <c r="AQ35" s="997"/>
      <c r="AR35" s="997"/>
      <c r="AS35" s="997"/>
      <c r="AT35" s="997"/>
      <c r="AU35" s="997" t="s">
        <v>542</v>
      </c>
      <c r="AV35" s="997"/>
      <c r="AW35" s="997"/>
      <c r="AX35" s="997"/>
      <c r="AY35" s="997"/>
      <c r="AZ35" s="1068" t="s">
        <v>542</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4902</v>
      </c>
      <c r="AG63" s="985"/>
      <c r="AH63" s="985"/>
      <c r="AI63" s="985"/>
      <c r="AJ63" s="1056"/>
      <c r="AK63" s="1057"/>
      <c r="AL63" s="989"/>
      <c r="AM63" s="989"/>
      <c r="AN63" s="989"/>
      <c r="AO63" s="989"/>
      <c r="AP63" s="985">
        <v>38519</v>
      </c>
      <c r="AQ63" s="985"/>
      <c r="AR63" s="985"/>
      <c r="AS63" s="985"/>
      <c r="AT63" s="985"/>
      <c r="AU63" s="985">
        <v>26621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392</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416</v>
      </c>
      <c r="R68" s="1008"/>
      <c r="S68" s="1008"/>
      <c r="T68" s="1008"/>
      <c r="U68" s="1008"/>
      <c r="V68" s="1008">
        <v>373</v>
      </c>
      <c r="W68" s="1008"/>
      <c r="X68" s="1008"/>
      <c r="Y68" s="1008"/>
      <c r="Z68" s="1008"/>
      <c r="AA68" s="1008">
        <v>43</v>
      </c>
      <c r="AB68" s="1008"/>
      <c r="AC68" s="1008"/>
      <c r="AD68" s="1008"/>
      <c r="AE68" s="1008"/>
      <c r="AF68" s="1008">
        <v>43</v>
      </c>
      <c r="AG68" s="1008"/>
      <c r="AH68" s="1008"/>
      <c r="AI68" s="1008"/>
      <c r="AJ68" s="1008"/>
      <c r="AK68" s="1008" t="s">
        <v>538</v>
      </c>
      <c r="AL68" s="1008"/>
      <c r="AM68" s="1008"/>
      <c r="AN68" s="1008"/>
      <c r="AO68" s="1008"/>
      <c r="AP68" s="1008" t="s">
        <v>538</v>
      </c>
      <c r="AQ68" s="1008"/>
      <c r="AR68" s="1008"/>
      <c r="AS68" s="1008"/>
      <c r="AT68" s="1008"/>
      <c r="AU68" s="1008" t="s">
        <v>538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11914</v>
      </c>
      <c r="R69" s="997"/>
      <c r="S69" s="997"/>
      <c r="T69" s="997"/>
      <c r="U69" s="997"/>
      <c r="V69" s="997">
        <v>11856</v>
      </c>
      <c r="W69" s="997"/>
      <c r="X69" s="997"/>
      <c r="Y69" s="997"/>
      <c r="Z69" s="997"/>
      <c r="AA69" s="997">
        <v>58</v>
      </c>
      <c r="AB69" s="997"/>
      <c r="AC69" s="997"/>
      <c r="AD69" s="997"/>
      <c r="AE69" s="997"/>
      <c r="AF69" s="997">
        <v>58</v>
      </c>
      <c r="AG69" s="997"/>
      <c r="AH69" s="997"/>
      <c r="AI69" s="997"/>
      <c r="AJ69" s="997"/>
      <c r="AK69" s="997">
        <v>5</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47</v>
      </c>
      <c r="R70" s="997"/>
      <c r="S70" s="997"/>
      <c r="T70" s="997"/>
      <c r="U70" s="997"/>
      <c r="V70" s="997">
        <v>46</v>
      </c>
      <c r="W70" s="997"/>
      <c r="X70" s="997"/>
      <c r="Y70" s="997"/>
      <c r="Z70" s="997"/>
      <c r="AA70" s="997">
        <v>1</v>
      </c>
      <c r="AB70" s="997"/>
      <c r="AC70" s="997"/>
      <c r="AD70" s="997"/>
      <c r="AE70" s="997"/>
      <c r="AF70" s="997">
        <v>1</v>
      </c>
      <c r="AG70" s="997"/>
      <c r="AH70" s="997"/>
      <c r="AI70" s="997"/>
      <c r="AJ70" s="997"/>
      <c r="AK70" s="997">
        <v>2</v>
      </c>
      <c r="AL70" s="997"/>
      <c r="AM70" s="997"/>
      <c r="AN70" s="997"/>
      <c r="AO70" s="997"/>
      <c r="AP70" s="997" t="s">
        <v>538</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118</v>
      </c>
      <c r="R71" s="997"/>
      <c r="S71" s="997"/>
      <c r="T71" s="997"/>
      <c r="U71" s="997"/>
      <c r="V71" s="997">
        <v>109</v>
      </c>
      <c r="W71" s="997"/>
      <c r="X71" s="997"/>
      <c r="Y71" s="997"/>
      <c r="Z71" s="997"/>
      <c r="AA71" s="997">
        <v>10</v>
      </c>
      <c r="AB71" s="997"/>
      <c r="AC71" s="997"/>
      <c r="AD71" s="997"/>
      <c r="AE71" s="997"/>
      <c r="AF71" s="997">
        <v>10</v>
      </c>
      <c r="AG71" s="997"/>
      <c r="AH71" s="997"/>
      <c r="AI71" s="997"/>
      <c r="AJ71" s="997"/>
      <c r="AK71" s="997">
        <v>2</v>
      </c>
      <c r="AL71" s="997"/>
      <c r="AM71" s="997"/>
      <c r="AN71" s="997"/>
      <c r="AO71" s="997"/>
      <c r="AP71" s="997" t="s">
        <v>538</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202536</v>
      </c>
      <c r="R72" s="997"/>
      <c r="S72" s="997"/>
      <c r="T72" s="997"/>
      <c r="U72" s="997"/>
      <c r="V72" s="997">
        <v>195058</v>
      </c>
      <c r="W72" s="997"/>
      <c r="X72" s="997"/>
      <c r="Y72" s="997"/>
      <c r="Z72" s="997"/>
      <c r="AA72" s="997">
        <v>7478</v>
      </c>
      <c r="AB72" s="997"/>
      <c r="AC72" s="997"/>
      <c r="AD72" s="997"/>
      <c r="AE72" s="997"/>
      <c r="AF72" s="997">
        <v>7478</v>
      </c>
      <c r="AG72" s="997"/>
      <c r="AH72" s="997"/>
      <c r="AI72" s="997"/>
      <c r="AJ72" s="997"/>
      <c r="AK72" s="997">
        <v>271</v>
      </c>
      <c r="AL72" s="997"/>
      <c r="AM72" s="997"/>
      <c r="AN72" s="997"/>
      <c r="AO72" s="997"/>
      <c r="AP72" s="997" t="s">
        <v>538</v>
      </c>
      <c r="AQ72" s="997"/>
      <c r="AR72" s="997"/>
      <c r="AS72" s="997"/>
      <c r="AT72" s="997"/>
      <c r="AU72" s="997" t="s">
        <v>538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583</v>
      </c>
      <c r="R73" s="997"/>
      <c r="S73" s="997"/>
      <c r="T73" s="997"/>
      <c r="U73" s="997"/>
      <c r="V73" s="997">
        <v>573</v>
      </c>
      <c r="W73" s="997"/>
      <c r="X73" s="997"/>
      <c r="Y73" s="997"/>
      <c r="Z73" s="997"/>
      <c r="AA73" s="997">
        <v>10</v>
      </c>
      <c r="AB73" s="997"/>
      <c r="AC73" s="997"/>
      <c r="AD73" s="997"/>
      <c r="AE73" s="997"/>
      <c r="AF73" s="997">
        <v>10</v>
      </c>
      <c r="AG73" s="997"/>
      <c r="AH73" s="997"/>
      <c r="AI73" s="997"/>
      <c r="AJ73" s="997"/>
      <c r="AK73" s="997">
        <v>385</v>
      </c>
      <c r="AL73" s="997"/>
      <c r="AM73" s="997"/>
      <c r="AN73" s="997"/>
      <c r="AO73" s="997"/>
      <c r="AP73" s="997">
        <v>693</v>
      </c>
      <c r="AQ73" s="997"/>
      <c r="AR73" s="997"/>
      <c r="AS73" s="997"/>
      <c r="AT73" s="997"/>
      <c r="AU73" s="997">
        <v>153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549</v>
      </c>
      <c r="C74" s="1001"/>
      <c r="D74" s="1001"/>
      <c r="E74" s="1001"/>
      <c r="F74" s="1001"/>
      <c r="G74" s="1001"/>
      <c r="H74" s="1001"/>
      <c r="I74" s="1001"/>
      <c r="J74" s="1001"/>
      <c r="K74" s="1001"/>
      <c r="L74" s="1001"/>
      <c r="M74" s="1001"/>
      <c r="N74" s="1001"/>
      <c r="O74" s="1001"/>
      <c r="P74" s="1002"/>
      <c r="Q74" s="1003">
        <v>153</v>
      </c>
      <c r="R74" s="997"/>
      <c r="S74" s="997"/>
      <c r="T74" s="997"/>
      <c r="U74" s="997"/>
      <c r="V74" s="997">
        <v>97</v>
      </c>
      <c r="W74" s="997"/>
      <c r="X74" s="997"/>
      <c r="Y74" s="997"/>
      <c r="Z74" s="997"/>
      <c r="AA74" s="997">
        <v>17</v>
      </c>
      <c r="AB74" s="997"/>
      <c r="AC74" s="997"/>
      <c r="AD74" s="997"/>
      <c r="AE74" s="997"/>
      <c r="AF74" s="997">
        <v>17</v>
      </c>
      <c r="AG74" s="997"/>
      <c r="AH74" s="997"/>
      <c r="AI74" s="997"/>
      <c r="AJ74" s="997"/>
      <c r="AK74" s="997" t="s">
        <v>538</v>
      </c>
      <c r="AL74" s="997"/>
      <c r="AM74" s="997"/>
      <c r="AN74" s="997"/>
      <c r="AO74" s="997"/>
      <c r="AP74" s="997">
        <v>129</v>
      </c>
      <c r="AQ74" s="997"/>
      <c r="AR74" s="997"/>
      <c r="AS74" s="997"/>
      <c r="AT74" s="997"/>
      <c r="AU74" s="997">
        <v>75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550</v>
      </c>
      <c r="C75" s="1001"/>
      <c r="D75" s="1001"/>
      <c r="E75" s="1001"/>
      <c r="F75" s="1001"/>
      <c r="G75" s="1001"/>
      <c r="H75" s="1001"/>
      <c r="I75" s="1001"/>
      <c r="J75" s="1001"/>
      <c r="K75" s="1001"/>
      <c r="L75" s="1001"/>
      <c r="M75" s="1001"/>
      <c r="N75" s="1001"/>
      <c r="O75" s="1001"/>
      <c r="P75" s="1002"/>
      <c r="Q75" s="1004">
        <v>56</v>
      </c>
      <c r="R75" s="1005"/>
      <c r="S75" s="1005"/>
      <c r="T75" s="1005"/>
      <c r="U75" s="1006"/>
      <c r="V75" s="1007">
        <v>56</v>
      </c>
      <c r="W75" s="1005"/>
      <c r="X75" s="1005"/>
      <c r="Y75" s="1005"/>
      <c r="Z75" s="1006"/>
      <c r="AA75" s="1007">
        <v>0</v>
      </c>
      <c r="AB75" s="1005"/>
      <c r="AC75" s="1005"/>
      <c r="AD75" s="1005"/>
      <c r="AE75" s="1006"/>
      <c r="AF75" s="1007" t="s">
        <v>538</v>
      </c>
      <c r="AG75" s="1005"/>
      <c r="AH75" s="1005"/>
      <c r="AI75" s="1005"/>
      <c r="AJ75" s="1006"/>
      <c r="AK75" s="1007" t="s">
        <v>538</v>
      </c>
      <c r="AL75" s="1005"/>
      <c r="AM75" s="1005"/>
      <c r="AN75" s="1005"/>
      <c r="AO75" s="1006"/>
      <c r="AP75" s="1007" t="s">
        <v>538</v>
      </c>
      <c r="AQ75" s="1005"/>
      <c r="AR75" s="1005"/>
      <c r="AS75" s="1005"/>
      <c r="AT75" s="1006"/>
      <c r="AU75" s="1007" t="s">
        <v>538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551</v>
      </c>
      <c r="C76" s="1001"/>
      <c r="D76" s="1001"/>
      <c r="E76" s="1001"/>
      <c r="F76" s="1001"/>
      <c r="G76" s="1001"/>
      <c r="H76" s="1001"/>
      <c r="I76" s="1001"/>
      <c r="J76" s="1001"/>
      <c r="K76" s="1001"/>
      <c r="L76" s="1001"/>
      <c r="M76" s="1001"/>
      <c r="N76" s="1001"/>
      <c r="O76" s="1001"/>
      <c r="P76" s="1002"/>
      <c r="Q76" s="1004">
        <v>64</v>
      </c>
      <c r="R76" s="1005"/>
      <c r="S76" s="1005"/>
      <c r="T76" s="1005"/>
      <c r="U76" s="1006"/>
      <c r="V76" s="1007">
        <v>30</v>
      </c>
      <c r="W76" s="1005"/>
      <c r="X76" s="1005"/>
      <c r="Y76" s="1005"/>
      <c r="Z76" s="1006"/>
      <c r="AA76" s="1007">
        <v>34</v>
      </c>
      <c r="AB76" s="1005"/>
      <c r="AC76" s="1005"/>
      <c r="AD76" s="1005"/>
      <c r="AE76" s="1006"/>
      <c r="AF76" s="1007">
        <v>34</v>
      </c>
      <c r="AG76" s="1005"/>
      <c r="AH76" s="1005"/>
      <c r="AI76" s="1005"/>
      <c r="AJ76" s="1006"/>
      <c r="AK76" s="1007">
        <v>6</v>
      </c>
      <c r="AL76" s="1005"/>
      <c r="AM76" s="1005"/>
      <c r="AN76" s="1005"/>
      <c r="AO76" s="1006"/>
      <c r="AP76" s="1007">
        <v>206</v>
      </c>
      <c r="AQ76" s="1005"/>
      <c r="AR76" s="1005"/>
      <c r="AS76" s="1005"/>
      <c r="AT76" s="1006"/>
      <c r="AU76" s="1007">
        <v>113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7651</v>
      </c>
      <c r="AG88" s="985"/>
      <c r="AH88" s="985"/>
      <c r="AI88" s="985"/>
      <c r="AJ88" s="985"/>
      <c r="AK88" s="989"/>
      <c r="AL88" s="989"/>
      <c r="AM88" s="989"/>
      <c r="AN88" s="989"/>
      <c r="AO88" s="989"/>
      <c r="AP88" s="985">
        <v>1028</v>
      </c>
      <c r="AQ88" s="985"/>
      <c r="AR88" s="985"/>
      <c r="AS88" s="985"/>
      <c r="AT88" s="985"/>
      <c r="AU88" s="985">
        <v>341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82</v>
      </c>
      <c r="CS102" s="977"/>
      <c r="CT102" s="977"/>
      <c r="CU102" s="977"/>
      <c r="CV102" s="978"/>
      <c r="CW102" s="976">
        <v>18</v>
      </c>
      <c r="CX102" s="977"/>
      <c r="CY102" s="977"/>
      <c r="CZ102" s="977"/>
      <c r="DA102" s="978"/>
      <c r="DB102" s="976">
        <v>278</v>
      </c>
      <c r="DC102" s="977"/>
      <c r="DD102" s="977"/>
      <c r="DE102" s="977"/>
      <c r="DF102" s="978"/>
      <c r="DG102" s="976" t="s">
        <v>538</v>
      </c>
      <c r="DH102" s="977"/>
      <c r="DI102" s="977"/>
      <c r="DJ102" s="977"/>
      <c r="DK102" s="978"/>
      <c r="DL102" s="976">
        <v>450</v>
      </c>
      <c r="DM102" s="977"/>
      <c r="DN102" s="977"/>
      <c r="DO102" s="977"/>
      <c r="DP102" s="978"/>
      <c r="DQ102" s="976">
        <v>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t="s">
        <v>109</v>
      </c>
      <c r="AB110" s="903"/>
      <c r="AC110" s="903"/>
      <c r="AD110" s="903"/>
      <c r="AE110" s="904"/>
      <c r="AF110" s="905">
        <v>6690746</v>
      </c>
      <c r="AG110" s="903"/>
      <c r="AH110" s="903"/>
      <c r="AI110" s="903"/>
      <c r="AJ110" s="904"/>
      <c r="AK110" s="905">
        <v>6770762</v>
      </c>
      <c r="AL110" s="903"/>
      <c r="AM110" s="903"/>
      <c r="AN110" s="903"/>
      <c r="AO110" s="904"/>
      <c r="AP110" s="906">
        <v>21.4</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t="s">
        <v>407</v>
      </c>
      <c r="BR110" s="830"/>
      <c r="BS110" s="830"/>
      <c r="BT110" s="830"/>
      <c r="BU110" s="830"/>
      <c r="BV110" s="830">
        <v>60944834</v>
      </c>
      <c r="BW110" s="830"/>
      <c r="BX110" s="830"/>
      <c r="BY110" s="830"/>
      <c r="BZ110" s="830"/>
      <c r="CA110" s="830">
        <v>62060549</v>
      </c>
      <c r="CB110" s="830"/>
      <c r="CC110" s="830"/>
      <c r="CD110" s="830"/>
      <c r="CE110" s="830"/>
      <c r="CF110" s="891">
        <v>196.6</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v>114917</v>
      </c>
      <c r="BW111" s="801"/>
      <c r="BX111" s="801"/>
      <c r="BY111" s="801"/>
      <c r="BZ111" s="801"/>
      <c r="CA111" s="801">
        <v>88103</v>
      </c>
      <c r="CB111" s="801"/>
      <c r="CC111" s="801"/>
      <c r="CD111" s="801"/>
      <c r="CE111" s="801"/>
      <c r="CF111" s="878">
        <v>0.3</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t="s">
        <v>109</v>
      </c>
      <c r="BR112" s="801"/>
      <c r="BS112" s="801"/>
      <c r="BT112" s="801"/>
      <c r="BU112" s="801"/>
      <c r="BV112" s="801">
        <v>27389923</v>
      </c>
      <c r="BW112" s="801"/>
      <c r="BX112" s="801"/>
      <c r="BY112" s="801"/>
      <c r="BZ112" s="801"/>
      <c r="CA112" s="801">
        <v>26621398</v>
      </c>
      <c r="CB112" s="801"/>
      <c r="CC112" s="801"/>
      <c r="CD112" s="801"/>
      <c r="CE112" s="801"/>
      <c r="CF112" s="878">
        <v>84.3</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109</v>
      </c>
      <c r="AB113" s="939"/>
      <c r="AC113" s="939"/>
      <c r="AD113" s="939"/>
      <c r="AE113" s="940"/>
      <c r="AF113" s="941">
        <v>2260103</v>
      </c>
      <c r="AG113" s="939"/>
      <c r="AH113" s="939"/>
      <c r="AI113" s="939"/>
      <c r="AJ113" s="940"/>
      <c r="AK113" s="941">
        <v>2287690</v>
      </c>
      <c r="AL113" s="939"/>
      <c r="AM113" s="939"/>
      <c r="AN113" s="939"/>
      <c r="AO113" s="940"/>
      <c r="AP113" s="942">
        <v>7.2</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v>607713</v>
      </c>
      <c r="BW113" s="801"/>
      <c r="BX113" s="801"/>
      <c r="BY113" s="801"/>
      <c r="BZ113" s="801"/>
      <c r="CA113" s="801">
        <v>487952</v>
      </c>
      <c r="CB113" s="801"/>
      <c r="CC113" s="801"/>
      <c r="CD113" s="801"/>
      <c r="CE113" s="801"/>
      <c r="CF113" s="878">
        <v>1.5</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v>114917</v>
      </c>
      <c r="DM113" s="814"/>
      <c r="DN113" s="814"/>
      <c r="DO113" s="814"/>
      <c r="DP113" s="815"/>
      <c r="DQ113" s="816">
        <v>88103</v>
      </c>
      <c r="DR113" s="814"/>
      <c r="DS113" s="814"/>
      <c r="DT113" s="814"/>
      <c r="DU113" s="815"/>
      <c r="DV113" s="784">
        <v>0.3</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109</v>
      </c>
      <c r="AB114" s="814"/>
      <c r="AC114" s="814"/>
      <c r="AD114" s="814"/>
      <c r="AE114" s="815"/>
      <c r="AF114" s="816">
        <v>107195</v>
      </c>
      <c r="AG114" s="814"/>
      <c r="AH114" s="814"/>
      <c r="AI114" s="814"/>
      <c r="AJ114" s="815"/>
      <c r="AK114" s="816">
        <v>108222</v>
      </c>
      <c r="AL114" s="814"/>
      <c r="AM114" s="814"/>
      <c r="AN114" s="814"/>
      <c r="AO114" s="815"/>
      <c r="AP114" s="784">
        <v>0.3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t="s">
        <v>109</v>
      </c>
      <c r="BR114" s="801"/>
      <c r="BS114" s="801"/>
      <c r="BT114" s="801"/>
      <c r="BU114" s="801"/>
      <c r="BV114" s="801">
        <v>11996521</v>
      </c>
      <c r="BW114" s="801"/>
      <c r="BX114" s="801"/>
      <c r="BY114" s="801"/>
      <c r="BZ114" s="801"/>
      <c r="CA114" s="801">
        <v>11355923</v>
      </c>
      <c r="CB114" s="801"/>
      <c r="CC114" s="801"/>
      <c r="CD114" s="801"/>
      <c r="CE114" s="801"/>
      <c r="CF114" s="878">
        <v>36</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v>116486</v>
      </c>
      <c r="AG115" s="939"/>
      <c r="AH115" s="939"/>
      <c r="AI115" s="939"/>
      <c r="AJ115" s="940"/>
      <c r="AK115" s="941">
        <v>75326</v>
      </c>
      <c r="AL115" s="939"/>
      <c r="AM115" s="939"/>
      <c r="AN115" s="939"/>
      <c r="AO115" s="940"/>
      <c r="AP115" s="942">
        <v>0.2</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v>48894</v>
      </c>
      <c r="BW115" s="801"/>
      <c r="BX115" s="801"/>
      <c r="BY115" s="801"/>
      <c r="BZ115" s="801"/>
      <c r="CA115" s="801">
        <v>45305</v>
      </c>
      <c r="CB115" s="801"/>
      <c r="CC115" s="801"/>
      <c r="CD115" s="801"/>
      <c r="CE115" s="801"/>
      <c r="CF115" s="878">
        <v>0.1</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t="s">
        <v>109</v>
      </c>
      <c r="AB117" s="925"/>
      <c r="AC117" s="925"/>
      <c r="AD117" s="925"/>
      <c r="AE117" s="926"/>
      <c r="AF117" s="928">
        <v>9174530</v>
      </c>
      <c r="AG117" s="925"/>
      <c r="AH117" s="925"/>
      <c r="AI117" s="925"/>
      <c r="AJ117" s="926"/>
      <c r="AK117" s="928">
        <v>9242000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431</v>
      </c>
      <c r="BR117" s="888"/>
      <c r="BS117" s="888"/>
      <c r="BT117" s="888"/>
      <c r="BU117" s="888"/>
      <c r="BV117" s="888" t="s">
        <v>431</v>
      </c>
      <c r="BW117" s="888"/>
      <c r="BX117" s="888"/>
      <c r="BY117" s="888"/>
      <c r="BZ117" s="888"/>
      <c r="CA117" s="888" t="s">
        <v>431</v>
      </c>
      <c r="CB117" s="888"/>
      <c r="CC117" s="888"/>
      <c r="CD117" s="888"/>
      <c r="CE117" s="888"/>
      <c r="CF117" s="878" t="s">
        <v>431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431</v>
      </c>
      <c r="DH117" s="814"/>
      <c r="DI117" s="814"/>
      <c r="DJ117" s="814"/>
      <c r="DK117" s="815"/>
      <c r="DL117" s="816" t="s">
        <v>431</v>
      </c>
      <c r="DM117" s="814"/>
      <c r="DN117" s="814"/>
      <c r="DO117" s="814"/>
      <c r="DP117" s="815"/>
      <c r="DQ117" s="816" t="s">
        <v>431</v>
      </c>
      <c r="DR117" s="814"/>
      <c r="DS117" s="814"/>
      <c r="DT117" s="814"/>
      <c r="DU117" s="815"/>
      <c r="DV117" s="784" t="s">
        <v>431</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t="s">
        <v>431</v>
      </c>
      <c r="BR118" s="888"/>
      <c r="BS118" s="888"/>
      <c r="BT118" s="888"/>
      <c r="BU118" s="888"/>
      <c r="BV118" s="888">
        <v>101102802</v>
      </c>
      <c r="BW118" s="888"/>
      <c r="BX118" s="888"/>
      <c r="BY118" s="888"/>
      <c r="BZ118" s="888"/>
      <c r="CA118" s="888">
        <v>100659230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t="s">
        <v>109</v>
      </c>
      <c r="BR119" s="830"/>
      <c r="BS119" s="830"/>
      <c r="BT119" s="830"/>
      <c r="BU119" s="830"/>
      <c r="BV119" s="830">
        <v>15012781</v>
      </c>
      <c r="BW119" s="830"/>
      <c r="BX119" s="830"/>
      <c r="BY119" s="830"/>
      <c r="BZ119" s="830"/>
      <c r="CA119" s="830">
        <v>13948847</v>
      </c>
      <c r="CB119" s="830"/>
      <c r="CC119" s="830"/>
      <c r="CD119" s="830"/>
      <c r="CE119" s="830"/>
      <c r="CF119" s="891">
        <v>44.2</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v>9241314</v>
      </c>
      <c r="BW120" s="801"/>
      <c r="BX120" s="801"/>
      <c r="BY120" s="801"/>
      <c r="BZ120" s="801"/>
      <c r="CA120" s="801">
        <v>7292406</v>
      </c>
      <c r="CB120" s="801"/>
      <c r="CC120" s="801"/>
      <c r="CD120" s="801"/>
      <c r="CE120" s="801"/>
      <c r="CF120" s="878">
        <v>23.1</v>
      </c>
      <c r="CG120" s="879"/>
      <c r="CH120" s="879"/>
      <c r="CI120" s="879"/>
      <c r="CJ120" s="879"/>
      <c r="CK120" s="880" t="s">
        <v>439</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v>23526272</v>
      </c>
      <c r="DM120" s="830"/>
      <c r="DN120" s="830"/>
      <c r="DO120" s="830"/>
      <c r="DP120" s="830"/>
      <c r="DQ120" s="830">
        <v>23060090</v>
      </c>
      <c r="DR120" s="830"/>
      <c r="DS120" s="830"/>
      <c r="DT120" s="830"/>
      <c r="DU120" s="830"/>
      <c r="DV120" s="831">
        <v>73</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v>27544</v>
      </c>
      <c r="AG121" s="814"/>
      <c r="AH121" s="814"/>
      <c r="AI121" s="814"/>
      <c r="AJ121" s="815"/>
      <c r="AK121" s="816">
        <v>26814</v>
      </c>
      <c r="AL121" s="814"/>
      <c r="AM121" s="814"/>
      <c r="AN121" s="814"/>
      <c r="AO121" s="815"/>
      <c r="AP121" s="784">
        <v>0.1</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t="s">
        <v>109</v>
      </c>
      <c r="BR121" s="888"/>
      <c r="BS121" s="888"/>
      <c r="BT121" s="888"/>
      <c r="BU121" s="888"/>
      <c r="BV121" s="888">
        <v>58832645</v>
      </c>
      <c r="BW121" s="888"/>
      <c r="BX121" s="888"/>
      <c r="BY121" s="888"/>
      <c r="BZ121" s="888"/>
      <c r="CA121" s="888">
        <v>59642674</v>
      </c>
      <c r="CB121" s="888"/>
      <c r="CC121" s="888"/>
      <c r="CD121" s="888"/>
      <c r="CE121" s="888"/>
      <c r="CF121" s="889">
        <v>188.9</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v>3263338</v>
      </c>
      <c r="DM121" s="801"/>
      <c r="DN121" s="801"/>
      <c r="DO121" s="801"/>
      <c r="DP121" s="801"/>
      <c r="DQ121" s="801">
        <v>3097507</v>
      </c>
      <c r="DR121" s="801"/>
      <c r="DS121" s="801"/>
      <c r="DT121" s="801"/>
      <c r="DU121" s="801"/>
      <c r="DV121" s="853">
        <v>9.8000000000000007</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442</v>
      </c>
      <c r="BP122" s="868"/>
      <c r="BQ122" s="869" t="s">
        <v>109</v>
      </c>
      <c r="BR122" s="870"/>
      <c r="BS122" s="870"/>
      <c r="BT122" s="870"/>
      <c r="BU122" s="870"/>
      <c r="BV122" s="870">
        <v>83086740</v>
      </c>
      <c r="BW122" s="870"/>
      <c r="BX122" s="870"/>
      <c r="BY122" s="870"/>
      <c r="BZ122" s="870"/>
      <c r="CA122" s="870">
        <v>80883927</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444</v>
      </c>
      <c r="DH122" s="801"/>
      <c r="DI122" s="801"/>
      <c r="DJ122" s="801"/>
      <c r="DK122" s="801"/>
      <c r="DL122" s="801">
        <v>600313</v>
      </c>
      <c r="DM122" s="801"/>
      <c r="DN122" s="801"/>
      <c r="DO122" s="801"/>
      <c r="DP122" s="801"/>
      <c r="DQ122" s="801">
        <v>463801</v>
      </c>
      <c r="DR122" s="801"/>
      <c r="DS122" s="801"/>
      <c r="DT122" s="801"/>
      <c r="DU122" s="801"/>
      <c r="DV122" s="853">
        <v>1.5</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444</v>
      </c>
      <c r="AB123" s="814"/>
      <c r="AC123" s="814"/>
      <c r="AD123" s="814"/>
      <c r="AE123" s="815"/>
      <c r="AF123" s="816" t="s">
        <v>444</v>
      </c>
      <c r="AG123" s="814"/>
      <c r="AH123" s="814"/>
      <c r="AI123" s="814"/>
      <c r="AJ123" s="815"/>
      <c r="AK123" s="816" t="s">
        <v>444</v>
      </c>
      <c r="AL123" s="814"/>
      <c r="AM123" s="814"/>
      <c r="AN123" s="814"/>
      <c r="AO123" s="815"/>
      <c r="AP123" s="784" t="s">
        <v>444</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444</v>
      </c>
      <c r="BR123" s="862"/>
      <c r="BS123" s="862"/>
      <c r="BT123" s="862"/>
      <c r="BU123" s="862"/>
      <c r="BV123" s="862">
        <v>57.1</v>
      </c>
      <c r="BW123" s="862"/>
      <c r="BX123" s="862"/>
      <c r="BY123" s="862"/>
      <c r="BZ123" s="862"/>
      <c r="CA123" s="862">
        <v>62.6</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431</v>
      </c>
      <c r="DH123" s="814"/>
      <c r="DI123" s="814"/>
      <c r="DJ123" s="814"/>
      <c r="DK123" s="815"/>
      <c r="DL123" s="816" t="s">
        <v>431</v>
      </c>
      <c r="DM123" s="814"/>
      <c r="DN123" s="814"/>
      <c r="DO123" s="814"/>
      <c r="DP123" s="815"/>
      <c r="DQ123" s="816" t="s">
        <v>431</v>
      </c>
      <c r="DR123" s="814"/>
      <c r="DS123" s="814"/>
      <c r="DT123" s="814"/>
      <c r="DU123" s="815"/>
      <c r="DV123" s="784" t="s">
        <v>431</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431</v>
      </c>
      <c r="AB124" s="814"/>
      <c r="AC124" s="814"/>
      <c r="AD124" s="814"/>
      <c r="AE124" s="815"/>
      <c r="AF124" s="816" t="s">
        <v>431</v>
      </c>
      <c r="AG124" s="814"/>
      <c r="AH124" s="814"/>
      <c r="AI124" s="814"/>
      <c r="AJ124" s="815"/>
      <c r="AK124" s="816" t="s">
        <v>431</v>
      </c>
      <c r="AL124" s="814"/>
      <c r="AM124" s="814"/>
      <c r="AN124" s="814"/>
      <c r="AO124" s="815"/>
      <c r="AP124" s="784" t="s">
        <v>431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431</v>
      </c>
      <c r="DH124" s="747"/>
      <c r="DI124" s="747"/>
      <c r="DJ124" s="747"/>
      <c r="DK124" s="748"/>
      <c r="DL124" s="749" t="s">
        <v>431</v>
      </c>
      <c r="DM124" s="747"/>
      <c r="DN124" s="747"/>
      <c r="DO124" s="747"/>
      <c r="DP124" s="748"/>
      <c r="DQ124" s="749" t="s">
        <v>431</v>
      </c>
      <c r="DR124" s="747"/>
      <c r="DS124" s="747"/>
      <c r="DT124" s="747"/>
      <c r="DU124" s="748"/>
      <c r="DV124" s="837" t="s">
        <v>431</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431</v>
      </c>
      <c r="AB125" s="814"/>
      <c r="AC125" s="814"/>
      <c r="AD125" s="814"/>
      <c r="AE125" s="815"/>
      <c r="AF125" s="816" t="s">
        <v>431</v>
      </c>
      <c r="AG125" s="814"/>
      <c r="AH125" s="814"/>
      <c r="AI125" s="814"/>
      <c r="AJ125" s="815"/>
      <c r="AK125" s="816" t="s">
        <v>431</v>
      </c>
      <c r="AL125" s="814"/>
      <c r="AM125" s="814"/>
      <c r="AN125" s="814"/>
      <c r="AO125" s="815"/>
      <c r="AP125" s="784" t="s">
        <v>431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431</v>
      </c>
      <c r="DH125" s="830"/>
      <c r="DI125" s="830"/>
      <c r="DJ125" s="830"/>
      <c r="DK125" s="830"/>
      <c r="DL125" s="830" t="s">
        <v>431</v>
      </c>
      <c r="DM125" s="830"/>
      <c r="DN125" s="830"/>
      <c r="DO125" s="830"/>
      <c r="DP125" s="830"/>
      <c r="DQ125" s="830" t="s">
        <v>431</v>
      </c>
      <c r="DR125" s="830"/>
      <c r="DS125" s="830"/>
      <c r="DT125" s="830"/>
      <c r="DU125" s="830"/>
      <c r="DV125" s="831" t="s">
        <v>431</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431</v>
      </c>
      <c r="AB126" s="814"/>
      <c r="AC126" s="814"/>
      <c r="AD126" s="814"/>
      <c r="AE126" s="815"/>
      <c r="AF126" s="816">
        <v>87716</v>
      </c>
      <c r="AG126" s="814"/>
      <c r="AH126" s="814"/>
      <c r="AI126" s="814"/>
      <c r="AJ126" s="815"/>
      <c r="AK126" s="816">
        <v>47661</v>
      </c>
      <c r="AL126" s="814"/>
      <c r="AM126" s="814"/>
      <c r="AN126" s="814"/>
      <c r="AO126" s="815"/>
      <c r="AP126" s="784">
        <v>0.2</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431</v>
      </c>
      <c r="DH126" s="801"/>
      <c r="DI126" s="801"/>
      <c r="DJ126" s="801"/>
      <c r="DK126" s="801"/>
      <c r="DL126" s="801" t="s">
        <v>431</v>
      </c>
      <c r="DM126" s="801"/>
      <c r="DN126" s="801"/>
      <c r="DO126" s="801"/>
      <c r="DP126" s="801"/>
      <c r="DQ126" s="801" t="s">
        <v>431</v>
      </c>
      <c r="DR126" s="801"/>
      <c r="DS126" s="801"/>
      <c r="DT126" s="801"/>
      <c r="DU126" s="801"/>
      <c r="DV126" s="853" t="s">
        <v>431</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431</v>
      </c>
      <c r="AB127" s="814"/>
      <c r="AC127" s="814"/>
      <c r="AD127" s="814"/>
      <c r="AE127" s="815"/>
      <c r="AF127" s="816">
        <v>1226</v>
      </c>
      <c r="AG127" s="814"/>
      <c r="AH127" s="814"/>
      <c r="AI127" s="814"/>
      <c r="AJ127" s="815"/>
      <c r="AK127" s="816">
        <v>851</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431</v>
      </c>
      <c r="BG127" s="791"/>
      <c r="BH127" s="791"/>
      <c r="BI127" s="791"/>
      <c r="BJ127" s="791"/>
      <c r="BK127" s="791"/>
      <c r="BL127" s="792"/>
      <c r="BM127" s="790">
        <v>11.55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v>48894</v>
      </c>
      <c r="DM127" s="850"/>
      <c r="DN127" s="850"/>
      <c r="DO127" s="850"/>
      <c r="DP127" s="850"/>
      <c r="DQ127" s="850">
        <v>45305</v>
      </c>
      <c r="DR127" s="850"/>
      <c r="DS127" s="850"/>
      <c r="DT127" s="850"/>
      <c r="DU127" s="850"/>
      <c r="DV127" s="851">
        <v>0.1</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t="s">
        <v>109</v>
      </c>
      <c r="AB128" s="754"/>
      <c r="AC128" s="754"/>
      <c r="AD128" s="754"/>
      <c r="AE128" s="755"/>
      <c r="AF128" s="756">
        <v>867342</v>
      </c>
      <c r="AG128" s="754"/>
      <c r="AH128" s="754"/>
      <c r="AI128" s="754"/>
      <c r="AJ128" s="755"/>
      <c r="AK128" s="756">
        <v>367025</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109</v>
      </c>
      <c r="BG128" s="821"/>
      <c r="BH128" s="821"/>
      <c r="BI128" s="821"/>
      <c r="BJ128" s="821"/>
      <c r="BK128" s="821"/>
      <c r="BL128" s="822"/>
      <c r="BM128" s="820">
        <v>16.55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t="s">
        <v>109</v>
      </c>
      <c r="AB129" s="814"/>
      <c r="AC129" s="814"/>
      <c r="AD129" s="814"/>
      <c r="AE129" s="815"/>
      <c r="AF129" s="816">
        <v>36913763</v>
      </c>
      <c r="AG129" s="814"/>
      <c r="AH129" s="814"/>
      <c r="AI129" s="814"/>
      <c r="AJ129" s="815"/>
      <c r="AK129" s="816">
        <v>36824196</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t="s">
        <v>109</v>
      </c>
      <c r="AB130" s="814"/>
      <c r="AC130" s="814"/>
      <c r="AD130" s="814"/>
      <c r="AE130" s="815"/>
      <c r="AF130" s="816">
        <v>5391142</v>
      </c>
      <c r="AG130" s="814"/>
      <c r="AH130" s="814"/>
      <c r="AI130" s="814"/>
      <c r="AJ130" s="815"/>
      <c r="AK130" s="816">
        <v>5253901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62.6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t="s">
        <v>109</v>
      </c>
      <c r="AB131" s="747"/>
      <c r="AC131" s="747"/>
      <c r="AD131" s="747"/>
      <c r="AE131" s="748"/>
      <c r="AF131" s="749">
        <v>31522621</v>
      </c>
      <c r="AG131" s="747"/>
      <c r="AH131" s="747"/>
      <c r="AI131" s="747"/>
      <c r="AJ131" s="748"/>
      <c r="AK131" s="749">
        <v>31570295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t="s">
        <v>109</v>
      </c>
      <c r="AB132" s="770"/>
      <c r="AC132" s="770"/>
      <c r="AD132" s="770"/>
      <c r="AE132" s="771"/>
      <c r="AF132" s="772">
        <v>9.2506457510000004</v>
      </c>
      <c r="AG132" s="770"/>
      <c r="AH132" s="770"/>
      <c r="AI132" s="770"/>
      <c r="AJ132" s="771"/>
      <c r="AK132" s="772">
        <v>11.46987698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t="s">
        <v>109</v>
      </c>
      <c r="AB133" s="779"/>
      <c r="AC133" s="779"/>
      <c r="AD133" s="779"/>
      <c r="AE133" s="780"/>
      <c r="AF133" s="778">
        <v>8.9</v>
      </c>
      <c r="AG133" s="779"/>
      <c r="AH133" s="779"/>
      <c r="AI133" s="779"/>
      <c r="AJ133" s="780"/>
      <c r="AK133" s="778">
        <v>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11384372</v>
      </c>
      <c r="L9" s="264">
        <v>69614</v>
      </c>
      <c r="M9" s="265">
        <v>58488</v>
      </c>
      <c r="N9" s="266">
        <v>19</v>
      </c>
    </row>
    <row r="10" spans="1:16">
      <c r="A10" s="248"/>
      <c r="B10" s="244"/>
      <c r="C10" s="244"/>
      <c r="D10" s="244"/>
      <c r="E10" s="244"/>
      <c r="F10" s="244"/>
      <c r="G10" s="1163" t="s">
        <v>478</v>
      </c>
      <c r="H10" s="1164"/>
      <c r="I10" s="1164"/>
      <c r="J10" s="1165"/>
      <c r="K10" s="267">
        <v>598425</v>
      </c>
      <c r="L10" s="268">
        <v>3659</v>
      </c>
      <c r="M10" s="269">
        <v>4220</v>
      </c>
      <c r="N10" s="270">
        <v>-13.3</v>
      </c>
    </row>
    <row r="11" spans="1:16" ht="13.5" customHeight="1">
      <c r="A11" s="248"/>
      <c r="B11" s="244"/>
      <c r="C11" s="244"/>
      <c r="D11" s="244"/>
      <c r="E11" s="244"/>
      <c r="F11" s="244"/>
      <c r="G11" s="1163" t="s">
        <v>479</v>
      </c>
      <c r="H11" s="1164"/>
      <c r="I11" s="1164"/>
      <c r="J11" s="1165"/>
      <c r="K11" s="267">
        <v>36794</v>
      </c>
      <c r="L11" s="268">
        <v>225</v>
      </c>
      <c r="M11" s="269">
        <v>3174</v>
      </c>
      <c r="N11" s="270">
        <v>-92.9</v>
      </c>
    </row>
    <row r="12" spans="1:16" ht="13.5" customHeight="1">
      <c r="A12" s="248"/>
      <c r="B12" s="244"/>
      <c r="C12" s="244"/>
      <c r="D12" s="244"/>
      <c r="E12" s="244"/>
      <c r="F12" s="244"/>
      <c r="G12" s="1163" t="s">
        <v>480</v>
      </c>
      <c r="H12" s="1164"/>
      <c r="I12" s="1164"/>
      <c r="J12" s="1165"/>
      <c r="K12" s="267">
        <v>10154</v>
      </c>
      <c r="L12" s="268">
        <v>62</v>
      </c>
      <c r="M12" s="269">
        <v>596</v>
      </c>
      <c r="N12" s="270">
        <v>-89.6</v>
      </c>
    </row>
    <row r="13" spans="1:16" ht="13.5" customHeight="1">
      <c r="A13" s="248"/>
      <c r="B13" s="244"/>
      <c r="C13" s="244"/>
      <c r="D13" s="244"/>
      <c r="E13" s="244"/>
      <c r="F13" s="244"/>
      <c r="G13" s="1163" t="s">
        <v>481</v>
      </c>
      <c r="H13" s="1164"/>
      <c r="I13" s="1164"/>
      <c r="J13" s="1165"/>
      <c r="K13" s="267" t="s">
        <v>482</v>
      </c>
      <c r="L13" s="268" t="s">
        <v>482</v>
      </c>
      <c r="M13" s="269" t="s">
        <v>482</v>
      </c>
      <c r="N13" s="270" t="s">
        <v>482</v>
      </c>
    </row>
    <row r="14" spans="1:16" ht="13.5" customHeight="1">
      <c r="A14" s="248"/>
      <c r="B14" s="244"/>
      <c r="C14" s="244"/>
      <c r="D14" s="244"/>
      <c r="E14" s="244"/>
      <c r="F14" s="244"/>
      <c r="G14" s="1163" t="s">
        <v>483</v>
      </c>
      <c r="H14" s="1164"/>
      <c r="I14" s="1164"/>
      <c r="J14" s="1165"/>
      <c r="K14" s="267">
        <v>421351</v>
      </c>
      <c r="L14" s="268">
        <v>2577</v>
      </c>
      <c r="M14" s="269">
        <v>2056</v>
      </c>
      <c r="N14" s="270">
        <v>25.3</v>
      </c>
    </row>
    <row r="15" spans="1:16" ht="13.5" customHeight="1">
      <c r="A15" s="248"/>
      <c r="B15" s="244"/>
      <c r="C15" s="244"/>
      <c r="D15" s="244"/>
      <c r="E15" s="244"/>
      <c r="F15" s="244"/>
      <c r="G15" s="1163" t="s">
        <v>484</v>
      </c>
      <c r="H15" s="1164"/>
      <c r="I15" s="1164"/>
      <c r="J15" s="1165"/>
      <c r="K15" s="267">
        <v>378451</v>
      </c>
      <c r="L15" s="268">
        <v>2314</v>
      </c>
      <c r="M15" s="269">
        <v>1810</v>
      </c>
      <c r="N15" s="270">
        <v>27.8</v>
      </c>
    </row>
    <row r="16" spans="1:16">
      <c r="A16" s="248"/>
      <c r="B16" s="244"/>
      <c r="C16" s="244"/>
      <c r="D16" s="244"/>
      <c r="E16" s="244"/>
      <c r="F16" s="244"/>
      <c r="G16" s="1166" t="s">
        <v>485</v>
      </c>
      <c r="H16" s="1167"/>
      <c r="I16" s="1167"/>
      <c r="J16" s="1168"/>
      <c r="K16" s="268">
        <v>-1090414</v>
      </c>
      <c r="L16" s="268">
        <v>-6668</v>
      </c>
      <c r="M16" s="269">
        <v>-6230</v>
      </c>
      <c r="N16" s="270">
        <v>7</v>
      </c>
    </row>
    <row r="17" spans="1:16">
      <c r="A17" s="248"/>
      <c r="B17" s="244"/>
      <c r="C17" s="244"/>
      <c r="D17" s="244"/>
      <c r="E17" s="244"/>
      <c r="F17" s="244"/>
      <c r="G17" s="1166" t="s">
        <v>168</v>
      </c>
      <c r="H17" s="1167"/>
      <c r="I17" s="1167"/>
      <c r="J17" s="1168"/>
      <c r="K17" s="268">
        <v>11739133</v>
      </c>
      <c r="L17" s="268">
        <v>71783</v>
      </c>
      <c r="M17" s="269">
        <v>64113</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7.78</v>
      </c>
      <c r="L21" s="281">
        <v>6.48</v>
      </c>
      <c r="M21" s="282">
        <v>1.3</v>
      </c>
      <c r="N21" s="249"/>
      <c r="O21" s="283"/>
      <c r="P21" s="279"/>
    </row>
    <row r="22" spans="1:16" s="284" customFormat="1">
      <c r="A22" s="279"/>
      <c r="B22" s="249"/>
      <c r="C22" s="249"/>
      <c r="D22" s="249"/>
      <c r="E22" s="249"/>
      <c r="F22" s="249"/>
      <c r="G22" s="1160" t="s">
        <v>491</v>
      </c>
      <c r="H22" s="1161"/>
      <c r="I22" s="1161"/>
      <c r="J22" s="1162"/>
      <c r="K22" s="285">
        <v>100</v>
      </c>
      <c r="L22" s="286">
        <v>99.3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6770762</v>
      </c>
      <c r="L32" s="294">
        <v>41402</v>
      </c>
      <c r="M32" s="295">
        <v>36111</v>
      </c>
      <c r="N32" s="296">
        <v>14.7</v>
      </c>
    </row>
    <row r="33" spans="1:16" ht="13.5" customHeight="1">
      <c r="A33" s="248"/>
      <c r="B33" s="244"/>
      <c r="C33" s="244"/>
      <c r="D33" s="244"/>
      <c r="E33" s="244"/>
      <c r="F33" s="244"/>
      <c r="G33" s="1151" t="s">
        <v>496</v>
      </c>
      <c r="H33" s="1152"/>
      <c r="I33" s="1152"/>
      <c r="J33" s="1153"/>
      <c r="K33" s="294" t="s">
        <v>482</v>
      </c>
      <c r="L33" s="294" t="s">
        <v>482</v>
      </c>
      <c r="M33" s="295" t="s">
        <v>482</v>
      </c>
      <c r="N33" s="296" t="s">
        <v>482</v>
      </c>
    </row>
    <row r="34" spans="1:16" ht="27" customHeight="1">
      <c r="A34" s="248"/>
      <c r="B34" s="244"/>
      <c r="C34" s="244"/>
      <c r="D34" s="244"/>
      <c r="E34" s="244"/>
      <c r="F34" s="244"/>
      <c r="G34" s="1151" t="s">
        <v>497</v>
      </c>
      <c r="H34" s="1152"/>
      <c r="I34" s="1152"/>
      <c r="J34" s="1153"/>
      <c r="K34" s="294" t="s">
        <v>482</v>
      </c>
      <c r="L34" s="294" t="s">
        <v>482</v>
      </c>
      <c r="M34" s="295">
        <v>30</v>
      </c>
      <c r="N34" s="296" t="s">
        <v>482</v>
      </c>
    </row>
    <row r="35" spans="1:16" ht="27" customHeight="1">
      <c r="A35" s="248"/>
      <c r="B35" s="244"/>
      <c r="C35" s="244"/>
      <c r="D35" s="244"/>
      <c r="E35" s="244"/>
      <c r="F35" s="244"/>
      <c r="G35" s="1151" t="s">
        <v>498</v>
      </c>
      <c r="H35" s="1152"/>
      <c r="I35" s="1152"/>
      <c r="J35" s="1153"/>
      <c r="K35" s="294">
        <v>2287690</v>
      </c>
      <c r="L35" s="294">
        <v>13989</v>
      </c>
      <c r="M35" s="295">
        <v>12609</v>
      </c>
      <c r="N35" s="296">
        <v>10.9</v>
      </c>
    </row>
    <row r="36" spans="1:16" ht="27" customHeight="1">
      <c r="A36" s="248"/>
      <c r="B36" s="244"/>
      <c r="C36" s="244"/>
      <c r="D36" s="244"/>
      <c r="E36" s="244"/>
      <c r="F36" s="244"/>
      <c r="G36" s="1151" t="s">
        <v>499</v>
      </c>
      <c r="H36" s="1152"/>
      <c r="I36" s="1152"/>
      <c r="J36" s="1153"/>
      <c r="K36" s="294">
        <v>108222</v>
      </c>
      <c r="L36" s="294">
        <v>662</v>
      </c>
      <c r="M36" s="295">
        <v>815</v>
      </c>
      <c r="N36" s="296">
        <v>-18.8</v>
      </c>
    </row>
    <row r="37" spans="1:16" ht="13.5" customHeight="1">
      <c r="A37" s="248"/>
      <c r="B37" s="244"/>
      <c r="C37" s="244"/>
      <c r="D37" s="244"/>
      <c r="E37" s="244"/>
      <c r="F37" s="244"/>
      <c r="G37" s="1151" t="s">
        <v>500</v>
      </c>
      <c r="H37" s="1152"/>
      <c r="I37" s="1152"/>
      <c r="J37" s="1153"/>
      <c r="K37" s="294">
        <v>75326</v>
      </c>
      <c r="L37" s="294">
        <v>461</v>
      </c>
      <c r="M37" s="295">
        <v>1104</v>
      </c>
      <c r="N37" s="296">
        <v>-58.2</v>
      </c>
    </row>
    <row r="38" spans="1:16" ht="27" customHeight="1">
      <c r="A38" s="248"/>
      <c r="B38" s="244"/>
      <c r="C38" s="244"/>
      <c r="D38" s="244"/>
      <c r="E38" s="244"/>
      <c r="F38" s="244"/>
      <c r="G38" s="1154" t="s">
        <v>501</v>
      </c>
      <c r="H38" s="1155"/>
      <c r="I38" s="1155"/>
      <c r="J38" s="1156"/>
      <c r="K38" s="297" t="s">
        <v>482</v>
      </c>
      <c r="L38" s="297" t="s">
        <v>482</v>
      </c>
      <c r="M38" s="298">
        <v>2</v>
      </c>
      <c r="N38" s="299" t="s">
        <v>482</v>
      </c>
      <c r="O38" s="293"/>
    </row>
    <row r="39" spans="1:16">
      <c r="A39" s="248"/>
      <c r="B39" s="244"/>
      <c r="C39" s="244"/>
      <c r="D39" s="244"/>
      <c r="E39" s="244"/>
      <c r="F39" s="244"/>
      <c r="G39" s="1154" t="s">
        <v>502</v>
      </c>
      <c r="H39" s="1155"/>
      <c r="I39" s="1155"/>
      <c r="J39" s="1156"/>
      <c r="K39" s="300">
        <v>-367025</v>
      </c>
      <c r="L39" s="300">
        <v>-2244</v>
      </c>
      <c r="M39" s="301">
        <v>-7124</v>
      </c>
      <c r="N39" s="302">
        <v>-68.5</v>
      </c>
      <c r="O39" s="293"/>
    </row>
    <row r="40" spans="1:16" ht="27" customHeight="1">
      <c r="A40" s="248"/>
      <c r="B40" s="244"/>
      <c r="C40" s="244"/>
      <c r="D40" s="244"/>
      <c r="E40" s="244"/>
      <c r="F40" s="244"/>
      <c r="G40" s="1151" t="s">
        <v>503</v>
      </c>
      <c r="H40" s="1152"/>
      <c r="I40" s="1152"/>
      <c r="J40" s="1153"/>
      <c r="K40" s="300">
        <v>-5253901</v>
      </c>
      <c r="L40" s="300">
        <v>-32127</v>
      </c>
      <c r="M40" s="301">
        <v>-32568</v>
      </c>
      <c r="N40" s="302">
        <v>-1.4</v>
      </c>
      <c r="O40" s="293"/>
    </row>
    <row r="41" spans="1:16">
      <c r="A41" s="248"/>
      <c r="B41" s="244"/>
      <c r="C41" s="244"/>
      <c r="D41" s="244"/>
      <c r="E41" s="244"/>
      <c r="F41" s="244"/>
      <c r="G41" s="1157" t="s">
        <v>279</v>
      </c>
      <c r="H41" s="1158"/>
      <c r="I41" s="1158"/>
      <c r="J41" s="1159"/>
      <c r="K41" s="294">
        <v>3621074</v>
      </c>
      <c r="L41" s="300">
        <v>22142</v>
      </c>
      <c r="M41" s="301">
        <v>10979</v>
      </c>
      <c r="N41" s="302">
        <v>101.7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t="s">
        <v>482</v>
      </c>
      <c r="J51" s="320" t="s">
        <v>482</v>
      </c>
      <c r="K51" s="321" t="s">
        <v>482</v>
      </c>
      <c r="L51" s="322" t="s">
        <v>482</v>
      </c>
      <c r="M51" s="323" t="s">
        <v>482</v>
      </c>
      <c r="N51" s="324" t="s">
        <v>482</v>
      </c>
    </row>
    <row r="52" spans="1:14">
      <c r="A52" s="248"/>
      <c r="B52" s="244"/>
      <c r="C52" s="244"/>
      <c r="D52" s="244"/>
      <c r="E52" s="244"/>
      <c r="F52" s="244"/>
      <c r="G52" s="325"/>
      <c r="H52" s="326" t="s">
        <v>514</v>
      </c>
      <c r="I52" s="327" t="s">
        <v>482</v>
      </c>
      <c r="J52" s="328" t="s">
        <v>482</v>
      </c>
      <c r="K52" s="329" t="s">
        <v>482</v>
      </c>
      <c r="L52" s="330" t="s">
        <v>482</v>
      </c>
      <c r="M52" s="331" t="s">
        <v>482</v>
      </c>
      <c r="N52" s="332" t="s">
        <v>482</v>
      </c>
    </row>
    <row r="53" spans="1:14">
      <c r="A53" s="248"/>
      <c r="B53" s="244"/>
      <c r="C53" s="244"/>
      <c r="D53" s="244"/>
      <c r="E53" s="244"/>
      <c r="F53" s="244"/>
      <c r="G53" s="310" t="s">
        <v>515</v>
      </c>
      <c r="H53" s="311"/>
      <c r="I53" s="319" t="s">
        <v>482</v>
      </c>
      <c r="J53" s="320" t="s">
        <v>482</v>
      </c>
      <c r="K53" s="321" t="s">
        <v>482</v>
      </c>
      <c r="L53" s="322" t="s">
        <v>482</v>
      </c>
      <c r="M53" s="323" t="s">
        <v>482</v>
      </c>
      <c r="N53" s="324" t="s">
        <v>482</v>
      </c>
    </row>
    <row r="54" spans="1:14">
      <c r="A54" s="248"/>
      <c r="B54" s="244"/>
      <c r="C54" s="244"/>
      <c r="D54" s="244"/>
      <c r="E54" s="244"/>
      <c r="F54" s="244"/>
      <c r="G54" s="325"/>
      <c r="H54" s="326" t="s">
        <v>514</v>
      </c>
      <c r="I54" s="327" t="s">
        <v>482</v>
      </c>
      <c r="J54" s="328" t="s">
        <v>482</v>
      </c>
      <c r="K54" s="329" t="s">
        <v>482</v>
      </c>
      <c r="L54" s="330" t="s">
        <v>482</v>
      </c>
      <c r="M54" s="331" t="s">
        <v>482</v>
      </c>
      <c r="N54" s="332" t="s">
        <v>482</v>
      </c>
    </row>
    <row r="55" spans="1:14">
      <c r="A55" s="248"/>
      <c r="B55" s="244"/>
      <c r="C55" s="244"/>
      <c r="D55" s="244"/>
      <c r="E55" s="244"/>
      <c r="F55" s="244"/>
      <c r="G55" s="310" t="s">
        <v>516</v>
      </c>
      <c r="H55" s="311"/>
      <c r="I55" s="319" t="s">
        <v>482</v>
      </c>
      <c r="J55" s="320" t="s">
        <v>482</v>
      </c>
      <c r="K55" s="321" t="s">
        <v>482</v>
      </c>
      <c r="L55" s="322" t="s">
        <v>482</v>
      </c>
      <c r="M55" s="323" t="s">
        <v>482</v>
      </c>
      <c r="N55" s="324" t="s">
        <v>482</v>
      </c>
    </row>
    <row r="56" spans="1:14">
      <c r="A56" s="248"/>
      <c r="B56" s="244"/>
      <c r="C56" s="244"/>
      <c r="D56" s="244"/>
      <c r="E56" s="244"/>
      <c r="F56" s="244"/>
      <c r="G56" s="325"/>
      <c r="H56" s="326" t="s">
        <v>514</v>
      </c>
      <c r="I56" s="327" t="s">
        <v>482</v>
      </c>
      <c r="J56" s="328" t="s">
        <v>482</v>
      </c>
      <c r="K56" s="329" t="s">
        <v>482</v>
      </c>
      <c r="L56" s="330" t="s">
        <v>482</v>
      </c>
      <c r="M56" s="331" t="s">
        <v>482</v>
      </c>
      <c r="N56" s="332" t="s">
        <v>482</v>
      </c>
    </row>
    <row r="57" spans="1:14">
      <c r="A57" s="248"/>
      <c r="B57" s="244"/>
      <c r="C57" s="244"/>
      <c r="D57" s="244"/>
      <c r="E57" s="244"/>
      <c r="F57" s="244"/>
      <c r="G57" s="310" t="s">
        <v>517</v>
      </c>
      <c r="H57" s="311"/>
      <c r="I57" s="319">
        <v>8679071</v>
      </c>
      <c r="J57" s="320">
        <v>52900</v>
      </c>
      <c r="K57" s="321" t="s">
        <v>482</v>
      </c>
      <c r="L57" s="322">
        <v>45117</v>
      </c>
      <c r="M57" s="323" t="s">
        <v>482</v>
      </c>
      <c r="N57" s="324" t="s">
        <v>482</v>
      </c>
    </row>
    <row r="58" spans="1:14">
      <c r="A58" s="248"/>
      <c r="B58" s="244"/>
      <c r="C58" s="244"/>
      <c r="D58" s="244"/>
      <c r="E58" s="244"/>
      <c r="F58" s="244"/>
      <c r="G58" s="325"/>
      <c r="H58" s="326" t="s">
        <v>514</v>
      </c>
      <c r="I58" s="327">
        <v>5415852</v>
      </c>
      <c r="J58" s="328">
        <v>33010</v>
      </c>
      <c r="K58" s="329" t="s">
        <v>482</v>
      </c>
      <c r="L58" s="330">
        <v>25589</v>
      </c>
      <c r="M58" s="331" t="s">
        <v>482</v>
      </c>
      <c r="N58" s="332" t="s">
        <v>482</v>
      </c>
    </row>
    <row r="59" spans="1:14">
      <c r="A59" s="248"/>
      <c r="B59" s="244"/>
      <c r="C59" s="244"/>
      <c r="D59" s="244"/>
      <c r="E59" s="244"/>
      <c r="F59" s="244"/>
      <c r="G59" s="310" t="s">
        <v>518</v>
      </c>
      <c r="H59" s="311"/>
      <c r="I59" s="319">
        <v>10538438</v>
      </c>
      <c r="J59" s="320">
        <v>64441</v>
      </c>
      <c r="K59" s="321">
        <v>21.8</v>
      </c>
      <c r="L59" s="322">
        <v>52496</v>
      </c>
      <c r="M59" s="323">
        <v>16.399999999999999</v>
      </c>
      <c r="N59" s="324">
        <v>5.4</v>
      </c>
    </row>
    <row r="60" spans="1:14">
      <c r="A60" s="248"/>
      <c r="B60" s="244"/>
      <c r="C60" s="244"/>
      <c r="D60" s="244"/>
      <c r="E60" s="244"/>
      <c r="F60" s="244"/>
      <c r="G60" s="325"/>
      <c r="H60" s="326" t="s">
        <v>514</v>
      </c>
      <c r="I60" s="333">
        <v>6423694</v>
      </c>
      <c r="J60" s="328">
        <v>39280</v>
      </c>
      <c r="K60" s="329">
        <v>19</v>
      </c>
      <c r="L60" s="330">
        <v>29467</v>
      </c>
      <c r="M60" s="331">
        <v>15.2</v>
      </c>
      <c r="N60" s="332">
        <v>3.8</v>
      </c>
    </row>
    <row r="61" spans="1:14">
      <c r="A61" s="248"/>
      <c r="B61" s="244"/>
      <c r="C61" s="244"/>
      <c r="D61" s="244"/>
      <c r="E61" s="244"/>
      <c r="F61" s="244"/>
      <c r="G61" s="310" t="s">
        <v>519</v>
      </c>
      <c r="H61" s="334"/>
      <c r="I61" s="335">
        <v>9608755</v>
      </c>
      <c r="J61" s="336">
        <v>58671</v>
      </c>
      <c r="K61" s="337">
        <v>21.8</v>
      </c>
      <c r="L61" s="338">
        <v>48807</v>
      </c>
      <c r="M61" s="339">
        <v>16.399999999999999</v>
      </c>
      <c r="N61" s="324">
        <v>5.4</v>
      </c>
    </row>
    <row r="62" spans="1:14">
      <c r="A62" s="248"/>
      <c r="B62" s="244"/>
      <c r="C62" s="244"/>
      <c r="D62" s="244"/>
      <c r="E62" s="244"/>
      <c r="F62" s="244"/>
      <c r="G62" s="325"/>
      <c r="H62" s="326" t="s">
        <v>514</v>
      </c>
      <c r="I62" s="327">
        <v>5919773</v>
      </c>
      <c r="J62" s="328">
        <v>36145</v>
      </c>
      <c r="K62" s="329">
        <v>19</v>
      </c>
      <c r="L62" s="330">
        <v>27528</v>
      </c>
      <c r="M62" s="331">
        <v>15.2</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t="s">
        <v>482</v>
      </c>
      <c r="G47" s="12" t="s">
        <v>482</v>
      </c>
      <c r="H47" s="12" t="s">
        <v>482</v>
      </c>
      <c r="I47" s="12">
        <v>21.77</v>
      </c>
      <c r="J47" s="13">
        <v>20.48</v>
      </c>
    </row>
    <row r="48" spans="2:10" ht="57.75" customHeight="1">
      <c r="B48" s="14"/>
      <c r="C48" s="1171" t="s">
        <v>4</v>
      </c>
      <c r="D48" s="1171"/>
      <c r="E48" s="1172"/>
      <c r="F48" s="15" t="s">
        <v>482</v>
      </c>
      <c r="G48" s="16" t="s">
        <v>482</v>
      </c>
      <c r="H48" s="16" t="s">
        <v>482</v>
      </c>
      <c r="I48" s="16">
        <v>8.35</v>
      </c>
      <c r="J48" s="17">
        <v>9.42</v>
      </c>
    </row>
    <row r="49" spans="2:10" ht="57.75" customHeight="1" thickBot="1">
      <c r="B49" s="18"/>
      <c r="C49" s="1173" t="s">
        <v>5</v>
      </c>
      <c r="D49" s="1173"/>
      <c r="E49" s="1174"/>
      <c r="F49" s="19" t="s">
        <v>482</v>
      </c>
      <c r="G49" s="20" t="s">
        <v>482</v>
      </c>
      <c r="H49" s="20" t="s">
        <v>482</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2017-03-29T01:32:57Z</cp:lastPrinted>
  <dcterms:created xsi:type="dcterms:W3CDTF">2017-01-25T02:06:49Z</dcterms:created>
  <dcterms:modified xsi:type="dcterms:W3CDTF">2018-02-06T00:28:32Z</dcterms:modified>
</cp:coreProperties>
</file>