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0" yWindow="0" windowWidth="2049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E38" i="9"/>
  <c r="AM38" i="9"/>
  <c r="C38" i="9"/>
  <c r="AM37" i="9"/>
  <c r="C37" i="9"/>
  <c r="AM36" i="9"/>
  <c r="C36" i="9"/>
  <c r="CO34" i="9"/>
  <c r="CO35" i="9" s="1"/>
  <c r="CO36" i="9" s="1"/>
  <c r="CO37" i="9" s="1"/>
  <c r="CO38" i="9" s="1"/>
  <c r="BW34" i="9"/>
  <c r="BW35" i="9" s="1"/>
  <c r="BW36" i="9" s="1"/>
  <c r="BW37" i="9" s="1"/>
  <c r="BW38" i="9" s="1"/>
  <c r="C34" i="9"/>
  <c r="C35"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alcChain>
</file>

<file path=xl/sharedStrings.xml><?xml version="1.0" encoding="utf-8"?>
<sst xmlns="http://schemas.openxmlformats.org/spreadsheetml/2006/main" count="1032" uniqueCount="572">
  <si>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</si>
  <si>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</si>
  <si>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</si>
  <si>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</si>
  <si>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</si>
  <si>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</si>
  <si>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</si>
  <si>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</si>
  <si>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</si>
  <si>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</si>
  <si>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</si>
  <si>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</si>
  <si>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</si>
  <si>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</si>
  <si>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</si>
  <si>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</si>
  <si>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</si>
  <si>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</si>
  <si>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</si>
  <si>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</si>
  <si>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</si>
  <si>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</si>
  <si>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</si>
  <si>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</si>
  <si>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</si>
  <si>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</si>
  <si>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</si>
  <si>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</si>
  <si>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</si>
  <si>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</si>
  <si>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</si>
  <si>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</si>
  <si>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</si>
  <si>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</si>
  <si>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</si>
  <si>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</si>
  <si>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</si>
  <si>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</si>
  <si>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</si>
  <si>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</si>
  <si>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</si>
  <si>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</si>
  <si>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</si>
  <si>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</si>
  <si>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</si>
  <si>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</si>
  <si>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</si>
  <si>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</si>
  <si>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</si>
  <si>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</si>
  <si>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</si>
  <si>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</si>
  <si>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</si>
  <si>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</si>
  <si>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</si>
  <si>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</si>
  <si>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</si>
  <si>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</si>
  <si>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</si>
  <si>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</si>
  <si>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</si>
  <si>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</si>
  <si>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</si>
  <si>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</si>
  <si>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</si>
  <si>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</si>
  <si>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</si>
  <si>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</si>
  <si>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</si>
  <si>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</si>
  <si>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</si>
  <si>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</si>
  <si>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</si>
  <si>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</si>
  <si>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</si>
  <si>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</si>
  <si>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</si>
  <si>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</si>
  <si>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</si>
  <si>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</si>
  <si>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</si>
  <si>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</si>
  <si>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</si>
  <si>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</si>
  <si>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</si>
  <si>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</si>
  <si>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</si>
  <si>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</si>
  <si>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</si>
  <si>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</si>
  <si>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</si>
  <si>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</si>
  <si>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</si>
  <si>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</si>
  <si>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</si>
  <si>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</si>
  <si>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</si>
  <si>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</si>
  <si>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</si>
  <si>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</si>
  <si>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</si>
  <si>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</si>
  <si>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</si>
  <si>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</si>
  <si>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</si>
  <si>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</si>
  <si>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</si>
  <si>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</si>
  <si>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</si>
  <si>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</si>
  <si>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</si>
  <si>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</si>
  <si>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</si>
  <si>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</si>
  <si>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</si>
  <si>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</si>
  <si>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</si>
  <si>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</si>
  <si>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</si>
  <si>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</si>
  <si>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</si>
  <si>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</si>
  <si>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</si>
  <si>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</si>
  <si>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</si>
  <si>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</si>
  <si>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</si>
  <si>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</si>
  <si>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</si>
  <si>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</si>
  <si>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</si>
  <si>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</si>
  <si>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</si>
  <si>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</si>
  <si>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</si>
  <si>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</si>
  <si>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</si>
  <si>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</si>
  <si>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</si>
  <si>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</si>
  <si>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</si>
  <si>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</si>
  <si>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</si>
  <si>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</si>
  <si>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</si>
  <si>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</si>
  <si>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</si>
  <si>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</si>
  <si>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</si>
  <si>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</si>
  <si>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</si>
  <si>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</si>
  <si>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</si>
  <si>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</si>
  <si>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</si>
  <si>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</si>
  <si>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</si>
  <si>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</si>
  <si>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</si>
  <si>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</si>
  <si>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</si>
  <si>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</si>
  <si>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</si>
  <si>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</si>
  <si>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</si>
  <si>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</si>
  <si>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</si>
  <si>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</si>
  <si>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</si>
  <si>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</si>
  <si>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</si>
  <si>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</si>
  <si>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</si>
  <si>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</si>
  <si>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</si>
  <si>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</si>
  <si>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</si>
  <si>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</si>
  <si>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</si>
  <si>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</si>
  <si>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</si>
  <si>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</si>
  <si>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</si>
  <si>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</si>
  <si>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</si>
  <si>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</si>
  <si>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</si>
  <si>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</si>
  <si>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</si>
  <si>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</si>
  <si>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</si>
  <si>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</si>
  <si>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</si>
  <si>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栃木県佐野市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</si>
  <si>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</si>
  <si>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</si>
  <si>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</si>
  <si>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</si>
  <si>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</si>
  <si>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</si>
  <si>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</si>
  <si>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</si>
  <si>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</si>
  <si>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</si>
  <si>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</si>
  <si>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</si>
  <si>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</si>
  <si>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</si>
  <si>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</si>
  <si>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</si>
  <si>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</si>
  <si>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</si>
  <si>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</si>
  <si>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</si>
  <si>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</si>
  <si>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</si>
  <si>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</si>
  <si>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</si>
  <si>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</si>
  <si>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</si>
  <si>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</si>
  <si>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</si>
  <si>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</si>
  <si>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</si>
  <si>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</si>
  <si>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</si>
  <si>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</si>
  <si>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</si>
  <si>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</si>
  <si>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</si>
  <si>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</si>
  <si>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</si>
  <si>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</si>
  <si>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</si>
  <si>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</si>
  <si>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</si>
  <si>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</si>
  <si>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</si>
  <si>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</si>
  <si>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</si>
  <si>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</si>
  <si>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</si>
  <si>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</si>
  <si>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</si>
  <si>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</si>
  <si>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</si>
  <si>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</si>
  <si>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</si>
  <si>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</si>
  <si>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</si>
  <si>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</si>
  <si>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</si>
  <si>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</si>
  <si>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</si>
  <si>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</si>
  <si>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</si>
  <si>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</si>
  <si>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</si>
  <si>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</si>
  <si>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</si>
  <si>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</si>
  <si>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</si>
  <si>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</si>
  <si>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</si>
  <si>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</si>
  <si>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</si>
  <si>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</si>
  <si>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</si>
  <si>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</si>
  <si>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</si>
  <si>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</si>
  <si>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</si>
  <si>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</si>
  <si>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</si>
  <si>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</si>
  <si>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</si>
  <si>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</si>
  <si>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</si>
  <si>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</si>
  <si>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</si>
  <si>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</si>
  <si>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</si>
  <si>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</si>
  <si>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</si>
  <si>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</si>
  <si>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</si>
  <si>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</si>
  <si>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</si>
  <si>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</si>
  <si>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</si>
  <si>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</si>
  <si>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</si>
  <si>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</si>
  <si>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</si>
  <si>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</si>
  <si>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</si>
  <si>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</si>
  <si>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</si>
  <si>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</si>
  <si>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</si>
  <si>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</si>
  <si>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</si>
  <si>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</si>
  <si>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</si>
  <si>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</si>
  <si>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</si>
  <si>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</si>
  <si>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</si>
  <si>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</si>
  <si>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</si>
  <si>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</si>
  <si>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</si>
  <si>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</si>
  <si>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</si>
  <si>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</si>
  <si>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</si>
  <si>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</si>
  <si>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</si>
  <si>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</si>
  <si>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</si>
  <si>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</si>
  <si>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</si>
  <si>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</si>
  <si>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</si>
  <si>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</si>
  <si>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</si>
  <si>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</si>
  <si>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</si>
  <si>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</si>
  <si>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</si>
  <si>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</si>
  <si>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</si>
  <si>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</si>
  <si>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</si>
  <si>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</si>
  <si>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</si>
  <si>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</si>
  <si>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</si>
  <si>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</si>
  <si>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</si>
  <si>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</si>
  <si>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栃木県佐野市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</si>
  <si>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</si>
  <si>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</si>
  <si>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</si>
  <si>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</si>
  <si>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</si>
  <si>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</si>
  <si>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</si>
  <si>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</si>
  <si>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</si>
  <si>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</si>
  <si>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</si>
  <si>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</si>
  <si>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</si>
  <si>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</si>
  <si>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</si>
  <si>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</si>
  <si>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</si>
  <si>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</si>
  <si>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</si>
  <si>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</si>
  <si>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自家用有償バス事業特別会計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</si>
  <si>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</si>
  <si>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</si>
  <si>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</si>
  <si>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</si>
  <si>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</si>
  <si>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</si>
  <si>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</si>
  <si>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</si>
  <si>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</si>
  <si>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</si>
  <si>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</si>
  <si>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</si>
  <si>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</si>
  <si>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</si>
  <si>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</si>
  <si>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</si>
  <si>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</si>
  <si>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</si>
  <si>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</si>
  <si>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</si>
  <si>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</si>
  <si>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</si>
  <si>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</si>
  <si>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</si>
  <si>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</si>
  <si>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西浦・黒袴第二工区産業団地造成事業特別会計</t>
    <phoneticPr fontId="5"/>
  </si>
  <si>
    <t>-</t>
    <phoneticPr fontId="5"/>
  </si>
  <si>
    <t>佐野田沼インター産業団地造成事業特別会計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</si>
  <si>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</si>
  <si>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</si>
  <si>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</si>
  <si>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</si>
  <si>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</si>
  <si>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</si>
  <si>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</si>
  <si>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</si>
  <si>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</si>
  <si>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</si>
  <si>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</si>
  <si>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</si>
  <si>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</si>
  <si>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</si>
  <si>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</si>
  <si>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</si>
  <si>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</si>
  <si>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</si>
  <si>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</si>
  <si>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</si>
  <si>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</si>
  <si>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</si>
  <si>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</si>
  <si>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</si>
  <si>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</si>
  <si>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</si>
  <si>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</si>
  <si>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</si>
  <si>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</si>
  <si>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</si>
  <si>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</si>
  <si>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</si>
  <si>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</si>
  <si>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</si>
  <si>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</si>
  <si>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</si>
  <si>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</si>
  <si>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</si>
  <si>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</si>
  <si>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</si>
  <si>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</si>
  <si>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</si>
  <si>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</si>
  <si>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</si>
  <si>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</si>
  <si>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</si>
  <si>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</si>
  <si>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</si>
  <si>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</si>
  <si>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</si>
  <si>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</si>
  <si>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</si>
  <si>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</si>
  <si>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</si>
  <si>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</si>
  <si>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</si>
  <si>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</si>
  <si>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</si>
  <si>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</si>
  <si>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</si>
  <si>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</si>
  <si>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</si>
  <si>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</si>
  <si>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</si>
  <si>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</si>
  <si>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農業集落排水事業特別会計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</si>
  <si>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</si>
  <si>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</si>
  <si>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</si>
  <si>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</si>
  <si>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</si>
  <si>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</si>
  <si>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</si>
  <si>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</si>
  <si>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</si>
  <si>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</si>
  <si>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</si>
  <si>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</si>
  <si>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</si>
  <si>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</si>
  <si>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</si>
  <si>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</si>
  <si>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</si>
  <si>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</si>
  <si>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</si>
  <si>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</si>
  <si>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</si>
  <si>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</si>
  <si>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</si>
  <si>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</si>
  <si>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</si>
  <si>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</si>
  <si>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</si>
  <si>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</si>
  <si>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</si>
  <si>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</si>
  <si>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</si>
  <si>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</si>
  <si>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</si>
  <si>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</si>
  <si>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</si>
  <si>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</si>
  <si>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</si>
  <si>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</si>
  <si>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</si>
  <si>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</si>
  <si>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</si>
  <si>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</si>
  <si>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</si>
  <si>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</si>
  <si>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</si>
  <si>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</si>
  <si>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</si>
  <si>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</si>
  <si>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</si>
  <si>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</si>
  <si>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</si>
  <si>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</si>
  <si>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</si>
  <si>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</si>
  <si>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</si>
  <si>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</si>
  <si>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</si>
  <si>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</si>
  <si>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</si>
  <si>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</si>
  <si>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</si>
  <si>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</si>
  <si>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</si>
  <si>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</si>
  <si>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</si>
  <si>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</si>
  <si>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</si>
  <si>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</si>
  <si>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</si>
  <si>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</si>
  <si>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</si>
  <si>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</si>
  <si>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</si>
  <si>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</si>
  <si>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</si>
  <si>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</si>
  <si>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</si>
  <si>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</si>
  <si>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</si>
  <si>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</si>
  <si>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</si>
  <si>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</si>
  <si>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1.81</t>
  </si>
  <si>
    <t>一般会計</t>
  </si>
  <si>
    <t>水道事業会計</t>
  </si>
  <si>
    <t>国民健康保険事業特別会計（事業勘定）</t>
  </si>
  <si>
    <t>病院事業会計</t>
  </si>
  <si>
    <t>介護保険事業特別会計（保険事業勘定）</t>
  </si>
  <si>
    <t>佐野田沼インター産業団地造成事業特別会計</t>
  </si>
  <si>
    <t>公共下水道事業特別会計</t>
  </si>
  <si>
    <t>農業集落排水事業特別会計</t>
  </si>
  <si>
    <t>その他会計（赤字）</t>
  </si>
  <si>
    <t>その他会計（黒字）</t>
  </si>
  <si>
    <t>佐野地区衛生施設組合（一般会計）</t>
    <rPh sb="0" eb="2">
      <t>サノ</t>
    </rPh>
    <rPh sb="2" eb="4">
      <t>チク</t>
    </rPh>
    <rPh sb="4" eb="6">
      <t>エイセイ</t>
    </rPh>
    <rPh sb="6" eb="8">
      <t>シセツ</t>
    </rPh>
    <rPh sb="8" eb="10">
      <t>クミアイ</t>
    </rPh>
    <rPh sb="11" eb="13">
      <t>イッパン</t>
    </rPh>
    <rPh sb="13" eb="15">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</si>
  <si>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</si>
  <si>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</si>
  <si>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</si>
  <si>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</si>
  <si>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佐野市民文化振興事業団</t>
    <rPh sb="0" eb="4">
      <t>サノシミン</t>
    </rPh>
    <rPh sb="4" eb="6">
      <t>ブンカ</t>
    </rPh>
    <rPh sb="6" eb="8">
      <t>シンコウ</t>
    </rPh>
    <rPh sb="8" eb="11">
      <t>ジギョウダン</t>
    </rPh>
    <phoneticPr fontId="2"/>
  </si>
  <si>
    <t>佐野市農業公社</t>
    <rPh sb="0" eb="3">
      <t>サノシ</t>
    </rPh>
    <rPh sb="3" eb="5">
      <t>ノウギョウ</t>
    </rPh>
    <rPh sb="5" eb="7">
      <t>コウシャ</t>
    </rPh>
    <phoneticPr fontId="2"/>
  </si>
  <si>
    <t>佐野市土地開発公社</t>
    <rPh sb="0" eb="3">
      <t>サノシ</t>
    </rPh>
    <rPh sb="3" eb="5">
      <t>トチ</t>
    </rPh>
    <rPh sb="5" eb="7">
      <t>カイハツ</t>
    </rPh>
    <rPh sb="7" eb="9">
      <t>コウシャ</t>
    </rPh>
    <phoneticPr fontId="2"/>
  </si>
  <si>
    <t>どまんなかたぬま</t>
  </si>
  <si>
    <t>両毛地区勤労者福祉共済会</t>
    <rPh sb="0" eb="2">
      <t>リョウモウ</t>
    </rPh>
    <rPh sb="2" eb="4">
      <t>チク</t>
    </rPh>
    <rPh sb="4" eb="6">
      <t>キンロウ</t>
    </rPh>
    <rPh sb="6" eb="7">
      <t>シャ</t>
    </rPh>
    <rPh sb="7" eb="9">
      <t>フクシ</t>
    </rPh>
    <rPh sb="9" eb="12">
      <t>キョウサイカイ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</si>
  <si>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</si>
  <si>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</si>
  <si>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</si>
  <si>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</si>
  <si>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</si>
  <si>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</si>
  <si>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</si>
  <si>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</si>
  <si>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</si>
  <si>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</si>
  <si>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</si>
  <si>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実質公債費比率ともに類似団体と比較して低い状況にあるが、今後は、市庁舎や消防本部庁舎の建設等に伴う市債借入により、地方財残高は当面の間増加傾向で推移することが見込まれるため、将来負担比率の数値の悪化が予測される。また、実質公債比率については、大規模事業の実施により高水準で推移することが見込まれること、さらには、交付税措置において有利な地方債である合併特例事業債が借入限度額までに達することが見込まれ、行政評価等により事業の選択と集中を図り、地方債の発行抑制に努めることが急務である。
</t>
    <rPh sb="1" eb="3">
      <t>ショウライ</t>
    </rPh>
    <rPh sb="3" eb="5">
      <t>フタン</t>
    </rPh>
    <rPh sb="5" eb="7">
      <t>ヒリツ</t>
    </rPh>
    <rPh sb="8" eb="10">
      <t>ジッシツ</t>
    </rPh>
    <rPh sb="10" eb="12">
      <t>コウサイ</t>
    </rPh>
    <rPh sb="12" eb="13">
      <t>ヒ</t>
    </rPh>
    <rPh sb="13" eb="15">
      <t>ヒリツ</t>
    </rPh>
    <rPh sb="18" eb="20">
      <t>ルイジ</t>
    </rPh>
    <rPh sb="20" eb="22">
      <t>ダンタイ</t>
    </rPh>
    <rPh sb="23" eb="25">
      <t>ヒカク</t>
    </rPh>
    <rPh sb="27" eb="28">
      <t>ヒク</t>
    </rPh>
    <rPh sb="29" eb="31">
      <t>ジョウキョウ</t>
    </rPh>
    <rPh sb="95" eb="97">
      <t>ショウライ</t>
    </rPh>
    <rPh sb="97" eb="99">
      <t>フタン</t>
    </rPh>
    <rPh sb="99" eb="101">
      <t>ヒリツ</t>
    </rPh>
    <rPh sb="117" eb="119">
      <t>ジッシツ</t>
    </rPh>
    <rPh sb="119" eb="121">
      <t>コウサイ</t>
    </rPh>
    <rPh sb="121" eb="123">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</si>
</sst>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28648</c:v>
                </c:pt>
                <c:pt idx="1">
                  <c:v>48302</c:v>
                </c:pt>
                <c:pt idx="2">
                  <c:v>24345</c:v>
                </c:pt>
                <c:pt idx="3">
                  <c:v>45974</c:v>
                </c:pt>
                <c:pt idx="4">
                  <c:v>82659</c:v>
                </c:pt>
              </c:numCache>
            </c:numRef>
          </c:val>
          <c:smooth val="0"/>
        </c:ser>
        <c:dLbls>
          <c:showLegendKey val="0"/>
          <c:showVal val="0"/>
          <c:showCatName val="0"/>
          <c:showSerName val="0"/>
          <c:showPercent val="0"/>
          <c:showBubbleSize val="0"/>
        </c:dLbls>
        <c:marker val="1"/>
        <c:smooth val="0"/>
        <c:axId val="192872320"/>
        <c:axId val="192444032"/>
      </c:lineChart>
      <c:catAx>
        <c:axId val="192872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444032"/>
        <c:crosses val="autoZero"/>
        <c:auto val="1"/>
        <c:lblAlgn val="ctr"/>
        <c:lblOffset val="100"/>
        <c:tickLblSkip val="1"/>
        <c:tickMarkSkip val="1"/>
        <c:noMultiLvlLbl val="0"/>
      </c:catAx>
      <c:valAx>
        <c:axId val="1924440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872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6.79</c:v>
                </c:pt>
                <c:pt idx="1">
                  <c:v>5.66</c:v>
                </c:pt>
                <c:pt idx="2">
                  <c:v>7.99</c:v>
                </c:pt>
                <c:pt idx="3">
                  <c:v>6.89</c:v>
                </c:pt>
                <c:pt idx="4">
                  <c:v>9.06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16.66</c:v>
                </c:pt>
                <c:pt idx="1">
                  <c:v>15.64</c:v>
                </c:pt>
                <c:pt idx="2">
                  <c:v>14.55</c:v>
                </c:pt>
                <c:pt idx="3">
                  <c:v>16.04</c:v>
                </c:pt>
                <c:pt idx="4">
                  <c:v>14.11</c:v>
                </c:pt>
              </c:numCache>
            </c:numRef>
          </c:val>
        </c:ser>
        <c:dLbls>
          <c:showLegendKey val="0"/>
          <c:showVal val="0"/>
          <c:showCatName val="0"/>
          <c:showSerName val="0"/>
          <c:showPercent val="0"/>
          <c:showBubbleSize val="0"/>
        </c:dLbls>
        <c:gapWidth val="250"/>
        <c:overlap val="100"/>
        <c:axId val="194167496"/>
        <c:axId val="223585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1.01</c:v>
                </c:pt>
                <c:pt idx="1">
                  <c:v>-1.81</c:v>
                </c:pt>
                <c:pt idx="2">
                  <c:v>1.94</c:v>
                </c:pt>
                <c:pt idx="3">
                  <c:v>0.2</c:v>
                </c:pt>
                <c:pt idx="4">
                  <c:v>0.52</c:v>
                </c:pt>
              </c:numCache>
            </c:numRef>
          </c:val>
          <c:smooth val="0"/>
        </c:ser>
        <c:dLbls>
          <c:showLegendKey val="0"/>
          <c:showVal val="0"/>
          <c:showCatName val="0"/>
          <c:showSerName val="0"/>
          <c:showPercent val="0"/>
          <c:showBubbleSize val="0"/>
        </c:dLbls>
        <c:marker val="1"/>
        <c:smooth val="0"/>
        <c:axId val="194167496"/>
        <c:axId val="223585344"/>
      </c:lineChart>
      <c:catAx>
        <c:axId val="194167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585344"/>
        <c:crosses val="autoZero"/>
        <c:auto val="1"/>
        <c:lblAlgn val="ctr"/>
        <c:lblOffset val="100"/>
        <c:tickLblSkip val="1"/>
        <c:tickMarkSkip val="1"/>
        <c:noMultiLvlLbl val="0"/>
      </c:catAx>
      <c:valAx>
        <c:axId val="223585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167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0.01</c:v>
                </c:pt>
                <c:pt idx="8">
                  <c:v>#N/A</c:v>
                </c:pt>
                <c:pt idx="9">
                  <c:v>0.05</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0.28000000000000003</c:v>
                </c:pt>
                <c:pt idx="2">
                  <c:v>#N/A</c:v>
                </c:pt>
                <c:pt idx="3">
                  <c:v>0.3</c:v>
                </c:pt>
                <c:pt idx="4">
                  <c:v>#N/A</c:v>
                </c:pt>
                <c:pt idx="5">
                  <c:v>0.19</c:v>
                </c:pt>
                <c:pt idx="6">
                  <c:v>#N/A</c:v>
                </c:pt>
                <c:pt idx="7">
                  <c:v>0.22</c:v>
                </c:pt>
                <c:pt idx="8">
                  <c:v>#N/A</c:v>
                </c:pt>
                <c:pt idx="9">
                  <c:v>0.64</c:v>
                </c:pt>
              </c:numCache>
            </c:numRef>
          </c:val>
        </c:ser>
        <c:ser>
          <c:idx val="4"/>
          <c:order val="4"/>
          <c:tx>
            <c:strRef>
              <c:f>データシート!$A$31</c:f>
              <c:strCache>
                <c:ptCount val="1"/>
                <c:pt idx="0">
                  <c:v>佐野田沼インター産業団地造成事業特別会計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0.81</c:v>
                </c:pt>
              </c:numCache>
            </c:numRef>
          </c:val>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0.35</c:v>
                </c:pt>
                <c:pt idx="2">
                  <c:v>#N/A</c:v>
                </c:pt>
                <c:pt idx="3">
                  <c:v>0.49</c:v>
                </c:pt>
                <c:pt idx="4">
                  <c:v>#N/A</c:v>
                </c:pt>
                <c:pt idx="5">
                  <c:v>0.44</c:v>
                </c:pt>
                <c:pt idx="6">
                  <c:v>#N/A</c:v>
                </c:pt>
                <c:pt idx="7">
                  <c:v>0.43</c:v>
                </c:pt>
                <c:pt idx="8">
                  <c:v>#N/A</c:v>
                </c:pt>
                <c:pt idx="9">
                  <c:v>0.84</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1.08</c:v>
                </c:pt>
                <c:pt idx="2">
                  <c:v>#N/A</c:v>
                </c:pt>
                <c:pt idx="3">
                  <c:v>1.1200000000000001</c:v>
                </c:pt>
                <c:pt idx="4">
                  <c:v>#N/A</c:v>
                </c:pt>
                <c:pt idx="5">
                  <c:v>1.33</c:v>
                </c:pt>
                <c:pt idx="6">
                  <c:v>#N/A</c:v>
                </c:pt>
                <c:pt idx="7">
                  <c:v>1.53</c:v>
                </c:pt>
                <c:pt idx="8">
                  <c:v>#N/A</c:v>
                </c:pt>
                <c:pt idx="9">
                  <c:v>1.73</c:v>
                </c:pt>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3.06</c:v>
                </c:pt>
                <c:pt idx="2">
                  <c:v>#N/A</c:v>
                </c:pt>
                <c:pt idx="3">
                  <c:v>2.85</c:v>
                </c:pt>
                <c:pt idx="4">
                  <c:v>#N/A</c:v>
                </c:pt>
                <c:pt idx="5">
                  <c:v>3.83</c:v>
                </c:pt>
                <c:pt idx="6">
                  <c:v>#N/A</c:v>
                </c:pt>
                <c:pt idx="7">
                  <c:v>3.03</c:v>
                </c:pt>
                <c:pt idx="8">
                  <c:v>#N/A</c:v>
                </c:pt>
                <c:pt idx="9">
                  <c:v>3.75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3.63</c:v>
                </c:pt>
                <c:pt idx="2">
                  <c:v>#N/A</c:v>
                </c:pt>
                <c:pt idx="3">
                  <c:v>3.22</c:v>
                </c:pt>
                <c:pt idx="4">
                  <c:v>#N/A</c:v>
                </c:pt>
                <c:pt idx="5">
                  <c:v>4.1900000000000004</c:v>
                </c:pt>
                <c:pt idx="6">
                  <c:v>#N/A</c:v>
                </c:pt>
                <c:pt idx="7">
                  <c:v>5.42</c:v>
                </c:pt>
                <c:pt idx="8">
                  <c:v>#N/A</c:v>
                </c:pt>
                <c:pt idx="9">
                  <c:v>5.49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6.78</c:v>
                </c:pt>
                <c:pt idx="2">
                  <c:v>#N/A</c:v>
                </c:pt>
                <c:pt idx="3">
                  <c:v>5.65</c:v>
                </c:pt>
                <c:pt idx="4">
                  <c:v>#N/A</c:v>
                </c:pt>
                <c:pt idx="5">
                  <c:v>7.99</c:v>
                </c:pt>
                <c:pt idx="6">
                  <c:v>#N/A</c:v>
                </c:pt>
                <c:pt idx="7">
                  <c:v>6.89</c:v>
                </c:pt>
                <c:pt idx="8">
                  <c:v>#N/A</c:v>
                </c:pt>
                <c:pt idx="9">
                  <c:v>9.0500000000000007</c:v>
                </c:pt>
              </c:numCache>
            </c:numRef>
          </c:val>
        </c:ser>
        <c:dLbls>
          <c:showLegendKey val="0"/>
          <c:showVal val="0"/>
          <c:showCatName val="0"/>
          <c:showSerName val="0"/>
          <c:showPercent val="0"/>
          <c:showBubbleSize val="0"/>
        </c:dLbls>
        <c:gapWidth val="150"/>
        <c:overlap val="100"/>
        <c:axId val="224966200"/>
        <c:axId val="224443640"/>
      </c:barChart>
      <c:catAx>
        <c:axId val="224966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443640"/>
        <c:crosses val="autoZero"/>
        <c:auto val="1"/>
        <c:lblAlgn val="ctr"/>
        <c:lblOffset val="100"/>
        <c:tickLblSkip val="1"/>
        <c:tickMarkSkip val="1"/>
        <c:noMultiLvlLbl val="0"/>
      </c:catAx>
      <c:valAx>
        <c:axId val="224443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966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5360</c:v>
                </c:pt>
                <c:pt idx="5">
                  <c:v>5383</c:v>
                </c:pt>
                <c:pt idx="8">
                  <c:v>5595</c:v>
                </c:pt>
                <c:pt idx="11">
                  <c:v>5739</c:v>
                </c:pt>
                <c:pt idx="14">
                  <c:v>5763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189</c:v>
                </c:pt>
                <c:pt idx="3">
                  <c:v>178</c:v>
                </c:pt>
                <c:pt idx="6">
                  <c:v>189</c:v>
                </c:pt>
                <c:pt idx="9">
                  <c:v>189</c:v>
                </c:pt>
                <c:pt idx="12">
                  <c:v>189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199</c:v>
                </c:pt>
                <c:pt idx="3">
                  <c:v>160</c:v>
                </c:pt>
                <c:pt idx="6">
                  <c:v>84</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1359</c:v>
                </c:pt>
                <c:pt idx="3">
                  <c:v>1380</c:v>
                </c:pt>
                <c:pt idx="6">
                  <c:v>1376</c:v>
                </c:pt>
                <c:pt idx="9">
                  <c:v>1387</c:v>
                </c:pt>
                <c:pt idx="12">
                  <c:v>1441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5215</c:v>
                </c:pt>
                <c:pt idx="3">
                  <c:v>5205</c:v>
                </c:pt>
                <c:pt idx="6">
                  <c:v>5197</c:v>
                </c:pt>
                <c:pt idx="9">
                  <c:v>5245</c:v>
                </c:pt>
                <c:pt idx="12">
                  <c:v>5144</c:v>
                </c:pt>
              </c:numCache>
            </c:numRef>
          </c:val>
        </c:ser>
        <c:dLbls>
          <c:showLegendKey val="0"/>
          <c:showVal val="0"/>
          <c:showCatName val="0"/>
          <c:showSerName val="0"/>
          <c:showPercent val="0"/>
          <c:showBubbleSize val="0"/>
        </c:dLbls>
        <c:gapWidth val="100"/>
        <c:overlap val="100"/>
        <c:axId val="224442120"/>
        <c:axId val="192198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1602</c:v>
                </c:pt>
                <c:pt idx="2">
                  <c:v>#N/A</c:v>
                </c:pt>
                <c:pt idx="3">
                  <c:v>#N/A</c:v>
                </c:pt>
                <c:pt idx="4">
                  <c:v>1540</c:v>
                </c:pt>
                <c:pt idx="5">
                  <c:v>#N/A</c:v>
                </c:pt>
                <c:pt idx="6">
                  <c:v>#N/A</c:v>
                </c:pt>
                <c:pt idx="7">
                  <c:v>1251</c:v>
                </c:pt>
                <c:pt idx="8">
                  <c:v>#N/A</c:v>
                </c:pt>
                <c:pt idx="9">
                  <c:v>#N/A</c:v>
                </c:pt>
                <c:pt idx="10">
                  <c:v>1082</c:v>
                </c:pt>
                <c:pt idx="11">
                  <c:v>#N/A</c:v>
                </c:pt>
                <c:pt idx="12">
                  <c:v>#N/A</c:v>
                </c:pt>
                <c:pt idx="13">
                  <c:v>1011</c:v>
                </c:pt>
                <c:pt idx="14">
                  <c:v>#N/A</c:v>
                </c:pt>
              </c:numCache>
            </c:numRef>
          </c:val>
          <c:smooth val="0"/>
        </c:ser>
        <c:dLbls>
          <c:showLegendKey val="0"/>
          <c:showVal val="0"/>
          <c:showCatName val="0"/>
          <c:showSerName val="0"/>
          <c:showPercent val="0"/>
          <c:showBubbleSize val="0"/>
        </c:dLbls>
        <c:marker val="1"/>
        <c:smooth val="0"/>
        <c:axId val="224442120"/>
        <c:axId val="192198704"/>
      </c:lineChart>
      <c:catAx>
        <c:axId val="224442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198704"/>
        <c:crosses val="autoZero"/>
        <c:auto val="1"/>
        <c:lblAlgn val="ctr"/>
        <c:lblOffset val="100"/>
        <c:tickLblSkip val="1"/>
        <c:tickMarkSkip val="1"/>
        <c:noMultiLvlLbl val="0"/>
      </c:catAx>
      <c:valAx>
        <c:axId val="19219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442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42145</c:v>
                </c:pt>
                <c:pt idx="5">
                  <c:v>43564</c:v>
                </c:pt>
                <c:pt idx="8">
                  <c:v>43524</c:v>
                </c:pt>
                <c:pt idx="11">
                  <c:v>46119</c:v>
                </c:pt>
                <c:pt idx="14">
                  <c:v>46208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10726</c:v>
                </c:pt>
                <c:pt idx="5">
                  <c:v>10314</c:v>
                </c:pt>
                <c:pt idx="8">
                  <c:v>9627</c:v>
                </c:pt>
                <c:pt idx="11">
                  <c:v>9739</c:v>
                </c:pt>
                <c:pt idx="14">
                  <c:v>9083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8300</c:v>
                </c:pt>
                <c:pt idx="5">
                  <c:v>9708</c:v>
                </c:pt>
                <c:pt idx="8">
                  <c:v>11026</c:v>
                </c:pt>
                <c:pt idx="11">
                  <c:v>10639</c:v>
                </c:pt>
                <c:pt idx="14">
                  <c:v>10634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9181</c:v>
                </c:pt>
                <c:pt idx="3">
                  <c:v>8947</c:v>
                </c:pt>
                <c:pt idx="6">
                  <c:v>8540</c:v>
                </c:pt>
                <c:pt idx="9">
                  <c:v>8729</c:v>
                </c:pt>
                <c:pt idx="12">
                  <c:v>8320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625</c:v>
                </c:pt>
                <c:pt idx="3">
                  <c:v>485</c:v>
                </c:pt>
                <c:pt idx="6">
                  <c:v>405</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18144</c:v>
                </c:pt>
                <c:pt idx="3">
                  <c:v>17329</c:v>
                </c:pt>
                <c:pt idx="6">
                  <c:v>16854</c:v>
                </c:pt>
                <c:pt idx="9">
                  <c:v>18966</c:v>
                </c:pt>
                <c:pt idx="12">
                  <c:v>17895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3373</c:v>
                </c:pt>
                <c:pt idx="3">
                  <c:v>2399</c:v>
                </c:pt>
                <c:pt idx="6">
                  <c:v>1599</c:v>
                </c:pt>
                <c:pt idx="9">
                  <c:v>1404</c:v>
                </c:pt>
                <c:pt idx="12">
                  <c:v>1126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38850</c:v>
                </c:pt>
                <c:pt idx="3">
                  <c:v>40048</c:v>
                </c:pt>
                <c:pt idx="6">
                  <c:v>38966</c:v>
                </c:pt>
                <c:pt idx="9">
                  <c:v>39502</c:v>
                </c:pt>
                <c:pt idx="12">
                  <c:v>40951</c:v>
                </c:pt>
              </c:numCache>
            </c:numRef>
          </c:val>
        </c:ser>
        <c:dLbls>
          <c:showLegendKey val="0"/>
          <c:showVal val="0"/>
          <c:showCatName val="0"/>
          <c:showSerName val="0"/>
          <c:showPercent val="0"/>
          <c:showBubbleSize val="0"/>
        </c:dLbls>
        <c:gapWidth val="100"/>
        <c:overlap val="100"/>
        <c:axId val="219386312"/>
        <c:axId val="224437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9002</c:v>
                </c:pt>
                <c:pt idx="2">
                  <c:v>#N/A</c:v>
                </c:pt>
                <c:pt idx="3">
                  <c:v>#N/A</c:v>
                </c:pt>
                <c:pt idx="4">
                  <c:v>5621</c:v>
                </c:pt>
                <c:pt idx="5">
                  <c:v>#N/A</c:v>
                </c:pt>
                <c:pt idx="6">
                  <c:v>#N/A</c:v>
                </c:pt>
                <c:pt idx="7">
                  <c:v>2187</c:v>
                </c:pt>
                <c:pt idx="8">
                  <c:v>#N/A</c:v>
                </c:pt>
                <c:pt idx="9">
                  <c:v>#N/A</c:v>
                </c:pt>
                <c:pt idx="10">
                  <c:v>2104</c:v>
                </c:pt>
                <c:pt idx="11">
                  <c:v>#N/A</c:v>
                </c:pt>
                <c:pt idx="12">
                  <c:v>#N/A</c:v>
                </c:pt>
                <c:pt idx="13">
                  <c:v>2368</c:v>
                </c:pt>
                <c:pt idx="14">
                  <c:v>#N/A</c:v>
                </c:pt>
              </c:numCache>
            </c:numRef>
          </c:val>
          <c:smooth val="0"/>
        </c:ser>
        <c:dLbls>
          <c:showLegendKey val="0"/>
          <c:showVal val="0"/>
          <c:showCatName val="0"/>
          <c:showSerName val="0"/>
          <c:showPercent val="0"/>
          <c:showBubbleSize val="0"/>
        </c:dLbls>
        <c:marker val="1"/>
        <c:smooth val="0"/>
        <c:axId val="219386312"/>
        <c:axId val="224437472"/>
      </c:lineChart>
      <c:catAx>
        <c:axId val="219386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437472"/>
        <c:crosses val="autoZero"/>
        <c:auto val="1"/>
        <c:lblAlgn val="ctr"/>
        <c:lblOffset val="100"/>
        <c:tickLblSkip val="1"/>
        <c:tickMarkSkip val="1"/>
        <c:noMultiLvlLbl val="0"/>
      </c:catAx>
      <c:valAx>
        <c:axId val="22443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386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{959E21DA-CE49-4637-BA07-BD15EBEFCE4E}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{6EF70C8B-E13A-4C58-B13F-FCFDCF49BC93}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{EFBDF484-7AB2-4B04-A621-4E205C530100}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{F78CEE8D-2E06-46A8-8E8D-6112FCFFB94B}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{4ED060EB-DFDF-416E-B2CA-B6BC0545F9AB}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{05D02382-EF87-46B5-BC45-F532248FBD41}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{57483D90-563D-44ED-9ECC-16D8ED7BF186}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{DFCF6696-6EE1-4523-9EA0-D1006D0FE365}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{8C50B76F-45FF-4D57-98B4-7F4D8323DC12}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{AD41408B-C51F-49A6-8174-1ABFD36485A0}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8801056"/>
        <c:axId val="228887768"/>
      </c:scatterChart>
      <c:valAx>
        <c:axId val="2288010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887768"/>
        <c:crosses val="autoZero"/>
        <c:crossBetween val="midCat"/>
      </c:valAx>
      <c:valAx>
        <c:axId val="2288877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801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{8AB4ACB5-EBB5-4898-91F9-E5D25A7F2032}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{811D62CF-FD82-444F-81EA-9DB55E66A31A}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{AA0419EC-9FE5-4E9F-B3C1-396557B6D8B7}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{2FA1FA5B-B794-43AE-9D76-52C4C2844085}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{56C893F9-A160-4C69-B13B-B4775878FC83}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7</c:v>
                </c:pt>
                <c:pt idx="2">
                  <c:v>6.3</c:v>
                </c:pt>
                <c:pt idx="3">
                  <c:v>5.6</c:v>
                </c:pt>
                <c:pt idx="4">
                  <c:v>4.8</c:v>
                </c:pt>
              </c:numCache>
            </c:numRef>
          </c:xVal>
          <c:yVal>
            <c:numRef>
              <c:f>公会計指標分析・財政指標組合せ分析表!$K$73:$O$73</c:f>
              <c:numCache>
                <c:formatCode>#,##0.0;"▲ "#,##0.0</c:formatCode>
                <c:ptCount val="5"/>
                <c:pt idx="0">
                  <c:v>39.200000000000003</c:v>
                </c:pt>
                <c:pt idx="1">
                  <c:v>24.5</c:v>
                </c:pt>
                <c:pt idx="2">
                  <c:v>9.4</c:v>
                </c:pt>
                <c:pt idx="3">
                  <c:v>9.1999999999999993</c:v>
                </c:pt>
                <c:pt idx="4">
                  <c:v>10.199999999999999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{40494308-034A-48F3-A36D-AAA497952E80}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{2A1858F1-4051-4FCF-8B4F-0280E064B514}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{11507F83-18F9-4CA2-A541-5D9A6E1BCD4D}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{F7E681F9-2DFA-49FD-B0E3-3D83438AC5C8}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{E467FBCF-245E-4110-BB5B-4FC74C8B9A07}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6.2</c:v>
                </c:pt>
              </c:numCache>
            </c:numRef>
          </c:xVal>
          <c:yVal>
            <c:numRef>
              <c:f>公会計指標分析・財政指標組合せ分析表!$K$77:$O$77</c:f>
              <c:numCache>
                <c:formatCode>#,##0.0;"▲ "#,##0.0</c:formatCode>
                <c:ptCount val="5"/>
                <c:pt idx="0">
                  <c:v>55.5</c:v>
                </c:pt>
                <c:pt idx="1">
                  <c:v>46.1</c:v>
                </c:pt>
                <c:pt idx="2">
                  <c:v>37.6</c:v>
                </c:pt>
                <c:pt idx="3">
                  <c:v>33.799999999999997</c:v>
                </c:pt>
                <c:pt idx="4">
                  <c:v>15.8</c:v>
                </c:pt>
              </c:numCache>
            </c:numRef>
          </c:yVal>
          <c:smooth val="0"/>
        </c:ser>
        <c:dLbls>
          <c:showLegendKey val="0"/>
          <c:showVal val="0"/>
          <c:showCatName val="0"/>
          <c:showSerName val="0"/>
          <c:showPercent val="0"/>
          <c:showBubbleSize val="0"/>
        </c:dLbls>
        <c:axId val="228890520"/>
        <c:axId val="229878248"/>
      </c:scatterChart>
      <c:valAx>
        <c:axId val="228890520"/>
        <c:scaling>
          <c:orientation val="minMax"/>
          <c:max val="9.6999999999999993"/>
          <c:min val="4.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878248"/>
        <c:crosses val="autoZero"/>
        <c:crossBetween val="midCat"/>
      </c:valAx>
      <c:valAx>
        <c:axId val="229878248"/>
        <c:scaling>
          <c:orientation val="minMax"/>
          <c:max val="6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8905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元利償還金の額は、合併特例事業債及び臨時財政対策債の償還額が高い数値で推移しているが、補償金免除繰上償還における低金利の地方債への借換えや繰上償還の効果や、事務事業の選択と集中を図ることで地方債の発行を抑制するなど、公債費の抑制を図っている。</a:t>
          </a:r>
        </a:p>
        <a:p>
          <a:r>
            <a:rPr kumimoji="1" lang="ja-JP" altLang="en-US" sz="1100">
              <a:solidFill>
                <a:schemeClr val="dk1"/>
              </a:solidFill>
              <a:effectLst/>
              <a:latin typeface="+mn-lt"/>
              <a:ea typeface="+mn-ea"/>
              <a:cs typeface="+mn-cs"/>
            </a:rPr>
            <a:t>　普通交付税に措置される算入公債費等については、合併特例事業債や臨時財政対策債の償還の増に比例して増加している。</a:t>
          </a:r>
        </a:p>
        <a:p>
          <a:endParaRPr kumimoji="1" lang="ja-JP" altLang="en-US"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将来負担比率の分子は、地方債残高の増加する一方で、地方債残高に占める合併特例事業債及び臨時財政対策債の割合が大きくなることに伴い、基準財政需要額算入見込額が増額したが、充当可能特定歳入が減少した結果、前年度よりも数値が増加したものである。</a:t>
          </a:r>
        </a:p>
        <a:p>
          <a:r>
            <a:rPr kumimoji="1" lang="ja-JP" altLang="en-US" sz="1100">
              <a:solidFill>
                <a:schemeClr val="dk1"/>
              </a:solidFill>
              <a:effectLst/>
              <a:latin typeface="+mn-lt"/>
              <a:ea typeface="+mn-ea"/>
              <a:cs typeface="+mn-cs"/>
            </a:rPr>
            <a:t>　今後は、市庁舎や消防本部庁舎の建設に伴う市債借入により、地方債残高は当面の間増加傾向で推移することが見込まれるため、数値の悪化が予測される。</a:t>
          </a:r>
        </a:p>
        <a:p>
          <a:endParaRPr kumimoji="1" lang="ja-JP" altLang="en-US"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121,183
119,070
356.04
54,832,379
52,072,028
2,504,673
27,658,343
40,950,962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10.2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121,183
119,070
356.04
54,832,379
52,072,028
2,504,673
27,658,343
40,950,962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10.2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121,183
119,070
356.04
54,832,379
52,072,028
2,504,673
27,658,343
40,950,962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10.2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121,183
119,070
356.04
54,832,379
52,072,028
2,504,673
27,658,343
40,950,962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10.2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対前年比同ポイントであるが、類似団体平均を０</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０</a:t>
          </a:r>
          <a:r>
            <a:rPr kumimoji="1" lang="ja-JP" altLang="en-US" sz="1050">
              <a:solidFill>
                <a:schemeClr val="dk1"/>
              </a:solidFill>
              <a:effectLst/>
              <a:latin typeface="+mn-lt"/>
              <a:ea typeface="+mn-ea"/>
              <a:cs typeface="+mn-cs"/>
            </a:rPr>
            <a:t>８</a:t>
          </a:r>
          <a:r>
            <a:rPr kumimoji="1" lang="ja-JP" altLang="ja-JP" sz="1050">
              <a:solidFill>
                <a:schemeClr val="dk1"/>
              </a:solidFill>
              <a:effectLst/>
              <a:latin typeface="+mn-lt"/>
              <a:ea typeface="+mn-ea"/>
              <a:cs typeface="+mn-cs"/>
            </a:rPr>
            <a:t>ポイント下回っている。平成２</a:t>
          </a:r>
          <a:r>
            <a:rPr kumimoji="1" lang="ja-JP" altLang="en-US" sz="1050">
              <a:solidFill>
                <a:schemeClr val="dk1"/>
              </a:solidFill>
              <a:effectLst/>
              <a:latin typeface="+mn-lt"/>
              <a:ea typeface="+mn-ea"/>
              <a:cs typeface="+mn-cs"/>
            </a:rPr>
            <a:t>７</a:t>
          </a:r>
          <a:r>
            <a:rPr kumimoji="1" lang="ja-JP" altLang="ja-JP" sz="1050">
              <a:solidFill>
                <a:schemeClr val="dk1"/>
              </a:solidFill>
              <a:effectLst/>
              <a:latin typeface="+mn-lt"/>
              <a:ea typeface="+mn-ea"/>
              <a:cs typeface="+mn-cs"/>
            </a:rPr>
            <a:t>年度単年度では前年比０</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０</a:t>
          </a:r>
          <a:r>
            <a:rPr kumimoji="1" lang="ja-JP" altLang="en-US" sz="1050">
              <a:solidFill>
                <a:schemeClr val="dk1"/>
              </a:solidFill>
              <a:effectLst/>
              <a:latin typeface="+mn-lt"/>
              <a:ea typeface="+mn-ea"/>
              <a:cs typeface="+mn-cs"/>
            </a:rPr>
            <a:t>０</a:t>
          </a:r>
          <a:r>
            <a:rPr kumimoji="1" lang="ja-JP" altLang="ja-JP" sz="1050">
              <a:solidFill>
                <a:schemeClr val="dk1"/>
              </a:solidFill>
              <a:effectLst/>
              <a:latin typeface="+mn-lt"/>
              <a:ea typeface="+mn-ea"/>
              <a:cs typeface="+mn-cs"/>
            </a:rPr>
            <a:t>２ポイント減少しているが、これは基準財政収入額</a:t>
          </a:r>
          <a:r>
            <a:rPr kumimoji="1" lang="ja-JP" altLang="en-US" sz="1050">
              <a:solidFill>
                <a:schemeClr val="dk1"/>
              </a:solidFill>
              <a:effectLst/>
              <a:latin typeface="+mn-lt"/>
              <a:ea typeface="+mn-ea"/>
              <a:cs typeface="+mn-cs"/>
            </a:rPr>
            <a:t>は固定資産税（土地・家屋）や市町村たばこ税が減となったものの、</a:t>
          </a:r>
          <a:r>
            <a:rPr kumimoji="1" lang="ja-JP" altLang="ja-JP" sz="1050">
              <a:solidFill>
                <a:schemeClr val="dk1"/>
              </a:solidFill>
              <a:effectLst/>
              <a:latin typeface="+mn-lt"/>
              <a:ea typeface="+mn-ea"/>
              <a:cs typeface="+mn-cs"/>
            </a:rPr>
            <a:t>固定資産税（償却資産）</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地方消費税交付金等が増</a:t>
          </a:r>
          <a:r>
            <a:rPr kumimoji="1" lang="ja-JP" altLang="en-US" sz="1050">
              <a:solidFill>
                <a:schemeClr val="dk1"/>
              </a:solidFill>
              <a:effectLst/>
              <a:latin typeface="+mn-lt"/>
              <a:ea typeface="+mn-ea"/>
              <a:cs typeface="+mn-cs"/>
            </a:rPr>
            <a:t>それを上回った</a:t>
          </a:r>
          <a:r>
            <a:rPr kumimoji="1" lang="ja-JP" altLang="ja-JP" sz="1050">
              <a:solidFill>
                <a:schemeClr val="dk1"/>
              </a:solidFill>
              <a:effectLst/>
              <a:latin typeface="+mn-lt"/>
              <a:ea typeface="+mn-ea"/>
              <a:cs typeface="+mn-cs"/>
            </a:rPr>
            <a:t>結果</a:t>
          </a:r>
          <a:r>
            <a:rPr kumimoji="1" lang="ja-JP" altLang="en-US" sz="1050">
              <a:solidFill>
                <a:schemeClr val="dk1"/>
              </a:solidFill>
              <a:effectLst/>
              <a:latin typeface="+mn-lt"/>
              <a:ea typeface="+mn-ea"/>
              <a:cs typeface="+mn-cs"/>
            </a:rPr>
            <a:t>５．１</a:t>
          </a:r>
          <a:r>
            <a:rPr kumimoji="1" lang="ja-JP" altLang="ja-JP" sz="1050">
              <a:solidFill>
                <a:schemeClr val="dk1"/>
              </a:solidFill>
              <a:effectLst/>
              <a:latin typeface="+mn-lt"/>
              <a:ea typeface="+mn-ea"/>
              <a:cs typeface="+mn-cs"/>
            </a:rPr>
            <a:t>％の</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となり、基準財政需要額は</a:t>
          </a:r>
          <a:r>
            <a:rPr kumimoji="1" lang="ja-JP" altLang="en-US" sz="1050">
              <a:solidFill>
                <a:schemeClr val="dk1"/>
              </a:solidFill>
              <a:effectLst/>
              <a:latin typeface="+mn-lt"/>
              <a:ea typeface="+mn-ea"/>
              <a:cs typeface="+mn-cs"/>
            </a:rPr>
            <a:t>社会福祉費</a:t>
          </a:r>
          <a:r>
            <a:rPr kumimoji="1" lang="ja-JP" altLang="ja-JP" sz="1050">
              <a:solidFill>
                <a:schemeClr val="dk1"/>
              </a:solidFill>
              <a:effectLst/>
              <a:latin typeface="+mn-lt"/>
              <a:ea typeface="+mn-ea"/>
              <a:cs typeface="+mn-cs"/>
            </a:rPr>
            <a:t>や</a:t>
          </a:r>
          <a:r>
            <a:rPr kumimoji="1" lang="ja-JP" altLang="en-US" sz="1050">
              <a:solidFill>
                <a:schemeClr val="dk1"/>
              </a:solidFill>
              <a:effectLst/>
              <a:latin typeface="+mn-lt"/>
              <a:ea typeface="+mn-ea"/>
              <a:cs typeface="+mn-cs"/>
            </a:rPr>
            <a:t>農業行政費、地域経済・雇用対策費</a:t>
          </a:r>
          <a:r>
            <a:rPr kumimoji="1" lang="ja-JP" altLang="ja-JP" sz="1050">
              <a:solidFill>
                <a:schemeClr val="dk1"/>
              </a:solidFill>
              <a:effectLst/>
              <a:latin typeface="+mn-lt"/>
              <a:ea typeface="+mn-ea"/>
              <a:cs typeface="+mn-cs"/>
            </a:rPr>
            <a:t>の減等があったものの、地域の元気創造事業費の</a:t>
          </a:r>
          <a:r>
            <a:rPr kumimoji="1" lang="ja-JP" altLang="en-US" sz="1050">
              <a:solidFill>
                <a:schemeClr val="dk1"/>
              </a:solidFill>
              <a:effectLst/>
              <a:latin typeface="+mn-lt"/>
              <a:ea typeface="+mn-ea"/>
              <a:cs typeface="+mn-cs"/>
            </a:rPr>
            <a:t>増や人口減少等特別対策事業費の皆増</a:t>
          </a:r>
          <a:r>
            <a:rPr kumimoji="1" lang="ja-JP" altLang="ja-JP" sz="1050">
              <a:solidFill>
                <a:schemeClr val="dk1"/>
              </a:solidFill>
              <a:effectLst/>
              <a:latin typeface="+mn-lt"/>
              <a:ea typeface="+mn-ea"/>
              <a:cs typeface="+mn-cs"/>
            </a:rPr>
            <a:t>、臨時財政対策債・合併特例事業債償還費など公債費の増等により</a:t>
          </a:r>
          <a:r>
            <a:rPr kumimoji="1" lang="ja-JP" altLang="en-US" sz="1050">
              <a:solidFill>
                <a:schemeClr val="dk1"/>
              </a:solidFill>
              <a:effectLst/>
              <a:latin typeface="+mn-lt"/>
              <a:ea typeface="+mn-ea"/>
              <a:cs typeface="+mn-cs"/>
            </a:rPr>
            <a:t>５．４</a:t>
          </a:r>
          <a:r>
            <a:rPr kumimoji="1" lang="ja-JP" altLang="ja-JP" sz="1050">
              <a:solidFill>
                <a:schemeClr val="dk1"/>
              </a:solidFill>
              <a:effectLst/>
              <a:latin typeface="+mn-lt"/>
              <a:ea typeface="+mn-ea"/>
              <a:cs typeface="+mn-cs"/>
            </a:rPr>
            <a:t>％の増となったためである。</a:t>
          </a:r>
          <a:endParaRPr lang="ja-JP" altLang="ja-JP" sz="1050">
            <a:effectLst/>
          </a:endParaRPr>
        </a:p>
        <a:p>
          <a:r>
            <a:rPr kumimoji="1" lang="ja-JP" altLang="ja-JP" sz="1050">
              <a:solidFill>
                <a:schemeClr val="dk1"/>
              </a:solidFill>
              <a:effectLst/>
              <a:latin typeface="+mn-lt"/>
              <a:ea typeface="+mn-ea"/>
              <a:cs typeface="+mn-cs"/>
            </a:rPr>
            <a:t>　今後も市税等の確保を図り、市債の発行抑制による公債費の削減や、事務事業や公共施設の見直しなどの改革・改善により効率的かつ効果的な行財政運営に努め、持続可能な財政運営の推進を図る必要がある。</a:t>
          </a:r>
          <a:endParaRPr lang="ja-JP" altLang="ja-JP" sz="10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94343</xdr:rowOff>
    </xdr:to>
    <xdr:cxnSp macro="">
      <xdr:nvCxnSpPr>
        <xdr:cNvPr id="70" name="直線コネクタ 69"/>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94343</xdr:rowOff>
    </xdr:to>
    <xdr:cxnSp macro="">
      <xdr:nvCxnSpPr>
        <xdr:cNvPr id="73" name="直線コネクタ 72"/>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94343</xdr:rowOff>
    </xdr:to>
    <xdr:cxnSp macro="">
      <xdr:nvCxnSpPr>
        <xdr:cNvPr id="79" name="直線コネクタ 78"/>
        <xdr:cNvCxnSpPr/>
      </xdr:nvCxnSpPr>
      <xdr:spPr>
        <a:xfrm>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9" name="円/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1" name="円/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3" name="円/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4" name="テキスト ボックス 93"/>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5" name="円/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6" name="テキスト ボックス 95"/>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98" name="テキスト ボックス 97"/>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050">
              <a:solidFill>
                <a:schemeClr val="dk1"/>
              </a:solidFill>
              <a:effectLst/>
              <a:latin typeface="+mn-lt"/>
              <a:ea typeface="+mn-ea"/>
              <a:cs typeface="+mn-cs"/>
            </a:rPr>
            <a:t>経常一般財源は、市税、配当割交付金、臨時財政対策債等が減となったものの、地方譲与税、地方消費税交付金、自動車取得税交付金等が増となったため、全体として２．５％の増となった。</a:t>
          </a:r>
        </a:p>
        <a:p>
          <a:r>
            <a:rPr kumimoji="1" lang="ja-JP" altLang="en-US" sz="1050">
              <a:solidFill>
                <a:schemeClr val="dk1"/>
              </a:solidFill>
              <a:effectLst/>
              <a:latin typeface="+mn-lt"/>
              <a:ea typeface="+mn-ea"/>
              <a:cs typeface="+mn-cs"/>
            </a:rPr>
            <a:t>　一方、歳出の経常経費充当一般財源は、人件費、公債費、繰出金等が減となったものの、維持補修費、補助費等が増となり、扶助費も年々増加するなど全体として１．３％の増となった結果、比率は前年度から１．１ポイントの改善となっ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類似団体平均と比較すると良好な数値とはなっているものの、今後も社会保障経費の増加による扶助費や繰出金の増が見込まれるため、自主財源の確保に努め、現在の水準を維持する。</a:t>
          </a:r>
        </a:p>
        <a:p>
          <a:endParaRPr lang="ja-JP" altLang="ja-JP" sz="105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12954</xdr:rowOff>
    </xdr:from>
    <xdr:to>
      <xdr:col>7</xdr:col>
      <xdr:colOff>152400</xdr:colOff>
      <xdr:row>63</xdr:row>
      <xdr:rowOff>66040</xdr:rowOff>
    </xdr:to>
    <xdr:cxnSp macro="">
      <xdr:nvCxnSpPr>
        <xdr:cNvPr id="131" name="直線コネクタ 130"/>
        <xdr:cNvCxnSpPr/>
      </xdr:nvCxnSpPr>
      <xdr:spPr>
        <a:xfrm flipV="1">
          <a:off x="4114800" y="1081430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63</xdr:row>
      <xdr:rowOff>66040</xdr:rowOff>
    </xdr:to>
    <xdr:cxnSp macro="">
      <xdr:nvCxnSpPr>
        <xdr:cNvPr id="134" name="直線コネクタ 133"/>
        <xdr:cNvCxnSpPr/>
      </xdr:nvCxnSpPr>
      <xdr:spPr>
        <a:xfrm>
          <a:off x="3225800" y="1084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137685</xdr:rowOff>
    </xdr:from>
    <xdr:ext cx="736600" cy="259045"/>
    <xdr:sp macro="" textlink="">
      <xdr:nvSpPr>
        <xdr:cNvPr id="136" name="テキスト ボックス 135"/>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90170</xdr:rowOff>
    </xdr:to>
    <xdr:cxnSp macro="">
      <xdr:nvCxnSpPr>
        <xdr:cNvPr id="137" name="直線コネクタ 136"/>
        <xdr:cNvCxnSpPr/>
      </xdr:nvCxnSpPr>
      <xdr:spPr>
        <a:xfrm flipV="1">
          <a:off x="2336800" y="1084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39" name="テキスト ボックス 138"/>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75692</xdr:rowOff>
    </xdr:from>
    <xdr:to>
      <xdr:col>3</xdr:col>
      <xdr:colOff>279400</xdr:colOff>
      <xdr:row>63</xdr:row>
      <xdr:rowOff>90170</xdr:rowOff>
    </xdr:to>
    <xdr:cxnSp macro="">
      <xdr:nvCxnSpPr>
        <xdr:cNvPr id="140" name="直線コネクタ 139"/>
        <xdr:cNvCxnSpPr/>
      </xdr:nvCxnSpPr>
      <xdr:spPr>
        <a:xfrm>
          <a:off x="1447800" y="108770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42" name="テキスト ボックス 141"/>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44" name="テキスト ボックス 143"/>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50" name="円/楕円 149"/>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150131</xdr:rowOff>
    </xdr:from>
    <xdr:ext cx="762000" cy="259045"/>
    <xdr:sp macro="" textlink="">
      <xdr:nvSpPr>
        <xdr:cNvPr id="151" name="財政構造の弾力性該当値テキスト"/>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2" name="円/楕円 151"/>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53" name="テキスト ボックス 152"/>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4" name="円/楕円 153"/>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55" name="テキスト ボックス 154"/>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6" name="円/楕円 155"/>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57" name="テキスト ボックス 156"/>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58" name="円/楕円 157"/>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136669</xdr:rowOff>
    </xdr:from>
    <xdr:ext cx="762000" cy="259045"/>
    <xdr:sp macro="" textlink="">
      <xdr:nvSpPr>
        <xdr:cNvPr id="159" name="テキスト ボックス 158"/>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[122,727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人件費、物件費及び維持補修費合計額の人口１人当たりの金額が、前年度と比較して</a:t>
          </a:r>
          <a:r>
            <a:rPr kumimoji="1" lang="ja-JP" altLang="en-US" sz="1050">
              <a:solidFill>
                <a:schemeClr val="dk1"/>
              </a:solidFill>
              <a:effectLst/>
              <a:latin typeface="+mn-lt"/>
              <a:ea typeface="+mn-ea"/>
              <a:cs typeface="+mn-cs"/>
            </a:rPr>
            <a:t>２．４</a:t>
          </a:r>
          <a:r>
            <a:rPr kumimoji="1" lang="ja-JP" altLang="ja-JP" sz="1050">
              <a:solidFill>
                <a:schemeClr val="dk1"/>
              </a:solidFill>
              <a:effectLst/>
              <a:latin typeface="+mn-lt"/>
              <a:ea typeface="+mn-ea"/>
              <a:cs typeface="+mn-cs"/>
            </a:rPr>
            <a:t>％と増加し、類似団体平均を</a:t>
          </a:r>
          <a:r>
            <a:rPr kumimoji="1" lang="ja-JP" altLang="en-US" sz="1050">
              <a:solidFill>
                <a:schemeClr val="dk1"/>
              </a:solidFill>
              <a:effectLst/>
              <a:latin typeface="+mn-lt"/>
              <a:ea typeface="+mn-ea"/>
              <a:cs typeface="+mn-cs"/>
            </a:rPr>
            <a:t>上回</a:t>
          </a:r>
          <a:r>
            <a:rPr kumimoji="1" lang="ja-JP" altLang="ja-JP" sz="1050">
              <a:solidFill>
                <a:schemeClr val="dk1"/>
              </a:solidFill>
              <a:effectLst/>
              <a:latin typeface="+mn-lt"/>
              <a:ea typeface="+mn-ea"/>
              <a:cs typeface="+mn-cs"/>
            </a:rPr>
            <a:t>る結果となった。</a:t>
          </a:r>
          <a:endParaRPr lang="ja-JP" altLang="ja-JP" sz="1050">
            <a:effectLst/>
          </a:endParaRPr>
        </a:p>
        <a:p>
          <a:r>
            <a:rPr kumimoji="1" lang="ja-JP" altLang="ja-JP" sz="1050">
              <a:solidFill>
                <a:schemeClr val="dk1"/>
              </a:solidFill>
              <a:effectLst/>
              <a:latin typeface="+mn-lt"/>
              <a:ea typeface="+mn-ea"/>
              <a:cs typeface="+mn-cs"/>
            </a:rPr>
            <a:t>　主な要因としては、</a:t>
          </a:r>
          <a:r>
            <a:rPr kumimoji="1" lang="ja-JP" altLang="en-US" sz="1050">
              <a:solidFill>
                <a:schemeClr val="dk1"/>
              </a:solidFill>
              <a:effectLst/>
              <a:latin typeface="+mn-lt"/>
              <a:ea typeface="+mn-ea"/>
              <a:cs typeface="+mn-cs"/>
            </a:rPr>
            <a:t>維持補修費が増加</a:t>
          </a:r>
          <a:r>
            <a:rPr kumimoji="1" lang="ja-JP" altLang="ja-JP" sz="1050">
              <a:solidFill>
                <a:schemeClr val="dk1"/>
              </a:solidFill>
              <a:effectLst/>
              <a:latin typeface="+mn-lt"/>
              <a:ea typeface="+mn-ea"/>
              <a:cs typeface="+mn-cs"/>
            </a:rPr>
            <a:t>したためである。</a:t>
          </a:r>
          <a:r>
            <a:rPr kumimoji="1" lang="ja-JP" altLang="en-US" sz="1050">
              <a:solidFill>
                <a:schemeClr val="dk1"/>
              </a:solidFill>
              <a:effectLst/>
              <a:latin typeface="+mn-lt"/>
              <a:ea typeface="+mn-ea"/>
              <a:cs typeface="+mn-cs"/>
            </a:rPr>
            <a:t>合併により類似施設が複数あり、施設の多くが老朽化していることから、維持補修経費が増加傾向にある。</a:t>
          </a:r>
          <a:endParaRPr lang="ja-JP" altLang="ja-JP" sz="1050">
            <a:effectLst/>
          </a:endParaRPr>
        </a:p>
        <a:p>
          <a:r>
            <a:rPr kumimoji="1" lang="ja-JP" altLang="ja-JP" sz="1050">
              <a:solidFill>
                <a:schemeClr val="dk1"/>
              </a:solidFill>
              <a:effectLst/>
              <a:latin typeface="+mn-lt"/>
              <a:ea typeface="+mn-ea"/>
              <a:cs typeface="+mn-cs"/>
            </a:rPr>
            <a:t>　施設の統廃合を進めるなど、</a:t>
          </a:r>
          <a:r>
            <a:rPr kumimoji="1" lang="ja-JP" altLang="en-US" sz="1050">
              <a:solidFill>
                <a:schemeClr val="dk1"/>
              </a:solidFill>
              <a:effectLst/>
              <a:latin typeface="+mn-lt"/>
              <a:ea typeface="+mn-ea"/>
              <a:cs typeface="+mn-cs"/>
            </a:rPr>
            <a:t>維持補修費</a:t>
          </a:r>
          <a:r>
            <a:rPr kumimoji="1" lang="ja-JP" altLang="ja-JP" sz="1050">
              <a:solidFill>
                <a:schemeClr val="dk1"/>
              </a:solidFill>
              <a:effectLst/>
              <a:latin typeface="+mn-lt"/>
              <a:ea typeface="+mn-ea"/>
              <a:cs typeface="+mn-cs"/>
            </a:rPr>
            <a:t>等の抑制を図っていく必要がある。</a:t>
          </a:r>
          <a:endParaRPr lang="ja-JP" altLang="ja-JP" sz="1050">
            <a:effectLst/>
          </a:endParaRPr>
        </a:p>
        <a:p>
          <a:r>
            <a:rPr kumimoji="1" lang="ja-JP" altLang="ja-JP" sz="1050">
              <a:solidFill>
                <a:schemeClr val="dk1"/>
              </a:solidFill>
              <a:effectLst/>
              <a:latin typeface="+mn-lt"/>
              <a:ea typeface="+mn-ea"/>
              <a:cs typeface="+mn-cs"/>
            </a:rPr>
            <a:t>　</a:t>
          </a:r>
          <a:endParaRPr lang="ja-JP" altLang="ja-JP" sz="105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87860</xdr:rowOff>
    </xdr:from>
    <xdr:to>
      <xdr:col>7</xdr:col>
      <xdr:colOff>152400</xdr:colOff>
      <xdr:row>87</xdr:row>
      <xdr:rowOff>145852</xdr:rowOff>
    </xdr:to>
    <xdr:cxnSp macro="">
      <xdr:nvCxnSpPr>
        <xdr:cNvPr id="194" name="直線コネクタ 193"/>
        <xdr:cNvCxnSpPr/>
      </xdr:nvCxnSpPr>
      <xdr:spPr>
        <a:xfrm>
          <a:off x="4114800" y="15004010"/>
          <a:ext cx="838200" cy="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7284</xdr:rowOff>
    </xdr:from>
    <xdr:ext cx="762000" cy="259045"/>
    <xdr:sp macro="" textlink="">
      <xdr:nvSpPr>
        <xdr:cNvPr id="195" name="人件費・物件費等の状況平均値テキスト"/>
        <xdr:cNvSpPr txBox="1"/>
      </xdr:nvSpPr>
      <xdr:spPr>
        <a:xfrm>
          <a:off x="5041900" y="14580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154391</xdr:rowOff>
    </xdr:from>
    <xdr:to>
      <xdr:col>6</xdr:col>
      <xdr:colOff>0</xdr:colOff>
      <xdr:row>87</xdr:row>
      <xdr:rowOff>87860</xdr:rowOff>
    </xdr:to>
    <xdr:cxnSp macro="">
      <xdr:nvCxnSpPr>
        <xdr:cNvPr id="197" name="直線コネクタ 196"/>
        <xdr:cNvCxnSpPr/>
      </xdr:nvCxnSpPr>
      <xdr:spPr>
        <a:xfrm>
          <a:off x="3225800" y="14727641"/>
          <a:ext cx="889000" cy="27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9" name="テキスト ボックス 198"/>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154391</xdr:rowOff>
    </xdr:from>
    <xdr:to>
      <xdr:col>4</xdr:col>
      <xdr:colOff>482600</xdr:colOff>
      <xdr:row>86</xdr:row>
      <xdr:rowOff>44131</xdr:rowOff>
    </xdr:to>
    <xdr:cxnSp macro="">
      <xdr:nvCxnSpPr>
        <xdr:cNvPr id="200" name="直線コネクタ 199"/>
        <xdr:cNvCxnSpPr/>
      </xdr:nvCxnSpPr>
      <xdr:spPr>
        <a:xfrm flipV="1">
          <a:off x="2336800" y="14727641"/>
          <a:ext cx="889000" cy="6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2" name="テキスト ボックス 201"/>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44131</xdr:rowOff>
    </xdr:from>
    <xdr:to>
      <xdr:col>3</xdr:col>
      <xdr:colOff>279400</xdr:colOff>
      <xdr:row>86</xdr:row>
      <xdr:rowOff>110006</xdr:rowOff>
    </xdr:to>
    <xdr:cxnSp macro="">
      <xdr:nvCxnSpPr>
        <xdr:cNvPr id="203" name="直線コネクタ 202"/>
        <xdr:cNvCxnSpPr/>
      </xdr:nvCxnSpPr>
      <xdr:spPr>
        <a:xfrm flipV="1">
          <a:off x="1447800" y="14788831"/>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5" name="テキスト ボックス 204"/>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7" name="テキスト ボックス 206"/>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95052</xdr:rowOff>
    </xdr:from>
    <xdr:to>
      <xdr:col>7</xdr:col>
      <xdr:colOff>203200</xdr:colOff>
      <xdr:row>88</xdr:row>
      <xdr:rowOff>25202</xdr:rowOff>
    </xdr:to>
    <xdr:sp macro="" textlink="">
      <xdr:nvSpPr>
        <xdr:cNvPr id="213" name="円/楕円 212"/>
        <xdr:cNvSpPr/>
      </xdr:nvSpPr>
      <xdr:spPr>
        <a:xfrm>
          <a:off x="4902200" y="150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67129</xdr:rowOff>
    </xdr:from>
    <xdr:ext cx="762000" cy="259045"/>
    <xdr:sp macro="" textlink="">
      <xdr:nvSpPr>
        <xdr:cNvPr id="214" name="人件費・物件費等の状況該当値テキスト"/>
        <xdr:cNvSpPr txBox="1"/>
      </xdr:nvSpPr>
      <xdr:spPr>
        <a:xfrm>
          <a:off x="5041900" y="1498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122,727</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37060</xdr:rowOff>
    </xdr:from>
    <xdr:to>
      <xdr:col>6</xdr:col>
      <xdr:colOff>50800</xdr:colOff>
      <xdr:row>87</xdr:row>
      <xdr:rowOff>138660</xdr:rowOff>
    </xdr:to>
    <xdr:sp macro="" textlink="">
      <xdr:nvSpPr>
        <xdr:cNvPr id="215" name="円/楕円 214"/>
        <xdr:cNvSpPr/>
      </xdr:nvSpPr>
      <xdr:spPr>
        <a:xfrm>
          <a:off x="4064000" y="1495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123437</xdr:rowOff>
    </xdr:from>
    <xdr:ext cx="736600" cy="259045"/>
    <xdr:sp macro="" textlink="">
      <xdr:nvSpPr>
        <xdr:cNvPr id="216" name="テキスト ボックス 215"/>
        <xdr:cNvSpPr txBox="1"/>
      </xdr:nvSpPr>
      <xdr:spPr>
        <a:xfrm>
          <a:off x="3733800" y="15039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119,843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103591</xdr:rowOff>
    </xdr:from>
    <xdr:to>
      <xdr:col>4</xdr:col>
      <xdr:colOff>533400</xdr:colOff>
      <xdr:row>86</xdr:row>
      <xdr:rowOff>33741</xdr:rowOff>
    </xdr:to>
    <xdr:sp macro="" textlink="">
      <xdr:nvSpPr>
        <xdr:cNvPr id="217" name="円/楕円 216"/>
        <xdr:cNvSpPr/>
      </xdr:nvSpPr>
      <xdr:spPr>
        <a:xfrm>
          <a:off x="3175000" y="146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18518</xdr:rowOff>
    </xdr:from>
    <xdr:ext cx="762000" cy="259045"/>
    <xdr:sp macro="" textlink="">
      <xdr:nvSpPr>
        <xdr:cNvPr id="218" name="テキスト ボックス 217"/>
        <xdr:cNvSpPr txBox="1"/>
      </xdr:nvSpPr>
      <xdr:spPr>
        <a:xfrm>
          <a:off x="2844800" y="1476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106,099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164781</xdr:rowOff>
    </xdr:from>
    <xdr:to>
      <xdr:col>3</xdr:col>
      <xdr:colOff>330200</xdr:colOff>
      <xdr:row>86</xdr:row>
      <xdr:rowOff>94931</xdr:rowOff>
    </xdr:to>
    <xdr:sp macro="" textlink="">
      <xdr:nvSpPr>
        <xdr:cNvPr id="219" name="円/楕円 218"/>
        <xdr:cNvSpPr/>
      </xdr:nvSpPr>
      <xdr:spPr>
        <a:xfrm>
          <a:off x="2286000" y="1473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79708</xdr:rowOff>
    </xdr:from>
    <xdr:ext cx="762000" cy="259045"/>
    <xdr:sp macro="" textlink="">
      <xdr:nvSpPr>
        <xdr:cNvPr id="220" name="テキスト ボックス 219"/>
        <xdr:cNvSpPr txBox="1"/>
      </xdr:nvSpPr>
      <xdr:spPr>
        <a:xfrm>
          <a:off x="1955800" y="1482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109,142</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59206</xdr:rowOff>
    </xdr:from>
    <xdr:to>
      <xdr:col>2</xdr:col>
      <xdr:colOff>127000</xdr:colOff>
      <xdr:row>86</xdr:row>
      <xdr:rowOff>160806</xdr:rowOff>
    </xdr:to>
    <xdr:sp macro="" textlink="">
      <xdr:nvSpPr>
        <xdr:cNvPr id="221" name="円/楕円 220"/>
        <xdr:cNvSpPr/>
      </xdr:nvSpPr>
      <xdr:spPr>
        <a:xfrm>
          <a:off x="1397000" y="148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145583</xdr:rowOff>
    </xdr:from>
    <xdr:ext cx="762000" cy="259045"/>
    <xdr:sp macro="" textlink="">
      <xdr:nvSpPr>
        <xdr:cNvPr id="222" name="テキスト ボックス 221"/>
        <xdr:cNvSpPr txBox="1"/>
      </xdr:nvSpPr>
      <xdr:spPr>
        <a:xfrm>
          <a:off x="1066800" y="1489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類似団体平均及び全国市平均を下回っている。なお、平成２７年４月に給料表の８級制の導入と併せて、給料表の引き下げを実施し、適正な給与体系への移行と人件費の抑制を図った。</a:t>
          </a:r>
          <a:r>
            <a:rPr kumimoji="1" lang="ja-JP" altLang="en-US" sz="1100">
              <a:solidFill>
                <a:schemeClr val="dk1"/>
              </a:solidFill>
              <a:effectLst/>
              <a:latin typeface="+mn-lt"/>
              <a:ea typeface="+mn-ea"/>
              <a:cs typeface="+mn-cs"/>
            </a:rPr>
            <a:t>今後も給与の適正化に努めていく。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85</xdr:row>
      <xdr:rowOff>71966</xdr:rowOff>
    </xdr:to>
    <xdr:cxnSp macro="">
      <xdr:nvCxnSpPr>
        <xdr:cNvPr id="251" name="直線コネクタ 250"/>
        <xdr:cNvCxnSpPr/>
      </xdr:nvCxnSpPr>
      <xdr:spPr>
        <a:xfrm flipV="1">
          <a:off x="17018000" y="13867695"/>
          <a:ext cx="0" cy="77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44043</xdr:rowOff>
    </xdr:from>
    <xdr:ext cx="762000" cy="259045"/>
    <xdr:sp macro="" textlink="">
      <xdr:nvSpPr>
        <xdr:cNvPr id="252" name="給与水準   （国との比較）最小値テキスト"/>
        <xdr:cNvSpPr txBox="1"/>
      </xdr:nvSpPr>
      <xdr:spPr>
        <a:xfrm>
          <a:off x="17106900" y="14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71966</xdr:rowOff>
    </xdr:from>
    <xdr:to>
      <xdr:col>24</xdr:col>
      <xdr:colOff>647700</xdr:colOff>
      <xdr:row>85</xdr:row>
      <xdr:rowOff>71966</xdr:rowOff>
    </xdr:to>
    <xdr:cxnSp macro="">
      <xdr:nvCxnSpPr>
        <xdr:cNvPr id="253" name="直線コネクタ 252"/>
        <xdr:cNvCxnSpPr/>
      </xdr:nvCxnSpPr>
      <xdr:spPr>
        <a:xfrm>
          <a:off x="16929100" y="1464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4"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5" name="直線コネクタ 254"/>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20461</xdr:rowOff>
    </xdr:from>
    <xdr:to>
      <xdr:col>24</xdr:col>
      <xdr:colOff>558800</xdr:colOff>
      <xdr:row>82</xdr:row>
      <xdr:rowOff>9878</xdr:rowOff>
    </xdr:to>
    <xdr:cxnSp macro="">
      <xdr:nvCxnSpPr>
        <xdr:cNvPr id="256" name="直線コネクタ 255"/>
        <xdr:cNvCxnSpPr/>
      </xdr:nvCxnSpPr>
      <xdr:spPr>
        <a:xfrm flipV="1">
          <a:off x="16179800" y="13907911"/>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1005</xdr:rowOff>
    </xdr:from>
    <xdr:ext cx="762000" cy="259045"/>
    <xdr:sp macro="" textlink="">
      <xdr:nvSpPr>
        <xdr:cNvPr id="257" name="給与水準   （国との比較）平均値テキスト"/>
        <xdr:cNvSpPr txBox="1"/>
      </xdr:nvSpPr>
      <xdr:spPr>
        <a:xfrm>
          <a:off x="17106900" y="14231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9878</xdr:rowOff>
    </xdr:from>
    <xdr:to>
      <xdr:col>23</xdr:col>
      <xdr:colOff>406400</xdr:colOff>
      <xdr:row>82</xdr:row>
      <xdr:rowOff>63500</xdr:rowOff>
    </xdr:to>
    <xdr:cxnSp macro="">
      <xdr:nvCxnSpPr>
        <xdr:cNvPr id="259" name="直線コネクタ 258"/>
        <xdr:cNvCxnSpPr/>
      </xdr:nvCxnSpPr>
      <xdr:spPr>
        <a:xfrm flipV="1">
          <a:off x="15290800" y="1406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119945</xdr:rowOff>
    </xdr:from>
    <xdr:to>
      <xdr:col>23</xdr:col>
      <xdr:colOff>457200</xdr:colOff>
      <xdr:row>83</xdr:row>
      <xdr:rowOff>50095</xdr:rowOff>
    </xdr:to>
    <xdr:sp macro="" textlink="">
      <xdr:nvSpPr>
        <xdr:cNvPr id="260" name="フローチャート : 判断 259"/>
        <xdr:cNvSpPr/>
      </xdr:nvSpPr>
      <xdr:spPr>
        <a:xfrm>
          <a:off x="16129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34872</xdr:rowOff>
    </xdr:from>
    <xdr:ext cx="736600" cy="259045"/>
    <xdr:sp macro="" textlink="">
      <xdr:nvSpPr>
        <xdr:cNvPr id="261" name="テキスト ボックス 260"/>
        <xdr:cNvSpPr txBox="1"/>
      </xdr:nvSpPr>
      <xdr:spPr>
        <a:xfrm>
          <a:off x="15798800" y="1426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63500</xdr:rowOff>
    </xdr:from>
    <xdr:to>
      <xdr:col>22</xdr:col>
      <xdr:colOff>203200</xdr:colOff>
      <xdr:row>88</xdr:row>
      <xdr:rowOff>134055</xdr:rowOff>
    </xdr:to>
    <xdr:cxnSp macro="">
      <xdr:nvCxnSpPr>
        <xdr:cNvPr id="262" name="直線コネクタ 261"/>
        <xdr:cNvCxnSpPr/>
      </xdr:nvCxnSpPr>
      <xdr:spPr>
        <a:xfrm flipV="1">
          <a:off x="14401800" y="14122400"/>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63" name="フローチャート : 判断 262"/>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166105</xdr:rowOff>
    </xdr:from>
    <xdr:ext cx="762000" cy="259045"/>
    <xdr:sp macro="" textlink="">
      <xdr:nvSpPr>
        <xdr:cNvPr id="264" name="テキスト ボックス 263"/>
        <xdr:cNvSpPr txBox="1"/>
      </xdr:nvSpPr>
      <xdr:spPr>
        <a:xfrm>
          <a:off x="14909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67028</xdr:rowOff>
    </xdr:from>
    <xdr:to>
      <xdr:col>21</xdr:col>
      <xdr:colOff>0</xdr:colOff>
      <xdr:row>88</xdr:row>
      <xdr:rowOff>134055</xdr:rowOff>
    </xdr:to>
    <xdr:cxnSp macro="">
      <xdr:nvCxnSpPr>
        <xdr:cNvPr id="265" name="直線コネクタ 264"/>
        <xdr:cNvCxnSpPr/>
      </xdr:nvCxnSpPr>
      <xdr:spPr>
        <a:xfrm>
          <a:off x="13512800" y="151546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150284</xdr:rowOff>
    </xdr:from>
    <xdr:to>
      <xdr:col>21</xdr:col>
      <xdr:colOff>50800</xdr:colOff>
      <xdr:row>89</xdr:row>
      <xdr:rowOff>80434</xdr:rowOff>
    </xdr:to>
    <xdr:sp macro="" textlink="">
      <xdr:nvSpPr>
        <xdr:cNvPr id="266" name="フローチャート : 判断 265"/>
        <xdr:cNvSpPr/>
      </xdr:nvSpPr>
      <xdr:spPr>
        <a:xfrm>
          <a:off x="14351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67" name="テキスト ボックス 266"/>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8" name="フローチャート : 判断 267"/>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69" name="テキスト ボックス 268"/>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141111</xdr:rowOff>
    </xdr:from>
    <xdr:to>
      <xdr:col>24</xdr:col>
      <xdr:colOff>609600</xdr:colOff>
      <xdr:row>81</xdr:row>
      <xdr:rowOff>71261</xdr:rowOff>
    </xdr:to>
    <xdr:sp macro="" textlink="">
      <xdr:nvSpPr>
        <xdr:cNvPr id="275" name="円/楕円 274"/>
        <xdr:cNvSpPr/>
      </xdr:nvSpPr>
      <xdr:spPr>
        <a:xfrm>
          <a:off x="169672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62388</xdr:rowOff>
    </xdr:from>
    <xdr:ext cx="762000" cy="259045"/>
    <xdr:sp macro="" textlink="">
      <xdr:nvSpPr>
        <xdr:cNvPr id="276" name="給与水準   （国との比較）該当値テキスト"/>
        <xdr:cNvSpPr txBox="1"/>
      </xdr:nvSpPr>
      <xdr:spPr>
        <a:xfrm>
          <a:off x="17106900" y="1377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130528</xdr:rowOff>
    </xdr:from>
    <xdr:to>
      <xdr:col>23</xdr:col>
      <xdr:colOff>457200</xdr:colOff>
      <xdr:row>82</xdr:row>
      <xdr:rowOff>60678</xdr:rowOff>
    </xdr:to>
    <xdr:sp macro="" textlink="">
      <xdr:nvSpPr>
        <xdr:cNvPr id="277" name="円/楕円 276"/>
        <xdr:cNvSpPr/>
      </xdr:nvSpPr>
      <xdr:spPr>
        <a:xfrm>
          <a:off x="16129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70855</xdr:rowOff>
    </xdr:from>
    <xdr:ext cx="736600" cy="259045"/>
    <xdr:sp macro="" textlink="">
      <xdr:nvSpPr>
        <xdr:cNvPr id="278" name="テキスト ボックス 277"/>
        <xdr:cNvSpPr txBox="1"/>
      </xdr:nvSpPr>
      <xdr:spPr>
        <a:xfrm>
          <a:off x="15798800" y="137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12700</xdr:rowOff>
    </xdr:from>
    <xdr:to>
      <xdr:col>22</xdr:col>
      <xdr:colOff>254000</xdr:colOff>
      <xdr:row>82</xdr:row>
      <xdr:rowOff>114300</xdr:rowOff>
    </xdr:to>
    <xdr:sp macro="" textlink="">
      <xdr:nvSpPr>
        <xdr:cNvPr id="279" name="円/楕円 278"/>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124477</xdr:rowOff>
    </xdr:from>
    <xdr:ext cx="762000" cy="259045"/>
    <xdr:sp macro="" textlink="">
      <xdr:nvSpPr>
        <xdr:cNvPr id="280" name="テキスト ボックス 279"/>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83255</xdr:rowOff>
    </xdr:from>
    <xdr:to>
      <xdr:col>21</xdr:col>
      <xdr:colOff>50800</xdr:colOff>
      <xdr:row>89</xdr:row>
      <xdr:rowOff>13405</xdr:rowOff>
    </xdr:to>
    <xdr:sp macro="" textlink="">
      <xdr:nvSpPr>
        <xdr:cNvPr id="281" name="円/楕円 280"/>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23582</xdr:rowOff>
    </xdr:from>
    <xdr:ext cx="762000" cy="259045"/>
    <xdr:sp macro="" textlink="">
      <xdr:nvSpPr>
        <xdr:cNvPr id="282" name="テキスト ボックス 281"/>
        <xdr:cNvSpPr txBox="1"/>
      </xdr:nvSpPr>
      <xdr:spPr>
        <a:xfrm>
          <a:off x="14020800" y="1493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16228</xdr:rowOff>
    </xdr:from>
    <xdr:to>
      <xdr:col>19</xdr:col>
      <xdr:colOff>533400</xdr:colOff>
      <xdr:row>88</xdr:row>
      <xdr:rowOff>117828</xdr:rowOff>
    </xdr:to>
    <xdr:sp macro="" textlink="">
      <xdr:nvSpPr>
        <xdr:cNvPr id="283" name="円/楕円 282"/>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128005</xdr:rowOff>
    </xdr:from>
    <xdr:ext cx="762000" cy="259045"/>
    <xdr:sp macro="" textlink="">
      <xdr:nvSpPr>
        <xdr:cNvPr id="284" name="テキスト ボックス 283"/>
        <xdr:cNvSpPr txBox="1"/>
      </xdr:nvSpPr>
      <xdr:spPr>
        <a:xfrm>
          <a:off x="13131800" y="148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前年比０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し、類似団体平均を１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４３ポイント上回って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平成２５年度末に佐野地区広域消防組合が解散し、平成２６年４月１日より佐野市で常備消防業務を引き継ぎ、一部事務組合の職員を雇用したことが影響し、以前として高い状況が続いている。</a:t>
          </a:r>
          <a:endParaRPr lang="ja-JP" altLang="ja-JP" sz="1400">
            <a:effectLst/>
          </a:endParaRPr>
        </a:p>
        <a:p>
          <a:r>
            <a:rPr kumimoji="1" lang="ja-JP" altLang="ja-JP" sz="1100">
              <a:solidFill>
                <a:schemeClr val="dk1"/>
              </a:solidFill>
              <a:effectLst/>
              <a:latin typeface="+mn-lt"/>
              <a:ea typeface="+mn-ea"/>
              <a:cs typeface="+mn-cs"/>
            </a:rPr>
            <a:t>　今後も、定員適正化計画に基づき、組織機構の見直しを図り、適正な人員配置を行いながら、適切な定員管理を行い、市民サービスの低下を招かないよう配慮する。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6" name="直線コネクタ 315"/>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7"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8" name="直線コネクタ 317"/>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85090</xdr:rowOff>
    </xdr:from>
    <xdr:to>
      <xdr:col>24</xdr:col>
      <xdr:colOff>558800</xdr:colOff>
      <xdr:row>65</xdr:row>
      <xdr:rowOff>102326</xdr:rowOff>
    </xdr:to>
    <xdr:cxnSp macro="">
      <xdr:nvCxnSpPr>
        <xdr:cNvPr id="321" name="直線コネクタ 320"/>
        <xdr:cNvCxnSpPr/>
      </xdr:nvCxnSpPr>
      <xdr:spPr>
        <a:xfrm>
          <a:off x="16179800" y="1122934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2"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3" name="フローチャート : 判断 322"/>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85090</xdr:rowOff>
    </xdr:from>
    <xdr:to>
      <xdr:col>23</xdr:col>
      <xdr:colOff>406400</xdr:colOff>
      <xdr:row>65</xdr:row>
      <xdr:rowOff>98878</xdr:rowOff>
    </xdr:to>
    <xdr:cxnSp macro="">
      <xdr:nvCxnSpPr>
        <xdr:cNvPr id="324" name="直線コネクタ 323"/>
        <xdr:cNvCxnSpPr/>
      </xdr:nvCxnSpPr>
      <xdr:spPr>
        <a:xfrm flipV="1">
          <a:off x="15290800" y="1122934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5" name="フローチャート : 判断 324"/>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13261</xdr:rowOff>
    </xdr:from>
    <xdr:ext cx="736600" cy="259045"/>
    <xdr:sp macro="" textlink="">
      <xdr:nvSpPr>
        <xdr:cNvPr id="326" name="テキスト ボックス 325"/>
        <xdr:cNvSpPr txBox="1"/>
      </xdr:nvSpPr>
      <xdr:spPr>
        <a:xfrm>
          <a:off x="15798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48804</xdr:rowOff>
    </xdr:from>
    <xdr:to>
      <xdr:col>22</xdr:col>
      <xdr:colOff>203200</xdr:colOff>
      <xdr:row>65</xdr:row>
      <xdr:rowOff>98878</xdr:rowOff>
    </xdr:to>
    <xdr:cxnSp macro="">
      <xdr:nvCxnSpPr>
        <xdr:cNvPr id="327" name="直線コネクタ 326"/>
        <xdr:cNvCxnSpPr/>
      </xdr:nvCxnSpPr>
      <xdr:spPr>
        <a:xfrm>
          <a:off x="14401800" y="10850154"/>
          <a:ext cx="889000" cy="3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28" name="フローチャート : 判断 327"/>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20155</xdr:rowOff>
    </xdr:from>
    <xdr:ext cx="762000" cy="259045"/>
    <xdr:sp macro="" textlink="">
      <xdr:nvSpPr>
        <xdr:cNvPr id="329" name="テキスト ボックス 328"/>
        <xdr:cNvSpPr txBox="1"/>
      </xdr:nvSpPr>
      <xdr:spPr>
        <a:xfrm>
          <a:off x="14909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48804</xdr:rowOff>
    </xdr:from>
    <xdr:to>
      <xdr:col>21</xdr:col>
      <xdr:colOff>0</xdr:colOff>
      <xdr:row>63</xdr:row>
      <xdr:rowOff>117747</xdr:rowOff>
    </xdr:to>
    <xdr:cxnSp macro="">
      <xdr:nvCxnSpPr>
        <xdr:cNvPr id="330" name="直線コネクタ 329"/>
        <xdr:cNvCxnSpPr/>
      </xdr:nvCxnSpPr>
      <xdr:spPr>
        <a:xfrm flipV="1">
          <a:off x="13512800" y="1085015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1" name="フローチャート : 判断 330"/>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30497</xdr:rowOff>
    </xdr:from>
    <xdr:ext cx="762000" cy="259045"/>
    <xdr:sp macro="" textlink="">
      <xdr:nvSpPr>
        <xdr:cNvPr id="332" name="テキスト ボックス 331"/>
        <xdr:cNvSpPr txBox="1"/>
      </xdr:nvSpPr>
      <xdr:spPr>
        <a:xfrm>
          <a:off x="14020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3" name="フローチャート : 判断 332"/>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106334</xdr:rowOff>
    </xdr:from>
    <xdr:ext cx="762000" cy="259045"/>
    <xdr:sp macro="" textlink="">
      <xdr:nvSpPr>
        <xdr:cNvPr id="334" name="テキスト ボックス 333"/>
        <xdr:cNvSpPr txBox="1"/>
      </xdr:nvSpPr>
      <xdr:spPr>
        <a:xfrm>
          <a:off x="13131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51526</xdr:rowOff>
    </xdr:from>
    <xdr:to>
      <xdr:col>24</xdr:col>
      <xdr:colOff>609600</xdr:colOff>
      <xdr:row>65</xdr:row>
      <xdr:rowOff>153126</xdr:rowOff>
    </xdr:to>
    <xdr:sp macro="" textlink="">
      <xdr:nvSpPr>
        <xdr:cNvPr id="340" name="円/楕円 339"/>
        <xdr:cNvSpPr/>
      </xdr:nvSpPr>
      <xdr:spPr>
        <a:xfrm>
          <a:off x="169672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23603</xdr:rowOff>
    </xdr:from>
    <xdr:ext cx="762000" cy="259045"/>
    <xdr:sp macro="" textlink="">
      <xdr:nvSpPr>
        <xdr:cNvPr id="341" name="定員管理の状況該当値テキスト"/>
        <xdr:cNvSpPr txBox="1"/>
      </xdr:nvSpPr>
      <xdr:spPr>
        <a:xfrm>
          <a:off x="17106900" y="1116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34290</xdr:rowOff>
    </xdr:from>
    <xdr:to>
      <xdr:col>23</xdr:col>
      <xdr:colOff>457200</xdr:colOff>
      <xdr:row>65</xdr:row>
      <xdr:rowOff>135890</xdr:rowOff>
    </xdr:to>
    <xdr:sp macro="" textlink="">
      <xdr:nvSpPr>
        <xdr:cNvPr id="342" name="円/楕円 341"/>
        <xdr:cNvSpPr/>
      </xdr:nvSpPr>
      <xdr:spPr>
        <a:xfrm>
          <a:off x="16129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120667</xdr:rowOff>
    </xdr:from>
    <xdr:ext cx="736600" cy="259045"/>
    <xdr:sp macro="" textlink="">
      <xdr:nvSpPr>
        <xdr:cNvPr id="343" name="テキスト ボックス 342"/>
        <xdr:cNvSpPr txBox="1"/>
      </xdr:nvSpPr>
      <xdr:spPr>
        <a:xfrm>
          <a:off x="15798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48078</xdr:rowOff>
    </xdr:from>
    <xdr:to>
      <xdr:col>22</xdr:col>
      <xdr:colOff>254000</xdr:colOff>
      <xdr:row>65</xdr:row>
      <xdr:rowOff>149678</xdr:rowOff>
    </xdr:to>
    <xdr:sp macro="" textlink="">
      <xdr:nvSpPr>
        <xdr:cNvPr id="344" name="円/楕円 343"/>
        <xdr:cNvSpPr/>
      </xdr:nvSpPr>
      <xdr:spPr>
        <a:xfrm>
          <a:off x="15240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134455</xdr:rowOff>
    </xdr:from>
    <xdr:ext cx="762000" cy="259045"/>
    <xdr:sp macro="" textlink="">
      <xdr:nvSpPr>
        <xdr:cNvPr id="345" name="テキスト ボックス 344"/>
        <xdr:cNvSpPr txBox="1"/>
      </xdr:nvSpPr>
      <xdr:spPr>
        <a:xfrm>
          <a:off x="14909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169454</xdr:rowOff>
    </xdr:from>
    <xdr:to>
      <xdr:col>21</xdr:col>
      <xdr:colOff>50800</xdr:colOff>
      <xdr:row>63</xdr:row>
      <xdr:rowOff>99604</xdr:rowOff>
    </xdr:to>
    <xdr:sp macro="" textlink="">
      <xdr:nvSpPr>
        <xdr:cNvPr id="346" name="円/楕円 345"/>
        <xdr:cNvSpPr/>
      </xdr:nvSpPr>
      <xdr:spPr>
        <a:xfrm>
          <a:off x="14351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84381</xdr:rowOff>
    </xdr:from>
    <xdr:ext cx="762000" cy="259045"/>
    <xdr:sp macro="" textlink="">
      <xdr:nvSpPr>
        <xdr:cNvPr id="347" name="テキスト ボックス 346"/>
        <xdr:cNvSpPr txBox="1"/>
      </xdr:nvSpPr>
      <xdr:spPr>
        <a:xfrm>
          <a:off x="14020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66947</xdr:rowOff>
    </xdr:from>
    <xdr:to>
      <xdr:col>19</xdr:col>
      <xdr:colOff>533400</xdr:colOff>
      <xdr:row>63</xdr:row>
      <xdr:rowOff>168547</xdr:rowOff>
    </xdr:to>
    <xdr:sp macro="" textlink="">
      <xdr:nvSpPr>
        <xdr:cNvPr id="348" name="円/楕円 347"/>
        <xdr:cNvSpPr/>
      </xdr:nvSpPr>
      <xdr:spPr>
        <a:xfrm>
          <a:off x="13462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153324</xdr:rowOff>
    </xdr:from>
    <xdr:ext cx="762000" cy="259045"/>
    <xdr:sp macro="" textlink="">
      <xdr:nvSpPr>
        <xdr:cNvPr id="349" name="テキスト ボックス 348"/>
        <xdr:cNvSpPr txBox="1"/>
      </xdr:nvSpPr>
      <xdr:spPr>
        <a:xfrm>
          <a:off x="13131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対前年比０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ポイント改善し、類似団体平均を１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元利償還金が減少したため、</a:t>
          </a:r>
          <a:r>
            <a:rPr kumimoji="1" lang="ja-JP" altLang="ja-JP" sz="1100">
              <a:solidFill>
                <a:schemeClr val="dk1"/>
              </a:solidFill>
              <a:effectLst/>
              <a:latin typeface="+mn-lt"/>
              <a:ea typeface="+mn-ea"/>
              <a:cs typeface="+mn-cs"/>
            </a:rPr>
            <a:t>前年度よりも数値が改善したものである。</a:t>
          </a:r>
          <a:endParaRPr lang="ja-JP" altLang="ja-JP" sz="1400">
            <a:effectLst/>
          </a:endParaRPr>
        </a:p>
        <a:p>
          <a:r>
            <a:rPr kumimoji="1" lang="ja-JP" altLang="ja-JP" sz="1100">
              <a:solidFill>
                <a:schemeClr val="dk1"/>
              </a:solidFill>
              <a:effectLst/>
              <a:latin typeface="+mn-lt"/>
              <a:ea typeface="+mn-ea"/>
              <a:cs typeface="+mn-cs"/>
            </a:rPr>
            <a:t>　今後、公債費については、大規模事業の実施により高水準で推移することが見込まれること、さらには、交付税措置において有利な地方債である合併特例事業債が借入限度額までに達することが見込まれ、行政評価等により事業の選択と集中を図り、地方債の発行抑制に努めることが急務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37846</xdr:rowOff>
    </xdr:from>
    <xdr:to>
      <xdr:col>24</xdr:col>
      <xdr:colOff>558800</xdr:colOff>
      <xdr:row>39</xdr:row>
      <xdr:rowOff>115062</xdr:rowOff>
    </xdr:to>
    <xdr:cxnSp macro="">
      <xdr:nvCxnSpPr>
        <xdr:cNvPr id="381" name="直線コネクタ 380"/>
        <xdr:cNvCxnSpPr/>
      </xdr:nvCxnSpPr>
      <xdr:spPr>
        <a:xfrm flipV="1">
          <a:off x="16179800" y="672439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94251</xdr:rowOff>
    </xdr:from>
    <xdr:ext cx="762000" cy="259045"/>
    <xdr:sp macro="" textlink="">
      <xdr:nvSpPr>
        <xdr:cNvPr id="382" name="公債費負担の状況平均値テキスト"/>
        <xdr:cNvSpPr txBox="1"/>
      </xdr:nvSpPr>
      <xdr:spPr>
        <a:xfrm>
          <a:off x="17106900" y="678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3" name="フローチャート : 判断 382"/>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115062</xdr:rowOff>
    </xdr:from>
    <xdr:to>
      <xdr:col>23</xdr:col>
      <xdr:colOff>406400</xdr:colOff>
      <xdr:row>40</xdr:row>
      <xdr:rowOff>11176</xdr:rowOff>
    </xdr:to>
    <xdr:cxnSp macro="">
      <xdr:nvCxnSpPr>
        <xdr:cNvPr id="384" name="直線コネクタ 383"/>
        <xdr:cNvCxnSpPr/>
      </xdr:nvCxnSpPr>
      <xdr:spPr>
        <a:xfrm flipV="1">
          <a:off x="15290800" y="68016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86" name="テキスト ボックス 385"/>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11176</xdr:rowOff>
    </xdr:from>
    <xdr:to>
      <xdr:col>22</xdr:col>
      <xdr:colOff>203200</xdr:colOff>
      <xdr:row>40</xdr:row>
      <xdr:rowOff>78740</xdr:rowOff>
    </xdr:to>
    <xdr:cxnSp macro="">
      <xdr:nvCxnSpPr>
        <xdr:cNvPr id="387" name="直線コネクタ 386"/>
        <xdr:cNvCxnSpPr/>
      </xdr:nvCxnSpPr>
      <xdr:spPr>
        <a:xfrm flipV="1">
          <a:off x="14401800" y="68691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389" name="テキスト ボックス 388"/>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146304</xdr:rowOff>
    </xdr:to>
    <xdr:cxnSp macro="">
      <xdr:nvCxnSpPr>
        <xdr:cNvPr id="390" name="直線コネクタ 389"/>
        <xdr:cNvCxnSpPr/>
      </xdr:nvCxnSpPr>
      <xdr:spPr>
        <a:xfrm flipV="1">
          <a:off x="13512800" y="69367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394" name="テキスト ボックス 393"/>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158496</xdr:rowOff>
    </xdr:from>
    <xdr:to>
      <xdr:col>24</xdr:col>
      <xdr:colOff>609600</xdr:colOff>
      <xdr:row>39</xdr:row>
      <xdr:rowOff>88646</xdr:rowOff>
    </xdr:to>
    <xdr:sp macro="" textlink="">
      <xdr:nvSpPr>
        <xdr:cNvPr id="400" name="円/楕円 399"/>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3573</xdr:rowOff>
    </xdr:from>
    <xdr:ext cx="762000" cy="259045"/>
    <xdr:sp macro="" textlink="">
      <xdr:nvSpPr>
        <xdr:cNvPr id="401" name="公債費負担の状況該当値テキスト"/>
        <xdr:cNvSpPr txBox="1"/>
      </xdr:nvSpPr>
      <xdr:spPr>
        <a:xfrm>
          <a:off x="17106900" y="65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64262</xdr:rowOff>
    </xdr:from>
    <xdr:to>
      <xdr:col>23</xdr:col>
      <xdr:colOff>457200</xdr:colOff>
      <xdr:row>39</xdr:row>
      <xdr:rowOff>165862</xdr:rowOff>
    </xdr:to>
    <xdr:sp macro="" textlink="">
      <xdr:nvSpPr>
        <xdr:cNvPr id="402" name="円/楕円 401"/>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4589</xdr:rowOff>
    </xdr:from>
    <xdr:ext cx="736600" cy="259045"/>
    <xdr:sp macro="" textlink="">
      <xdr:nvSpPr>
        <xdr:cNvPr id="403" name="テキスト ボックス 402"/>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131826</xdr:rowOff>
    </xdr:from>
    <xdr:to>
      <xdr:col>22</xdr:col>
      <xdr:colOff>254000</xdr:colOff>
      <xdr:row>40</xdr:row>
      <xdr:rowOff>61976</xdr:rowOff>
    </xdr:to>
    <xdr:sp macro="" textlink="">
      <xdr:nvSpPr>
        <xdr:cNvPr id="404" name="円/楕円 403"/>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72153</xdr:rowOff>
    </xdr:from>
    <xdr:ext cx="762000" cy="259045"/>
    <xdr:sp macro="" textlink="">
      <xdr:nvSpPr>
        <xdr:cNvPr id="405" name="テキスト ボックス 404"/>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406" name="円/楕円 405"/>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407" name="テキスト ボックス 406"/>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95504</xdr:rowOff>
    </xdr:from>
    <xdr:to>
      <xdr:col>19</xdr:col>
      <xdr:colOff>533400</xdr:colOff>
      <xdr:row>41</xdr:row>
      <xdr:rowOff>25654</xdr:rowOff>
    </xdr:to>
    <xdr:sp macro="" textlink="">
      <xdr:nvSpPr>
        <xdr:cNvPr id="408" name="円/楕円 407"/>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35831</xdr:rowOff>
    </xdr:from>
    <xdr:ext cx="762000" cy="259045"/>
    <xdr:sp macro="" textlink="">
      <xdr:nvSpPr>
        <xdr:cNvPr id="409" name="テキスト ボックス 408"/>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対前年比</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５</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６ポイント、栃木県平均を</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都市計画税等の充当可能特定財源の減等により平成２６年度と比較して数値は悪化したが、充当可能財源のうち、基準財政需要額算入見込額（臨財債・合併特例債）の増加により比率の低い状態を保ってい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市庁舎</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消防本部庁舎の</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に伴う市債借入により、地方財残高は当面の間増加傾向で推移することが見込まれるため、数値の悪化が予測される。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38" name="直線コネクタ 437"/>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39"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0" name="直線コネクタ 439"/>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44365</xdr:rowOff>
    </xdr:from>
    <xdr:to>
      <xdr:col>24</xdr:col>
      <xdr:colOff>558800</xdr:colOff>
      <xdr:row>14</xdr:row>
      <xdr:rowOff>52409</xdr:rowOff>
    </xdr:to>
    <xdr:cxnSp macro="">
      <xdr:nvCxnSpPr>
        <xdr:cNvPr id="443" name="直線コネクタ 442"/>
        <xdr:cNvCxnSpPr/>
      </xdr:nvCxnSpPr>
      <xdr:spPr>
        <a:xfrm>
          <a:off x="16179800" y="244466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37185</xdr:rowOff>
    </xdr:from>
    <xdr:ext cx="762000" cy="259045"/>
    <xdr:sp macro="" textlink="">
      <xdr:nvSpPr>
        <xdr:cNvPr id="444" name="将来負担の状況平均値テキスト"/>
        <xdr:cNvSpPr txBox="1"/>
      </xdr:nvSpPr>
      <xdr:spPr>
        <a:xfrm>
          <a:off x="17106900" y="243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5" name="フローチャート : 判断 444"/>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44365</xdr:rowOff>
    </xdr:from>
    <xdr:to>
      <xdr:col>23</xdr:col>
      <xdr:colOff>406400</xdr:colOff>
      <xdr:row>14</xdr:row>
      <xdr:rowOff>45974</xdr:rowOff>
    </xdr:to>
    <xdr:cxnSp macro="">
      <xdr:nvCxnSpPr>
        <xdr:cNvPr id="446" name="直線コネクタ 445"/>
        <xdr:cNvCxnSpPr/>
      </xdr:nvCxnSpPr>
      <xdr:spPr>
        <a:xfrm flipV="1">
          <a:off x="15290800" y="244466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7" name="フローチャート : 判断 446"/>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106358</xdr:rowOff>
    </xdr:from>
    <xdr:ext cx="736600" cy="259045"/>
    <xdr:sp macro="" textlink="">
      <xdr:nvSpPr>
        <xdr:cNvPr id="448" name="テキスト ボックス 447"/>
        <xdr:cNvSpPr txBox="1"/>
      </xdr:nvSpPr>
      <xdr:spPr>
        <a:xfrm>
          <a:off x="15798800" y="267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45974</xdr:rowOff>
    </xdr:from>
    <xdr:to>
      <xdr:col>22</xdr:col>
      <xdr:colOff>203200</xdr:colOff>
      <xdr:row>14</xdr:row>
      <xdr:rowOff>167428</xdr:rowOff>
    </xdr:to>
    <xdr:cxnSp macro="">
      <xdr:nvCxnSpPr>
        <xdr:cNvPr id="449" name="直線コネクタ 448"/>
        <xdr:cNvCxnSpPr/>
      </xdr:nvCxnSpPr>
      <xdr:spPr>
        <a:xfrm flipV="1">
          <a:off x="14401800" y="2446274"/>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50" name="フローチャート : 判断 449"/>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136923</xdr:rowOff>
    </xdr:from>
    <xdr:ext cx="762000" cy="259045"/>
    <xdr:sp macro="" textlink="">
      <xdr:nvSpPr>
        <xdr:cNvPr id="451" name="テキスト ボックス 450"/>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167428</xdr:rowOff>
    </xdr:from>
    <xdr:to>
      <xdr:col>21</xdr:col>
      <xdr:colOff>0</xdr:colOff>
      <xdr:row>15</xdr:row>
      <xdr:rowOff>114215</xdr:rowOff>
    </xdr:to>
    <xdr:cxnSp macro="">
      <xdr:nvCxnSpPr>
        <xdr:cNvPr id="452" name="直線コネクタ 451"/>
        <xdr:cNvCxnSpPr/>
      </xdr:nvCxnSpPr>
      <xdr:spPr>
        <a:xfrm flipV="1">
          <a:off x="13512800" y="2567728"/>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53" name="フローチャート : 判断 452"/>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54" name="テキスト ボックス 453"/>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5" name="フローチャート : 判断 454"/>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56" name="テキスト ボックス 455"/>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1609</xdr:rowOff>
    </xdr:from>
    <xdr:to>
      <xdr:col>24</xdr:col>
      <xdr:colOff>609600</xdr:colOff>
      <xdr:row>14</xdr:row>
      <xdr:rowOff>103209</xdr:rowOff>
    </xdr:to>
    <xdr:sp macro="" textlink="">
      <xdr:nvSpPr>
        <xdr:cNvPr id="462" name="円/楕円 461"/>
        <xdr:cNvSpPr/>
      </xdr:nvSpPr>
      <xdr:spPr>
        <a:xfrm>
          <a:off x="16967200" y="24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94336</xdr:rowOff>
    </xdr:from>
    <xdr:ext cx="762000" cy="259045"/>
    <xdr:sp macro="" textlink="">
      <xdr:nvSpPr>
        <xdr:cNvPr id="463" name="将来負担の状況該当値テキスト"/>
        <xdr:cNvSpPr txBox="1"/>
      </xdr:nvSpPr>
      <xdr:spPr>
        <a:xfrm>
          <a:off x="17106900" y="232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165015</xdr:rowOff>
    </xdr:from>
    <xdr:to>
      <xdr:col>23</xdr:col>
      <xdr:colOff>457200</xdr:colOff>
      <xdr:row>14</xdr:row>
      <xdr:rowOff>95165</xdr:rowOff>
    </xdr:to>
    <xdr:sp macro="" textlink="">
      <xdr:nvSpPr>
        <xdr:cNvPr id="464" name="円/楕円 463"/>
        <xdr:cNvSpPr/>
      </xdr:nvSpPr>
      <xdr:spPr>
        <a:xfrm>
          <a:off x="16129000" y="2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105342</xdr:rowOff>
    </xdr:from>
    <xdr:ext cx="736600" cy="259045"/>
    <xdr:sp macro="" textlink="">
      <xdr:nvSpPr>
        <xdr:cNvPr id="465" name="テキスト ボックス 464"/>
        <xdr:cNvSpPr txBox="1"/>
      </xdr:nvSpPr>
      <xdr:spPr>
        <a:xfrm>
          <a:off x="15798800" y="21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166624</xdr:rowOff>
    </xdr:from>
    <xdr:to>
      <xdr:col>22</xdr:col>
      <xdr:colOff>254000</xdr:colOff>
      <xdr:row>14</xdr:row>
      <xdr:rowOff>96774</xdr:rowOff>
    </xdr:to>
    <xdr:sp macro="" textlink="">
      <xdr:nvSpPr>
        <xdr:cNvPr id="466" name="円/楕円 465"/>
        <xdr:cNvSpPr/>
      </xdr:nvSpPr>
      <xdr:spPr>
        <a:xfrm>
          <a:off x="15240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106951</xdr:rowOff>
    </xdr:from>
    <xdr:ext cx="762000" cy="259045"/>
    <xdr:sp macro="" textlink="">
      <xdr:nvSpPr>
        <xdr:cNvPr id="467" name="テキスト ボックス 466"/>
        <xdr:cNvSpPr txBox="1"/>
      </xdr:nvSpPr>
      <xdr:spPr>
        <a:xfrm>
          <a:off x="14909800" y="216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116628</xdr:rowOff>
    </xdr:from>
    <xdr:to>
      <xdr:col>21</xdr:col>
      <xdr:colOff>50800</xdr:colOff>
      <xdr:row>15</xdr:row>
      <xdr:rowOff>46778</xdr:rowOff>
    </xdr:to>
    <xdr:sp macro="" textlink="">
      <xdr:nvSpPr>
        <xdr:cNvPr id="468" name="円/楕円 467"/>
        <xdr:cNvSpPr/>
      </xdr:nvSpPr>
      <xdr:spPr>
        <a:xfrm>
          <a:off x="14351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56955</xdr:rowOff>
    </xdr:from>
    <xdr:ext cx="762000" cy="259045"/>
    <xdr:sp macro="" textlink="">
      <xdr:nvSpPr>
        <xdr:cNvPr id="469" name="テキスト ボックス 468"/>
        <xdr:cNvSpPr txBox="1"/>
      </xdr:nvSpPr>
      <xdr:spPr>
        <a:xfrm>
          <a:off x="14020800" y="228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63415</xdr:rowOff>
    </xdr:from>
    <xdr:to>
      <xdr:col>19</xdr:col>
      <xdr:colOff>533400</xdr:colOff>
      <xdr:row>15</xdr:row>
      <xdr:rowOff>165015</xdr:rowOff>
    </xdr:to>
    <xdr:sp macro="" textlink="">
      <xdr:nvSpPr>
        <xdr:cNvPr id="470" name="円/楕円 469"/>
        <xdr:cNvSpPr/>
      </xdr:nvSpPr>
      <xdr:spPr>
        <a:xfrm>
          <a:off x="13462000" y="26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3742</xdr:rowOff>
    </xdr:from>
    <xdr:ext cx="762000" cy="259045"/>
    <xdr:sp macro="" textlink="">
      <xdr:nvSpPr>
        <xdr:cNvPr id="471" name="テキスト ボックス 470"/>
        <xdr:cNvSpPr txBox="1"/>
      </xdr:nvSpPr>
      <xdr:spPr>
        <a:xfrm>
          <a:off x="13131800" y="240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121,183
119,070
356.04
54,832,379
52,072,028
2,504,673
27,658,343
40,950,962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10.2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平成２５年度末に佐野地区広域消防組合が解散し、平成２６年４月１日より一部事務組合の全職員を佐野市で受け入れたことが影響し、</a:t>
          </a:r>
          <a:r>
            <a:rPr kumimoji="1" lang="ja-JP" altLang="en-US" sz="1100">
              <a:solidFill>
                <a:schemeClr val="dk1"/>
              </a:solidFill>
              <a:effectLst/>
              <a:latin typeface="+mn-lt"/>
              <a:ea typeface="+mn-ea"/>
              <a:cs typeface="+mn-cs"/>
            </a:rPr>
            <a:t>平成２６年度に</a:t>
          </a:r>
          <a:r>
            <a:rPr kumimoji="1" lang="ja-JP" altLang="ja-JP" sz="1100">
              <a:solidFill>
                <a:schemeClr val="dk1"/>
              </a:solidFill>
              <a:effectLst/>
              <a:latin typeface="+mn-lt"/>
              <a:ea typeface="+mn-ea"/>
              <a:cs typeface="+mn-cs"/>
            </a:rPr>
            <a:t>人件費が大幅に増加する結果となった</a:t>
          </a:r>
          <a:r>
            <a:rPr kumimoji="1" lang="ja-JP" altLang="en-US" sz="1100">
              <a:solidFill>
                <a:schemeClr val="dk1"/>
              </a:solidFill>
              <a:effectLst/>
              <a:latin typeface="+mn-lt"/>
              <a:ea typeface="+mn-ea"/>
              <a:cs typeface="+mn-cs"/>
            </a:rPr>
            <a:t>が、平成２７年度は１．９ポイント減少した。</a:t>
          </a:r>
          <a:endParaRPr lang="ja-JP" altLang="ja-JP" sz="1400">
            <a:effectLst/>
          </a:endParaRPr>
        </a:p>
        <a:p>
          <a:r>
            <a:rPr kumimoji="1" lang="ja-JP" altLang="ja-JP" sz="1100">
              <a:solidFill>
                <a:schemeClr val="dk1"/>
              </a:solidFill>
              <a:effectLst/>
              <a:latin typeface="+mn-lt"/>
              <a:ea typeface="+mn-ea"/>
              <a:cs typeface="+mn-cs"/>
            </a:rPr>
            <a:t>　類似団体と比較しても、人件費の率が高い状況であるが、直営で行っている保育園が多いことや、清掃センター</a:t>
          </a:r>
          <a:r>
            <a:rPr kumimoji="1" lang="ja-JP" altLang="en-US" sz="1100">
              <a:solidFill>
                <a:schemeClr val="dk1"/>
              </a:solidFill>
              <a:effectLst/>
              <a:latin typeface="+mn-lt"/>
              <a:ea typeface="+mn-ea"/>
              <a:cs typeface="+mn-cs"/>
            </a:rPr>
            <a:t>や給食センター</a:t>
          </a:r>
          <a:r>
            <a:rPr kumimoji="1" lang="ja-JP" altLang="ja-JP" sz="1100">
              <a:solidFill>
                <a:schemeClr val="dk1"/>
              </a:solidFill>
              <a:effectLst/>
              <a:latin typeface="+mn-lt"/>
              <a:ea typeface="+mn-ea"/>
              <a:cs typeface="+mn-cs"/>
            </a:rPr>
            <a:t>業務を直営で実施しているなどの要因もあり、職員数が多いことによるものである。</a:t>
          </a:r>
          <a:endParaRPr lang="ja-JP" altLang="ja-JP" sz="1400">
            <a:effectLst/>
          </a:endParaRPr>
        </a:p>
        <a:p>
          <a:r>
            <a:rPr kumimoji="1" lang="ja-JP" altLang="ja-JP" sz="1100">
              <a:solidFill>
                <a:schemeClr val="dk1"/>
              </a:solidFill>
              <a:effectLst/>
              <a:latin typeface="+mn-lt"/>
              <a:ea typeface="+mn-ea"/>
              <a:cs typeface="+mn-cs"/>
            </a:rPr>
            <a:t>　今後も定員適正化計画に基づき職員数の適正な管理を行っていく。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154215</xdr:rowOff>
    </xdr:from>
    <xdr:to>
      <xdr:col>7</xdr:col>
      <xdr:colOff>15875</xdr:colOff>
      <xdr:row>42</xdr:row>
      <xdr:rowOff>18143</xdr:rowOff>
    </xdr:to>
    <xdr:cxnSp macro="">
      <xdr:nvCxnSpPr>
        <xdr:cNvPr id="68" name="直線コネクタ 67"/>
        <xdr:cNvCxnSpPr/>
      </xdr:nvCxnSpPr>
      <xdr:spPr>
        <a:xfrm flipV="1">
          <a:off x="3987800" y="7012215"/>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42635</xdr:rowOff>
    </xdr:from>
    <xdr:to>
      <xdr:col>5</xdr:col>
      <xdr:colOff>549275</xdr:colOff>
      <xdr:row>42</xdr:row>
      <xdr:rowOff>18143</xdr:rowOff>
    </xdr:to>
    <xdr:cxnSp macro="">
      <xdr:nvCxnSpPr>
        <xdr:cNvPr id="71" name="直線コネクタ 70"/>
        <xdr:cNvCxnSpPr/>
      </xdr:nvCxnSpPr>
      <xdr:spPr>
        <a:xfrm>
          <a:off x="3098800" y="6729185"/>
          <a:ext cx="889000" cy="4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42635</xdr:rowOff>
    </xdr:from>
    <xdr:to>
      <xdr:col>4</xdr:col>
      <xdr:colOff>346075</xdr:colOff>
      <xdr:row>40</xdr:row>
      <xdr:rowOff>23585</xdr:rowOff>
    </xdr:to>
    <xdr:cxnSp macro="">
      <xdr:nvCxnSpPr>
        <xdr:cNvPr id="74" name="直線コネクタ 73"/>
        <xdr:cNvCxnSpPr/>
      </xdr:nvCxnSpPr>
      <xdr:spPr>
        <a:xfrm flipV="1">
          <a:off x="2209800" y="67291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76" name="テキスト ボックス 75"/>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23585</xdr:rowOff>
    </xdr:from>
    <xdr:to>
      <xdr:col>3</xdr:col>
      <xdr:colOff>142875</xdr:colOff>
      <xdr:row>40</xdr:row>
      <xdr:rowOff>121557</xdr:rowOff>
    </xdr:to>
    <xdr:cxnSp macro="">
      <xdr:nvCxnSpPr>
        <xdr:cNvPr id="77" name="直線コネクタ 76"/>
        <xdr:cNvCxnSpPr/>
      </xdr:nvCxnSpPr>
      <xdr:spPr>
        <a:xfrm flipV="1">
          <a:off x="1320800" y="6881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9" name="テキスト ボックス 78"/>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81" name="テキスト ボックス 80"/>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103415</xdr:rowOff>
    </xdr:from>
    <xdr:to>
      <xdr:col>7</xdr:col>
      <xdr:colOff>66675</xdr:colOff>
      <xdr:row>41</xdr:row>
      <xdr:rowOff>33565</xdr:rowOff>
    </xdr:to>
    <xdr:sp macro="" textlink="">
      <xdr:nvSpPr>
        <xdr:cNvPr id="87" name="円/楕円 86"/>
        <xdr:cNvSpPr/>
      </xdr:nvSpPr>
      <xdr:spPr>
        <a:xfrm>
          <a:off x="47752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11992</xdr:rowOff>
    </xdr:from>
    <xdr:ext cx="762000" cy="259045"/>
    <xdr:sp macro="" textlink="">
      <xdr:nvSpPr>
        <xdr:cNvPr id="88" name="人件費該当値テキスト"/>
        <xdr:cNvSpPr txBox="1"/>
      </xdr:nvSpPr>
      <xdr:spPr>
        <a:xfrm>
          <a:off x="4914900" y="686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138793</xdr:rowOff>
    </xdr:from>
    <xdr:to>
      <xdr:col>5</xdr:col>
      <xdr:colOff>600075</xdr:colOff>
      <xdr:row>42</xdr:row>
      <xdr:rowOff>68943</xdr:rowOff>
    </xdr:to>
    <xdr:sp macro="" textlink="">
      <xdr:nvSpPr>
        <xdr:cNvPr id="89" name="円/楕円 88"/>
        <xdr:cNvSpPr/>
      </xdr:nvSpPr>
      <xdr:spPr>
        <a:xfrm>
          <a:off x="3937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42</xdr:row>
      <xdr:rowOff>53720</xdr:rowOff>
    </xdr:from>
    <xdr:ext cx="736600" cy="259045"/>
    <xdr:sp macro="" textlink="">
      <xdr:nvSpPr>
        <xdr:cNvPr id="90" name="テキスト ボックス 89"/>
        <xdr:cNvSpPr txBox="1"/>
      </xdr:nvSpPr>
      <xdr:spPr>
        <a:xfrm>
          <a:off x="3606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163285</xdr:rowOff>
    </xdr:from>
    <xdr:to>
      <xdr:col>4</xdr:col>
      <xdr:colOff>396875</xdr:colOff>
      <xdr:row>39</xdr:row>
      <xdr:rowOff>93435</xdr:rowOff>
    </xdr:to>
    <xdr:sp macro="" textlink="">
      <xdr:nvSpPr>
        <xdr:cNvPr id="91" name="円/楕円 90"/>
        <xdr:cNvSpPr/>
      </xdr:nvSpPr>
      <xdr:spPr>
        <a:xfrm>
          <a:off x="3048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78212</xdr:rowOff>
    </xdr:from>
    <xdr:ext cx="762000" cy="259045"/>
    <xdr:sp macro="" textlink="">
      <xdr:nvSpPr>
        <xdr:cNvPr id="92" name="テキスト ボックス 91"/>
        <xdr:cNvSpPr txBox="1"/>
      </xdr:nvSpPr>
      <xdr:spPr>
        <a:xfrm>
          <a:off x="2717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144235</xdr:rowOff>
    </xdr:from>
    <xdr:to>
      <xdr:col>3</xdr:col>
      <xdr:colOff>193675</xdr:colOff>
      <xdr:row>40</xdr:row>
      <xdr:rowOff>74385</xdr:rowOff>
    </xdr:to>
    <xdr:sp macro="" textlink="">
      <xdr:nvSpPr>
        <xdr:cNvPr id="93" name="円/楕円 92"/>
        <xdr:cNvSpPr/>
      </xdr:nvSpPr>
      <xdr:spPr>
        <a:xfrm>
          <a:off x="215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59162</xdr:rowOff>
    </xdr:from>
    <xdr:ext cx="762000" cy="259045"/>
    <xdr:sp macro="" textlink="">
      <xdr:nvSpPr>
        <xdr:cNvPr id="94" name="テキスト ボックス 93"/>
        <xdr:cNvSpPr txBox="1"/>
      </xdr:nvSpPr>
      <xdr:spPr>
        <a:xfrm>
          <a:off x="1828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70757</xdr:rowOff>
    </xdr:from>
    <xdr:to>
      <xdr:col>1</xdr:col>
      <xdr:colOff>676275</xdr:colOff>
      <xdr:row>41</xdr:row>
      <xdr:rowOff>907</xdr:rowOff>
    </xdr:to>
    <xdr:sp macro="" textlink="">
      <xdr:nvSpPr>
        <xdr:cNvPr id="95" name="円/楕円 94"/>
        <xdr:cNvSpPr/>
      </xdr:nvSpPr>
      <xdr:spPr>
        <a:xfrm>
          <a:off x="1270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157134</xdr:rowOff>
    </xdr:from>
    <xdr:ext cx="762000" cy="259045"/>
    <xdr:sp macro="" textlink="">
      <xdr:nvSpPr>
        <xdr:cNvPr id="96" name="テキスト ボックス 95"/>
        <xdr:cNvSpPr txBox="1"/>
      </xdr:nvSpPr>
      <xdr:spPr>
        <a:xfrm>
          <a:off x="939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物件費の数値は、類似団体平均及び栃木県平均をともに下回って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、対前年比</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。みかもクリーンセンター</a:t>
          </a:r>
          <a:r>
            <a:rPr kumimoji="1" lang="ja-JP" altLang="en-US" sz="1100">
              <a:solidFill>
                <a:schemeClr val="dk1"/>
              </a:solidFill>
              <a:effectLst/>
              <a:latin typeface="+mn-lt"/>
              <a:ea typeface="+mn-ea"/>
              <a:cs typeface="+mn-cs"/>
            </a:rPr>
            <a:t>や国土基本図修正事業等の</a:t>
          </a:r>
          <a:r>
            <a:rPr kumimoji="1" lang="ja-JP" altLang="ja-JP" sz="1100">
              <a:solidFill>
                <a:schemeClr val="dk1"/>
              </a:solidFill>
              <a:effectLst/>
              <a:latin typeface="+mn-lt"/>
              <a:ea typeface="+mn-ea"/>
              <a:cs typeface="+mn-cs"/>
            </a:rPr>
            <a:t>業務委託料が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したことが要因である。</a:t>
          </a:r>
          <a:endParaRPr lang="ja-JP" altLang="ja-JP" sz="1400">
            <a:effectLst/>
          </a:endParaRPr>
        </a:p>
        <a:p>
          <a:r>
            <a:rPr kumimoji="1" lang="ja-JP" altLang="ja-JP" sz="1100">
              <a:solidFill>
                <a:schemeClr val="dk1"/>
              </a:solidFill>
              <a:effectLst/>
              <a:latin typeface="+mn-lt"/>
              <a:ea typeface="+mn-ea"/>
              <a:cs typeface="+mn-cs"/>
            </a:rPr>
            <a:t>　今後も、引き続き事務事業の見直しや経費削減を進め、更なるコストの低減に努める。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42636</xdr:rowOff>
    </xdr:to>
    <xdr:cxnSp macro="">
      <xdr:nvCxnSpPr>
        <xdr:cNvPr id="131" name="直線コネクタ 130"/>
        <xdr:cNvCxnSpPr/>
      </xdr:nvCxnSpPr>
      <xdr:spPr>
        <a:xfrm flipV="1">
          <a:off x="15671800" y="2592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72571</xdr:rowOff>
    </xdr:from>
    <xdr:to>
      <xdr:col>22</xdr:col>
      <xdr:colOff>565150</xdr:colOff>
      <xdr:row>15</xdr:row>
      <xdr:rowOff>42636</xdr:rowOff>
    </xdr:to>
    <xdr:cxnSp macro="">
      <xdr:nvCxnSpPr>
        <xdr:cNvPr id="134" name="直線コネクタ 133"/>
        <xdr:cNvCxnSpPr/>
      </xdr:nvCxnSpPr>
      <xdr:spPr>
        <a:xfrm>
          <a:off x="14782800" y="24728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39914</xdr:rowOff>
    </xdr:from>
    <xdr:to>
      <xdr:col>21</xdr:col>
      <xdr:colOff>361950</xdr:colOff>
      <xdr:row>14</xdr:row>
      <xdr:rowOff>72571</xdr:rowOff>
    </xdr:to>
    <xdr:cxnSp macro="">
      <xdr:nvCxnSpPr>
        <xdr:cNvPr id="137" name="直線コネクタ 136"/>
        <xdr:cNvCxnSpPr/>
      </xdr:nvCxnSpPr>
      <xdr:spPr>
        <a:xfrm>
          <a:off x="13893800" y="2440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9" name="テキスト ボックス 138"/>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156936</xdr:rowOff>
    </xdr:from>
    <xdr:to>
      <xdr:col>20</xdr:col>
      <xdr:colOff>158750</xdr:colOff>
      <xdr:row>14</xdr:row>
      <xdr:rowOff>39914</xdr:rowOff>
    </xdr:to>
    <xdr:cxnSp macro="">
      <xdr:nvCxnSpPr>
        <xdr:cNvPr id="140" name="直線コネクタ 139"/>
        <xdr:cNvCxnSpPr/>
      </xdr:nvCxnSpPr>
      <xdr:spPr>
        <a:xfrm>
          <a:off x="13004800" y="2385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2" name="テキスト ボックス 141"/>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50" name="円/楕円 149"/>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158041</xdr:rowOff>
    </xdr:from>
    <xdr:ext cx="762000" cy="259045"/>
    <xdr:sp macro="" textlink="">
      <xdr:nvSpPr>
        <xdr:cNvPr id="151"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163286</xdr:rowOff>
    </xdr:from>
    <xdr:to>
      <xdr:col>22</xdr:col>
      <xdr:colOff>615950</xdr:colOff>
      <xdr:row>15</xdr:row>
      <xdr:rowOff>93436</xdr:rowOff>
    </xdr:to>
    <xdr:sp macro="" textlink="">
      <xdr:nvSpPr>
        <xdr:cNvPr id="152" name="円/楕円 151"/>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103613</xdr:rowOff>
    </xdr:from>
    <xdr:ext cx="736600" cy="259045"/>
    <xdr:sp macro="" textlink="">
      <xdr:nvSpPr>
        <xdr:cNvPr id="153" name="テキスト ボックス 152"/>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21771</xdr:rowOff>
    </xdr:from>
    <xdr:to>
      <xdr:col>21</xdr:col>
      <xdr:colOff>412750</xdr:colOff>
      <xdr:row>14</xdr:row>
      <xdr:rowOff>123371</xdr:rowOff>
    </xdr:to>
    <xdr:sp macro="" textlink="">
      <xdr:nvSpPr>
        <xdr:cNvPr id="154" name="円/楕円 153"/>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133548</xdr:rowOff>
    </xdr:from>
    <xdr:ext cx="762000" cy="259045"/>
    <xdr:sp macro="" textlink="">
      <xdr:nvSpPr>
        <xdr:cNvPr id="155" name="テキスト ボックス 154"/>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160564</xdr:rowOff>
    </xdr:from>
    <xdr:to>
      <xdr:col>20</xdr:col>
      <xdr:colOff>209550</xdr:colOff>
      <xdr:row>14</xdr:row>
      <xdr:rowOff>90714</xdr:rowOff>
    </xdr:to>
    <xdr:sp macro="" textlink="">
      <xdr:nvSpPr>
        <xdr:cNvPr id="156" name="円/楕円 155"/>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100891</xdr:rowOff>
    </xdr:from>
    <xdr:ext cx="762000" cy="259045"/>
    <xdr:sp macro="" textlink="">
      <xdr:nvSpPr>
        <xdr:cNvPr id="157" name="テキスト ボックス 156"/>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106136</xdr:rowOff>
    </xdr:from>
    <xdr:to>
      <xdr:col>19</xdr:col>
      <xdr:colOff>6350</xdr:colOff>
      <xdr:row>14</xdr:row>
      <xdr:rowOff>36286</xdr:rowOff>
    </xdr:to>
    <xdr:sp macro="" textlink="">
      <xdr:nvSpPr>
        <xdr:cNvPr id="158" name="円/楕円 157"/>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46463</xdr:rowOff>
    </xdr:from>
    <xdr:ext cx="762000" cy="259045"/>
    <xdr:sp macro="" textlink="">
      <xdr:nvSpPr>
        <xdr:cNvPr id="159" name="テキスト ボックス 158"/>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扶助費に係る経常収支比率は、対前年比</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、類似団体平均を</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民間保育所への委託料や障がい者等への福祉サービス</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増加していること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が主な要因であり、今後も上昇傾向が見込まれるため、市単独の各種手当等の見直しを進め、上昇傾向に歯止めをかけるよう努める。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58</xdr:row>
      <xdr:rowOff>69850</xdr:rowOff>
    </xdr:to>
    <xdr:cxnSp macro="">
      <xdr:nvCxnSpPr>
        <xdr:cNvPr id="192" name="直線コネクタ 191"/>
        <xdr:cNvCxnSpPr/>
      </xdr:nvCxnSpPr>
      <xdr:spPr>
        <a:xfrm>
          <a:off x="3987800" y="97282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127000</xdr:rowOff>
    </xdr:to>
    <xdr:cxnSp macro="">
      <xdr:nvCxnSpPr>
        <xdr:cNvPr id="195" name="直線コネクタ 194"/>
        <xdr:cNvCxnSpPr/>
      </xdr:nvCxnSpPr>
      <xdr:spPr>
        <a:xfrm>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88900</xdr:rowOff>
    </xdr:to>
    <xdr:cxnSp macro="">
      <xdr:nvCxnSpPr>
        <xdr:cNvPr id="198" name="直線コネクタ 197"/>
        <xdr:cNvCxnSpPr/>
      </xdr:nvCxnSpPr>
      <xdr:spPr>
        <a:xfrm>
          <a:off x="2209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0" name="テキスト ボックス 19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165100</xdr:rowOff>
    </xdr:to>
    <xdr:cxnSp macro="">
      <xdr:nvCxnSpPr>
        <xdr:cNvPr id="201" name="直線コネクタ 200"/>
        <xdr:cNvCxnSpPr/>
      </xdr:nvCxnSpPr>
      <xdr:spPr>
        <a:xfrm>
          <a:off x="1320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5" name="テキスト ボックス 204"/>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11" name="円/楕円 210"/>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12"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3" name="円/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14" name="テキスト ボックス 213"/>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5" name="円/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6" name="テキスト ボックス 215"/>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7" name="円/楕円 216"/>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218" name="テキスト ボックス 217"/>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9" name="円/楕円 21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20" name="テキスト ボックス 21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その他に係る経常収支比率は、対前年度０．１ポイント減少し、類似団体平均及び栃木県平均を下回っている。しかしながら、特別会計繰出金については、</a:t>
          </a:r>
          <a:r>
            <a:rPr kumimoji="1" lang="ja-JP" altLang="en-US" sz="1100">
              <a:solidFill>
                <a:schemeClr val="dk1"/>
              </a:solidFill>
              <a:effectLst/>
              <a:latin typeface="+mn-lt"/>
              <a:ea typeface="+mn-ea"/>
              <a:cs typeface="+mn-cs"/>
            </a:rPr>
            <a:t>前年度に続きわずかに減少したが、</a:t>
          </a:r>
          <a:r>
            <a:rPr kumimoji="1" lang="ja-JP" altLang="ja-JP" sz="1100">
              <a:solidFill>
                <a:schemeClr val="dk1"/>
              </a:solidFill>
              <a:effectLst/>
              <a:latin typeface="+mn-lt"/>
              <a:ea typeface="+mn-ea"/>
              <a:cs typeface="+mn-cs"/>
            </a:rPr>
            <a:t>本来の独立採算制の観点から、段階的な料金の見直しや保険事業における保険料の適正化を図るなどにより、税収を主な財源とする一般会計の負担額を減らしていくよう努める。</a:t>
          </a:r>
          <a:endParaRPr lang="ja-JP" altLang="ja-JP" sz="1400">
            <a:effectLst/>
          </a:endParaRPr>
        </a:p>
        <a:p>
          <a:r>
            <a:rPr kumimoji="1" lang="ja-JP" altLang="ja-JP" sz="1100">
              <a:solidFill>
                <a:schemeClr val="dk1"/>
              </a:solidFill>
              <a:effectLst/>
              <a:latin typeface="+mn-lt"/>
              <a:ea typeface="+mn-ea"/>
              <a:cs typeface="+mn-cs"/>
            </a:rPr>
            <a:t>　また、老朽化に伴い</a:t>
          </a:r>
          <a:r>
            <a:rPr kumimoji="1" lang="ja-JP" altLang="en-US" sz="1100">
              <a:solidFill>
                <a:schemeClr val="dk1"/>
              </a:solidFill>
              <a:effectLst/>
              <a:latin typeface="+mn-lt"/>
              <a:ea typeface="+mn-ea"/>
              <a:cs typeface="+mn-cs"/>
            </a:rPr>
            <a:t>維持補修費の</a:t>
          </a:r>
          <a:r>
            <a:rPr kumimoji="1" lang="ja-JP" altLang="ja-JP" sz="1100">
              <a:solidFill>
                <a:schemeClr val="dk1"/>
              </a:solidFill>
              <a:effectLst/>
              <a:latin typeface="+mn-lt"/>
              <a:ea typeface="+mn-ea"/>
              <a:cs typeface="+mn-cs"/>
            </a:rPr>
            <a:t>増加が見込まれるため、計画的に長寿命化を図るなど維持補修費の抑制に努める。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95250</xdr:rowOff>
    </xdr:from>
    <xdr:to>
      <xdr:col>24</xdr:col>
      <xdr:colOff>31750</xdr:colOff>
      <xdr:row>55</xdr:row>
      <xdr:rowOff>107950</xdr:rowOff>
    </xdr:to>
    <xdr:cxnSp macro="">
      <xdr:nvCxnSpPr>
        <xdr:cNvPr id="253" name="直線コネクタ 252"/>
        <xdr:cNvCxnSpPr/>
      </xdr:nvCxnSpPr>
      <xdr:spPr>
        <a:xfrm flipV="1">
          <a:off x="15671800" y="952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55</xdr:row>
      <xdr:rowOff>120650</xdr:rowOff>
    </xdr:to>
    <xdr:cxnSp macro="">
      <xdr:nvCxnSpPr>
        <xdr:cNvPr id="256" name="直線コネクタ 255"/>
        <xdr:cNvCxnSpPr/>
      </xdr:nvCxnSpPr>
      <xdr:spPr>
        <a:xfrm flipV="1">
          <a:off x="14782800" y="953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8" name="テキスト ボックス 257"/>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95250</xdr:rowOff>
    </xdr:from>
    <xdr:to>
      <xdr:col>21</xdr:col>
      <xdr:colOff>361950</xdr:colOff>
      <xdr:row>55</xdr:row>
      <xdr:rowOff>120650</xdr:rowOff>
    </xdr:to>
    <xdr:cxnSp macro="">
      <xdr:nvCxnSpPr>
        <xdr:cNvPr id="259" name="直線コネクタ 258"/>
        <xdr:cNvCxnSpPr/>
      </xdr:nvCxnSpPr>
      <xdr:spPr>
        <a:xfrm>
          <a:off x="13893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61" name="テキスト ボックス 260"/>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152400</xdr:rowOff>
    </xdr:from>
    <xdr:to>
      <xdr:col>20</xdr:col>
      <xdr:colOff>158750</xdr:colOff>
      <xdr:row>55</xdr:row>
      <xdr:rowOff>95250</xdr:rowOff>
    </xdr:to>
    <xdr:cxnSp macro="">
      <xdr:nvCxnSpPr>
        <xdr:cNvPr id="262" name="直線コネクタ 261"/>
        <xdr:cNvCxnSpPr/>
      </xdr:nvCxnSpPr>
      <xdr:spPr>
        <a:xfrm>
          <a:off x="13004800" y="941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44450</xdr:rowOff>
    </xdr:from>
    <xdr:to>
      <xdr:col>24</xdr:col>
      <xdr:colOff>82550</xdr:colOff>
      <xdr:row>55</xdr:row>
      <xdr:rowOff>146050</xdr:rowOff>
    </xdr:to>
    <xdr:sp macro="" textlink="">
      <xdr:nvSpPr>
        <xdr:cNvPr id="272" name="円/楕円 271"/>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60977</xdr:rowOff>
    </xdr:from>
    <xdr:ext cx="762000" cy="259045"/>
    <xdr:sp macro="" textlink="">
      <xdr:nvSpPr>
        <xdr:cNvPr id="273" name="その他該当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74" name="円/楕円 27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75" name="テキスト ボックス 274"/>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69850</xdr:rowOff>
    </xdr:from>
    <xdr:to>
      <xdr:col>21</xdr:col>
      <xdr:colOff>412750</xdr:colOff>
      <xdr:row>56</xdr:row>
      <xdr:rowOff>0</xdr:rowOff>
    </xdr:to>
    <xdr:sp macro="" textlink="">
      <xdr:nvSpPr>
        <xdr:cNvPr id="276" name="円/楕円 275"/>
        <xdr:cNvSpPr/>
      </xdr:nvSpPr>
      <xdr:spPr>
        <a:xfrm>
          <a:off x="14732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77" name="テキスト ボックス 276"/>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44450</xdr:rowOff>
    </xdr:from>
    <xdr:to>
      <xdr:col>20</xdr:col>
      <xdr:colOff>209550</xdr:colOff>
      <xdr:row>55</xdr:row>
      <xdr:rowOff>146050</xdr:rowOff>
    </xdr:to>
    <xdr:sp macro="" textlink="">
      <xdr:nvSpPr>
        <xdr:cNvPr id="278" name="円/楕円 277"/>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79" name="テキスト ボックス 278"/>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101600</xdr:rowOff>
    </xdr:from>
    <xdr:to>
      <xdr:col>19</xdr:col>
      <xdr:colOff>6350</xdr:colOff>
      <xdr:row>55</xdr:row>
      <xdr:rowOff>31750</xdr:rowOff>
    </xdr:to>
    <xdr:sp macro="" textlink="">
      <xdr:nvSpPr>
        <xdr:cNvPr id="280" name="円/楕円 279"/>
        <xdr:cNvSpPr/>
      </xdr:nvSpPr>
      <xdr:spPr>
        <a:xfrm>
          <a:off x="12954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41927</xdr:rowOff>
    </xdr:from>
    <xdr:ext cx="762000" cy="259045"/>
    <xdr:sp macro="" textlink="">
      <xdr:nvSpPr>
        <xdr:cNvPr id="281" name="テキスト ボックス 280"/>
        <xdr:cNvSpPr txBox="1"/>
      </xdr:nvSpPr>
      <xdr:spPr>
        <a:xfrm>
          <a:off x="12623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補助費等の数値は、</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、類似団体平均及び栃木県平均を大きく下回っている。</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プレミアム付商品券発行支援補助金や民間保育所施設整備支援補助金等が増加</a:t>
          </a:r>
          <a:r>
            <a:rPr kumimoji="1" lang="ja-JP" altLang="ja-JP" sz="1100">
              <a:solidFill>
                <a:schemeClr val="dk1"/>
              </a:solidFill>
              <a:effectLst/>
              <a:latin typeface="+mn-lt"/>
              <a:ea typeface="+mn-ea"/>
              <a:cs typeface="+mn-cs"/>
            </a:rPr>
            <a:t>したためである。今後も各種団体に対する補助金等の見直しを進め、持続可能な財政運営に努めていく。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92710</xdr:rowOff>
    </xdr:from>
    <xdr:to>
      <xdr:col>24</xdr:col>
      <xdr:colOff>31750</xdr:colOff>
      <xdr:row>33</xdr:row>
      <xdr:rowOff>123190</xdr:rowOff>
    </xdr:to>
    <xdr:cxnSp macro="">
      <xdr:nvCxnSpPr>
        <xdr:cNvPr id="313" name="直線コネクタ 312"/>
        <xdr:cNvCxnSpPr/>
      </xdr:nvCxnSpPr>
      <xdr:spPr>
        <a:xfrm>
          <a:off x="15671800" y="5750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101617</xdr:rowOff>
    </xdr:from>
    <xdr:ext cx="762000" cy="259045"/>
    <xdr:sp macro="" textlink="">
      <xdr:nvSpPr>
        <xdr:cNvPr id="314"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92710</xdr:rowOff>
    </xdr:from>
    <xdr:to>
      <xdr:col>22</xdr:col>
      <xdr:colOff>565150</xdr:colOff>
      <xdr:row>36</xdr:row>
      <xdr:rowOff>5080</xdr:rowOff>
    </xdr:to>
    <xdr:cxnSp macro="">
      <xdr:nvCxnSpPr>
        <xdr:cNvPr id="316" name="直線コネクタ 315"/>
        <xdr:cNvCxnSpPr/>
      </xdr:nvCxnSpPr>
      <xdr:spPr>
        <a:xfrm flipV="1">
          <a:off x="14782800" y="57505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8" name="テキスト ボックス 317"/>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xdr:rowOff>
    </xdr:from>
    <xdr:to>
      <xdr:col>21</xdr:col>
      <xdr:colOff>361950</xdr:colOff>
      <xdr:row>36</xdr:row>
      <xdr:rowOff>43180</xdr:rowOff>
    </xdr:to>
    <xdr:cxnSp macro="">
      <xdr:nvCxnSpPr>
        <xdr:cNvPr id="319" name="直線コネクタ 318"/>
        <xdr:cNvCxnSpPr/>
      </xdr:nvCxnSpPr>
      <xdr:spPr>
        <a:xfrm flipV="1">
          <a:off x="13893800" y="617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21" name="テキスト ボックス 320"/>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43180</xdr:rowOff>
    </xdr:from>
    <xdr:to>
      <xdr:col>20</xdr:col>
      <xdr:colOff>158750</xdr:colOff>
      <xdr:row>36</xdr:row>
      <xdr:rowOff>88900</xdr:rowOff>
    </xdr:to>
    <xdr:cxnSp macro="">
      <xdr:nvCxnSpPr>
        <xdr:cNvPr id="322" name="直線コネクタ 321"/>
        <xdr:cNvCxnSpPr/>
      </xdr:nvCxnSpPr>
      <xdr:spPr>
        <a:xfrm flipV="1">
          <a:off x="13004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4" name="テキスト ボックス 323"/>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6" name="テキスト ボックス 32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72390</xdr:rowOff>
    </xdr:from>
    <xdr:to>
      <xdr:col>24</xdr:col>
      <xdr:colOff>82550</xdr:colOff>
      <xdr:row>34</xdr:row>
      <xdr:rowOff>2540</xdr:rowOff>
    </xdr:to>
    <xdr:sp macro="" textlink="">
      <xdr:nvSpPr>
        <xdr:cNvPr id="332" name="円/楕円 331"/>
        <xdr:cNvSpPr/>
      </xdr:nvSpPr>
      <xdr:spPr>
        <a:xfrm>
          <a:off x="16459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152417</xdr:rowOff>
    </xdr:from>
    <xdr:ext cx="762000" cy="259045"/>
    <xdr:sp macro="" textlink="">
      <xdr:nvSpPr>
        <xdr:cNvPr id="333" name="補助費等該当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41910</xdr:rowOff>
    </xdr:from>
    <xdr:to>
      <xdr:col>22</xdr:col>
      <xdr:colOff>615950</xdr:colOff>
      <xdr:row>33</xdr:row>
      <xdr:rowOff>143510</xdr:rowOff>
    </xdr:to>
    <xdr:sp macro="" textlink="">
      <xdr:nvSpPr>
        <xdr:cNvPr id="334" name="円/楕円 333"/>
        <xdr:cNvSpPr/>
      </xdr:nvSpPr>
      <xdr:spPr>
        <a:xfrm>
          <a:off x="15621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153687</xdr:rowOff>
    </xdr:from>
    <xdr:ext cx="736600" cy="259045"/>
    <xdr:sp macro="" textlink="">
      <xdr:nvSpPr>
        <xdr:cNvPr id="335" name="テキスト ボックス 334"/>
        <xdr:cNvSpPr txBox="1"/>
      </xdr:nvSpPr>
      <xdr:spPr>
        <a:xfrm>
          <a:off x="15290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125730</xdr:rowOff>
    </xdr:from>
    <xdr:to>
      <xdr:col>21</xdr:col>
      <xdr:colOff>412750</xdr:colOff>
      <xdr:row>36</xdr:row>
      <xdr:rowOff>55880</xdr:rowOff>
    </xdr:to>
    <xdr:sp macro="" textlink="">
      <xdr:nvSpPr>
        <xdr:cNvPr id="336" name="円/楕円 335"/>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66057</xdr:rowOff>
    </xdr:from>
    <xdr:ext cx="762000" cy="259045"/>
    <xdr:sp macro="" textlink="">
      <xdr:nvSpPr>
        <xdr:cNvPr id="337" name="テキスト ボックス 336"/>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163830</xdr:rowOff>
    </xdr:from>
    <xdr:to>
      <xdr:col>20</xdr:col>
      <xdr:colOff>209550</xdr:colOff>
      <xdr:row>36</xdr:row>
      <xdr:rowOff>93980</xdr:rowOff>
    </xdr:to>
    <xdr:sp macro="" textlink="">
      <xdr:nvSpPr>
        <xdr:cNvPr id="338" name="円/楕円 337"/>
        <xdr:cNvSpPr/>
      </xdr:nvSpPr>
      <xdr:spPr>
        <a:xfrm>
          <a:off x="13843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104157</xdr:rowOff>
    </xdr:from>
    <xdr:ext cx="762000" cy="259045"/>
    <xdr:sp macro="" textlink="">
      <xdr:nvSpPr>
        <xdr:cNvPr id="339" name="テキスト ボックス 338"/>
        <xdr:cNvSpPr txBox="1"/>
      </xdr:nvSpPr>
      <xdr:spPr>
        <a:xfrm>
          <a:off x="13512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40" name="円/楕円 339"/>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41" name="テキスト ボックス 340"/>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平成１９年度より合併特例事業債の償還が本格的に始まり、公債費に係る数値は類似団体平均及び栃木県平均を上回っている。今後は、新庁舎建設事業</a:t>
          </a:r>
          <a:r>
            <a:rPr kumimoji="1" lang="ja-JP" altLang="en-US" sz="1100" baseline="0">
              <a:solidFill>
                <a:schemeClr val="dk1"/>
              </a:solidFill>
              <a:effectLst/>
              <a:latin typeface="+mn-lt"/>
              <a:ea typeface="+mn-ea"/>
              <a:cs typeface="+mn-cs"/>
            </a:rPr>
            <a:t>や消防庁舎建設事業等</a:t>
          </a:r>
          <a:r>
            <a:rPr kumimoji="1" lang="ja-JP" altLang="ja-JP" sz="1100" baseline="0">
              <a:solidFill>
                <a:schemeClr val="dk1"/>
              </a:solidFill>
              <a:effectLst/>
              <a:latin typeface="+mn-lt"/>
              <a:ea typeface="+mn-ea"/>
              <a:cs typeface="+mn-cs"/>
            </a:rPr>
            <a:t>の償還が始まり、臨時財政対策債の償還額は増加が見込まれることから、引き続き高い数値で推移することが想定される。行政評価等により事業の選択と集中を図る中で、真に必要な事業にのみ地方債の発行をし、地方債の発行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44704</xdr:rowOff>
    </xdr:to>
    <xdr:cxnSp macro="">
      <xdr:nvCxnSpPr>
        <xdr:cNvPr id="371" name="直線コネクタ 370"/>
        <xdr:cNvCxnSpPr/>
      </xdr:nvCxnSpPr>
      <xdr:spPr>
        <a:xfrm flipV="1">
          <a:off x="3987800" y="133812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44704</xdr:rowOff>
    </xdr:to>
    <xdr:cxnSp macro="">
      <xdr:nvCxnSpPr>
        <xdr:cNvPr id="374" name="直線コネクタ 373"/>
        <xdr:cNvCxnSpPr/>
      </xdr:nvCxnSpPr>
      <xdr:spPr>
        <a:xfrm>
          <a:off x="3098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6" name="テキスト ボックス 37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40132</xdr:rowOff>
    </xdr:to>
    <xdr:cxnSp macro="">
      <xdr:nvCxnSpPr>
        <xdr:cNvPr id="377" name="直線コネクタ 376"/>
        <xdr:cNvCxnSpPr/>
      </xdr:nvCxnSpPr>
      <xdr:spPr>
        <a:xfrm flipV="1">
          <a:off x="2209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9" name="テキスト ボックス 378"/>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44704</xdr:rowOff>
    </xdr:to>
    <xdr:cxnSp macro="">
      <xdr:nvCxnSpPr>
        <xdr:cNvPr id="380" name="直線コネクタ 379"/>
        <xdr:cNvCxnSpPr/>
      </xdr:nvCxnSpPr>
      <xdr:spPr>
        <a:xfrm flipV="1">
          <a:off x="1320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4" name="テキスト ボックス 383"/>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90" name="円/楕円 389"/>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91"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92" name="円/楕円 391"/>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93" name="テキスト ボックス 392"/>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4" name="円/楕円 393"/>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5" name="テキスト ボックス 394"/>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96" name="円/楕円 395"/>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97" name="テキスト ボックス 396"/>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98" name="円/楕円 397"/>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80281</xdr:rowOff>
    </xdr:from>
    <xdr:ext cx="762000" cy="259045"/>
    <xdr:sp macro="" textlink="">
      <xdr:nvSpPr>
        <xdr:cNvPr id="399" name="テキスト ボックス 398"/>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は、類似団体平均及び栃木県平均を下回っている。今後増加の見込まれる、扶助費や公債費の伸びに対応するため、人件費や物件費の削減や市税等の歳入の確保に努め、特別会計や企業会計及び第三セクターを含めた本市全体の健全財政の運営に努め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75</xdr:row>
      <xdr:rowOff>106426</xdr:rowOff>
    </xdr:to>
    <xdr:cxnSp macro="">
      <xdr:nvCxnSpPr>
        <xdr:cNvPr id="430" name="直線コネクタ 429"/>
        <xdr:cNvCxnSpPr/>
      </xdr:nvCxnSpPr>
      <xdr:spPr>
        <a:xfrm flipV="1">
          <a:off x="15671800" y="129514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31"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106426</xdr:rowOff>
    </xdr:to>
    <xdr:cxnSp macro="">
      <xdr:nvCxnSpPr>
        <xdr:cNvPr id="433" name="直線コネクタ 432"/>
        <xdr:cNvCxnSpPr/>
      </xdr:nvCxnSpPr>
      <xdr:spPr>
        <a:xfrm>
          <a:off x="14782800" y="12951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5" name="テキスト ボックス 434"/>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133858</xdr:rowOff>
    </xdr:to>
    <xdr:cxnSp macro="">
      <xdr:nvCxnSpPr>
        <xdr:cNvPr id="436" name="直線コネクタ 435"/>
        <xdr:cNvCxnSpPr/>
      </xdr:nvCxnSpPr>
      <xdr:spPr>
        <a:xfrm flipV="1">
          <a:off x="13893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8" name="テキスト ボックス 437"/>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75</xdr:row>
      <xdr:rowOff>133858</xdr:rowOff>
    </xdr:to>
    <xdr:cxnSp macro="">
      <xdr:nvCxnSpPr>
        <xdr:cNvPr id="439" name="直線コネクタ 438"/>
        <xdr:cNvCxnSpPr/>
      </xdr:nvCxnSpPr>
      <xdr:spPr>
        <a:xfrm>
          <a:off x="13004800" y="12974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1" name="テキスト ボックス 440"/>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49" name="円/楕円 448"/>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50"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55626</xdr:rowOff>
    </xdr:from>
    <xdr:to>
      <xdr:col>22</xdr:col>
      <xdr:colOff>615950</xdr:colOff>
      <xdr:row>75</xdr:row>
      <xdr:rowOff>157226</xdr:rowOff>
    </xdr:to>
    <xdr:sp macro="" textlink="">
      <xdr:nvSpPr>
        <xdr:cNvPr id="451" name="円/楕円 450"/>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167403</xdr:rowOff>
    </xdr:from>
    <xdr:ext cx="736600" cy="259045"/>
    <xdr:sp macro="" textlink="">
      <xdr:nvSpPr>
        <xdr:cNvPr id="452" name="テキスト ボックス 451"/>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3" name="円/楕円 452"/>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4" name="テキスト ボックス 453"/>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83058</xdr:rowOff>
    </xdr:from>
    <xdr:to>
      <xdr:col>20</xdr:col>
      <xdr:colOff>209550</xdr:colOff>
      <xdr:row>76</xdr:row>
      <xdr:rowOff>13208</xdr:rowOff>
    </xdr:to>
    <xdr:sp macro="" textlink="">
      <xdr:nvSpPr>
        <xdr:cNvPr id="455" name="円/楕円 454"/>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56" name="テキスト ボックス 455"/>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7" name="円/楕円 456"/>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58" name="テキスト ボックス 457"/>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栃木県佐野市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16586</xdr:rowOff>
    </xdr:from>
    <xdr:to>
      <xdr:col>4</xdr:col>
      <xdr:colOff>1117600</xdr:colOff>
      <xdr:row>14</xdr:row>
      <xdr:rowOff>44780</xdr:rowOff>
    </xdr:to>
    <xdr:cxnSp macro="">
      <xdr:nvCxnSpPr>
        <xdr:cNvPr id="50" name="直線コネクタ 49"/>
        <xdr:cNvCxnSpPr/>
      </xdr:nvCxnSpPr>
      <xdr:spPr bwMode="auto">
        <a:xfrm>
          <a:off x="5003800" y="2464511"/>
          <a:ext cx="647700" cy="28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110609</xdr:rowOff>
    </xdr:from>
    <xdr:ext cx="762000" cy="259045"/>
    <xdr:sp macro="" textlink="">
      <xdr:nvSpPr>
        <xdr:cNvPr id="51" name="人口1人当たり決算額の推移平均値テキスト130"/>
        <xdr:cNvSpPr txBox="1"/>
      </xdr:nvSpPr>
      <xdr:spPr>
        <a:xfrm>
          <a:off x="5740400" y="290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16586</xdr:rowOff>
    </xdr:from>
    <xdr:to>
      <xdr:col>4</xdr:col>
      <xdr:colOff>469900</xdr:colOff>
      <xdr:row>14</xdr:row>
      <xdr:rowOff>168034</xdr:rowOff>
    </xdr:to>
    <xdr:cxnSp macro="">
      <xdr:nvCxnSpPr>
        <xdr:cNvPr id="53" name="直線コネクタ 52"/>
        <xdr:cNvCxnSpPr/>
      </xdr:nvCxnSpPr>
      <xdr:spPr bwMode="auto">
        <a:xfrm flipV="1">
          <a:off x="4305300" y="2464511"/>
          <a:ext cx="698500" cy="15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51820</xdr:rowOff>
    </xdr:from>
    <xdr:ext cx="736600" cy="259045"/>
    <xdr:sp macro="" textlink="">
      <xdr:nvSpPr>
        <xdr:cNvPr id="55" name="テキスト ボックス 54"/>
        <xdr:cNvSpPr txBox="1"/>
      </xdr:nvSpPr>
      <xdr:spPr>
        <a:xfrm>
          <a:off x="4622800" y="301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66154</xdr:rowOff>
    </xdr:from>
    <xdr:to>
      <xdr:col>3</xdr:col>
      <xdr:colOff>904875</xdr:colOff>
      <xdr:row>14</xdr:row>
      <xdr:rowOff>168034</xdr:rowOff>
    </xdr:to>
    <xdr:cxnSp macro="">
      <xdr:nvCxnSpPr>
        <xdr:cNvPr id="56" name="直線コネクタ 55"/>
        <xdr:cNvCxnSpPr/>
      </xdr:nvCxnSpPr>
      <xdr:spPr bwMode="auto">
        <a:xfrm>
          <a:off x="3606800" y="2514079"/>
          <a:ext cx="698500" cy="10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102989</xdr:rowOff>
    </xdr:from>
    <xdr:ext cx="762000" cy="259045"/>
    <xdr:sp macro="" textlink="">
      <xdr:nvSpPr>
        <xdr:cNvPr id="58" name="テキスト ボックス 57"/>
        <xdr:cNvSpPr txBox="1"/>
      </xdr:nvSpPr>
      <xdr:spPr>
        <a:xfrm>
          <a:off x="3924300" y="3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146202</xdr:rowOff>
    </xdr:from>
    <xdr:to>
      <xdr:col>3</xdr:col>
      <xdr:colOff>206375</xdr:colOff>
      <xdr:row>14</xdr:row>
      <xdr:rowOff>66154</xdr:rowOff>
    </xdr:to>
    <xdr:cxnSp macro="">
      <xdr:nvCxnSpPr>
        <xdr:cNvPr id="59" name="直線コネクタ 58"/>
        <xdr:cNvCxnSpPr/>
      </xdr:nvCxnSpPr>
      <xdr:spPr bwMode="auto">
        <a:xfrm>
          <a:off x="2908300" y="2422677"/>
          <a:ext cx="698500" cy="91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22255</xdr:rowOff>
    </xdr:from>
    <xdr:ext cx="762000" cy="259045"/>
    <xdr:sp macro="" textlink="">
      <xdr:nvSpPr>
        <xdr:cNvPr id="61" name="テキスト ボックス 60"/>
        <xdr:cNvSpPr txBox="1"/>
      </xdr:nvSpPr>
      <xdr:spPr>
        <a:xfrm>
          <a:off x="3225800" y="298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100284</xdr:rowOff>
    </xdr:from>
    <xdr:ext cx="762000" cy="259045"/>
    <xdr:sp macro="" textlink="">
      <xdr:nvSpPr>
        <xdr:cNvPr id="63" name="テキスト ボックス 62"/>
        <xdr:cNvSpPr txBox="1"/>
      </xdr:nvSpPr>
      <xdr:spPr>
        <a:xfrm>
          <a:off x="2527300" y="28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165430</xdr:rowOff>
    </xdr:from>
    <xdr:to>
      <xdr:col>5</xdr:col>
      <xdr:colOff>34925</xdr:colOff>
      <xdr:row>14</xdr:row>
      <xdr:rowOff>95580</xdr:rowOff>
    </xdr:to>
    <xdr:sp macro="" textlink="">
      <xdr:nvSpPr>
        <xdr:cNvPr id="69" name="円/楕円 68"/>
        <xdr:cNvSpPr/>
      </xdr:nvSpPr>
      <xdr:spPr bwMode="auto">
        <a:xfrm>
          <a:off x="5600700" y="244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10507</xdr:rowOff>
    </xdr:from>
    <xdr:ext cx="762000" cy="259045"/>
    <xdr:sp macro="" textlink="">
      <xdr:nvSpPr>
        <xdr:cNvPr id="70" name="人口1人当たり決算額の推移該当値テキスト130"/>
        <xdr:cNvSpPr txBox="1"/>
      </xdr:nvSpPr>
      <xdr:spPr>
        <a:xfrm>
          <a:off x="5740400" y="22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77,908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137236</xdr:rowOff>
    </xdr:from>
    <xdr:to>
      <xdr:col>4</xdr:col>
      <xdr:colOff>520700</xdr:colOff>
      <xdr:row>14</xdr:row>
      <xdr:rowOff>67386</xdr:rowOff>
    </xdr:to>
    <xdr:sp macro="" textlink="">
      <xdr:nvSpPr>
        <xdr:cNvPr id="71" name="円/楕円 70"/>
        <xdr:cNvSpPr/>
      </xdr:nvSpPr>
      <xdr:spPr bwMode="auto">
        <a:xfrm>
          <a:off x="4953000" y="2413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77563</xdr:rowOff>
    </xdr:from>
    <xdr:ext cx="736600" cy="259045"/>
    <xdr:sp macro="" textlink="">
      <xdr:nvSpPr>
        <xdr:cNvPr id="72" name="テキスト ボックス 71"/>
        <xdr:cNvSpPr txBox="1"/>
      </xdr:nvSpPr>
      <xdr:spPr>
        <a:xfrm>
          <a:off x="4622800" y="21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78,648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117234</xdr:rowOff>
    </xdr:from>
    <xdr:to>
      <xdr:col>3</xdr:col>
      <xdr:colOff>955675</xdr:colOff>
      <xdr:row>15</xdr:row>
      <xdr:rowOff>47384</xdr:rowOff>
    </xdr:to>
    <xdr:sp macro="" textlink="">
      <xdr:nvSpPr>
        <xdr:cNvPr id="73" name="円/楕円 72"/>
        <xdr:cNvSpPr/>
      </xdr:nvSpPr>
      <xdr:spPr bwMode="auto">
        <a:xfrm>
          <a:off x="4254500" y="2565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57561</xdr:rowOff>
    </xdr:from>
    <xdr:ext cx="762000" cy="259045"/>
    <xdr:sp macro="" textlink="">
      <xdr:nvSpPr>
        <xdr:cNvPr id="74" name="テキスト ボックス 73"/>
        <xdr:cNvSpPr txBox="1"/>
      </xdr:nvSpPr>
      <xdr:spPr>
        <a:xfrm>
          <a:off x="3924300" y="233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74,673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15354</xdr:rowOff>
    </xdr:from>
    <xdr:to>
      <xdr:col>3</xdr:col>
      <xdr:colOff>257175</xdr:colOff>
      <xdr:row>14</xdr:row>
      <xdr:rowOff>116954</xdr:rowOff>
    </xdr:to>
    <xdr:sp macro="" textlink="">
      <xdr:nvSpPr>
        <xdr:cNvPr id="75" name="円/楕円 74"/>
        <xdr:cNvSpPr/>
      </xdr:nvSpPr>
      <xdr:spPr bwMode="auto">
        <a:xfrm>
          <a:off x="3556000" y="246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127131</xdr:rowOff>
    </xdr:from>
    <xdr:ext cx="762000" cy="259045"/>
    <xdr:sp macro="" textlink="">
      <xdr:nvSpPr>
        <xdr:cNvPr id="76" name="テキスト ボックス 75"/>
        <xdr:cNvSpPr txBox="1"/>
      </xdr:nvSpPr>
      <xdr:spPr>
        <a:xfrm>
          <a:off x="3225800" y="223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77,347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95402</xdr:rowOff>
    </xdr:from>
    <xdr:to>
      <xdr:col>2</xdr:col>
      <xdr:colOff>692150</xdr:colOff>
      <xdr:row>14</xdr:row>
      <xdr:rowOff>25552</xdr:rowOff>
    </xdr:to>
    <xdr:sp macro="" textlink="">
      <xdr:nvSpPr>
        <xdr:cNvPr id="77" name="円/楕円 76"/>
        <xdr:cNvSpPr/>
      </xdr:nvSpPr>
      <xdr:spPr bwMode="auto">
        <a:xfrm>
          <a:off x="2857500" y="2371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35729</xdr:rowOff>
    </xdr:from>
    <xdr:ext cx="762000" cy="259045"/>
    <xdr:sp macro="" textlink="">
      <xdr:nvSpPr>
        <xdr:cNvPr id="78" name="テキスト ボックス 77"/>
        <xdr:cNvSpPr txBox="1"/>
      </xdr:nvSpPr>
      <xdr:spPr>
        <a:xfrm>
          <a:off x="2527300" y="21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226822</xdr:rowOff>
    </xdr:from>
    <xdr:to>
      <xdr:col>4</xdr:col>
      <xdr:colOff>1117600</xdr:colOff>
      <xdr:row>35</xdr:row>
      <xdr:rowOff>247396</xdr:rowOff>
    </xdr:to>
    <xdr:cxnSp macro="">
      <xdr:nvCxnSpPr>
        <xdr:cNvPr id="111" name="直線コネクタ 110"/>
        <xdr:cNvCxnSpPr/>
      </xdr:nvCxnSpPr>
      <xdr:spPr bwMode="auto">
        <a:xfrm>
          <a:off x="5003800" y="6837172"/>
          <a:ext cx="6477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276750</xdr:rowOff>
    </xdr:from>
    <xdr:ext cx="762000" cy="259045"/>
    <xdr:sp macro="" textlink="">
      <xdr:nvSpPr>
        <xdr:cNvPr id="112" name="人口1人当たり決算額の推移平均値テキスト445"/>
        <xdr:cNvSpPr txBox="1"/>
      </xdr:nvSpPr>
      <xdr:spPr>
        <a:xfrm>
          <a:off x="5740400" y="6544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177444</xdr:rowOff>
    </xdr:from>
    <xdr:to>
      <xdr:col>4</xdr:col>
      <xdr:colOff>469900</xdr:colOff>
      <xdr:row>35</xdr:row>
      <xdr:rowOff>226822</xdr:rowOff>
    </xdr:to>
    <xdr:cxnSp macro="">
      <xdr:nvCxnSpPr>
        <xdr:cNvPr id="114" name="直線コネクタ 113"/>
        <xdr:cNvCxnSpPr/>
      </xdr:nvCxnSpPr>
      <xdr:spPr bwMode="auto">
        <a:xfrm>
          <a:off x="4305300" y="6787794"/>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5" name="フローチャート : 判断 114"/>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180891</xdr:rowOff>
    </xdr:from>
    <xdr:ext cx="736600" cy="259045"/>
    <xdr:sp macro="" textlink="">
      <xdr:nvSpPr>
        <xdr:cNvPr id="116" name="テキスト ボックス 115"/>
        <xdr:cNvSpPr txBox="1"/>
      </xdr:nvSpPr>
      <xdr:spPr>
        <a:xfrm>
          <a:off x="4622800" y="644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88976</xdr:rowOff>
    </xdr:from>
    <xdr:to>
      <xdr:col>3</xdr:col>
      <xdr:colOff>904875</xdr:colOff>
      <xdr:row>35</xdr:row>
      <xdr:rowOff>177444</xdr:rowOff>
    </xdr:to>
    <xdr:cxnSp macro="">
      <xdr:nvCxnSpPr>
        <xdr:cNvPr id="117" name="直線コネクタ 116"/>
        <xdr:cNvCxnSpPr/>
      </xdr:nvCxnSpPr>
      <xdr:spPr bwMode="auto">
        <a:xfrm>
          <a:off x="3606800" y="6699326"/>
          <a:ext cx="698500" cy="8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8" name="フローチャート : 判断 117"/>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107281</xdr:rowOff>
    </xdr:from>
    <xdr:ext cx="762000" cy="259045"/>
    <xdr:sp macro="" textlink="">
      <xdr:nvSpPr>
        <xdr:cNvPr id="119" name="テキスト ボックス 118"/>
        <xdr:cNvSpPr txBox="1"/>
      </xdr:nvSpPr>
      <xdr:spPr>
        <a:xfrm>
          <a:off x="3924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63944</xdr:rowOff>
    </xdr:from>
    <xdr:to>
      <xdr:col>3</xdr:col>
      <xdr:colOff>206375</xdr:colOff>
      <xdr:row>35</xdr:row>
      <xdr:rowOff>88976</xdr:rowOff>
    </xdr:to>
    <xdr:cxnSp macro="">
      <xdr:nvCxnSpPr>
        <xdr:cNvPr id="120" name="直線コネクタ 119"/>
        <xdr:cNvCxnSpPr/>
      </xdr:nvCxnSpPr>
      <xdr:spPr bwMode="auto">
        <a:xfrm>
          <a:off x="2908300" y="6674294"/>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1" name="フローチャート : 判断 120"/>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72420</xdr:rowOff>
    </xdr:from>
    <xdr:ext cx="762000" cy="259045"/>
    <xdr:sp macro="" textlink="">
      <xdr:nvSpPr>
        <xdr:cNvPr id="122" name="テキスト ボックス 121"/>
        <xdr:cNvSpPr txBox="1"/>
      </xdr:nvSpPr>
      <xdr:spPr>
        <a:xfrm>
          <a:off x="32258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3" name="フローチャート : 判断 122"/>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19499</xdr:rowOff>
    </xdr:from>
    <xdr:ext cx="762000" cy="259045"/>
    <xdr:sp macro="" textlink="">
      <xdr:nvSpPr>
        <xdr:cNvPr id="124" name="テキスト ボックス 123"/>
        <xdr:cNvSpPr txBox="1"/>
      </xdr:nvSpPr>
      <xdr:spPr>
        <a:xfrm>
          <a:off x="2527300" y="628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196596</xdr:rowOff>
    </xdr:from>
    <xdr:to>
      <xdr:col>5</xdr:col>
      <xdr:colOff>34925</xdr:colOff>
      <xdr:row>35</xdr:row>
      <xdr:rowOff>298196</xdr:rowOff>
    </xdr:to>
    <xdr:sp macro="" textlink="">
      <xdr:nvSpPr>
        <xdr:cNvPr id="130" name="円/楕円 129"/>
        <xdr:cNvSpPr/>
      </xdr:nvSpPr>
      <xdr:spPr bwMode="auto">
        <a:xfrm>
          <a:off x="5600700" y="680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168673</xdr:rowOff>
    </xdr:from>
    <xdr:ext cx="762000" cy="259045"/>
    <xdr:sp macro="" textlink="">
      <xdr:nvSpPr>
        <xdr:cNvPr id="131" name="人口1人当たり決算額の推移該当値テキスト445"/>
        <xdr:cNvSpPr txBox="1"/>
      </xdr:nvSpPr>
      <xdr:spPr>
        <a:xfrm>
          <a:off x="5740400" y="677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176022</xdr:rowOff>
    </xdr:from>
    <xdr:to>
      <xdr:col>4</xdr:col>
      <xdr:colOff>520700</xdr:colOff>
      <xdr:row>35</xdr:row>
      <xdr:rowOff>277622</xdr:rowOff>
    </xdr:to>
    <xdr:sp macro="" textlink="">
      <xdr:nvSpPr>
        <xdr:cNvPr id="132" name="円/楕円 131"/>
        <xdr:cNvSpPr/>
      </xdr:nvSpPr>
      <xdr:spPr bwMode="auto">
        <a:xfrm>
          <a:off x="4953000" y="678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262399</xdr:rowOff>
    </xdr:from>
    <xdr:ext cx="736600" cy="259045"/>
    <xdr:sp macro="" textlink="">
      <xdr:nvSpPr>
        <xdr:cNvPr id="133" name="テキスト ボックス 132"/>
        <xdr:cNvSpPr txBox="1"/>
      </xdr:nvSpPr>
      <xdr:spPr>
        <a:xfrm>
          <a:off x="4622800" y="68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126644</xdr:rowOff>
    </xdr:from>
    <xdr:to>
      <xdr:col>3</xdr:col>
      <xdr:colOff>955675</xdr:colOff>
      <xdr:row>35</xdr:row>
      <xdr:rowOff>228244</xdr:rowOff>
    </xdr:to>
    <xdr:sp macro="" textlink="">
      <xdr:nvSpPr>
        <xdr:cNvPr id="134" name="円/楕円 133"/>
        <xdr:cNvSpPr/>
      </xdr:nvSpPr>
      <xdr:spPr bwMode="auto">
        <a:xfrm>
          <a:off x="4254500" y="6736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213021</xdr:rowOff>
    </xdr:from>
    <xdr:ext cx="762000" cy="259045"/>
    <xdr:sp macro="" textlink="">
      <xdr:nvSpPr>
        <xdr:cNvPr id="135" name="テキスト ボックス 134"/>
        <xdr:cNvSpPr txBox="1"/>
      </xdr:nvSpPr>
      <xdr:spPr>
        <a:xfrm>
          <a:off x="3924300" y="682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38176</xdr:rowOff>
    </xdr:from>
    <xdr:to>
      <xdr:col>3</xdr:col>
      <xdr:colOff>257175</xdr:colOff>
      <xdr:row>35</xdr:row>
      <xdr:rowOff>139776</xdr:rowOff>
    </xdr:to>
    <xdr:sp macro="" textlink="">
      <xdr:nvSpPr>
        <xdr:cNvPr id="136" name="円/楕円 135"/>
        <xdr:cNvSpPr/>
      </xdr:nvSpPr>
      <xdr:spPr bwMode="auto">
        <a:xfrm>
          <a:off x="3556000" y="6648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124553</xdr:rowOff>
    </xdr:from>
    <xdr:ext cx="762000" cy="259045"/>
    <xdr:sp macro="" textlink="">
      <xdr:nvSpPr>
        <xdr:cNvPr id="137" name="テキスト ボックス 136"/>
        <xdr:cNvSpPr txBox="1"/>
      </xdr:nvSpPr>
      <xdr:spPr>
        <a:xfrm>
          <a:off x="3225800" y="673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13144</xdr:rowOff>
    </xdr:from>
    <xdr:to>
      <xdr:col>2</xdr:col>
      <xdr:colOff>692150</xdr:colOff>
      <xdr:row>35</xdr:row>
      <xdr:rowOff>114744</xdr:rowOff>
    </xdr:to>
    <xdr:sp macro="" textlink="">
      <xdr:nvSpPr>
        <xdr:cNvPr id="138" name="円/楕円 137"/>
        <xdr:cNvSpPr/>
      </xdr:nvSpPr>
      <xdr:spPr bwMode="auto">
        <a:xfrm>
          <a:off x="2857500" y="662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99521</xdr:rowOff>
    </xdr:from>
    <xdr:ext cx="762000" cy="259045"/>
    <xdr:sp macro="" textlink="">
      <xdr:nvSpPr>
        <xdr:cNvPr id="139" name="テキスト ボックス 138"/>
        <xdr:cNvSpPr txBox="1"/>
      </xdr:nvSpPr>
      <xdr:spPr>
        <a:xfrm>
          <a:off x="2527300" y="670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121,183
119,070
356.04
54,832,379
52,072,028
2,504,673
27,658,343
40,950,962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10.2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33058</xdr:rowOff>
    </xdr:from>
    <xdr:to>
      <xdr:col>6</xdr:col>
      <xdr:colOff>511175</xdr:colOff>
      <xdr:row>31</xdr:row>
      <xdr:rowOff>51918</xdr:rowOff>
    </xdr:to>
    <xdr:cxnSp macro="">
      <xdr:nvCxnSpPr>
        <xdr:cNvPr id="61" name="直線コネクタ 60"/>
        <xdr:cNvCxnSpPr/>
      </xdr:nvCxnSpPr>
      <xdr:spPr>
        <a:xfrm>
          <a:off x="3797300" y="5348008"/>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33058</xdr:rowOff>
    </xdr:from>
    <xdr:to>
      <xdr:col>5</xdr:col>
      <xdr:colOff>358775</xdr:colOff>
      <xdr:row>33</xdr:row>
      <xdr:rowOff>102895</xdr:rowOff>
    </xdr:to>
    <xdr:cxnSp macro="">
      <xdr:nvCxnSpPr>
        <xdr:cNvPr id="64" name="直線コネクタ 63"/>
        <xdr:cNvCxnSpPr/>
      </xdr:nvCxnSpPr>
      <xdr:spPr>
        <a:xfrm flipV="1">
          <a:off x="2908300" y="5348008"/>
          <a:ext cx="889000" cy="4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49763</xdr:rowOff>
    </xdr:from>
    <xdr:ext cx="534377" cy="259045"/>
    <xdr:sp macro="" textlink="">
      <xdr:nvSpPr>
        <xdr:cNvPr id="66" name="テキスト ボックス 65"/>
        <xdr:cNvSpPr txBox="1"/>
      </xdr:nvSpPr>
      <xdr:spPr>
        <a:xfrm>
          <a:off x="3530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2349</xdr:rowOff>
    </xdr:from>
    <xdr:to>
      <xdr:col>4</xdr:col>
      <xdr:colOff>155575</xdr:colOff>
      <xdr:row>33</xdr:row>
      <xdr:rowOff>102895</xdr:rowOff>
    </xdr:to>
    <xdr:cxnSp macro="">
      <xdr:nvCxnSpPr>
        <xdr:cNvPr id="67" name="直線コネクタ 66"/>
        <xdr:cNvCxnSpPr/>
      </xdr:nvCxnSpPr>
      <xdr:spPr>
        <a:xfrm>
          <a:off x="2019300" y="5660199"/>
          <a:ext cx="889000" cy="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71061</xdr:rowOff>
    </xdr:from>
    <xdr:ext cx="534377" cy="259045"/>
    <xdr:sp macro="" textlink="">
      <xdr:nvSpPr>
        <xdr:cNvPr id="69" name="テキスト ボックス 68"/>
        <xdr:cNvSpPr txBox="1"/>
      </xdr:nvSpPr>
      <xdr:spPr>
        <a:xfrm>
          <a:off x="2641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106820</xdr:rowOff>
    </xdr:from>
    <xdr:to>
      <xdr:col>2</xdr:col>
      <xdr:colOff>638175</xdr:colOff>
      <xdr:row>33</xdr:row>
      <xdr:rowOff>2349</xdr:rowOff>
    </xdr:to>
    <xdr:cxnSp macro="">
      <xdr:nvCxnSpPr>
        <xdr:cNvPr id="70" name="直線コネクタ 69"/>
        <xdr:cNvCxnSpPr/>
      </xdr:nvCxnSpPr>
      <xdr:spPr>
        <a:xfrm>
          <a:off x="1130300" y="5593220"/>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130840</xdr:rowOff>
    </xdr:from>
    <xdr:ext cx="534377" cy="259045"/>
    <xdr:sp macro="" textlink="">
      <xdr:nvSpPr>
        <xdr:cNvPr id="72" name="テキスト ボックス 71"/>
        <xdr:cNvSpPr txBox="1"/>
      </xdr:nvSpPr>
      <xdr:spPr>
        <a:xfrm>
          <a:off x="1752111" y="5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31437</xdr:rowOff>
    </xdr:from>
    <xdr:ext cx="534377" cy="259045"/>
    <xdr:sp macro="" textlink="">
      <xdr:nvSpPr>
        <xdr:cNvPr id="74" name="テキスト ボックス 73"/>
        <xdr:cNvSpPr txBox="1"/>
      </xdr:nvSpPr>
      <xdr:spPr>
        <a:xfrm>
          <a:off x="863111" y="58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1118</xdr:rowOff>
    </xdr:from>
    <xdr:to>
      <xdr:col>6</xdr:col>
      <xdr:colOff>561975</xdr:colOff>
      <xdr:row>31</xdr:row>
      <xdr:rowOff>102718</xdr:rowOff>
    </xdr:to>
    <xdr:sp macro="" textlink="">
      <xdr:nvSpPr>
        <xdr:cNvPr id="80" name="円/楕円 79"/>
        <xdr:cNvSpPr/>
      </xdr:nvSpPr>
      <xdr:spPr>
        <a:xfrm>
          <a:off x="4584700" y="53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87495</xdr:rowOff>
    </xdr:from>
    <xdr:ext cx="534377" cy="259045"/>
    <xdr:sp macro="" textlink="">
      <xdr:nvSpPr>
        <xdr:cNvPr id="81" name="人件費該当値テキスト"/>
        <xdr:cNvSpPr txBox="1"/>
      </xdr:nvSpPr>
      <xdr:spPr>
        <a:xfrm>
          <a:off x="4686300" y="523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75,804</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153708</xdr:rowOff>
    </xdr:from>
    <xdr:to>
      <xdr:col>5</xdr:col>
      <xdr:colOff>409575</xdr:colOff>
      <xdr:row>31</xdr:row>
      <xdr:rowOff>83858</xdr:rowOff>
    </xdr:to>
    <xdr:sp macro="" textlink="">
      <xdr:nvSpPr>
        <xdr:cNvPr id="82" name="円/楕円 81"/>
        <xdr:cNvSpPr/>
      </xdr:nvSpPr>
      <xdr:spPr>
        <a:xfrm>
          <a:off x="3746500" y="52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100385</xdr:rowOff>
    </xdr:from>
    <xdr:ext cx="534377" cy="259045"/>
    <xdr:sp macro="" textlink="">
      <xdr:nvSpPr>
        <xdr:cNvPr id="83" name="テキスト ボックス 82"/>
        <xdr:cNvSpPr txBox="1"/>
      </xdr:nvSpPr>
      <xdr:spPr>
        <a:xfrm>
          <a:off x="3530111" y="507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76,299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52095</xdr:rowOff>
    </xdr:from>
    <xdr:to>
      <xdr:col>4</xdr:col>
      <xdr:colOff>206375</xdr:colOff>
      <xdr:row>33</xdr:row>
      <xdr:rowOff>153695</xdr:rowOff>
    </xdr:to>
    <xdr:sp macro="" textlink="">
      <xdr:nvSpPr>
        <xdr:cNvPr id="84" name="円/楕円 83"/>
        <xdr:cNvSpPr/>
      </xdr:nvSpPr>
      <xdr:spPr>
        <a:xfrm>
          <a:off x="2857500" y="57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170222</xdr:rowOff>
    </xdr:from>
    <xdr:ext cx="534377" cy="259045"/>
    <xdr:sp macro="" textlink="">
      <xdr:nvSpPr>
        <xdr:cNvPr id="85" name="テキスト ボックス 84"/>
        <xdr:cNvSpPr txBox="1"/>
      </xdr:nvSpPr>
      <xdr:spPr>
        <a:xfrm>
          <a:off x="2641111" y="548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122999</xdr:rowOff>
    </xdr:from>
    <xdr:to>
      <xdr:col>3</xdr:col>
      <xdr:colOff>3175</xdr:colOff>
      <xdr:row>33</xdr:row>
      <xdr:rowOff>53149</xdr:rowOff>
    </xdr:to>
    <xdr:sp macro="" textlink="">
      <xdr:nvSpPr>
        <xdr:cNvPr id="86" name="円/楕円 85"/>
        <xdr:cNvSpPr/>
      </xdr:nvSpPr>
      <xdr:spPr>
        <a:xfrm>
          <a:off x="1968500" y="56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69676</xdr:rowOff>
    </xdr:from>
    <xdr:ext cx="534377" cy="259045"/>
    <xdr:sp macro="" textlink="">
      <xdr:nvSpPr>
        <xdr:cNvPr id="87" name="テキスト ボックス 86"/>
        <xdr:cNvSpPr txBox="1"/>
      </xdr:nvSpPr>
      <xdr:spPr>
        <a:xfrm>
          <a:off x="1752111" y="538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56020</xdr:rowOff>
    </xdr:from>
    <xdr:to>
      <xdr:col>1</xdr:col>
      <xdr:colOff>485775</xdr:colOff>
      <xdr:row>32</xdr:row>
      <xdr:rowOff>157620</xdr:rowOff>
    </xdr:to>
    <xdr:sp macro="" textlink="">
      <xdr:nvSpPr>
        <xdr:cNvPr id="88" name="円/楕円 87"/>
        <xdr:cNvSpPr/>
      </xdr:nvSpPr>
      <xdr:spPr>
        <a:xfrm>
          <a:off x="1079500" y="554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2697</xdr:rowOff>
    </xdr:from>
    <xdr:ext cx="534377" cy="259045"/>
    <xdr:sp macro="" textlink="">
      <xdr:nvSpPr>
        <xdr:cNvPr id="89" name="テキスト ボックス 88"/>
        <xdr:cNvSpPr txBox="1"/>
      </xdr:nvSpPr>
      <xdr:spPr>
        <a:xfrm>
          <a:off x="863111" y="53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109851</xdr:rowOff>
    </xdr:from>
    <xdr:to>
      <xdr:col>6</xdr:col>
      <xdr:colOff>511175</xdr:colOff>
      <xdr:row>56</xdr:row>
      <xdr:rowOff>161123</xdr:rowOff>
    </xdr:to>
    <xdr:cxnSp macro="">
      <xdr:nvCxnSpPr>
        <xdr:cNvPr id="121" name="直線コネクタ 120"/>
        <xdr:cNvCxnSpPr/>
      </xdr:nvCxnSpPr>
      <xdr:spPr>
        <a:xfrm flipV="1">
          <a:off x="3797300" y="9711051"/>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20239</xdr:rowOff>
    </xdr:from>
    <xdr:ext cx="534377" cy="259045"/>
    <xdr:sp macro="" textlink="">
      <xdr:nvSpPr>
        <xdr:cNvPr id="122" name="物件費平均値テキスト"/>
        <xdr:cNvSpPr txBox="1"/>
      </xdr:nvSpPr>
      <xdr:spPr>
        <a:xfrm>
          <a:off x="4686300" y="92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161123</xdr:rowOff>
    </xdr:from>
    <xdr:to>
      <xdr:col>5</xdr:col>
      <xdr:colOff>358775</xdr:colOff>
      <xdr:row>57</xdr:row>
      <xdr:rowOff>126474</xdr:rowOff>
    </xdr:to>
    <xdr:cxnSp macro="">
      <xdr:nvCxnSpPr>
        <xdr:cNvPr id="124" name="直線コネクタ 123"/>
        <xdr:cNvCxnSpPr/>
      </xdr:nvCxnSpPr>
      <xdr:spPr>
        <a:xfrm flipV="1">
          <a:off x="2908300" y="9762323"/>
          <a:ext cx="889000" cy="13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19640</xdr:rowOff>
    </xdr:from>
    <xdr:ext cx="534377" cy="259045"/>
    <xdr:sp macro="" textlink="">
      <xdr:nvSpPr>
        <xdr:cNvPr id="126" name="テキスト ボックス 125"/>
        <xdr:cNvSpPr txBox="1"/>
      </xdr:nvSpPr>
      <xdr:spPr>
        <a:xfrm>
          <a:off x="3530111" y="92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98421</xdr:rowOff>
    </xdr:from>
    <xdr:to>
      <xdr:col>4</xdr:col>
      <xdr:colOff>155575</xdr:colOff>
      <xdr:row>57</xdr:row>
      <xdr:rowOff>126474</xdr:rowOff>
    </xdr:to>
    <xdr:cxnSp macro="">
      <xdr:nvCxnSpPr>
        <xdr:cNvPr id="127" name="直線コネクタ 126"/>
        <xdr:cNvCxnSpPr/>
      </xdr:nvCxnSpPr>
      <xdr:spPr>
        <a:xfrm>
          <a:off x="2019300" y="9871071"/>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104549</xdr:rowOff>
    </xdr:from>
    <xdr:ext cx="534377" cy="259045"/>
    <xdr:sp macro="" textlink="">
      <xdr:nvSpPr>
        <xdr:cNvPr id="129" name="テキスト ボックス 128"/>
        <xdr:cNvSpPr txBox="1"/>
      </xdr:nvSpPr>
      <xdr:spPr>
        <a:xfrm>
          <a:off x="2641111" y="93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16680</xdr:rowOff>
    </xdr:from>
    <xdr:to>
      <xdr:col>2</xdr:col>
      <xdr:colOff>638175</xdr:colOff>
      <xdr:row>57</xdr:row>
      <xdr:rowOff>98421</xdr:rowOff>
    </xdr:to>
    <xdr:cxnSp macro="">
      <xdr:nvCxnSpPr>
        <xdr:cNvPr id="130" name="直線コネクタ 129"/>
        <xdr:cNvCxnSpPr/>
      </xdr:nvCxnSpPr>
      <xdr:spPr>
        <a:xfrm>
          <a:off x="1130300" y="9789330"/>
          <a:ext cx="889000" cy="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126886</xdr:rowOff>
    </xdr:from>
    <xdr:ext cx="534377" cy="259045"/>
    <xdr:sp macro="" textlink="">
      <xdr:nvSpPr>
        <xdr:cNvPr id="132" name="テキスト ボックス 131"/>
        <xdr:cNvSpPr txBox="1"/>
      </xdr:nvSpPr>
      <xdr:spPr>
        <a:xfrm>
          <a:off x="1752111" y="93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93511</xdr:rowOff>
    </xdr:from>
    <xdr:ext cx="534377" cy="259045"/>
    <xdr:sp macro="" textlink="">
      <xdr:nvSpPr>
        <xdr:cNvPr id="134" name="テキスト ボックス 133"/>
        <xdr:cNvSpPr txBox="1"/>
      </xdr:nvSpPr>
      <xdr:spPr>
        <a:xfrm>
          <a:off x="863111" y="935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59051</xdr:rowOff>
    </xdr:from>
    <xdr:to>
      <xdr:col>6</xdr:col>
      <xdr:colOff>561975</xdr:colOff>
      <xdr:row>56</xdr:row>
      <xdr:rowOff>160651</xdr:rowOff>
    </xdr:to>
    <xdr:sp macro="" textlink="">
      <xdr:nvSpPr>
        <xdr:cNvPr id="140" name="円/楕円 139"/>
        <xdr:cNvSpPr/>
      </xdr:nvSpPr>
      <xdr:spPr>
        <a:xfrm>
          <a:off x="4584700" y="966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37478</xdr:rowOff>
    </xdr:from>
    <xdr:ext cx="534377" cy="259045"/>
    <xdr:sp macro="" textlink="">
      <xdr:nvSpPr>
        <xdr:cNvPr id="141" name="物件費該当値テキスト"/>
        <xdr:cNvSpPr txBox="1"/>
      </xdr:nvSpPr>
      <xdr:spPr>
        <a:xfrm>
          <a:off x="4686300" y="963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45,414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110323</xdr:rowOff>
    </xdr:from>
    <xdr:to>
      <xdr:col>5</xdr:col>
      <xdr:colOff>409575</xdr:colOff>
      <xdr:row>57</xdr:row>
      <xdr:rowOff>40473</xdr:rowOff>
    </xdr:to>
    <xdr:sp macro="" textlink="">
      <xdr:nvSpPr>
        <xdr:cNvPr id="142" name="円/楕円 141"/>
        <xdr:cNvSpPr/>
      </xdr:nvSpPr>
      <xdr:spPr>
        <a:xfrm>
          <a:off x="3746500" y="971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31600</xdr:rowOff>
    </xdr:from>
    <xdr:ext cx="534377" cy="259045"/>
    <xdr:sp macro="" textlink="">
      <xdr:nvSpPr>
        <xdr:cNvPr id="143" name="テキスト ボックス 142"/>
        <xdr:cNvSpPr txBox="1"/>
      </xdr:nvSpPr>
      <xdr:spPr>
        <a:xfrm>
          <a:off x="3530111" y="98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75674</xdr:rowOff>
    </xdr:from>
    <xdr:to>
      <xdr:col>4</xdr:col>
      <xdr:colOff>206375</xdr:colOff>
      <xdr:row>58</xdr:row>
      <xdr:rowOff>5824</xdr:rowOff>
    </xdr:to>
    <xdr:sp macro="" textlink="">
      <xdr:nvSpPr>
        <xdr:cNvPr id="144" name="円/楕円 143"/>
        <xdr:cNvSpPr/>
      </xdr:nvSpPr>
      <xdr:spPr>
        <a:xfrm>
          <a:off x="2857500" y="98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168401</xdr:rowOff>
    </xdr:from>
    <xdr:ext cx="534377" cy="259045"/>
    <xdr:sp macro="" textlink="">
      <xdr:nvSpPr>
        <xdr:cNvPr id="145" name="テキスト ボックス 144"/>
        <xdr:cNvSpPr txBox="1"/>
      </xdr:nvSpPr>
      <xdr:spPr>
        <a:xfrm>
          <a:off x="2641111" y="99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47621</xdr:rowOff>
    </xdr:from>
    <xdr:to>
      <xdr:col>3</xdr:col>
      <xdr:colOff>3175</xdr:colOff>
      <xdr:row>57</xdr:row>
      <xdr:rowOff>149221</xdr:rowOff>
    </xdr:to>
    <xdr:sp macro="" textlink="">
      <xdr:nvSpPr>
        <xdr:cNvPr id="146" name="円/楕円 145"/>
        <xdr:cNvSpPr/>
      </xdr:nvSpPr>
      <xdr:spPr>
        <a:xfrm>
          <a:off x="1968500" y="98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140348</xdr:rowOff>
    </xdr:from>
    <xdr:ext cx="534377" cy="259045"/>
    <xdr:sp macro="" textlink="">
      <xdr:nvSpPr>
        <xdr:cNvPr id="147" name="テキスト ボックス 146"/>
        <xdr:cNvSpPr txBox="1"/>
      </xdr:nvSpPr>
      <xdr:spPr>
        <a:xfrm>
          <a:off x="1752111" y="99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137330</xdr:rowOff>
    </xdr:from>
    <xdr:to>
      <xdr:col>1</xdr:col>
      <xdr:colOff>485775</xdr:colOff>
      <xdr:row>57</xdr:row>
      <xdr:rowOff>67480</xdr:rowOff>
    </xdr:to>
    <xdr:sp macro="" textlink="">
      <xdr:nvSpPr>
        <xdr:cNvPr id="148" name="円/楕円 147"/>
        <xdr:cNvSpPr/>
      </xdr:nvSpPr>
      <xdr:spPr>
        <a:xfrm>
          <a:off x="1079500" y="97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58607</xdr:rowOff>
    </xdr:from>
    <xdr:ext cx="534377" cy="259045"/>
    <xdr:sp macro="" textlink="">
      <xdr:nvSpPr>
        <xdr:cNvPr id="149" name="テキスト ボックス 148"/>
        <xdr:cNvSpPr txBox="1"/>
      </xdr:nvSpPr>
      <xdr:spPr>
        <a:xfrm>
          <a:off x="863111" y="98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103940</xdr:rowOff>
    </xdr:from>
    <xdr:to>
      <xdr:col>6</xdr:col>
      <xdr:colOff>511175</xdr:colOff>
      <xdr:row>74</xdr:row>
      <xdr:rowOff>8092</xdr:rowOff>
    </xdr:to>
    <xdr:cxnSp macro="">
      <xdr:nvCxnSpPr>
        <xdr:cNvPr id="180" name="直線コネクタ 179"/>
        <xdr:cNvCxnSpPr/>
      </xdr:nvCxnSpPr>
      <xdr:spPr>
        <a:xfrm flipV="1">
          <a:off x="3797300" y="12448340"/>
          <a:ext cx="838200" cy="24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74022</xdr:rowOff>
    </xdr:from>
    <xdr:ext cx="469744" cy="259045"/>
    <xdr:sp macro="" textlink="">
      <xdr:nvSpPr>
        <xdr:cNvPr id="181" name="維持補修費平均値テキスト"/>
        <xdr:cNvSpPr txBox="1"/>
      </xdr:nvSpPr>
      <xdr:spPr>
        <a:xfrm>
          <a:off x="4686300" y="1293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135618</xdr:rowOff>
    </xdr:from>
    <xdr:to>
      <xdr:col>5</xdr:col>
      <xdr:colOff>358775</xdr:colOff>
      <xdr:row>74</xdr:row>
      <xdr:rowOff>8092</xdr:rowOff>
    </xdr:to>
    <xdr:cxnSp macro="">
      <xdr:nvCxnSpPr>
        <xdr:cNvPr id="183" name="直線コネクタ 182"/>
        <xdr:cNvCxnSpPr/>
      </xdr:nvCxnSpPr>
      <xdr:spPr>
        <a:xfrm>
          <a:off x="2908300" y="12480018"/>
          <a:ext cx="889000" cy="2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6911</xdr:rowOff>
    </xdr:from>
    <xdr:ext cx="469744" cy="259045"/>
    <xdr:sp macro="" textlink="">
      <xdr:nvSpPr>
        <xdr:cNvPr id="185" name="テキスト ボックス 184"/>
        <xdr:cNvSpPr txBox="1"/>
      </xdr:nvSpPr>
      <xdr:spPr>
        <a:xfrm>
          <a:off x="3562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135618</xdr:rowOff>
    </xdr:from>
    <xdr:to>
      <xdr:col>4</xdr:col>
      <xdr:colOff>155575</xdr:colOff>
      <xdr:row>73</xdr:row>
      <xdr:rowOff>72427</xdr:rowOff>
    </xdr:to>
    <xdr:cxnSp macro="">
      <xdr:nvCxnSpPr>
        <xdr:cNvPr id="186" name="直線コネクタ 185"/>
        <xdr:cNvCxnSpPr/>
      </xdr:nvCxnSpPr>
      <xdr:spPr>
        <a:xfrm flipV="1">
          <a:off x="2019300" y="12480018"/>
          <a:ext cx="8890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43487</xdr:rowOff>
    </xdr:from>
    <xdr:ext cx="469744" cy="259045"/>
    <xdr:sp macro="" textlink="">
      <xdr:nvSpPr>
        <xdr:cNvPr id="188" name="テキスト ボックス 187"/>
        <xdr:cNvSpPr txBox="1"/>
      </xdr:nvSpPr>
      <xdr:spPr>
        <a:xfrm>
          <a:off x="2673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72427</xdr:rowOff>
    </xdr:from>
    <xdr:to>
      <xdr:col>2</xdr:col>
      <xdr:colOff>638175</xdr:colOff>
      <xdr:row>74</xdr:row>
      <xdr:rowOff>24747</xdr:rowOff>
    </xdr:to>
    <xdr:cxnSp macro="">
      <xdr:nvCxnSpPr>
        <xdr:cNvPr id="189" name="直線コネクタ 188"/>
        <xdr:cNvCxnSpPr/>
      </xdr:nvCxnSpPr>
      <xdr:spPr>
        <a:xfrm flipV="1">
          <a:off x="1130300" y="12588277"/>
          <a:ext cx="889000" cy="1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35650</xdr:rowOff>
    </xdr:from>
    <xdr:ext cx="469744" cy="259045"/>
    <xdr:sp macro="" textlink="">
      <xdr:nvSpPr>
        <xdr:cNvPr id="191" name="テキスト ボックス 190"/>
        <xdr:cNvSpPr txBox="1"/>
      </xdr:nvSpPr>
      <xdr:spPr>
        <a:xfrm>
          <a:off x="1784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33690</xdr:rowOff>
    </xdr:from>
    <xdr:ext cx="469744" cy="259045"/>
    <xdr:sp macro="" textlink="">
      <xdr:nvSpPr>
        <xdr:cNvPr id="193" name="テキスト ボックス 192"/>
        <xdr:cNvSpPr txBox="1"/>
      </xdr:nvSpPr>
      <xdr:spPr>
        <a:xfrm>
          <a:off x="895427" y="13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53140</xdr:rowOff>
    </xdr:from>
    <xdr:to>
      <xdr:col>6</xdr:col>
      <xdr:colOff>561975</xdr:colOff>
      <xdr:row>72</xdr:row>
      <xdr:rowOff>154740</xdr:rowOff>
    </xdr:to>
    <xdr:sp macro="" textlink="">
      <xdr:nvSpPr>
        <xdr:cNvPr id="199" name="円/楕円 198"/>
        <xdr:cNvSpPr/>
      </xdr:nvSpPr>
      <xdr:spPr>
        <a:xfrm>
          <a:off x="4584700" y="123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76017</xdr:rowOff>
    </xdr:from>
    <xdr:ext cx="469744" cy="259045"/>
    <xdr:sp macro="" textlink="">
      <xdr:nvSpPr>
        <xdr:cNvPr id="200" name="維持補修費該当値テキスト"/>
        <xdr:cNvSpPr txBox="1"/>
      </xdr:nvSpPr>
      <xdr:spPr>
        <a:xfrm>
          <a:off x="4686300" y="122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128742</xdr:rowOff>
    </xdr:from>
    <xdr:to>
      <xdr:col>5</xdr:col>
      <xdr:colOff>409575</xdr:colOff>
      <xdr:row>74</xdr:row>
      <xdr:rowOff>58892</xdr:rowOff>
    </xdr:to>
    <xdr:sp macro="" textlink="">
      <xdr:nvSpPr>
        <xdr:cNvPr id="201" name="円/楕円 200"/>
        <xdr:cNvSpPr/>
      </xdr:nvSpPr>
      <xdr:spPr>
        <a:xfrm>
          <a:off x="3746500" y="126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75419</xdr:rowOff>
    </xdr:from>
    <xdr:ext cx="469744" cy="259045"/>
    <xdr:sp macro="" textlink="">
      <xdr:nvSpPr>
        <xdr:cNvPr id="202" name="テキスト ボックス 201"/>
        <xdr:cNvSpPr txBox="1"/>
      </xdr:nvSpPr>
      <xdr:spPr>
        <a:xfrm>
          <a:off x="3562427" y="1241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84818</xdr:rowOff>
    </xdr:from>
    <xdr:to>
      <xdr:col>4</xdr:col>
      <xdr:colOff>206375</xdr:colOff>
      <xdr:row>73</xdr:row>
      <xdr:rowOff>14968</xdr:rowOff>
    </xdr:to>
    <xdr:sp macro="" textlink="">
      <xdr:nvSpPr>
        <xdr:cNvPr id="203" name="円/楕円 202"/>
        <xdr:cNvSpPr/>
      </xdr:nvSpPr>
      <xdr:spPr>
        <a:xfrm>
          <a:off x="2857500" y="124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31495</xdr:rowOff>
    </xdr:from>
    <xdr:ext cx="469744" cy="259045"/>
    <xdr:sp macro="" textlink="">
      <xdr:nvSpPr>
        <xdr:cNvPr id="204" name="テキスト ボックス 203"/>
        <xdr:cNvSpPr txBox="1"/>
      </xdr:nvSpPr>
      <xdr:spPr>
        <a:xfrm>
          <a:off x="2673427" y="1220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21627</xdr:rowOff>
    </xdr:from>
    <xdr:to>
      <xdr:col>3</xdr:col>
      <xdr:colOff>3175</xdr:colOff>
      <xdr:row>73</xdr:row>
      <xdr:rowOff>123227</xdr:rowOff>
    </xdr:to>
    <xdr:sp macro="" textlink="">
      <xdr:nvSpPr>
        <xdr:cNvPr id="205" name="円/楕円 204"/>
        <xdr:cNvSpPr/>
      </xdr:nvSpPr>
      <xdr:spPr>
        <a:xfrm>
          <a:off x="1968500" y="125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139754</xdr:rowOff>
    </xdr:from>
    <xdr:ext cx="469744" cy="259045"/>
    <xdr:sp macro="" textlink="">
      <xdr:nvSpPr>
        <xdr:cNvPr id="206" name="テキスト ボックス 205"/>
        <xdr:cNvSpPr txBox="1"/>
      </xdr:nvSpPr>
      <xdr:spPr>
        <a:xfrm>
          <a:off x="1784427" y="123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145397</xdr:rowOff>
    </xdr:from>
    <xdr:to>
      <xdr:col>1</xdr:col>
      <xdr:colOff>485775</xdr:colOff>
      <xdr:row>74</xdr:row>
      <xdr:rowOff>75547</xdr:rowOff>
    </xdr:to>
    <xdr:sp macro="" textlink="">
      <xdr:nvSpPr>
        <xdr:cNvPr id="207" name="円/楕円 206"/>
        <xdr:cNvSpPr/>
      </xdr:nvSpPr>
      <xdr:spPr>
        <a:xfrm>
          <a:off x="1079500" y="1266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92074</xdr:rowOff>
    </xdr:from>
    <xdr:ext cx="469744" cy="259045"/>
    <xdr:sp macro="" textlink="">
      <xdr:nvSpPr>
        <xdr:cNvPr id="208" name="テキスト ボックス 207"/>
        <xdr:cNvSpPr txBox="1"/>
      </xdr:nvSpPr>
      <xdr:spPr>
        <a:xfrm>
          <a:off x="895427" y="1243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93225</xdr:rowOff>
    </xdr:from>
    <xdr:to>
      <xdr:col>6</xdr:col>
      <xdr:colOff>511175</xdr:colOff>
      <xdr:row>97</xdr:row>
      <xdr:rowOff>31663</xdr:rowOff>
    </xdr:to>
    <xdr:cxnSp macro="">
      <xdr:nvCxnSpPr>
        <xdr:cNvPr id="236" name="直線コネクタ 235"/>
        <xdr:cNvCxnSpPr/>
      </xdr:nvCxnSpPr>
      <xdr:spPr>
        <a:xfrm flipV="1">
          <a:off x="3797300" y="16552425"/>
          <a:ext cx="838200" cy="10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58445</xdr:rowOff>
    </xdr:from>
    <xdr:ext cx="534377" cy="259045"/>
    <xdr:sp macro="" textlink="">
      <xdr:nvSpPr>
        <xdr:cNvPr id="237" name="扶助費平均値テキスト"/>
        <xdr:cNvSpPr txBox="1"/>
      </xdr:nvSpPr>
      <xdr:spPr>
        <a:xfrm>
          <a:off x="4686300" y="16346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31663</xdr:rowOff>
    </xdr:from>
    <xdr:to>
      <xdr:col>5</xdr:col>
      <xdr:colOff>358775</xdr:colOff>
      <xdr:row>97</xdr:row>
      <xdr:rowOff>129139</xdr:rowOff>
    </xdr:to>
    <xdr:cxnSp macro="">
      <xdr:nvCxnSpPr>
        <xdr:cNvPr id="239" name="直線コネクタ 238"/>
        <xdr:cNvCxnSpPr/>
      </xdr:nvCxnSpPr>
      <xdr:spPr>
        <a:xfrm flipV="1">
          <a:off x="2908300" y="16662313"/>
          <a:ext cx="889000" cy="9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125897</xdr:rowOff>
    </xdr:from>
    <xdr:ext cx="534377" cy="259045"/>
    <xdr:sp macro="" textlink="">
      <xdr:nvSpPr>
        <xdr:cNvPr id="241" name="テキスト ボックス 240"/>
        <xdr:cNvSpPr txBox="1"/>
      </xdr:nvSpPr>
      <xdr:spPr>
        <a:xfrm>
          <a:off x="3530111" y="160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129139</xdr:rowOff>
    </xdr:from>
    <xdr:to>
      <xdr:col>4</xdr:col>
      <xdr:colOff>155575</xdr:colOff>
      <xdr:row>97</xdr:row>
      <xdr:rowOff>144889</xdr:rowOff>
    </xdr:to>
    <xdr:cxnSp macro="">
      <xdr:nvCxnSpPr>
        <xdr:cNvPr id="242" name="直線コネクタ 241"/>
        <xdr:cNvCxnSpPr/>
      </xdr:nvCxnSpPr>
      <xdr:spPr>
        <a:xfrm flipV="1">
          <a:off x="2019300" y="16759789"/>
          <a:ext cx="8890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91127</xdr:rowOff>
    </xdr:from>
    <xdr:ext cx="534377" cy="259045"/>
    <xdr:sp macro="" textlink="">
      <xdr:nvSpPr>
        <xdr:cNvPr id="244" name="テキスト ボックス 243"/>
        <xdr:cNvSpPr txBox="1"/>
      </xdr:nvSpPr>
      <xdr:spPr>
        <a:xfrm>
          <a:off x="2641111" y="162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144889</xdr:rowOff>
    </xdr:from>
    <xdr:to>
      <xdr:col>2</xdr:col>
      <xdr:colOff>638175</xdr:colOff>
      <xdr:row>97</xdr:row>
      <xdr:rowOff>166767</xdr:rowOff>
    </xdr:to>
    <xdr:cxnSp macro="">
      <xdr:nvCxnSpPr>
        <xdr:cNvPr id="245" name="直線コネクタ 244"/>
        <xdr:cNvCxnSpPr/>
      </xdr:nvCxnSpPr>
      <xdr:spPr>
        <a:xfrm flipV="1">
          <a:off x="1130300" y="16775539"/>
          <a:ext cx="8890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108295</xdr:rowOff>
    </xdr:from>
    <xdr:ext cx="534377" cy="259045"/>
    <xdr:sp macro="" textlink="">
      <xdr:nvSpPr>
        <xdr:cNvPr id="247" name="テキスト ボックス 246"/>
        <xdr:cNvSpPr txBox="1"/>
      </xdr:nvSpPr>
      <xdr:spPr>
        <a:xfrm>
          <a:off x="1752111" y="1622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150175</xdr:rowOff>
    </xdr:from>
    <xdr:ext cx="534377" cy="259045"/>
    <xdr:sp macro="" textlink="">
      <xdr:nvSpPr>
        <xdr:cNvPr id="249" name="テキスト ボックス 248"/>
        <xdr:cNvSpPr txBox="1"/>
      </xdr:nvSpPr>
      <xdr:spPr>
        <a:xfrm>
          <a:off x="863111" y="162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42425</xdr:rowOff>
    </xdr:from>
    <xdr:to>
      <xdr:col>6</xdr:col>
      <xdr:colOff>561975</xdr:colOff>
      <xdr:row>96</xdr:row>
      <xdr:rowOff>144025</xdr:rowOff>
    </xdr:to>
    <xdr:sp macro="" textlink="">
      <xdr:nvSpPr>
        <xdr:cNvPr id="255" name="円/楕円 254"/>
        <xdr:cNvSpPr/>
      </xdr:nvSpPr>
      <xdr:spPr>
        <a:xfrm>
          <a:off x="4584700" y="165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20852</xdr:rowOff>
    </xdr:from>
    <xdr:ext cx="534377" cy="259045"/>
    <xdr:sp macro="" textlink="">
      <xdr:nvSpPr>
        <xdr:cNvPr id="256" name="扶助費該当値テキスト"/>
        <xdr:cNvSpPr txBox="1"/>
      </xdr:nvSpPr>
      <xdr:spPr>
        <a:xfrm>
          <a:off x="4686300" y="1648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152313</xdr:rowOff>
    </xdr:from>
    <xdr:to>
      <xdr:col>5</xdr:col>
      <xdr:colOff>409575</xdr:colOff>
      <xdr:row>97</xdr:row>
      <xdr:rowOff>82463</xdr:rowOff>
    </xdr:to>
    <xdr:sp macro="" textlink="">
      <xdr:nvSpPr>
        <xdr:cNvPr id="257" name="円/楕円 256"/>
        <xdr:cNvSpPr/>
      </xdr:nvSpPr>
      <xdr:spPr>
        <a:xfrm>
          <a:off x="3746500" y="166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73590</xdr:rowOff>
    </xdr:from>
    <xdr:ext cx="534377" cy="259045"/>
    <xdr:sp macro="" textlink="">
      <xdr:nvSpPr>
        <xdr:cNvPr id="258" name="テキスト ボックス 257"/>
        <xdr:cNvSpPr txBox="1"/>
      </xdr:nvSpPr>
      <xdr:spPr>
        <a:xfrm>
          <a:off x="3530111" y="167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78339</xdr:rowOff>
    </xdr:from>
    <xdr:to>
      <xdr:col>4</xdr:col>
      <xdr:colOff>206375</xdr:colOff>
      <xdr:row>98</xdr:row>
      <xdr:rowOff>8489</xdr:rowOff>
    </xdr:to>
    <xdr:sp macro="" textlink="">
      <xdr:nvSpPr>
        <xdr:cNvPr id="259" name="円/楕円 258"/>
        <xdr:cNvSpPr/>
      </xdr:nvSpPr>
      <xdr:spPr>
        <a:xfrm>
          <a:off x="2857500" y="167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171066</xdr:rowOff>
    </xdr:from>
    <xdr:ext cx="534377" cy="259045"/>
    <xdr:sp macro="" textlink="">
      <xdr:nvSpPr>
        <xdr:cNvPr id="260" name="テキスト ボックス 259"/>
        <xdr:cNvSpPr txBox="1"/>
      </xdr:nvSpPr>
      <xdr:spPr>
        <a:xfrm>
          <a:off x="2641111" y="168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94089</xdr:rowOff>
    </xdr:from>
    <xdr:to>
      <xdr:col>3</xdr:col>
      <xdr:colOff>3175</xdr:colOff>
      <xdr:row>98</xdr:row>
      <xdr:rowOff>24239</xdr:rowOff>
    </xdr:to>
    <xdr:sp macro="" textlink="">
      <xdr:nvSpPr>
        <xdr:cNvPr id="261" name="円/楕円 260"/>
        <xdr:cNvSpPr/>
      </xdr:nvSpPr>
      <xdr:spPr>
        <a:xfrm>
          <a:off x="1968500" y="167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15366</xdr:rowOff>
    </xdr:from>
    <xdr:ext cx="534377" cy="259045"/>
    <xdr:sp macro="" textlink="">
      <xdr:nvSpPr>
        <xdr:cNvPr id="262" name="テキスト ボックス 261"/>
        <xdr:cNvSpPr txBox="1"/>
      </xdr:nvSpPr>
      <xdr:spPr>
        <a:xfrm>
          <a:off x="1752111" y="1681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115967</xdr:rowOff>
    </xdr:from>
    <xdr:to>
      <xdr:col>1</xdr:col>
      <xdr:colOff>485775</xdr:colOff>
      <xdr:row>98</xdr:row>
      <xdr:rowOff>46117</xdr:rowOff>
    </xdr:to>
    <xdr:sp macro="" textlink="">
      <xdr:nvSpPr>
        <xdr:cNvPr id="263" name="円/楕円 262"/>
        <xdr:cNvSpPr/>
      </xdr:nvSpPr>
      <xdr:spPr>
        <a:xfrm>
          <a:off x="1079500" y="1674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37244</xdr:rowOff>
    </xdr:from>
    <xdr:ext cx="534377" cy="259045"/>
    <xdr:sp macro="" textlink="">
      <xdr:nvSpPr>
        <xdr:cNvPr id="264" name="テキスト ボックス 263"/>
        <xdr:cNvSpPr txBox="1"/>
      </xdr:nvSpPr>
      <xdr:spPr>
        <a:xfrm>
          <a:off x="863111" y="1683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97352</xdr:rowOff>
    </xdr:from>
    <xdr:to>
      <xdr:col>15</xdr:col>
      <xdr:colOff>180975</xdr:colOff>
      <xdr:row>36</xdr:row>
      <xdr:rowOff>136919</xdr:rowOff>
    </xdr:to>
    <xdr:cxnSp macro="">
      <xdr:nvCxnSpPr>
        <xdr:cNvPr id="293" name="直線コネクタ 292"/>
        <xdr:cNvCxnSpPr/>
      </xdr:nvCxnSpPr>
      <xdr:spPr>
        <a:xfrm>
          <a:off x="9639300" y="6269552"/>
          <a:ext cx="8382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87850</xdr:rowOff>
    </xdr:from>
    <xdr:ext cx="534377" cy="259045"/>
    <xdr:sp macro="" textlink="">
      <xdr:nvSpPr>
        <xdr:cNvPr id="294" name="補助費等平均値テキスト"/>
        <xdr:cNvSpPr txBox="1"/>
      </xdr:nvSpPr>
      <xdr:spPr>
        <a:xfrm>
          <a:off x="10528300" y="5917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63652</xdr:rowOff>
    </xdr:from>
    <xdr:to>
      <xdr:col>14</xdr:col>
      <xdr:colOff>28575</xdr:colOff>
      <xdr:row>36</xdr:row>
      <xdr:rowOff>97352</xdr:rowOff>
    </xdr:to>
    <xdr:cxnSp macro="">
      <xdr:nvCxnSpPr>
        <xdr:cNvPr id="296" name="直線コネクタ 295"/>
        <xdr:cNvCxnSpPr/>
      </xdr:nvCxnSpPr>
      <xdr:spPr>
        <a:xfrm>
          <a:off x="8750300" y="6064402"/>
          <a:ext cx="889000" cy="20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14812</xdr:rowOff>
    </xdr:from>
    <xdr:ext cx="534377" cy="259045"/>
    <xdr:sp macro="" textlink="">
      <xdr:nvSpPr>
        <xdr:cNvPr id="298" name="テキスト ボックス 297"/>
        <xdr:cNvSpPr txBox="1"/>
      </xdr:nvSpPr>
      <xdr:spPr>
        <a:xfrm>
          <a:off x="9372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63652</xdr:rowOff>
    </xdr:from>
    <xdr:to>
      <xdr:col>12</xdr:col>
      <xdr:colOff>511175</xdr:colOff>
      <xdr:row>35</xdr:row>
      <xdr:rowOff>123279</xdr:rowOff>
    </xdr:to>
    <xdr:cxnSp macro="">
      <xdr:nvCxnSpPr>
        <xdr:cNvPr id="299" name="直線コネクタ 298"/>
        <xdr:cNvCxnSpPr/>
      </xdr:nvCxnSpPr>
      <xdr:spPr>
        <a:xfrm flipV="1">
          <a:off x="7861300" y="6064402"/>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158843</xdr:rowOff>
    </xdr:from>
    <xdr:ext cx="534377" cy="259045"/>
    <xdr:sp macro="" textlink="">
      <xdr:nvSpPr>
        <xdr:cNvPr id="301" name="テキスト ボックス 300"/>
        <xdr:cNvSpPr txBox="1"/>
      </xdr:nvSpPr>
      <xdr:spPr>
        <a:xfrm>
          <a:off x="8483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94513</xdr:rowOff>
    </xdr:from>
    <xdr:to>
      <xdr:col>11</xdr:col>
      <xdr:colOff>307975</xdr:colOff>
      <xdr:row>35</xdr:row>
      <xdr:rowOff>123279</xdr:rowOff>
    </xdr:to>
    <xdr:cxnSp macro="">
      <xdr:nvCxnSpPr>
        <xdr:cNvPr id="302" name="直線コネクタ 301"/>
        <xdr:cNvCxnSpPr/>
      </xdr:nvCxnSpPr>
      <xdr:spPr>
        <a:xfrm>
          <a:off x="6972300" y="6095263"/>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35551</xdr:rowOff>
    </xdr:from>
    <xdr:ext cx="534377" cy="259045"/>
    <xdr:sp macro="" textlink="">
      <xdr:nvSpPr>
        <xdr:cNvPr id="304" name="テキスト ボックス 303"/>
        <xdr:cNvSpPr txBox="1"/>
      </xdr:nvSpPr>
      <xdr:spPr>
        <a:xfrm>
          <a:off x="7594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43686</xdr:rowOff>
    </xdr:from>
    <xdr:ext cx="534377" cy="259045"/>
    <xdr:sp macro="" textlink="">
      <xdr:nvSpPr>
        <xdr:cNvPr id="306" name="テキスト ボックス 305"/>
        <xdr:cNvSpPr txBox="1"/>
      </xdr:nvSpPr>
      <xdr:spPr>
        <a:xfrm>
          <a:off x="6705111" y="62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86119</xdr:rowOff>
    </xdr:from>
    <xdr:to>
      <xdr:col>15</xdr:col>
      <xdr:colOff>231775</xdr:colOff>
      <xdr:row>37</xdr:row>
      <xdr:rowOff>16269</xdr:rowOff>
    </xdr:to>
    <xdr:sp macro="" textlink="">
      <xdr:nvSpPr>
        <xdr:cNvPr id="312" name="円/楕円 311"/>
        <xdr:cNvSpPr/>
      </xdr:nvSpPr>
      <xdr:spPr>
        <a:xfrm>
          <a:off x="10426700" y="62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64546</xdr:rowOff>
    </xdr:from>
    <xdr:ext cx="534377" cy="259045"/>
    <xdr:sp macro="" textlink="">
      <xdr:nvSpPr>
        <xdr:cNvPr id="313" name="補助費等該当値テキスト"/>
        <xdr:cNvSpPr txBox="1"/>
      </xdr:nvSpPr>
      <xdr:spPr>
        <a:xfrm>
          <a:off x="10528300" y="62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22,146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46552</xdr:rowOff>
    </xdr:from>
    <xdr:to>
      <xdr:col>14</xdr:col>
      <xdr:colOff>79375</xdr:colOff>
      <xdr:row>36</xdr:row>
      <xdr:rowOff>148152</xdr:rowOff>
    </xdr:to>
    <xdr:sp macro="" textlink="">
      <xdr:nvSpPr>
        <xdr:cNvPr id="314" name="円/楕円 313"/>
        <xdr:cNvSpPr/>
      </xdr:nvSpPr>
      <xdr:spPr>
        <a:xfrm>
          <a:off x="9588500" y="62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139279</xdr:rowOff>
    </xdr:from>
    <xdr:ext cx="534377" cy="259045"/>
    <xdr:sp macro="" textlink="">
      <xdr:nvSpPr>
        <xdr:cNvPr id="315" name="テキスト ボックス 314"/>
        <xdr:cNvSpPr txBox="1"/>
      </xdr:nvSpPr>
      <xdr:spPr>
        <a:xfrm>
          <a:off x="9372111" y="63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12852</xdr:rowOff>
    </xdr:from>
    <xdr:to>
      <xdr:col>12</xdr:col>
      <xdr:colOff>561975</xdr:colOff>
      <xdr:row>35</xdr:row>
      <xdr:rowOff>114452</xdr:rowOff>
    </xdr:to>
    <xdr:sp macro="" textlink="">
      <xdr:nvSpPr>
        <xdr:cNvPr id="316" name="円/楕円 315"/>
        <xdr:cNvSpPr/>
      </xdr:nvSpPr>
      <xdr:spPr>
        <a:xfrm>
          <a:off x="8699500" y="60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130979</xdr:rowOff>
    </xdr:from>
    <xdr:ext cx="534377" cy="259045"/>
    <xdr:sp macro="" textlink="">
      <xdr:nvSpPr>
        <xdr:cNvPr id="317" name="テキスト ボックス 316"/>
        <xdr:cNvSpPr txBox="1"/>
      </xdr:nvSpPr>
      <xdr:spPr>
        <a:xfrm>
          <a:off x="8483111" y="57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72479</xdr:rowOff>
    </xdr:from>
    <xdr:to>
      <xdr:col>11</xdr:col>
      <xdr:colOff>358775</xdr:colOff>
      <xdr:row>36</xdr:row>
      <xdr:rowOff>2629</xdr:rowOff>
    </xdr:to>
    <xdr:sp macro="" textlink="">
      <xdr:nvSpPr>
        <xdr:cNvPr id="318" name="円/楕円 317"/>
        <xdr:cNvSpPr/>
      </xdr:nvSpPr>
      <xdr:spPr>
        <a:xfrm>
          <a:off x="7810500" y="607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19156</xdr:rowOff>
    </xdr:from>
    <xdr:ext cx="534377" cy="259045"/>
    <xdr:sp macro="" textlink="">
      <xdr:nvSpPr>
        <xdr:cNvPr id="319" name="テキスト ボックス 318"/>
        <xdr:cNvSpPr txBox="1"/>
      </xdr:nvSpPr>
      <xdr:spPr>
        <a:xfrm>
          <a:off x="7594111" y="58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43713</xdr:rowOff>
    </xdr:from>
    <xdr:to>
      <xdr:col>10</xdr:col>
      <xdr:colOff>155575</xdr:colOff>
      <xdr:row>35</xdr:row>
      <xdr:rowOff>145313</xdr:rowOff>
    </xdr:to>
    <xdr:sp macro="" textlink="">
      <xdr:nvSpPr>
        <xdr:cNvPr id="320" name="円/楕円 319"/>
        <xdr:cNvSpPr/>
      </xdr:nvSpPr>
      <xdr:spPr>
        <a:xfrm>
          <a:off x="6921500" y="60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161840</xdr:rowOff>
    </xdr:from>
    <xdr:ext cx="534377" cy="259045"/>
    <xdr:sp macro="" textlink="">
      <xdr:nvSpPr>
        <xdr:cNvPr id="321" name="テキスト ボックス 320"/>
        <xdr:cNvSpPr txBox="1"/>
      </xdr:nvSpPr>
      <xdr:spPr>
        <a:xfrm>
          <a:off x="6705111" y="581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50946</xdr:rowOff>
    </xdr:from>
    <xdr:to>
      <xdr:col>15</xdr:col>
      <xdr:colOff>180975</xdr:colOff>
      <xdr:row>56</xdr:row>
      <xdr:rowOff>63995</xdr:rowOff>
    </xdr:to>
    <xdr:cxnSp macro="">
      <xdr:nvCxnSpPr>
        <xdr:cNvPr id="351" name="直線コネクタ 350"/>
        <xdr:cNvCxnSpPr/>
      </xdr:nvCxnSpPr>
      <xdr:spPr>
        <a:xfrm flipV="1">
          <a:off x="9639300" y="8966346"/>
          <a:ext cx="838200" cy="69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154195</xdr:rowOff>
    </xdr:from>
    <xdr:ext cx="534377" cy="259045"/>
    <xdr:sp macro="" textlink="">
      <xdr:nvSpPr>
        <xdr:cNvPr id="352" name="普通建設事業費平均値テキスト"/>
        <xdr:cNvSpPr txBox="1"/>
      </xdr:nvSpPr>
      <xdr:spPr>
        <a:xfrm>
          <a:off x="10528300" y="9583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63995</xdr:rowOff>
    </xdr:from>
    <xdr:to>
      <xdr:col>14</xdr:col>
      <xdr:colOff>28575</xdr:colOff>
      <xdr:row>58</xdr:row>
      <xdr:rowOff>133128</xdr:rowOff>
    </xdr:to>
    <xdr:cxnSp macro="">
      <xdr:nvCxnSpPr>
        <xdr:cNvPr id="354" name="直線コネクタ 353"/>
        <xdr:cNvCxnSpPr/>
      </xdr:nvCxnSpPr>
      <xdr:spPr>
        <a:xfrm flipV="1">
          <a:off x="8750300" y="9665195"/>
          <a:ext cx="889000" cy="4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39275</xdr:rowOff>
    </xdr:from>
    <xdr:to>
      <xdr:col>14</xdr:col>
      <xdr:colOff>79375</xdr:colOff>
      <xdr:row>55</xdr:row>
      <xdr:rowOff>140875</xdr:rowOff>
    </xdr:to>
    <xdr:sp macro="" textlink="">
      <xdr:nvSpPr>
        <xdr:cNvPr id="355" name="フローチャート : 判断 354"/>
        <xdr:cNvSpPr/>
      </xdr:nvSpPr>
      <xdr:spPr>
        <a:xfrm>
          <a:off x="9588500" y="94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157402</xdr:rowOff>
    </xdr:from>
    <xdr:ext cx="534377" cy="259045"/>
    <xdr:sp macro="" textlink="">
      <xdr:nvSpPr>
        <xdr:cNvPr id="356" name="テキスト ボックス 355"/>
        <xdr:cNvSpPr txBox="1"/>
      </xdr:nvSpPr>
      <xdr:spPr>
        <a:xfrm>
          <a:off x="9372111" y="924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19647</xdr:rowOff>
    </xdr:from>
    <xdr:to>
      <xdr:col>12</xdr:col>
      <xdr:colOff>511175</xdr:colOff>
      <xdr:row>58</xdr:row>
      <xdr:rowOff>133128</xdr:rowOff>
    </xdr:to>
    <xdr:cxnSp macro="">
      <xdr:nvCxnSpPr>
        <xdr:cNvPr id="357" name="直線コネクタ 356"/>
        <xdr:cNvCxnSpPr/>
      </xdr:nvCxnSpPr>
      <xdr:spPr>
        <a:xfrm>
          <a:off x="7861300" y="9620847"/>
          <a:ext cx="889000" cy="45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91948</xdr:rowOff>
    </xdr:from>
    <xdr:to>
      <xdr:col>12</xdr:col>
      <xdr:colOff>561975</xdr:colOff>
      <xdr:row>56</xdr:row>
      <xdr:rowOff>22098</xdr:rowOff>
    </xdr:to>
    <xdr:sp macro="" textlink="">
      <xdr:nvSpPr>
        <xdr:cNvPr id="358" name="フローチャート : 判断 357"/>
        <xdr:cNvSpPr/>
      </xdr:nvSpPr>
      <xdr:spPr>
        <a:xfrm>
          <a:off x="8699500" y="952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38625</xdr:rowOff>
    </xdr:from>
    <xdr:ext cx="534377" cy="259045"/>
    <xdr:sp macro="" textlink="">
      <xdr:nvSpPr>
        <xdr:cNvPr id="359" name="テキスト ボックス 358"/>
        <xdr:cNvSpPr txBox="1"/>
      </xdr:nvSpPr>
      <xdr:spPr>
        <a:xfrm>
          <a:off x="8483111" y="929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19647</xdr:rowOff>
    </xdr:from>
    <xdr:to>
      <xdr:col>11</xdr:col>
      <xdr:colOff>307975</xdr:colOff>
      <xdr:row>58</xdr:row>
      <xdr:rowOff>51156</xdr:rowOff>
    </xdr:to>
    <xdr:cxnSp macro="">
      <xdr:nvCxnSpPr>
        <xdr:cNvPr id="360" name="直線コネクタ 359"/>
        <xdr:cNvCxnSpPr/>
      </xdr:nvCxnSpPr>
      <xdr:spPr>
        <a:xfrm flipV="1">
          <a:off x="6972300" y="9620847"/>
          <a:ext cx="889000" cy="3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60458</xdr:rowOff>
    </xdr:from>
    <xdr:to>
      <xdr:col>11</xdr:col>
      <xdr:colOff>358775</xdr:colOff>
      <xdr:row>56</xdr:row>
      <xdr:rowOff>162058</xdr:rowOff>
    </xdr:to>
    <xdr:sp macro="" textlink="">
      <xdr:nvSpPr>
        <xdr:cNvPr id="361" name="フローチャート : 判断 360"/>
        <xdr:cNvSpPr/>
      </xdr:nvSpPr>
      <xdr:spPr>
        <a:xfrm>
          <a:off x="7810500" y="9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153185</xdr:rowOff>
    </xdr:from>
    <xdr:ext cx="534377" cy="259045"/>
    <xdr:sp macro="" textlink="">
      <xdr:nvSpPr>
        <xdr:cNvPr id="362" name="テキスト ボックス 361"/>
        <xdr:cNvSpPr txBox="1"/>
      </xdr:nvSpPr>
      <xdr:spPr>
        <a:xfrm>
          <a:off x="7594111" y="97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99702</xdr:rowOff>
    </xdr:from>
    <xdr:to>
      <xdr:col>10</xdr:col>
      <xdr:colOff>155575</xdr:colOff>
      <xdr:row>57</xdr:row>
      <xdr:rowOff>29852</xdr:rowOff>
    </xdr:to>
    <xdr:sp macro="" textlink="">
      <xdr:nvSpPr>
        <xdr:cNvPr id="363" name="フローチャート : 判断 362"/>
        <xdr:cNvSpPr/>
      </xdr:nvSpPr>
      <xdr:spPr>
        <a:xfrm>
          <a:off x="6921500" y="97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46379</xdr:rowOff>
    </xdr:from>
    <xdr:ext cx="534377" cy="259045"/>
    <xdr:sp macro="" textlink="">
      <xdr:nvSpPr>
        <xdr:cNvPr id="364" name="テキスト ボックス 363"/>
        <xdr:cNvSpPr txBox="1"/>
      </xdr:nvSpPr>
      <xdr:spPr>
        <a:xfrm>
          <a:off x="6705111" y="94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146</xdr:rowOff>
    </xdr:from>
    <xdr:to>
      <xdr:col>15</xdr:col>
      <xdr:colOff>231775</xdr:colOff>
      <xdr:row>52</xdr:row>
      <xdr:rowOff>101746</xdr:rowOff>
    </xdr:to>
    <xdr:sp macro="" textlink="">
      <xdr:nvSpPr>
        <xdr:cNvPr id="370" name="円/楕円 369"/>
        <xdr:cNvSpPr/>
      </xdr:nvSpPr>
      <xdr:spPr>
        <a:xfrm>
          <a:off x="10426700" y="89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86523</xdr:rowOff>
    </xdr:from>
    <xdr:ext cx="534377" cy="259045"/>
    <xdr:sp macro="" textlink="">
      <xdr:nvSpPr>
        <xdr:cNvPr id="371" name="普通建設事業費該当値テキスト"/>
        <xdr:cNvSpPr txBox="1"/>
      </xdr:nvSpPr>
      <xdr:spPr>
        <a:xfrm>
          <a:off x="10528300" y="8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82,659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13195</xdr:rowOff>
    </xdr:from>
    <xdr:to>
      <xdr:col>14</xdr:col>
      <xdr:colOff>79375</xdr:colOff>
      <xdr:row>56</xdr:row>
      <xdr:rowOff>114795</xdr:rowOff>
    </xdr:to>
    <xdr:sp macro="" textlink="">
      <xdr:nvSpPr>
        <xdr:cNvPr id="372" name="円/楕円 371"/>
        <xdr:cNvSpPr/>
      </xdr:nvSpPr>
      <xdr:spPr>
        <a:xfrm>
          <a:off x="9588500" y="96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105922</xdr:rowOff>
    </xdr:from>
    <xdr:ext cx="534377" cy="259045"/>
    <xdr:sp macro="" textlink="">
      <xdr:nvSpPr>
        <xdr:cNvPr id="373" name="テキスト ボックス 372"/>
        <xdr:cNvSpPr txBox="1"/>
      </xdr:nvSpPr>
      <xdr:spPr>
        <a:xfrm>
          <a:off x="9372111" y="9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82328</xdr:rowOff>
    </xdr:from>
    <xdr:to>
      <xdr:col>12</xdr:col>
      <xdr:colOff>561975</xdr:colOff>
      <xdr:row>59</xdr:row>
      <xdr:rowOff>12478</xdr:rowOff>
    </xdr:to>
    <xdr:sp macro="" textlink="">
      <xdr:nvSpPr>
        <xdr:cNvPr id="374" name="円/楕円 373"/>
        <xdr:cNvSpPr/>
      </xdr:nvSpPr>
      <xdr:spPr>
        <a:xfrm>
          <a:off x="8699500" y="100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3605</xdr:rowOff>
    </xdr:from>
    <xdr:ext cx="534377" cy="259045"/>
    <xdr:sp macro="" textlink="">
      <xdr:nvSpPr>
        <xdr:cNvPr id="375" name="テキスト ボックス 374"/>
        <xdr:cNvSpPr txBox="1"/>
      </xdr:nvSpPr>
      <xdr:spPr>
        <a:xfrm>
          <a:off x="8483111" y="1011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140297</xdr:rowOff>
    </xdr:from>
    <xdr:to>
      <xdr:col>11</xdr:col>
      <xdr:colOff>358775</xdr:colOff>
      <xdr:row>56</xdr:row>
      <xdr:rowOff>70447</xdr:rowOff>
    </xdr:to>
    <xdr:sp macro="" textlink="">
      <xdr:nvSpPr>
        <xdr:cNvPr id="376" name="円/楕円 375"/>
        <xdr:cNvSpPr/>
      </xdr:nvSpPr>
      <xdr:spPr>
        <a:xfrm>
          <a:off x="7810500" y="95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86974</xdr:rowOff>
    </xdr:from>
    <xdr:ext cx="534377" cy="259045"/>
    <xdr:sp macro="" textlink="">
      <xdr:nvSpPr>
        <xdr:cNvPr id="377" name="テキスト ボックス 376"/>
        <xdr:cNvSpPr txBox="1"/>
      </xdr:nvSpPr>
      <xdr:spPr>
        <a:xfrm>
          <a:off x="7594111" y="934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356</xdr:rowOff>
    </xdr:from>
    <xdr:to>
      <xdr:col>10</xdr:col>
      <xdr:colOff>155575</xdr:colOff>
      <xdr:row>58</xdr:row>
      <xdr:rowOff>101956</xdr:rowOff>
    </xdr:to>
    <xdr:sp macro="" textlink="">
      <xdr:nvSpPr>
        <xdr:cNvPr id="378" name="円/楕円 377"/>
        <xdr:cNvSpPr/>
      </xdr:nvSpPr>
      <xdr:spPr>
        <a:xfrm>
          <a:off x="6921500" y="99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93083</xdr:rowOff>
    </xdr:from>
    <xdr:ext cx="534377" cy="259045"/>
    <xdr:sp macro="" textlink="">
      <xdr:nvSpPr>
        <xdr:cNvPr id="379" name="テキスト ボックス 378"/>
        <xdr:cNvSpPr txBox="1"/>
      </xdr:nvSpPr>
      <xdr:spPr>
        <a:xfrm>
          <a:off x="6705111" y="100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66242</xdr:rowOff>
    </xdr:from>
    <xdr:to>
      <xdr:col>15</xdr:col>
      <xdr:colOff>180975</xdr:colOff>
      <xdr:row>76</xdr:row>
      <xdr:rowOff>82322</xdr:rowOff>
    </xdr:to>
    <xdr:cxnSp macro="">
      <xdr:nvCxnSpPr>
        <xdr:cNvPr id="408" name="直線コネクタ 407"/>
        <xdr:cNvCxnSpPr/>
      </xdr:nvCxnSpPr>
      <xdr:spPr>
        <a:xfrm flipV="1">
          <a:off x="9639300" y="13096442"/>
          <a:ext cx="838200" cy="1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88840</xdr:rowOff>
    </xdr:from>
    <xdr:ext cx="534377" cy="259045"/>
    <xdr:sp macro="" textlink="">
      <xdr:nvSpPr>
        <xdr:cNvPr id="409" name="普通建設事業費 （ うち新規整備　）平均値テキスト"/>
        <xdr:cNvSpPr txBox="1"/>
      </xdr:nvSpPr>
      <xdr:spPr>
        <a:xfrm>
          <a:off x="10528300" y="12776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1" name="フローチャート : 判断 410"/>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159021</xdr:rowOff>
    </xdr:from>
    <xdr:ext cx="534377" cy="259045"/>
    <xdr:sp macro="" textlink="">
      <xdr:nvSpPr>
        <xdr:cNvPr id="412" name="テキスト ボックス 411"/>
        <xdr:cNvSpPr txBox="1"/>
      </xdr:nvSpPr>
      <xdr:spPr>
        <a:xfrm>
          <a:off x="9372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15442</xdr:rowOff>
    </xdr:from>
    <xdr:to>
      <xdr:col>15</xdr:col>
      <xdr:colOff>231775</xdr:colOff>
      <xdr:row>76</xdr:row>
      <xdr:rowOff>117042</xdr:rowOff>
    </xdr:to>
    <xdr:sp macro="" textlink="">
      <xdr:nvSpPr>
        <xdr:cNvPr id="418" name="円/楕円 417"/>
        <xdr:cNvSpPr/>
      </xdr:nvSpPr>
      <xdr:spPr>
        <a:xfrm>
          <a:off x="10426700" y="130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165319</xdr:rowOff>
    </xdr:from>
    <xdr:ext cx="534377" cy="259045"/>
    <xdr:sp macro="" textlink="">
      <xdr:nvSpPr>
        <xdr:cNvPr id="419" name="普通建設事業費 （ うち新規整備　）該当値テキスト"/>
        <xdr:cNvSpPr txBox="1"/>
      </xdr:nvSpPr>
      <xdr:spPr>
        <a:xfrm>
          <a:off x="10528300" y="1302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31522</xdr:rowOff>
    </xdr:from>
    <xdr:to>
      <xdr:col>14</xdr:col>
      <xdr:colOff>79375</xdr:colOff>
      <xdr:row>76</xdr:row>
      <xdr:rowOff>133122</xdr:rowOff>
    </xdr:to>
    <xdr:sp macro="" textlink="">
      <xdr:nvSpPr>
        <xdr:cNvPr id="420" name="円/楕円 419"/>
        <xdr:cNvSpPr/>
      </xdr:nvSpPr>
      <xdr:spPr>
        <a:xfrm>
          <a:off x="9588500" y="1306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124249</xdr:rowOff>
    </xdr:from>
    <xdr:ext cx="534377" cy="259045"/>
    <xdr:sp macro="" textlink="">
      <xdr:nvSpPr>
        <xdr:cNvPr id="421" name="テキスト ボックス 420"/>
        <xdr:cNvSpPr txBox="1"/>
      </xdr:nvSpPr>
      <xdr:spPr>
        <a:xfrm>
          <a:off x="9372111" y="131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101958</xdr:rowOff>
    </xdr:from>
    <xdr:to>
      <xdr:col>15</xdr:col>
      <xdr:colOff>180975</xdr:colOff>
      <xdr:row>95</xdr:row>
      <xdr:rowOff>18611</xdr:rowOff>
    </xdr:to>
    <xdr:cxnSp macro="">
      <xdr:nvCxnSpPr>
        <xdr:cNvPr id="448" name="直線コネクタ 447"/>
        <xdr:cNvCxnSpPr/>
      </xdr:nvCxnSpPr>
      <xdr:spPr>
        <a:xfrm flipV="1">
          <a:off x="9639300" y="15532458"/>
          <a:ext cx="838200" cy="77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108407</xdr:rowOff>
    </xdr:from>
    <xdr:ext cx="534377" cy="259045"/>
    <xdr:sp macro="" textlink="">
      <xdr:nvSpPr>
        <xdr:cNvPr id="449" name="普通建設事業費 （ うち更新整備　）平均値テキスト"/>
        <xdr:cNvSpPr txBox="1"/>
      </xdr:nvSpPr>
      <xdr:spPr>
        <a:xfrm>
          <a:off x="10528300" y="1639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1" name="フローチャート : 判断 450"/>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52" name="テキスト ボックス 451"/>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51158</xdr:rowOff>
    </xdr:from>
    <xdr:to>
      <xdr:col>15</xdr:col>
      <xdr:colOff>231775</xdr:colOff>
      <xdr:row>90</xdr:row>
      <xdr:rowOff>152758</xdr:rowOff>
    </xdr:to>
    <xdr:sp macro="" textlink="">
      <xdr:nvSpPr>
        <xdr:cNvPr id="458" name="円/楕円 457"/>
        <xdr:cNvSpPr/>
      </xdr:nvSpPr>
      <xdr:spPr>
        <a:xfrm>
          <a:off x="10426700" y="154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4185</xdr:rowOff>
    </xdr:from>
    <xdr:ext cx="534377" cy="259045"/>
    <xdr:sp macro="" textlink="">
      <xdr:nvSpPr>
        <xdr:cNvPr id="459" name="普通建設事業費 （ うち更新整備　）該当値テキスト"/>
        <xdr:cNvSpPr txBox="1"/>
      </xdr:nvSpPr>
      <xdr:spPr>
        <a:xfrm>
          <a:off x="10528300" y="1543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61,651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139261</xdr:rowOff>
    </xdr:from>
    <xdr:to>
      <xdr:col>14</xdr:col>
      <xdr:colOff>79375</xdr:colOff>
      <xdr:row>95</xdr:row>
      <xdr:rowOff>69411</xdr:rowOff>
    </xdr:to>
    <xdr:sp macro="" textlink="">
      <xdr:nvSpPr>
        <xdr:cNvPr id="460" name="円/楕円 459"/>
        <xdr:cNvSpPr/>
      </xdr:nvSpPr>
      <xdr:spPr>
        <a:xfrm>
          <a:off x="9588500" y="1625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85938</xdr:rowOff>
    </xdr:from>
    <xdr:ext cx="534377" cy="259045"/>
    <xdr:sp macro="" textlink="">
      <xdr:nvSpPr>
        <xdr:cNvPr id="461" name="テキスト ボックス 460"/>
        <xdr:cNvSpPr txBox="1"/>
      </xdr:nvSpPr>
      <xdr:spPr>
        <a:xfrm>
          <a:off x="9372111" y="1603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5" name="テキスト ボックス 47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77" name="テキスト ボックス 476"/>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9" name="テキスト ボックス 47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1" name="直線コネクタ 480"/>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4"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5" name="直線コネクタ 484"/>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42545</xdr:rowOff>
    </xdr:from>
    <xdr:to>
      <xdr:col>23</xdr:col>
      <xdr:colOff>517525</xdr:colOff>
      <xdr:row>37</xdr:row>
      <xdr:rowOff>11684</xdr:rowOff>
    </xdr:to>
    <xdr:cxnSp macro="">
      <xdr:nvCxnSpPr>
        <xdr:cNvPr id="486" name="直線コネクタ 485"/>
        <xdr:cNvCxnSpPr/>
      </xdr:nvCxnSpPr>
      <xdr:spPr>
        <a:xfrm>
          <a:off x="15481300" y="6214745"/>
          <a:ext cx="8382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53484</xdr:rowOff>
    </xdr:from>
    <xdr:ext cx="378565" cy="259045"/>
    <xdr:sp macro="" textlink="">
      <xdr:nvSpPr>
        <xdr:cNvPr id="487" name="災害復旧事業費平均値テキスト"/>
        <xdr:cNvSpPr txBox="1"/>
      </xdr:nvSpPr>
      <xdr:spPr>
        <a:xfrm>
          <a:off x="16370300" y="6054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88" name="フローチャート : 判断 487"/>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42545</xdr:rowOff>
    </xdr:from>
    <xdr:to>
      <xdr:col>22</xdr:col>
      <xdr:colOff>365125</xdr:colOff>
      <xdr:row>37</xdr:row>
      <xdr:rowOff>157988</xdr:rowOff>
    </xdr:to>
    <xdr:cxnSp macro="">
      <xdr:nvCxnSpPr>
        <xdr:cNvPr id="489" name="直線コネクタ 488"/>
        <xdr:cNvCxnSpPr/>
      </xdr:nvCxnSpPr>
      <xdr:spPr>
        <a:xfrm flipV="1">
          <a:off x="14592300" y="6214745"/>
          <a:ext cx="889000" cy="28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0" name="フローチャート : 判断 489"/>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43006</xdr:rowOff>
    </xdr:from>
    <xdr:ext cx="378565" cy="259045"/>
    <xdr:sp macro="" textlink="">
      <xdr:nvSpPr>
        <xdr:cNvPr id="491" name="テキスト ボックス 490"/>
        <xdr:cNvSpPr txBox="1"/>
      </xdr:nvSpPr>
      <xdr:spPr>
        <a:xfrm>
          <a:off x="15292017" y="58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133985</xdr:rowOff>
    </xdr:from>
    <xdr:to>
      <xdr:col>21</xdr:col>
      <xdr:colOff>161925</xdr:colOff>
      <xdr:row>37</xdr:row>
      <xdr:rowOff>157988</xdr:rowOff>
    </xdr:to>
    <xdr:cxnSp macro="">
      <xdr:nvCxnSpPr>
        <xdr:cNvPr id="492" name="直線コネクタ 491"/>
        <xdr:cNvCxnSpPr/>
      </xdr:nvCxnSpPr>
      <xdr:spPr>
        <a:xfrm>
          <a:off x="13703300" y="647763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3" name="フローチャート : 判断 492"/>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32148</xdr:rowOff>
    </xdr:from>
    <xdr:ext cx="378565" cy="259045"/>
    <xdr:sp macro="" textlink="">
      <xdr:nvSpPr>
        <xdr:cNvPr id="494" name="テキスト ボックス 493"/>
        <xdr:cNvSpPr txBox="1"/>
      </xdr:nvSpPr>
      <xdr:spPr>
        <a:xfrm>
          <a:off x="14403017" y="586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148272</xdr:rowOff>
    </xdr:from>
    <xdr:to>
      <xdr:col>19</xdr:col>
      <xdr:colOff>644525</xdr:colOff>
      <xdr:row>37</xdr:row>
      <xdr:rowOff>133985</xdr:rowOff>
    </xdr:to>
    <xdr:cxnSp macro="">
      <xdr:nvCxnSpPr>
        <xdr:cNvPr id="495" name="直線コネクタ 494"/>
        <xdr:cNvCxnSpPr/>
      </xdr:nvCxnSpPr>
      <xdr:spPr>
        <a:xfrm>
          <a:off x="12814300" y="6320472"/>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496" name="フローチャート : 判断 495"/>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497" name="テキスト ボックス 496"/>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498" name="フローチャート : 判断 497"/>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53865</xdr:rowOff>
    </xdr:from>
    <xdr:ext cx="469744" cy="259045"/>
    <xdr:sp macro="" textlink="">
      <xdr:nvSpPr>
        <xdr:cNvPr id="499" name="テキスト ボックス 498"/>
        <xdr:cNvSpPr txBox="1"/>
      </xdr:nvSpPr>
      <xdr:spPr>
        <a:xfrm>
          <a:off x="12579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132334</xdr:rowOff>
    </xdr:from>
    <xdr:to>
      <xdr:col>23</xdr:col>
      <xdr:colOff>568325</xdr:colOff>
      <xdr:row>37</xdr:row>
      <xdr:rowOff>62484</xdr:rowOff>
    </xdr:to>
    <xdr:sp macro="" textlink="">
      <xdr:nvSpPr>
        <xdr:cNvPr id="505" name="円/楕円 504"/>
        <xdr:cNvSpPr/>
      </xdr:nvSpPr>
      <xdr:spPr>
        <a:xfrm>
          <a:off x="162687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110761</xdr:rowOff>
    </xdr:from>
    <xdr:ext cx="378565" cy="259045"/>
    <xdr:sp macro="" textlink="">
      <xdr:nvSpPr>
        <xdr:cNvPr id="506" name="災害復旧事業費該当値テキスト"/>
        <xdr:cNvSpPr txBox="1"/>
      </xdr:nvSpPr>
      <xdr:spPr>
        <a:xfrm>
          <a:off x="16370300" y="6282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163195</xdr:rowOff>
    </xdr:from>
    <xdr:to>
      <xdr:col>22</xdr:col>
      <xdr:colOff>415925</xdr:colOff>
      <xdr:row>36</xdr:row>
      <xdr:rowOff>93345</xdr:rowOff>
    </xdr:to>
    <xdr:sp macro="" textlink="">
      <xdr:nvSpPr>
        <xdr:cNvPr id="507" name="円/楕円 506"/>
        <xdr:cNvSpPr/>
      </xdr:nvSpPr>
      <xdr:spPr>
        <a:xfrm>
          <a:off x="15430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84472</xdr:rowOff>
    </xdr:from>
    <xdr:ext cx="378565" cy="259045"/>
    <xdr:sp macro="" textlink="">
      <xdr:nvSpPr>
        <xdr:cNvPr id="508" name="テキスト ボックス 507"/>
        <xdr:cNvSpPr txBox="1"/>
      </xdr:nvSpPr>
      <xdr:spPr>
        <a:xfrm>
          <a:off x="15292017" y="625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107188</xdr:rowOff>
    </xdr:from>
    <xdr:to>
      <xdr:col>21</xdr:col>
      <xdr:colOff>212725</xdr:colOff>
      <xdr:row>38</xdr:row>
      <xdr:rowOff>37338</xdr:rowOff>
    </xdr:to>
    <xdr:sp macro="" textlink="">
      <xdr:nvSpPr>
        <xdr:cNvPr id="509" name="円/楕円 508"/>
        <xdr:cNvSpPr/>
      </xdr:nvSpPr>
      <xdr:spPr>
        <a:xfrm>
          <a:off x="14541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28465</xdr:rowOff>
    </xdr:from>
    <xdr:ext cx="313932" cy="259045"/>
    <xdr:sp macro="" textlink="">
      <xdr:nvSpPr>
        <xdr:cNvPr id="510" name="テキスト ボックス 509"/>
        <xdr:cNvSpPr txBox="1"/>
      </xdr:nvSpPr>
      <xdr:spPr>
        <a:xfrm>
          <a:off x="14435333" y="654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83185</xdr:rowOff>
    </xdr:from>
    <xdr:to>
      <xdr:col>20</xdr:col>
      <xdr:colOff>9525</xdr:colOff>
      <xdr:row>38</xdr:row>
      <xdr:rowOff>13335</xdr:rowOff>
    </xdr:to>
    <xdr:sp macro="" textlink="">
      <xdr:nvSpPr>
        <xdr:cNvPr id="511" name="円/楕円 510"/>
        <xdr:cNvSpPr/>
      </xdr:nvSpPr>
      <xdr:spPr>
        <a:xfrm>
          <a:off x="13652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4462</xdr:rowOff>
    </xdr:from>
    <xdr:ext cx="378565" cy="259045"/>
    <xdr:sp macro="" textlink="">
      <xdr:nvSpPr>
        <xdr:cNvPr id="512" name="テキスト ボックス 511"/>
        <xdr:cNvSpPr txBox="1"/>
      </xdr:nvSpPr>
      <xdr:spPr>
        <a:xfrm>
          <a:off x="13514017" y="651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97472</xdr:rowOff>
    </xdr:from>
    <xdr:to>
      <xdr:col>18</xdr:col>
      <xdr:colOff>492125</xdr:colOff>
      <xdr:row>37</xdr:row>
      <xdr:rowOff>27622</xdr:rowOff>
    </xdr:to>
    <xdr:sp macro="" textlink="">
      <xdr:nvSpPr>
        <xdr:cNvPr id="513" name="円/楕円 512"/>
        <xdr:cNvSpPr/>
      </xdr:nvSpPr>
      <xdr:spPr>
        <a:xfrm>
          <a:off x="12763500" y="62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18749</xdr:rowOff>
    </xdr:from>
    <xdr:ext cx="378565" cy="259045"/>
    <xdr:sp macro="" textlink="">
      <xdr:nvSpPr>
        <xdr:cNvPr id="514" name="テキスト ボックス 513"/>
        <xdr:cNvSpPr txBox="1"/>
      </xdr:nvSpPr>
      <xdr:spPr>
        <a:xfrm>
          <a:off x="12625017" y="6362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7" name="テキスト ボックス 57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9" name="テキスト ボックス 57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1" name="テキスト ボックス 58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3" name="テキスト ボックス 58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5" name="直線コネクタ 584"/>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86"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87" name="直線コネクタ 586"/>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88"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89" name="直線コネクタ 588"/>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163177</xdr:rowOff>
    </xdr:from>
    <xdr:to>
      <xdr:col>23</xdr:col>
      <xdr:colOff>517525</xdr:colOff>
      <xdr:row>73</xdr:row>
      <xdr:rowOff>3226</xdr:rowOff>
    </xdr:to>
    <xdr:cxnSp macro="">
      <xdr:nvCxnSpPr>
        <xdr:cNvPr id="590" name="直線コネクタ 589"/>
        <xdr:cNvCxnSpPr/>
      </xdr:nvCxnSpPr>
      <xdr:spPr>
        <a:xfrm flipV="1">
          <a:off x="15481300" y="12507577"/>
          <a:ext cx="8382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102440</xdr:rowOff>
    </xdr:from>
    <xdr:ext cx="534377" cy="259045"/>
    <xdr:sp macro="" textlink="">
      <xdr:nvSpPr>
        <xdr:cNvPr id="591" name="公債費平均値テキスト"/>
        <xdr:cNvSpPr txBox="1"/>
      </xdr:nvSpPr>
      <xdr:spPr>
        <a:xfrm>
          <a:off x="16370300" y="12618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2" name="フローチャート : 判断 591"/>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3226</xdr:rowOff>
    </xdr:from>
    <xdr:to>
      <xdr:col>22</xdr:col>
      <xdr:colOff>365125</xdr:colOff>
      <xdr:row>73</xdr:row>
      <xdr:rowOff>10404</xdr:rowOff>
    </xdr:to>
    <xdr:cxnSp macro="">
      <xdr:nvCxnSpPr>
        <xdr:cNvPr id="593" name="直線コネクタ 592"/>
        <xdr:cNvCxnSpPr/>
      </xdr:nvCxnSpPr>
      <xdr:spPr>
        <a:xfrm flipV="1">
          <a:off x="14592300" y="12519076"/>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65194</xdr:rowOff>
    </xdr:from>
    <xdr:to>
      <xdr:col>22</xdr:col>
      <xdr:colOff>415925</xdr:colOff>
      <xdr:row>73</xdr:row>
      <xdr:rowOff>166794</xdr:rowOff>
    </xdr:to>
    <xdr:sp macro="" textlink="">
      <xdr:nvSpPr>
        <xdr:cNvPr id="594" name="フローチャート : 判断 593"/>
        <xdr:cNvSpPr/>
      </xdr:nvSpPr>
      <xdr:spPr>
        <a:xfrm>
          <a:off x="15430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157921</xdr:rowOff>
    </xdr:from>
    <xdr:ext cx="534377" cy="259045"/>
    <xdr:sp macro="" textlink="">
      <xdr:nvSpPr>
        <xdr:cNvPr id="595" name="テキスト ボックス 594"/>
        <xdr:cNvSpPr txBox="1"/>
      </xdr:nvSpPr>
      <xdr:spPr>
        <a:xfrm>
          <a:off x="15214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10404</xdr:rowOff>
    </xdr:from>
    <xdr:to>
      <xdr:col>21</xdr:col>
      <xdr:colOff>161925</xdr:colOff>
      <xdr:row>73</xdr:row>
      <xdr:rowOff>19685</xdr:rowOff>
    </xdr:to>
    <xdr:cxnSp macro="">
      <xdr:nvCxnSpPr>
        <xdr:cNvPr id="596" name="直線コネクタ 595"/>
        <xdr:cNvCxnSpPr/>
      </xdr:nvCxnSpPr>
      <xdr:spPr>
        <a:xfrm flipV="1">
          <a:off x="13703300" y="12526254"/>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52575</xdr:rowOff>
    </xdr:from>
    <xdr:to>
      <xdr:col>21</xdr:col>
      <xdr:colOff>212725</xdr:colOff>
      <xdr:row>73</xdr:row>
      <xdr:rowOff>154175</xdr:rowOff>
    </xdr:to>
    <xdr:sp macro="" textlink="">
      <xdr:nvSpPr>
        <xdr:cNvPr id="597" name="フローチャート : 判断 596"/>
        <xdr:cNvSpPr/>
      </xdr:nvSpPr>
      <xdr:spPr>
        <a:xfrm>
          <a:off x="14541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145302</xdr:rowOff>
    </xdr:from>
    <xdr:ext cx="534377" cy="259045"/>
    <xdr:sp macro="" textlink="">
      <xdr:nvSpPr>
        <xdr:cNvPr id="598" name="テキスト ボックス 597"/>
        <xdr:cNvSpPr txBox="1"/>
      </xdr:nvSpPr>
      <xdr:spPr>
        <a:xfrm>
          <a:off x="14325111" y="1266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17422</xdr:rowOff>
    </xdr:from>
    <xdr:to>
      <xdr:col>19</xdr:col>
      <xdr:colOff>644525</xdr:colOff>
      <xdr:row>73</xdr:row>
      <xdr:rowOff>19685</xdr:rowOff>
    </xdr:to>
    <xdr:cxnSp macro="">
      <xdr:nvCxnSpPr>
        <xdr:cNvPr id="599" name="直線コネクタ 598"/>
        <xdr:cNvCxnSpPr/>
      </xdr:nvCxnSpPr>
      <xdr:spPr>
        <a:xfrm>
          <a:off x="12814300" y="12533272"/>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57490</xdr:rowOff>
    </xdr:from>
    <xdr:to>
      <xdr:col>20</xdr:col>
      <xdr:colOff>9525</xdr:colOff>
      <xdr:row>73</xdr:row>
      <xdr:rowOff>159090</xdr:rowOff>
    </xdr:to>
    <xdr:sp macro="" textlink="">
      <xdr:nvSpPr>
        <xdr:cNvPr id="600" name="フローチャート : 判断 599"/>
        <xdr:cNvSpPr/>
      </xdr:nvSpPr>
      <xdr:spPr>
        <a:xfrm>
          <a:off x="13652500" y="125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150217</xdr:rowOff>
    </xdr:from>
    <xdr:ext cx="534377" cy="259045"/>
    <xdr:sp macro="" textlink="">
      <xdr:nvSpPr>
        <xdr:cNvPr id="601" name="テキスト ボックス 600"/>
        <xdr:cNvSpPr txBox="1"/>
      </xdr:nvSpPr>
      <xdr:spPr>
        <a:xfrm>
          <a:off x="13436111" y="1266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32756</xdr:rowOff>
    </xdr:from>
    <xdr:to>
      <xdr:col>18</xdr:col>
      <xdr:colOff>492125</xdr:colOff>
      <xdr:row>73</xdr:row>
      <xdr:rowOff>134356</xdr:rowOff>
    </xdr:to>
    <xdr:sp macro="" textlink="">
      <xdr:nvSpPr>
        <xdr:cNvPr id="602" name="フローチャート : 判断 601"/>
        <xdr:cNvSpPr/>
      </xdr:nvSpPr>
      <xdr:spPr>
        <a:xfrm>
          <a:off x="12763500" y="125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125483</xdr:rowOff>
    </xdr:from>
    <xdr:ext cx="534377" cy="259045"/>
    <xdr:sp macro="" textlink="">
      <xdr:nvSpPr>
        <xdr:cNvPr id="603" name="テキスト ボックス 602"/>
        <xdr:cNvSpPr txBox="1"/>
      </xdr:nvSpPr>
      <xdr:spPr>
        <a:xfrm>
          <a:off x="12547111" y="1264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112377</xdr:rowOff>
    </xdr:from>
    <xdr:to>
      <xdr:col>23</xdr:col>
      <xdr:colOff>568325</xdr:colOff>
      <xdr:row>73</xdr:row>
      <xdr:rowOff>42527</xdr:rowOff>
    </xdr:to>
    <xdr:sp macro="" textlink="">
      <xdr:nvSpPr>
        <xdr:cNvPr id="609" name="円/楕円 608"/>
        <xdr:cNvSpPr/>
      </xdr:nvSpPr>
      <xdr:spPr>
        <a:xfrm>
          <a:off x="16268700" y="124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135254</xdr:rowOff>
    </xdr:from>
    <xdr:ext cx="534377" cy="259045"/>
    <xdr:sp macro="" textlink="">
      <xdr:nvSpPr>
        <xdr:cNvPr id="610" name="公債費該当値テキスト"/>
        <xdr:cNvSpPr txBox="1"/>
      </xdr:nvSpPr>
      <xdr:spPr>
        <a:xfrm>
          <a:off x="16370300" y="1230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43,973</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123876</xdr:rowOff>
    </xdr:from>
    <xdr:to>
      <xdr:col>22</xdr:col>
      <xdr:colOff>415925</xdr:colOff>
      <xdr:row>73</xdr:row>
      <xdr:rowOff>54026</xdr:rowOff>
    </xdr:to>
    <xdr:sp macro="" textlink="">
      <xdr:nvSpPr>
        <xdr:cNvPr id="611" name="円/楕円 610"/>
        <xdr:cNvSpPr/>
      </xdr:nvSpPr>
      <xdr:spPr>
        <a:xfrm>
          <a:off x="15430500" y="1246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70553</xdr:rowOff>
    </xdr:from>
    <xdr:ext cx="534377" cy="259045"/>
    <xdr:sp macro="" textlink="">
      <xdr:nvSpPr>
        <xdr:cNvPr id="612" name="テキスト ボックス 611"/>
        <xdr:cNvSpPr txBox="1"/>
      </xdr:nvSpPr>
      <xdr:spPr>
        <a:xfrm>
          <a:off x="15214111" y="122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43,470</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131054</xdr:rowOff>
    </xdr:from>
    <xdr:to>
      <xdr:col>21</xdr:col>
      <xdr:colOff>212725</xdr:colOff>
      <xdr:row>73</xdr:row>
      <xdr:rowOff>61204</xdr:rowOff>
    </xdr:to>
    <xdr:sp macro="" textlink="">
      <xdr:nvSpPr>
        <xdr:cNvPr id="613" name="円/楕円 612"/>
        <xdr:cNvSpPr/>
      </xdr:nvSpPr>
      <xdr:spPr>
        <a:xfrm>
          <a:off x="14541500" y="124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77731</xdr:rowOff>
    </xdr:from>
    <xdr:ext cx="534377" cy="259045"/>
    <xdr:sp macro="" textlink="">
      <xdr:nvSpPr>
        <xdr:cNvPr id="614" name="テキスト ボックス 613"/>
        <xdr:cNvSpPr txBox="1"/>
      </xdr:nvSpPr>
      <xdr:spPr>
        <a:xfrm>
          <a:off x="14325111" y="1225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43,156</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140335</xdr:rowOff>
    </xdr:from>
    <xdr:to>
      <xdr:col>20</xdr:col>
      <xdr:colOff>9525</xdr:colOff>
      <xdr:row>73</xdr:row>
      <xdr:rowOff>70485</xdr:rowOff>
    </xdr:to>
    <xdr:sp macro="" textlink="">
      <xdr:nvSpPr>
        <xdr:cNvPr id="615" name="円/楕円 614"/>
        <xdr:cNvSpPr/>
      </xdr:nvSpPr>
      <xdr:spPr>
        <a:xfrm>
          <a:off x="13652500" y="1248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87012</xdr:rowOff>
    </xdr:from>
    <xdr:ext cx="534377" cy="259045"/>
    <xdr:sp macro="" textlink="">
      <xdr:nvSpPr>
        <xdr:cNvPr id="616" name="テキスト ボックス 615"/>
        <xdr:cNvSpPr txBox="1"/>
      </xdr:nvSpPr>
      <xdr:spPr>
        <a:xfrm>
          <a:off x="13436111" y="122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42,750</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138072</xdr:rowOff>
    </xdr:from>
    <xdr:to>
      <xdr:col>18</xdr:col>
      <xdr:colOff>492125</xdr:colOff>
      <xdr:row>73</xdr:row>
      <xdr:rowOff>68222</xdr:rowOff>
    </xdr:to>
    <xdr:sp macro="" textlink="">
      <xdr:nvSpPr>
        <xdr:cNvPr id="617" name="円/楕円 616"/>
        <xdr:cNvSpPr/>
      </xdr:nvSpPr>
      <xdr:spPr>
        <a:xfrm>
          <a:off x="12763500" y="124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84749</xdr:rowOff>
    </xdr:from>
    <xdr:ext cx="534377" cy="259045"/>
    <xdr:sp macro="" textlink="">
      <xdr:nvSpPr>
        <xdr:cNvPr id="618" name="テキスト ボックス 617"/>
        <xdr:cNvSpPr txBox="1"/>
      </xdr:nvSpPr>
      <xdr:spPr>
        <a:xfrm>
          <a:off x="12547111" y="1225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9" name="直線コネクタ 62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0" name="テキスト ボックス 62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1" name="直線コネクタ 63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2" name="テキスト ボックス 63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3" name="直線コネクタ 63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4" name="テキスト ボックス 63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5" name="直線コネクタ 63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6" name="テキスト ボックス 63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7" name="直線コネクタ 63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8" name="テキスト ボックス 63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0" name="テキスト ボックス 63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2" name="直線コネクタ 641"/>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3"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4" name="直線コネクタ 643"/>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5"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6" name="直線コネクタ 645"/>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146329</xdr:rowOff>
    </xdr:from>
    <xdr:to>
      <xdr:col>23</xdr:col>
      <xdr:colOff>517525</xdr:colOff>
      <xdr:row>96</xdr:row>
      <xdr:rowOff>60376</xdr:rowOff>
    </xdr:to>
    <xdr:cxnSp macro="">
      <xdr:nvCxnSpPr>
        <xdr:cNvPr id="647" name="直線コネクタ 646"/>
        <xdr:cNvCxnSpPr/>
      </xdr:nvCxnSpPr>
      <xdr:spPr>
        <a:xfrm>
          <a:off x="15481300" y="16262629"/>
          <a:ext cx="838200" cy="2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45190</xdr:rowOff>
    </xdr:from>
    <xdr:ext cx="534377" cy="259045"/>
    <xdr:sp macro="" textlink="">
      <xdr:nvSpPr>
        <xdr:cNvPr id="648" name="積立金平均値テキスト"/>
        <xdr:cNvSpPr txBox="1"/>
      </xdr:nvSpPr>
      <xdr:spPr>
        <a:xfrm>
          <a:off x="16370300" y="16504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49" name="フローチャート : 判断 648"/>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146329</xdr:rowOff>
    </xdr:from>
    <xdr:to>
      <xdr:col>22</xdr:col>
      <xdr:colOff>365125</xdr:colOff>
      <xdr:row>95</xdr:row>
      <xdr:rowOff>69862</xdr:rowOff>
    </xdr:to>
    <xdr:cxnSp macro="">
      <xdr:nvCxnSpPr>
        <xdr:cNvPr id="650" name="直線コネクタ 649"/>
        <xdr:cNvCxnSpPr/>
      </xdr:nvCxnSpPr>
      <xdr:spPr>
        <a:xfrm flipV="1">
          <a:off x="14592300" y="16262629"/>
          <a:ext cx="889000" cy="9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1" name="フローチャート : 判断 650"/>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42409</xdr:rowOff>
    </xdr:from>
    <xdr:ext cx="534377" cy="259045"/>
    <xdr:sp macro="" textlink="">
      <xdr:nvSpPr>
        <xdr:cNvPr id="652" name="テキスト ボックス 651"/>
        <xdr:cNvSpPr txBox="1"/>
      </xdr:nvSpPr>
      <xdr:spPr>
        <a:xfrm>
          <a:off x="15214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7989</xdr:rowOff>
    </xdr:from>
    <xdr:to>
      <xdr:col>21</xdr:col>
      <xdr:colOff>161925</xdr:colOff>
      <xdr:row>95</xdr:row>
      <xdr:rowOff>69862</xdr:rowOff>
    </xdr:to>
    <xdr:cxnSp macro="">
      <xdr:nvCxnSpPr>
        <xdr:cNvPr id="653" name="直線コネクタ 652"/>
        <xdr:cNvCxnSpPr/>
      </xdr:nvCxnSpPr>
      <xdr:spPr>
        <a:xfrm>
          <a:off x="13703300" y="16295739"/>
          <a:ext cx="889000" cy="6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4" name="フローチャート : 判断 653"/>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127182</xdr:rowOff>
    </xdr:from>
    <xdr:ext cx="534377" cy="259045"/>
    <xdr:sp macro="" textlink="">
      <xdr:nvSpPr>
        <xdr:cNvPr id="655" name="テキスト ボックス 654"/>
        <xdr:cNvSpPr txBox="1"/>
      </xdr:nvSpPr>
      <xdr:spPr>
        <a:xfrm>
          <a:off x="14325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99809</xdr:rowOff>
    </xdr:from>
    <xdr:to>
      <xdr:col>19</xdr:col>
      <xdr:colOff>644525</xdr:colOff>
      <xdr:row>95</xdr:row>
      <xdr:rowOff>7989</xdr:rowOff>
    </xdr:to>
    <xdr:cxnSp macro="">
      <xdr:nvCxnSpPr>
        <xdr:cNvPr id="656" name="直線コネクタ 655"/>
        <xdr:cNvCxnSpPr/>
      </xdr:nvCxnSpPr>
      <xdr:spPr>
        <a:xfrm>
          <a:off x="12814300" y="16216109"/>
          <a:ext cx="889000" cy="7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57" name="フローチャート : 判断 656"/>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74489</xdr:rowOff>
    </xdr:from>
    <xdr:ext cx="469744" cy="259045"/>
    <xdr:sp macro="" textlink="">
      <xdr:nvSpPr>
        <xdr:cNvPr id="658" name="テキスト ボックス 657"/>
        <xdr:cNvSpPr txBox="1"/>
      </xdr:nvSpPr>
      <xdr:spPr>
        <a:xfrm>
          <a:off x="13468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59" name="フローチャート : 判断 658"/>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30408</xdr:rowOff>
    </xdr:from>
    <xdr:ext cx="534377" cy="259045"/>
    <xdr:sp macro="" textlink="">
      <xdr:nvSpPr>
        <xdr:cNvPr id="660" name="テキスト ボックス 659"/>
        <xdr:cNvSpPr txBox="1"/>
      </xdr:nvSpPr>
      <xdr:spPr>
        <a:xfrm>
          <a:off x="12547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9576</xdr:rowOff>
    </xdr:from>
    <xdr:to>
      <xdr:col>23</xdr:col>
      <xdr:colOff>568325</xdr:colOff>
      <xdr:row>96</xdr:row>
      <xdr:rowOff>111176</xdr:rowOff>
    </xdr:to>
    <xdr:sp macro="" textlink="">
      <xdr:nvSpPr>
        <xdr:cNvPr id="666" name="円/楕円 665"/>
        <xdr:cNvSpPr/>
      </xdr:nvSpPr>
      <xdr:spPr>
        <a:xfrm>
          <a:off x="16268700" y="164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32453</xdr:rowOff>
    </xdr:from>
    <xdr:ext cx="534377" cy="259045"/>
    <xdr:sp macro="" textlink="">
      <xdr:nvSpPr>
        <xdr:cNvPr id="667" name="積立金該当値テキスト"/>
        <xdr:cNvSpPr txBox="1"/>
      </xdr:nvSpPr>
      <xdr:spPr>
        <a:xfrm>
          <a:off x="16370300" y="1632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13,082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95529</xdr:rowOff>
    </xdr:from>
    <xdr:to>
      <xdr:col>22</xdr:col>
      <xdr:colOff>415925</xdr:colOff>
      <xdr:row>95</xdr:row>
      <xdr:rowOff>25679</xdr:rowOff>
    </xdr:to>
    <xdr:sp macro="" textlink="">
      <xdr:nvSpPr>
        <xdr:cNvPr id="668" name="円/楕円 667"/>
        <xdr:cNvSpPr/>
      </xdr:nvSpPr>
      <xdr:spPr>
        <a:xfrm>
          <a:off x="15430500" y="1621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42206</xdr:rowOff>
    </xdr:from>
    <xdr:ext cx="534377" cy="259045"/>
    <xdr:sp macro="" textlink="">
      <xdr:nvSpPr>
        <xdr:cNvPr id="669" name="テキスト ボックス 668"/>
        <xdr:cNvSpPr txBox="1"/>
      </xdr:nvSpPr>
      <xdr:spPr>
        <a:xfrm>
          <a:off x="15214111" y="159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19062</xdr:rowOff>
    </xdr:from>
    <xdr:to>
      <xdr:col>21</xdr:col>
      <xdr:colOff>212725</xdr:colOff>
      <xdr:row>95</xdr:row>
      <xdr:rowOff>120662</xdr:rowOff>
    </xdr:to>
    <xdr:sp macro="" textlink="">
      <xdr:nvSpPr>
        <xdr:cNvPr id="670" name="円/楕円 669"/>
        <xdr:cNvSpPr/>
      </xdr:nvSpPr>
      <xdr:spPr>
        <a:xfrm>
          <a:off x="14541500" y="1630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137189</xdr:rowOff>
    </xdr:from>
    <xdr:ext cx="534377" cy="259045"/>
    <xdr:sp macro="" textlink="">
      <xdr:nvSpPr>
        <xdr:cNvPr id="671" name="テキスト ボックス 670"/>
        <xdr:cNvSpPr txBox="1"/>
      </xdr:nvSpPr>
      <xdr:spPr>
        <a:xfrm>
          <a:off x="14325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128639</xdr:rowOff>
    </xdr:from>
    <xdr:to>
      <xdr:col>20</xdr:col>
      <xdr:colOff>9525</xdr:colOff>
      <xdr:row>95</xdr:row>
      <xdr:rowOff>58789</xdr:rowOff>
    </xdr:to>
    <xdr:sp macro="" textlink="">
      <xdr:nvSpPr>
        <xdr:cNvPr id="672" name="円/楕円 671"/>
        <xdr:cNvSpPr/>
      </xdr:nvSpPr>
      <xdr:spPr>
        <a:xfrm>
          <a:off x="13652500" y="1624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75316</xdr:rowOff>
    </xdr:from>
    <xdr:ext cx="534377" cy="259045"/>
    <xdr:sp macro="" textlink="">
      <xdr:nvSpPr>
        <xdr:cNvPr id="673" name="テキスト ボックス 672"/>
        <xdr:cNvSpPr txBox="1"/>
      </xdr:nvSpPr>
      <xdr:spPr>
        <a:xfrm>
          <a:off x="13436111" y="1602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49009</xdr:rowOff>
    </xdr:from>
    <xdr:to>
      <xdr:col>18</xdr:col>
      <xdr:colOff>492125</xdr:colOff>
      <xdr:row>94</xdr:row>
      <xdr:rowOff>150609</xdr:rowOff>
    </xdr:to>
    <xdr:sp macro="" textlink="">
      <xdr:nvSpPr>
        <xdr:cNvPr id="674" name="円/楕円 673"/>
        <xdr:cNvSpPr/>
      </xdr:nvSpPr>
      <xdr:spPr>
        <a:xfrm>
          <a:off x="12763500" y="161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167136</xdr:rowOff>
    </xdr:from>
    <xdr:ext cx="534377" cy="259045"/>
    <xdr:sp macro="" textlink="">
      <xdr:nvSpPr>
        <xdr:cNvPr id="675" name="テキスト ボックス 674"/>
        <xdr:cNvSpPr txBox="1"/>
      </xdr:nvSpPr>
      <xdr:spPr>
        <a:xfrm>
          <a:off x="12547111" y="159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9" name="テキスト ボックス 68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1" name="テキスト ボックス 69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3" name="テキスト ボックス 69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5" name="テキスト ボックス 69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7" name="テキスト ボックス 69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1" name="直線コネクタ 700"/>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4"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5" name="直線コネクタ 704"/>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108513</xdr:rowOff>
    </xdr:from>
    <xdr:to>
      <xdr:col>32</xdr:col>
      <xdr:colOff>187325</xdr:colOff>
      <xdr:row>38</xdr:row>
      <xdr:rowOff>131373</xdr:rowOff>
    </xdr:to>
    <xdr:cxnSp macro="">
      <xdr:nvCxnSpPr>
        <xdr:cNvPr id="706" name="直線コネクタ 705"/>
        <xdr:cNvCxnSpPr/>
      </xdr:nvCxnSpPr>
      <xdr:spPr>
        <a:xfrm flipV="1">
          <a:off x="21323300" y="662361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07"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08" name="フローチャート : 判断 707"/>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118800</xdr:rowOff>
    </xdr:from>
    <xdr:to>
      <xdr:col>31</xdr:col>
      <xdr:colOff>34925</xdr:colOff>
      <xdr:row>38</xdr:row>
      <xdr:rowOff>131373</xdr:rowOff>
    </xdr:to>
    <xdr:cxnSp macro="">
      <xdr:nvCxnSpPr>
        <xdr:cNvPr id="709" name="直線コネクタ 708"/>
        <xdr:cNvCxnSpPr/>
      </xdr:nvCxnSpPr>
      <xdr:spPr>
        <a:xfrm>
          <a:off x="20434300" y="663390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0" name="フローチャート : 判断 709"/>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1" name="テキスト ボックス 710"/>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118800</xdr:rowOff>
    </xdr:from>
    <xdr:to>
      <xdr:col>29</xdr:col>
      <xdr:colOff>517525</xdr:colOff>
      <xdr:row>38</xdr:row>
      <xdr:rowOff>124841</xdr:rowOff>
    </xdr:to>
    <xdr:cxnSp macro="">
      <xdr:nvCxnSpPr>
        <xdr:cNvPr id="712" name="直線コネクタ 711"/>
        <xdr:cNvCxnSpPr/>
      </xdr:nvCxnSpPr>
      <xdr:spPr>
        <a:xfrm flipV="1">
          <a:off x="19545300" y="6633900"/>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3" name="フローチャート : 判断 712"/>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4" name="テキスト ボックス 713"/>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124841</xdr:rowOff>
    </xdr:from>
    <xdr:to>
      <xdr:col>28</xdr:col>
      <xdr:colOff>314325</xdr:colOff>
      <xdr:row>38</xdr:row>
      <xdr:rowOff>131209</xdr:rowOff>
    </xdr:to>
    <xdr:cxnSp macro="">
      <xdr:nvCxnSpPr>
        <xdr:cNvPr id="715" name="直線コネクタ 714"/>
        <xdr:cNvCxnSpPr/>
      </xdr:nvCxnSpPr>
      <xdr:spPr>
        <a:xfrm flipV="1">
          <a:off x="18656300" y="6639941"/>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16" name="フローチャート : 判断 715"/>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134855</xdr:rowOff>
    </xdr:from>
    <xdr:ext cx="469744" cy="259045"/>
    <xdr:sp macro="" textlink="">
      <xdr:nvSpPr>
        <xdr:cNvPr id="717" name="テキスト ボックス 716"/>
        <xdr:cNvSpPr txBox="1"/>
      </xdr:nvSpPr>
      <xdr:spPr>
        <a:xfrm>
          <a:off x="19310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18" name="フローチャート : 判断 717"/>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4063</xdr:rowOff>
    </xdr:from>
    <xdr:ext cx="378565" cy="259045"/>
    <xdr:sp macro="" textlink="">
      <xdr:nvSpPr>
        <xdr:cNvPr id="719" name="テキスト ボックス 718"/>
        <xdr:cNvSpPr txBox="1"/>
      </xdr:nvSpPr>
      <xdr:spPr>
        <a:xfrm>
          <a:off x="18467017" y="634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57713</xdr:rowOff>
    </xdr:from>
    <xdr:to>
      <xdr:col>32</xdr:col>
      <xdr:colOff>238125</xdr:colOff>
      <xdr:row>38</xdr:row>
      <xdr:rowOff>159313</xdr:rowOff>
    </xdr:to>
    <xdr:sp macro="" textlink="">
      <xdr:nvSpPr>
        <xdr:cNvPr id="725" name="円/楕円 724"/>
        <xdr:cNvSpPr/>
      </xdr:nvSpPr>
      <xdr:spPr>
        <a:xfrm>
          <a:off x="22110700" y="65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36140</xdr:rowOff>
    </xdr:from>
    <xdr:ext cx="378565" cy="259045"/>
    <xdr:sp macro="" textlink="">
      <xdr:nvSpPr>
        <xdr:cNvPr id="726" name="投資及び出資金該当値テキスト"/>
        <xdr:cNvSpPr txBox="1"/>
      </xdr:nvSpPr>
      <xdr:spPr>
        <a:xfrm>
          <a:off x="22212300" y="6551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80573</xdr:rowOff>
    </xdr:from>
    <xdr:to>
      <xdr:col>31</xdr:col>
      <xdr:colOff>85725</xdr:colOff>
      <xdr:row>39</xdr:row>
      <xdr:rowOff>10723</xdr:rowOff>
    </xdr:to>
    <xdr:sp macro="" textlink="">
      <xdr:nvSpPr>
        <xdr:cNvPr id="727" name="円/楕円 726"/>
        <xdr:cNvSpPr/>
      </xdr:nvSpPr>
      <xdr:spPr>
        <a:xfrm>
          <a:off x="21272500" y="65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1850</xdr:rowOff>
    </xdr:from>
    <xdr:ext cx="378565" cy="259045"/>
    <xdr:sp macro="" textlink="">
      <xdr:nvSpPr>
        <xdr:cNvPr id="728" name="テキスト ボックス 727"/>
        <xdr:cNvSpPr txBox="1"/>
      </xdr:nvSpPr>
      <xdr:spPr>
        <a:xfrm>
          <a:off x="21134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68000</xdr:rowOff>
    </xdr:from>
    <xdr:to>
      <xdr:col>29</xdr:col>
      <xdr:colOff>568325</xdr:colOff>
      <xdr:row>38</xdr:row>
      <xdr:rowOff>169600</xdr:rowOff>
    </xdr:to>
    <xdr:sp macro="" textlink="">
      <xdr:nvSpPr>
        <xdr:cNvPr id="729" name="円/楕円 728"/>
        <xdr:cNvSpPr/>
      </xdr:nvSpPr>
      <xdr:spPr>
        <a:xfrm>
          <a:off x="20383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160727</xdr:rowOff>
    </xdr:from>
    <xdr:ext cx="378565" cy="259045"/>
    <xdr:sp macro="" textlink="">
      <xdr:nvSpPr>
        <xdr:cNvPr id="730" name="テキスト ボックス 729"/>
        <xdr:cNvSpPr txBox="1"/>
      </xdr:nvSpPr>
      <xdr:spPr>
        <a:xfrm>
          <a:off x="20245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74041</xdr:rowOff>
    </xdr:from>
    <xdr:to>
      <xdr:col>28</xdr:col>
      <xdr:colOff>365125</xdr:colOff>
      <xdr:row>39</xdr:row>
      <xdr:rowOff>4191</xdr:rowOff>
    </xdr:to>
    <xdr:sp macro="" textlink="">
      <xdr:nvSpPr>
        <xdr:cNvPr id="731" name="円/楕円 730"/>
        <xdr:cNvSpPr/>
      </xdr:nvSpPr>
      <xdr:spPr>
        <a:xfrm>
          <a:off x="19494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166768</xdr:rowOff>
    </xdr:from>
    <xdr:ext cx="378565" cy="259045"/>
    <xdr:sp macro="" textlink="">
      <xdr:nvSpPr>
        <xdr:cNvPr id="732" name="テキスト ボックス 731"/>
        <xdr:cNvSpPr txBox="1"/>
      </xdr:nvSpPr>
      <xdr:spPr>
        <a:xfrm>
          <a:off x="19356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80409</xdr:rowOff>
    </xdr:from>
    <xdr:to>
      <xdr:col>27</xdr:col>
      <xdr:colOff>161925</xdr:colOff>
      <xdr:row>39</xdr:row>
      <xdr:rowOff>10559</xdr:rowOff>
    </xdr:to>
    <xdr:sp macro="" textlink="">
      <xdr:nvSpPr>
        <xdr:cNvPr id="733" name="円/楕円 732"/>
        <xdr:cNvSpPr/>
      </xdr:nvSpPr>
      <xdr:spPr>
        <a:xfrm>
          <a:off x="186055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1686</xdr:rowOff>
    </xdr:from>
    <xdr:ext cx="378565" cy="259045"/>
    <xdr:sp macro="" textlink="">
      <xdr:nvSpPr>
        <xdr:cNvPr id="734" name="テキスト ボックス 733"/>
        <xdr:cNvSpPr txBox="1"/>
      </xdr:nvSpPr>
      <xdr:spPr>
        <a:xfrm>
          <a:off x="18467017" y="668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5" name="直線コネクタ 74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6" name="テキスト ボックス 74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7" name="直線コネクタ 74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8" name="テキスト ボックス 74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9" name="直線コネクタ 74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0" name="テキスト ボックス 74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1" name="直線コネクタ 75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2" name="テキスト ボックス 75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3" name="直線コネクタ 75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4" name="テキスト ボックス 75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6" name="直線コネクタ 755"/>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8" name="直線コネクタ 75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59"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0" name="直線コネクタ 759"/>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88768</xdr:rowOff>
    </xdr:from>
    <xdr:to>
      <xdr:col>32</xdr:col>
      <xdr:colOff>187325</xdr:colOff>
      <xdr:row>54</xdr:row>
      <xdr:rowOff>138192</xdr:rowOff>
    </xdr:to>
    <xdr:cxnSp macro="">
      <xdr:nvCxnSpPr>
        <xdr:cNvPr id="761" name="直線コネクタ 760"/>
        <xdr:cNvCxnSpPr/>
      </xdr:nvCxnSpPr>
      <xdr:spPr>
        <a:xfrm>
          <a:off x="21323300" y="9347068"/>
          <a:ext cx="838200" cy="4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7662</xdr:rowOff>
    </xdr:from>
    <xdr:ext cx="469744" cy="259045"/>
    <xdr:sp macro="" textlink="">
      <xdr:nvSpPr>
        <xdr:cNvPr id="762" name="貸付金平均値テキスト"/>
        <xdr:cNvSpPr txBox="1"/>
      </xdr:nvSpPr>
      <xdr:spPr>
        <a:xfrm>
          <a:off x="22212300" y="9780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3" name="フローチャート : 判断 762"/>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88768</xdr:rowOff>
    </xdr:from>
    <xdr:to>
      <xdr:col>31</xdr:col>
      <xdr:colOff>34925</xdr:colOff>
      <xdr:row>54</xdr:row>
      <xdr:rowOff>125481</xdr:rowOff>
    </xdr:to>
    <xdr:cxnSp macro="">
      <xdr:nvCxnSpPr>
        <xdr:cNvPr id="764" name="直線コネクタ 763"/>
        <xdr:cNvCxnSpPr/>
      </xdr:nvCxnSpPr>
      <xdr:spPr>
        <a:xfrm flipV="1">
          <a:off x="20434300" y="9347068"/>
          <a:ext cx="889000" cy="3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5" name="フローチャート : 判断 764"/>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81272</xdr:rowOff>
    </xdr:from>
    <xdr:ext cx="469744" cy="259045"/>
    <xdr:sp macro="" textlink="">
      <xdr:nvSpPr>
        <xdr:cNvPr id="766" name="テキスト ボックス 765"/>
        <xdr:cNvSpPr txBox="1"/>
      </xdr:nvSpPr>
      <xdr:spPr>
        <a:xfrm>
          <a:off x="21088427"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125481</xdr:rowOff>
    </xdr:from>
    <xdr:to>
      <xdr:col>29</xdr:col>
      <xdr:colOff>517525</xdr:colOff>
      <xdr:row>55</xdr:row>
      <xdr:rowOff>12461</xdr:rowOff>
    </xdr:to>
    <xdr:cxnSp macro="">
      <xdr:nvCxnSpPr>
        <xdr:cNvPr id="767" name="直線コネクタ 766"/>
        <xdr:cNvCxnSpPr/>
      </xdr:nvCxnSpPr>
      <xdr:spPr>
        <a:xfrm flipV="1">
          <a:off x="19545300" y="9383781"/>
          <a:ext cx="889000" cy="5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68" name="フローチャート : 判断 767"/>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62847</xdr:rowOff>
    </xdr:from>
    <xdr:ext cx="469744" cy="259045"/>
    <xdr:sp macro="" textlink="">
      <xdr:nvSpPr>
        <xdr:cNvPr id="769" name="テキスト ボックス 768"/>
        <xdr:cNvSpPr txBox="1"/>
      </xdr:nvSpPr>
      <xdr:spPr>
        <a:xfrm>
          <a:off x="20199427" y="98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12461</xdr:rowOff>
    </xdr:from>
    <xdr:to>
      <xdr:col>28</xdr:col>
      <xdr:colOff>314325</xdr:colOff>
      <xdr:row>55</xdr:row>
      <xdr:rowOff>143449</xdr:rowOff>
    </xdr:to>
    <xdr:cxnSp macro="">
      <xdr:nvCxnSpPr>
        <xdr:cNvPr id="770" name="直線コネクタ 769"/>
        <xdr:cNvCxnSpPr/>
      </xdr:nvCxnSpPr>
      <xdr:spPr>
        <a:xfrm flipV="1">
          <a:off x="18656300" y="9442211"/>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1" name="フローチャート : 判断 770"/>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34089</xdr:rowOff>
    </xdr:from>
    <xdr:ext cx="469744" cy="259045"/>
    <xdr:sp macro="" textlink="">
      <xdr:nvSpPr>
        <xdr:cNvPr id="772" name="テキスト ボックス 771"/>
        <xdr:cNvSpPr txBox="1"/>
      </xdr:nvSpPr>
      <xdr:spPr>
        <a:xfrm>
          <a:off x="19310427" y="980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3" name="フローチャート : 判断 772"/>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19549</xdr:rowOff>
    </xdr:from>
    <xdr:ext cx="469744" cy="259045"/>
    <xdr:sp macro="" textlink="">
      <xdr:nvSpPr>
        <xdr:cNvPr id="774" name="テキスト ボックス 773"/>
        <xdr:cNvSpPr txBox="1"/>
      </xdr:nvSpPr>
      <xdr:spPr>
        <a:xfrm>
          <a:off x="18421427" y="97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5" name="テキスト ボックス 77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6" name="テキスト ボックス 77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7" name="テキスト ボックス 77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8" name="テキスト ボックス 77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9" name="テキスト ボックス 77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87392</xdr:rowOff>
    </xdr:from>
    <xdr:to>
      <xdr:col>32</xdr:col>
      <xdr:colOff>238125</xdr:colOff>
      <xdr:row>55</xdr:row>
      <xdr:rowOff>17542</xdr:rowOff>
    </xdr:to>
    <xdr:sp macro="" textlink="">
      <xdr:nvSpPr>
        <xdr:cNvPr id="780" name="円/楕円 779"/>
        <xdr:cNvSpPr/>
      </xdr:nvSpPr>
      <xdr:spPr>
        <a:xfrm>
          <a:off x="22110700" y="93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110269</xdr:rowOff>
    </xdr:from>
    <xdr:ext cx="534377" cy="259045"/>
    <xdr:sp macro="" textlink="">
      <xdr:nvSpPr>
        <xdr:cNvPr id="781" name="貸付金該当値テキスト"/>
        <xdr:cNvSpPr txBox="1"/>
      </xdr:nvSpPr>
      <xdr:spPr>
        <a:xfrm>
          <a:off x="22212300" y="91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15,033</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37968</xdr:rowOff>
    </xdr:from>
    <xdr:to>
      <xdr:col>31</xdr:col>
      <xdr:colOff>85725</xdr:colOff>
      <xdr:row>54</xdr:row>
      <xdr:rowOff>139568</xdr:rowOff>
    </xdr:to>
    <xdr:sp macro="" textlink="">
      <xdr:nvSpPr>
        <xdr:cNvPr id="782" name="円/楕円 781"/>
        <xdr:cNvSpPr/>
      </xdr:nvSpPr>
      <xdr:spPr>
        <a:xfrm>
          <a:off x="21272500" y="929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156095</xdr:rowOff>
    </xdr:from>
    <xdr:ext cx="534377" cy="259045"/>
    <xdr:sp macro="" textlink="">
      <xdr:nvSpPr>
        <xdr:cNvPr id="783" name="テキスト ボックス 782"/>
        <xdr:cNvSpPr txBox="1"/>
      </xdr:nvSpPr>
      <xdr:spPr>
        <a:xfrm>
          <a:off x="21056111" y="907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16,114</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74681</xdr:rowOff>
    </xdr:from>
    <xdr:to>
      <xdr:col>29</xdr:col>
      <xdr:colOff>568325</xdr:colOff>
      <xdr:row>55</xdr:row>
      <xdr:rowOff>4831</xdr:rowOff>
    </xdr:to>
    <xdr:sp macro="" textlink="">
      <xdr:nvSpPr>
        <xdr:cNvPr id="784" name="円/楕円 783"/>
        <xdr:cNvSpPr/>
      </xdr:nvSpPr>
      <xdr:spPr>
        <a:xfrm>
          <a:off x="20383500" y="93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21358</xdr:rowOff>
    </xdr:from>
    <xdr:ext cx="534377" cy="259045"/>
    <xdr:sp macro="" textlink="">
      <xdr:nvSpPr>
        <xdr:cNvPr id="785" name="テキスト ボックス 784"/>
        <xdr:cNvSpPr txBox="1"/>
      </xdr:nvSpPr>
      <xdr:spPr>
        <a:xfrm>
          <a:off x="20167111" y="910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15,311</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133111</xdr:rowOff>
    </xdr:from>
    <xdr:to>
      <xdr:col>28</xdr:col>
      <xdr:colOff>365125</xdr:colOff>
      <xdr:row>55</xdr:row>
      <xdr:rowOff>63261</xdr:rowOff>
    </xdr:to>
    <xdr:sp macro="" textlink="">
      <xdr:nvSpPr>
        <xdr:cNvPr id="786" name="円/楕円 785"/>
        <xdr:cNvSpPr/>
      </xdr:nvSpPr>
      <xdr:spPr>
        <a:xfrm>
          <a:off x="19494500" y="939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79788</xdr:rowOff>
    </xdr:from>
    <xdr:ext cx="534377" cy="259045"/>
    <xdr:sp macro="" textlink="">
      <xdr:nvSpPr>
        <xdr:cNvPr id="787" name="テキスト ボックス 786"/>
        <xdr:cNvSpPr txBox="1"/>
      </xdr:nvSpPr>
      <xdr:spPr>
        <a:xfrm>
          <a:off x="19278111" y="916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14,033</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92649</xdr:rowOff>
    </xdr:from>
    <xdr:to>
      <xdr:col>27</xdr:col>
      <xdr:colOff>161925</xdr:colOff>
      <xdr:row>56</xdr:row>
      <xdr:rowOff>22799</xdr:rowOff>
    </xdr:to>
    <xdr:sp macro="" textlink="">
      <xdr:nvSpPr>
        <xdr:cNvPr id="788" name="円/楕円 787"/>
        <xdr:cNvSpPr/>
      </xdr:nvSpPr>
      <xdr:spPr>
        <a:xfrm>
          <a:off x="18605500" y="95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39326</xdr:rowOff>
    </xdr:from>
    <xdr:ext cx="534377" cy="259045"/>
    <xdr:sp macro="" textlink="">
      <xdr:nvSpPr>
        <xdr:cNvPr id="789" name="テキスト ボックス 788"/>
        <xdr:cNvSpPr txBox="1"/>
      </xdr:nvSpPr>
      <xdr:spPr>
        <a:xfrm>
          <a:off x="18389111" y="92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0" name="正方形/長方形 78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1" name="正方形/長方形 79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2" name="正方形/長方形 79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3" name="正方形/長方形 79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4" name="正方形/長方形 79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5" name="正方形/長方形 79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6" name="正方形/長方形 79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0" name="テキスト ボックス 79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1" name="直線コネクタ 80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2" name="テキスト ボックス 80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3" name="直線コネクタ 80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4" name="テキスト ボックス 80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5" name="直線コネクタ 80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6" name="テキスト ボックス 80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7" name="直線コネクタ 80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8" name="テキスト ボックス 80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9" name="直線コネクタ 80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0" name="テキスト ボックス 80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2" name="テキスト ボックス 81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4" name="直線コネクタ 813"/>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5"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6" name="直線コネクタ 815"/>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17"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18" name="直線コネクタ 817"/>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85674</xdr:rowOff>
    </xdr:from>
    <xdr:to>
      <xdr:col>32</xdr:col>
      <xdr:colOff>187325</xdr:colOff>
      <xdr:row>74</xdr:row>
      <xdr:rowOff>93904</xdr:rowOff>
    </xdr:to>
    <xdr:cxnSp macro="">
      <xdr:nvCxnSpPr>
        <xdr:cNvPr id="819" name="直線コネクタ 818"/>
        <xdr:cNvCxnSpPr/>
      </xdr:nvCxnSpPr>
      <xdr:spPr>
        <a:xfrm flipV="1">
          <a:off x="21323300" y="12601524"/>
          <a:ext cx="838200" cy="1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14787</xdr:rowOff>
    </xdr:from>
    <xdr:ext cx="534377" cy="259045"/>
    <xdr:sp macro="" textlink="">
      <xdr:nvSpPr>
        <xdr:cNvPr id="820" name="繰出金平均値テキスト"/>
        <xdr:cNvSpPr txBox="1"/>
      </xdr:nvSpPr>
      <xdr:spPr>
        <a:xfrm>
          <a:off x="22212300" y="12702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1" name="フローチャート : 判断 820"/>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84455</xdr:rowOff>
    </xdr:from>
    <xdr:to>
      <xdr:col>31</xdr:col>
      <xdr:colOff>34925</xdr:colOff>
      <xdr:row>74</xdr:row>
      <xdr:rowOff>93904</xdr:rowOff>
    </xdr:to>
    <xdr:cxnSp macro="">
      <xdr:nvCxnSpPr>
        <xdr:cNvPr id="822" name="直線コネクタ 821"/>
        <xdr:cNvCxnSpPr/>
      </xdr:nvCxnSpPr>
      <xdr:spPr>
        <a:xfrm>
          <a:off x="20434300" y="12771755"/>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3" name="フローチャート : 判断 822"/>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21950</xdr:rowOff>
    </xdr:from>
    <xdr:ext cx="534377" cy="259045"/>
    <xdr:sp macro="" textlink="">
      <xdr:nvSpPr>
        <xdr:cNvPr id="824" name="テキスト ボックス 823"/>
        <xdr:cNvSpPr txBox="1"/>
      </xdr:nvSpPr>
      <xdr:spPr>
        <a:xfrm>
          <a:off x="21056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84455</xdr:rowOff>
    </xdr:from>
    <xdr:to>
      <xdr:col>29</xdr:col>
      <xdr:colOff>517525</xdr:colOff>
      <xdr:row>74</xdr:row>
      <xdr:rowOff>117602</xdr:rowOff>
    </xdr:to>
    <xdr:cxnSp macro="">
      <xdr:nvCxnSpPr>
        <xdr:cNvPr id="825" name="直線コネクタ 824"/>
        <xdr:cNvCxnSpPr/>
      </xdr:nvCxnSpPr>
      <xdr:spPr>
        <a:xfrm flipV="1">
          <a:off x="19545300" y="1277175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26" name="フローチャート : 判断 825"/>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56049</xdr:rowOff>
    </xdr:from>
    <xdr:ext cx="534377" cy="259045"/>
    <xdr:sp macro="" textlink="">
      <xdr:nvSpPr>
        <xdr:cNvPr id="827" name="テキスト ボックス 826"/>
        <xdr:cNvSpPr txBox="1"/>
      </xdr:nvSpPr>
      <xdr:spPr>
        <a:xfrm>
          <a:off x="20167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117602</xdr:rowOff>
    </xdr:from>
    <xdr:to>
      <xdr:col>28</xdr:col>
      <xdr:colOff>314325</xdr:colOff>
      <xdr:row>75</xdr:row>
      <xdr:rowOff>68338</xdr:rowOff>
    </xdr:to>
    <xdr:cxnSp macro="">
      <xdr:nvCxnSpPr>
        <xdr:cNvPr id="828" name="直線コネクタ 827"/>
        <xdr:cNvCxnSpPr/>
      </xdr:nvCxnSpPr>
      <xdr:spPr>
        <a:xfrm flipV="1">
          <a:off x="18656300" y="12804902"/>
          <a:ext cx="889000" cy="1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29" name="フローチャート : 判断 828"/>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89234</xdr:rowOff>
    </xdr:from>
    <xdr:ext cx="534377" cy="259045"/>
    <xdr:sp macro="" textlink="">
      <xdr:nvSpPr>
        <xdr:cNvPr id="830" name="テキスト ボックス 829"/>
        <xdr:cNvSpPr txBox="1"/>
      </xdr:nvSpPr>
      <xdr:spPr>
        <a:xfrm>
          <a:off x="19278111" y="129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1" name="フローチャート : 判断 830"/>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131436</xdr:rowOff>
    </xdr:from>
    <xdr:ext cx="534377" cy="259045"/>
    <xdr:sp macro="" textlink="">
      <xdr:nvSpPr>
        <xdr:cNvPr id="832" name="テキスト ボックス 831"/>
        <xdr:cNvSpPr txBox="1"/>
      </xdr:nvSpPr>
      <xdr:spPr>
        <a:xfrm>
          <a:off x="18389111" y="126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34874</xdr:rowOff>
    </xdr:from>
    <xdr:to>
      <xdr:col>32</xdr:col>
      <xdr:colOff>238125</xdr:colOff>
      <xdr:row>73</xdr:row>
      <xdr:rowOff>136474</xdr:rowOff>
    </xdr:to>
    <xdr:sp macro="" textlink="">
      <xdr:nvSpPr>
        <xdr:cNvPr id="838" name="円/楕円 837"/>
        <xdr:cNvSpPr/>
      </xdr:nvSpPr>
      <xdr:spPr>
        <a:xfrm>
          <a:off x="22110700" y="1255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57751</xdr:rowOff>
    </xdr:from>
    <xdr:ext cx="534377" cy="259045"/>
    <xdr:sp macro="" textlink="">
      <xdr:nvSpPr>
        <xdr:cNvPr id="839" name="繰出金該当値テキスト"/>
        <xdr:cNvSpPr txBox="1"/>
      </xdr:nvSpPr>
      <xdr:spPr>
        <a:xfrm>
          <a:off x="22212300" y="124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43104</xdr:rowOff>
    </xdr:from>
    <xdr:to>
      <xdr:col>31</xdr:col>
      <xdr:colOff>85725</xdr:colOff>
      <xdr:row>74</xdr:row>
      <xdr:rowOff>144704</xdr:rowOff>
    </xdr:to>
    <xdr:sp macro="" textlink="">
      <xdr:nvSpPr>
        <xdr:cNvPr id="840" name="円/楕円 839"/>
        <xdr:cNvSpPr/>
      </xdr:nvSpPr>
      <xdr:spPr>
        <a:xfrm>
          <a:off x="21272500" y="127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161231</xdr:rowOff>
    </xdr:from>
    <xdr:ext cx="534377" cy="259045"/>
    <xdr:sp macro="" textlink="">
      <xdr:nvSpPr>
        <xdr:cNvPr id="841" name="テキスト ボックス 840"/>
        <xdr:cNvSpPr txBox="1"/>
      </xdr:nvSpPr>
      <xdr:spPr>
        <a:xfrm>
          <a:off x="21056111" y="1250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33655</xdr:rowOff>
    </xdr:from>
    <xdr:to>
      <xdr:col>29</xdr:col>
      <xdr:colOff>568325</xdr:colOff>
      <xdr:row>74</xdr:row>
      <xdr:rowOff>135255</xdr:rowOff>
    </xdr:to>
    <xdr:sp macro="" textlink="">
      <xdr:nvSpPr>
        <xdr:cNvPr id="842" name="円/楕円 841"/>
        <xdr:cNvSpPr/>
      </xdr:nvSpPr>
      <xdr:spPr>
        <a:xfrm>
          <a:off x="20383500" y="127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151782</xdr:rowOff>
    </xdr:from>
    <xdr:ext cx="534377" cy="259045"/>
    <xdr:sp macro="" textlink="">
      <xdr:nvSpPr>
        <xdr:cNvPr id="843" name="テキスト ボックス 842"/>
        <xdr:cNvSpPr txBox="1"/>
      </xdr:nvSpPr>
      <xdr:spPr>
        <a:xfrm>
          <a:off x="20167111" y="1249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66802</xdr:rowOff>
    </xdr:from>
    <xdr:to>
      <xdr:col>28</xdr:col>
      <xdr:colOff>365125</xdr:colOff>
      <xdr:row>74</xdr:row>
      <xdr:rowOff>168402</xdr:rowOff>
    </xdr:to>
    <xdr:sp macro="" textlink="">
      <xdr:nvSpPr>
        <xdr:cNvPr id="844" name="円/楕円 843"/>
        <xdr:cNvSpPr/>
      </xdr:nvSpPr>
      <xdr:spPr>
        <a:xfrm>
          <a:off x="19494500" y="127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13479</xdr:rowOff>
    </xdr:from>
    <xdr:ext cx="534377" cy="259045"/>
    <xdr:sp macro="" textlink="">
      <xdr:nvSpPr>
        <xdr:cNvPr id="845" name="テキスト ボックス 844"/>
        <xdr:cNvSpPr txBox="1"/>
      </xdr:nvSpPr>
      <xdr:spPr>
        <a:xfrm>
          <a:off x="19278111" y="1252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17538</xdr:rowOff>
    </xdr:from>
    <xdr:to>
      <xdr:col>27</xdr:col>
      <xdr:colOff>161925</xdr:colOff>
      <xdr:row>75</xdr:row>
      <xdr:rowOff>119138</xdr:rowOff>
    </xdr:to>
    <xdr:sp macro="" textlink="">
      <xdr:nvSpPr>
        <xdr:cNvPr id="846" name="円/楕円 845"/>
        <xdr:cNvSpPr/>
      </xdr:nvSpPr>
      <xdr:spPr>
        <a:xfrm>
          <a:off x="18605500" y="12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110265</xdr:rowOff>
    </xdr:from>
    <xdr:ext cx="534377" cy="259045"/>
    <xdr:sp macro="" textlink="">
      <xdr:nvSpPr>
        <xdr:cNvPr id="847" name="テキスト ボックス 846"/>
        <xdr:cNvSpPr txBox="1"/>
      </xdr:nvSpPr>
      <xdr:spPr>
        <a:xfrm>
          <a:off x="18389111" y="1296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9" name="正方形/長方形 84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0" name="正方形/長方形 84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1" name="正方形/長方形 85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2" name="正方形/長方形 85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3" name="正方形/長方形 85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4" name="正方形/長方形 85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5" name="正方形/長方形 85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6" name="テキスト ボックス 85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7" name="直線コネクタ 85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8" name="直線コネクタ 857"/>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9" name="テキスト ボックス 858"/>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0" name="直線コネクタ 859"/>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1" name="テキスト ボックス 860"/>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2" name="直線コネクタ 861"/>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3" name="テキスト ボックス 862"/>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4" name="直線コネクタ 863"/>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5" name="テキスト ボックス 864"/>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7" name="テキスト ボックス 86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9" name="直線コネクタ 868"/>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0"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1" name="直線コネクタ 87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2"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3" name="直線コネクタ 87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4" name="直線コネクタ 873"/>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5"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6" name="フローチャート : 判断 875"/>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7" name="直線コネクタ 876"/>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8" name="フローチャート : 判断 877"/>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9" name="テキスト ボックス 878"/>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0" name="直線コネクタ 879"/>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1" name="フローチャート : 判断 880"/>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2" name="テキスト ボックス 881"/>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3" name="直線コネクタ 882"/>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4" name="フローチャート : 判断 883"/>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5" name="テキスト ボックス 884"/>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6" name="フローチャート : 判断 885"/>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7" name="テキスト ボックス 886"/>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3" name="円/楕円 892"/>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4"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5" name="円/楕円 894"/>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6" name="テキスト ボックス 895"/>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7" name="円/楕円 896"/>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8" name="テキスト ボックス 897"/>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9" name="円/楕円 898"/>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0" name="テキスト ボックス 899"/>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1" name="円/楕円 900"/>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2" name="テキスト ボックス 901"/>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件費は、平成２６年度より一部事務組合の全職員を佐野市で受け入れたことが影響し、平成２６年度に人件費が大幅に増加する結果となった。平成２７年度は住民一人当たり７５，８０４円となっており、前年度と比較し１．５％減額となったが、類似団体と比較しても、高い状況である。直営で行っている保育園が多いことや、清掃センターや給食センター業務等を直営で実施しているなどの要因もあり、職員数が多いことによるもの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維持補修費は、住民一人当たり７，３１９円となっており、類似団体と比較しても高い状況となっている。合併により類似施設が複数あり、施設の多くが老朽化していることから、維持補修経費が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扶助費は、住民一人当たり７７，３３３円であり、類似団体とほぼ同額であるが、年々増加傾向にある。主な要因は民間保育所への委託料や障がい者等への福祉サービスの増加などによるものである。　</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普通建設事業費は、住民一人当たり８２，６５９円であり、類似団体比較しても高い状況にある。市庁舎や消防本部庁舎の建設等によるものであり、前年度と比較すると７９．８％増となっている。今後、市有施設等のあり方に関する基本方針を踏まえ、適正な施設配置や施設の長寿命化など、将来を見据えた市有施設等の適正管理及び有効活用の推進を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121,183
119,070
356.04
54,832,379
52,072,028
2,504,673
27,658,343
40,950,962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10.2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131013</xdr:rowOff>
    </xdr:from>
    <xdr:to>
      <xdr:col>6</xdr:col>
      <xdr:colOff>511175</xdr:colOff>
      <xdr:row>34</xdr:row>
      <xdr:rowOff>67463</xdr:rowOff>
    </xdr:to>
    <xdr:cxnSp macro="">
      <xdr:nvCxnSpPr>
        <xdr:cNvPr id="59" name="直線コネクタ 58"/>
        <xdr:cNvCxnSpPr/>
      </xdr:nvCxnSpPr>
      <xdr:spPr>
        <a:xfrm flipV="1">
          <a:off x="3797300" y="5788863"/>
          <a:ext cx="838200" cy="10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94759</xdr:rowOff>
    </xdr:from>
    <xdr:ext cx="469744" cy="259045"/>
    <xdr:sp macro="" textlink="">
      <xdr:nvSpPr>
        <xdr:cNvPr id="60" name="議会費平均値テキスト"/>
        <xdr:cNvSpPr txBox="1"/>
      </xdr:nvSpPr>
      <xdr:spPr>
        <a:xfrm>
          <a:off x="4686300" y="5924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67463</xdr:rowOff>
    </xdr:from>
    <xdr:to>
      <xdr:col>5</xdr:col>
      <xdr:colOff>358775</xdr:colOff>
      <xdr:row>35</xdr:row>
      <xdr:rowOff>21285</xdr:rowOff>
    </xdr:to>
    <xdr:cxnSp macro="">
      <xdr:nvCxnSpPr>
        <xdr:cNvPr id="62" name="直線コネクタ 61"/>
        <xdr:cNvCxnSpPr/>
      </xdr:nvCxnSpPr>
      <xdr:spPr>
        <a:xfrm flipV="1">
          <a:off x="2908300" y="5896763"/>
          <a:ext cx="889000" cy="1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168910</xdr:rowOff>
    </xdr:from>
    <xdr:to>
      <xdr:col>5</xdr:col>
      <xdr:colOff>409575</xdr:colOff>
      <xdr:row>34</xdr:row>
      <xdr:rowOff>99060</xdr:rowOff>
    </xdr:to>
    <xdr:sp macro="" textlink="">
      <xdr:nvSpPr>
        <xdr:cNvPr id="63" name="フローチャート : 判断 62"/>
        <xdr:cNvSpPr/>
      </xdr:nvSpPr>
      <xdr:spPr>
        <a:xfrm>
          <a:off x="3746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115587</xdr:rowOff>
    </xdr:from>
    <xdr:ext cx="469744" cy="259045"/>
    <xdr:sp macro="" textlink="">
      <xdr:nvSpPr>
        <xdr:cNvPr id="64" name="テキスト ボックス 63"/>
        <xdr:cNvSpPr txBox="1"/>
      </xdr:nvSpPr>
      <xdr:spPr>
        <a:xfrm>
          <a:off x="3562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150216</xdr:rowOff>
    </xdr:from>
    <xdr:to>
      <xdr:col>4</xdr:col>
      <xdr:colOff>155575</xdr:colOff>
      <xdr:row>35</xdr:row>
      <xdr:rowOff>21285</xdr:rowOff>
    </xdr:to>
    <xdr:cxnSp macro="">
      <xdr:nvCxnSpPr>
        <xdr:cNvPr id="65" name="直線コネクタ 64"/>
        <xdr:cNvCxnSpPr/>
      </xdr:nvCxnSpPr>
      <xdr:spPr>
        <a:xfrm>
          <a:off x="2019300" y="5808066"/>
          <a:ext cx="889000" cy="2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6" name="フローチャート : 判断 65"/>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7" name="テキスト ボックス 66"/>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8941</xdr:rowOff>
    </xdr:from>
    <xdr:to>
      <xdr:col>2</xdr:col>
      <xdr:colOff>638175</xdr:colOff>
      <xdr:row>33</xdr:row>
      <xdr:rowOff>150216</xdr:rowOff>
    </xdr:to>
    <xdr:cxnSp macro="">
      <xdr:nvCxnSpPr>
        <xdr:cNvPr id="68" name="直線コネクタ 67"/>
        <xdr:cNvCxnSpPr/>
      </xdr:nvCxnSpPr>
      <xdr:spPr>
        <a:xfrm>
          <a:off x="1130300" y="5495341"/>
          <a:ext cx="889000" cy="3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111303</xdr:rowOff>
    </xdr:from>
    <xdr:to>
      <xdr:col>3</xdr:col>
      <xdr:colOff>3175</xdr:colOff>
      <xdr:row>34</xdr:row>
      <xdr:rowOff>41453</xdr:rowOff>
    </xdr:to>
    <xdr:sp macro="" textlink="">
      <xdr:nvSpPr>
        <xdr:cNvPr id="69" name="フローチャート : 判断 68"/>
        <xdr:cNvSpPr/>
      </xdr:nvSpPr>
      <xdr:spPr>
        <a:xfrm>
          <a:off x="1968500" y="576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32580</xdr:rowOff>
    </xdr:from>
    <xdr:ext cx="469744" cy="259045"/>
    <xdr:sp macro="" textlink="">
      <xdr:nvSpPr>
        <xdr:cNvPr id="70" name="テキスト ボックス 69"/>
        <xdr:cNvSpPr txBox="1"/>
      </xdr:nvSpPr>
      <xdr:spPr>
        <a:xfrm>
          <a:off x="1784427" y="586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62840</xdr:rowOff>
    </xdr:from>
    <xdr:to>
      <xdr:col>1</xdr:col>
      <xdr:colOff>485775</xdr:colOff>
      <xdr:row>31</xdr:row>
      <xdr:rowOff>164440</xdr:rowOff>
    </xdr:to>
    <xdr:sp macro="" textlink="">
      <xdr:nvSpPr>
        <xdr:cNvPr id="71" name="フローチャート : 判断 70"/>
        <xdr:cNvSpPr/>
      </xdr:nvSpPr>
      <xdr:spPr>
        <a:xfrm>
          <a:off x="1079500" y="537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9517</xdr:rowOff>
    </xdr:from>
    <xdr:ext cx="469744" cy="259045"/>
    <xdr:sp macro="" textlink="">
      <xdr:nvSpPr>
        <xdr:cNvPr id="72" name="テキスト ボックス 71"/>
        <xdr:cNvSpPr txBox="1"/>
      </xdr:nvSpPr>
      <xdr:spPr>
        <a:xfrm>
          <a:off x="895427" y="515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80213</xdr:rowOff>
    </xdr:from>
    <xdr:to>
      <xdr:col>6</xdr:col>
      <xdr:colOff>561975</xdr:colOff>
      <xdr:row>34</xdr:row>
      <xdr:rowOff>10363</xdr:rowOff>
    </xdr:to>
    <xdr:sp macro="" textlink="">
      <xdr:nvSpPr>
        <xdr:cNvPr id="78" name="円/楕円 77"/>
        <xdr:cNvSpPr/>
      </xdr:nvSpPr>
      <xdr:spPr>
        <a:xfrm>
          <a:off x="4584700" y="57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103090</xdr:rowOff>
    </xdr:from>
    <xdr:ext cx="469744" cy="259045"/>
    <xdr:sp macro="" textlink="">
      <xdr:nvSpPr>
        <xdr:cNvPr id="79" name="議会費該当値テキスト"/>
        <xdr:cNvSpPr txBox="1"/>
      </xdr:nvSpPr>
      <xdr:spPr>
        <a:xfrm>
          <a:off x="4686300" y="558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16663</xdr:rowOff>
    </xdr:from>
    <xdr:to>
      <xdr:col>5</xdr:col>
      <xdr:colOff>409575</xdr:colOff>
      <xdr:row>34</xdr:row>
      <xdr:rowOff>118263</xdr:rowOff>
    </xdr:to>
    <xdr:sp macro="" textlink="">
      <xdr:nvSpPr>
        <xdr:cNvPr id="80" name="円/楕円 79"/>
        <xdr:cNvSpPr/>
      </xdr:nvSpPr>
      <xdr:spPr>
        <a:xfrm>
          <a:off x="3746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109390</xdr:rowOff>
    </xdr:from>
    <xdr:ext cx="469744" cy="259045"/>
    <xdr:sp macro="" textlink="">
      <xdr:nvSpPr>
        <xdr:cNvPr id="81" name="テキスト ボックス 80"/>
        <xdr:cNvSpPr txBox="1"/>
      </xdr:nvSpPr>
      <xdr:spPr>
        <a:xfrm>
          <a:off x="3562427" y="593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141935</xdr:rowOff>
    </xdr:from>
    <xdr:to>
      <xdr:col>4</xdr:col>
      <xdr:colOff>206375</xdr:colOff>
      <xdr:row>35</xdr:row>
      <xdr:rowOff>72085</xdr:rowOff>
    </xdr:to>
    <xdr:sp macro="" textlink="">
      <xdr:nvSpPr>
        <xdr:cNvPr id="82" name="円/楕円 81"/>
        <xdr:cNvSpPr/>
      </xdr:nvSpPr>
      <xdr:spPr>
        <a:xfrm>
          <a:off x="2857500" y="59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63212</xdr:rowOff>
    </xdr:from>
    <xdr:ext cx="469744" cy="259045"/>
    <xdr:sp macro="" textlink="">
      <xdr:nvSpPr>
        <xdr:cNvPr id="83" name="テキスト ボックス 82"/>
        <xdr:cNvSpPr txBox="1"/>
      </xdr:nvSpPr>
      <xdr:spPr>
        <a:xfrm>
          <a:off x="2673427" y="606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99416</xdr:rowOff>
    </xdr:from>
    <xdr:to>
      <xdr:col>3</xdr:col>
      <xdr:colOff>3175</xdr:colOff>
      <xdr:row>34</xdr:row>
      <xdr:rowOff>29566</xdr:rowOff>
    </xdr:to>
    <xdr:sp macro="" textlink="">
      <xdr:nvSpPr>
        <xdr:cNvPr id="84" name="円/楕円 83"/>
        <xdr:cNvSpPr/>
      </xdr:nvSpPr>
      <xdr:spPr>
        <a:xfrm>
          <a:off x="1968500" y="57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46093</xdr:rowOff>
    </xdr:from>
    <xdr:ext cx="469744" cy="259045"/>
    <xdr:sp macro="" textlink="">
      <xdr:nvSpPr>
        <xdr:cNvPr id="85" name="テキスト ボックス 84"/>
        <xdr:cNvSpPr txBox="1"/>
      </xdr:nvSpPr>
      <xdr:spPr>
        <a:xfrm>
          <a:off x="1784427" y="553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129591</xdr:rowOff>
    </xdr:from>
    <xdr:to>
      <xdr:col>1</xdr:col>
      <xdr:colOff>485775</xdr:colOff>
      <xdr:row>32</xdr:row>
      <xdr:rowOff>59741</xdr:rowOff>
    </xdr:to>
    <xdr:sp macro="" textlink="">
      <xdr:nvSpPr>
        <xdr:cNvPr id="86" name="円/楕円 85"/>
        <xdr:cNvSpPr/>
      </xdr:nvSpPr>
      <xdr:spPr>
        <a:xfrm>
          <a:off x="1079500" y="544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50868</xdr:rowOff>
    </xdr:from>
    <xdr:ext cx="469744" cy="259045"/>
    <xdr:sp macro="" textlink="">
      <xdr:nvSpPr>
        <xdr:cNvPr id="87" name="テキスト ボックス 86"/>
        <xdr:cNvSpPr txBox="1"/>
      </xdr:nvSpPr>
      <xdr:spPr>
        <a:xfrm>
          <a:off x="895427" y="553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154483</xdr:rowOff>
    </xdr:from>
    <xdr:to>
      <xdr:col>6</xdr:col>
      <xdr:colOff>511175</xdr:colOff>
      <xdr:row>53</xdr:row>
      <xdr:rowOff>110268</xdr:rowOff>
    </xdr:to>
    <xdr:cxnSp macro="">
      <xdr:nvCxnSpPr>
        <xdr:cNvPr id="117" name="直線コネクタ 116"/>
        <xdr:cNvCxnSpPr/>
      </xdr:nvCxnSpPr>
      <xdr:spPr>
        <a:xfrm flipV="1">
          <a:off x="3797300" y="8726983"/>
          <a:ext cx="838200" cy="47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157777</xdr:rowOff>
    </xdr:from>
    <xdr:ext cx="534377" cy="259045"/>
    <xdr:sp macro="" textlink="">
      <xdr:nvSpPr>
        <xdr:cNvPr id="118" name="総務費平均値テキスト"/>
        <xdr:cNvSpPr txBox="1"/>
      </xdr:nvSpPr>
      <xdr:spPr>
        <a:xfrm>
          <a:off x="4686300" y="958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110268</xdr:rowOff>
    </xdr:from>
    <xdr:to>
      <xdr:col>5</xdr:col>
      <xdr:colOff>358775</xdr:colOff>
      <xdr:row>55</xdr:row>
      <xdr:rowOff>118383</xdr:rowOff>
    </xdr:to>
    <xdr:cxnSp macro="">
      <xdr:nvCxnSpPr>
        <xdr:cNvPr id="120" name="直線コネクタ 119"/>
        <xdr:cNvCxnSpPr/>
      </xdr:nvCxnSpPr>
      <xdr:spPr>
        <a:xfrm flipV="1">
          <a:off x="2908300" y="9197118"/>
          <a:ext cx="889000" cy="35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1" name="フローチャート : 判断 120"/>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103788</xdr:rowOff>
    </xdr:from>
    <xdr:ext cx="534377" cy="259045"/>
    <xdr:sp macro="" textlink="">
      <xdr:nvSpPr>
        <xdr:cNvPr id="122" name="テキスト ボックス 121"/>
        <xdr:cNvSpPr txBox="1"/>
      </xdr:nvSpPr>
      <xdr:spPr>
        <a:xfrm>
          <a:off x="3530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80016</xdr:rowOff>
    </xdr:from>
    <xdr:to>
      <xdr:col>4</xdr:col>
      <xdr:colOff>155575</xdr:colOff>
      <xdr:row>55</xdr:row>
      <xdr:rowOff>118383</xdr:rowOff>
    </xdr:to>
    <xdr:cxnSp macro="">
      <xdr:nvCxnSpPr>
        <xdr:cNvPr id="123" name="直線コネクタ 122"/>
        <xdr:cNvCxnSpPr/>
      </xdr:nvCxnSpPr>
      <xdr:spPr>
        <a:xfrm>
          <a:off x="2019300" y="9509766"/>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4" name="フローチャート : 判断 123"/>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84243</xdr:rowOff>
    </xdr:from>
    <xdr:ext cx="534377" cy="259045"/>
    <xdr:sp macro="" textlink="">
      <xdr:nvSpPr>
        <xdr:cNvPr id="125" name="テキスト ボックス 124"/>
        <xdr:cNvSpPr txBox="1"/>
      </xdr:nvSpPr>
      <xdr:spPr>
        <a:xfrm>
          <a:off x="2641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50984</xdr:rowOff>
    </xdr:from>
    <xdr:to>
      <xdr:col>2</xdr:col>
      <xdr:colOff>638175</xdr:colOff>
      <xdr:row>55</xdr:row>
      <xdr:rowOff>80016</xdr:rowOff>
    </xdr:to>
    <xdr:cxnSp macro="">
      <xdr:nvCxnSpPr>
        <xdr:cNvPr id="126" name="直線コネクタ 125"/>
        <xdr:cNvCxnSpPr/>
      </xdr:nvCxnSpPr>
      <xdr:spPr>
        <a:xfrm>
          <a:off x="1130300" y="9480734"/>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7" name="フローチャート : 判断 126"/>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148576</xdr:rowOff>
    </xdr:from>
    <xdr:ext cx="534377" cy="259045"/>
    <xdr:sp macro="" textlink="">
      <xdr:nvSpPr>
        <xdr:cNvPr id="128" name="テキスト ボックス 127"/>
        <xdr:cNvSpPr txBox="1"/>
      </xdr:nvSpPr>
      <xdr:spPr>
        <a:xfrm>
          <a:off x="1752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29" name="フローチャート : 判断 128"/>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114933</xdr:rowOff>
    </xdr:from>
    <xdr:ext cx="534377" cy="259045"/>
    <xdr:sp macro="" textlink="">
      <xdr:nvSpPr>
        <xdr:cNvPr id="130" name="テキスト ボックス 129"/>
        <xdr:cNvSpPr txBox="1"/>
      </xdr:nvSpPr>
      <xdr:spPr>
        <a:xfrm>
          <a:off x="863111" y="97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103683</xdr:rowOff>
    </xdr:from>
    <xdr:to>
      <xdr:col>6</xdr:col>
      <xdr:colOff>561975</xdr:colOff>
      <xdr:row>51</xdr:row>
      <xdr:rowOff>33833</xdr:rowOff>
    </xdr:to>
    <xdr:sp macro="" textlink="">
      <xdr:nvSpPr>
        <xdr:cNvPr id="136" name="円/楕円 135"/>
        <xdr:cNvSpPr/>
      </xdr:nvSpPr>
      <xdr:spPr>
        <a:xfrm>
          <a:off x="4584700" y="867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56710</xdr:rowOff>
    </xdr:from>
    <xdr:ext cx="534377" cy="259045"/>
    <xdr:sp macro="" textlink="">
      <xdr:nvSpPr>
        <xdr:cNvPr id="137" name="総務費該当値テキスト"/>
        <xdr:cNvSpPr txBox="1"/>
      </xdr:nvSpPr>
      <xdr:spPr>
        <a:xfrm>
          <a:off x="4686300" y="862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95,224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59468</xdr:rowOff>
    </xdr:from>
    <xdr:to>
      <xdr:col>5</xdr:col>
      <xdr:colOff>409575</xdr:colOff>
      <xdr:row>53</xdr:row>
      <xdr:rowOff>161068</xdr:rowOff>
    </xdr:to>
    <xdr:sp macro="" textlink="">
      <xdr:nvSpPr>
        <xdr:cNvPr id="138" name="円/楕円 137"/>
        <xdr:cNvSpPr/>
      </xdr:nvSpPr>
      <xdr:spPr>
        <a:xfrm>
          <a:off x="3746500" y="91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6145</xdr:rowOff>
    </xdr:from>
    <xdr:ext cx="534377" cy="259045"/>
    <xdr:sp macro="" textlink="">
      <xdr:nvSpPr>
        <xdr:cNvPr id="139" name="テキスト ボックス 138"/>
        <xdr:cNvSpPr txBox="1"/>
      </xdr:nvSpPr>
      <xdr:spPr>
        <a:xfrm>
          <a:off x="3530111" y="892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67583</xdr:rowOff>
    </xdr:from>
    <xdr:to>
      <xdr:col>4</xdr:col>
      <xdr:colOff>206375</xdr:colOff>
      <xdr:row>55</xdr:row>
      <xdr:rowOff>169183</xdr:rowOff>
    </xdr:to>
    <xdr:sp macro="" textlink="">
      <xdr:nvSpPr>
        <xdr:cNvPr id="140" name="円/楕円 139"/>
        <xdr:cNvSpPr/>
      </xdr:nvSpPr>
      <xdr:spPr>
        <a:xfrm>
          <a:off x="2857500" y="949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14260</xdr:rowOff>
    </xdr:from>
    <xdr:ext cx="534377" cy="259045"/>
    <xdr:sp macro="" textlink="">
      <xdr:nvSpPr>
        <xdr:cNvPr id="141" name="テキスト ボックス 140"/>
        <xdr:cNvSpPr txBox="1"/>
      </xdr:nvSpPr>
      <xdr:spPr>
        <a:xfrm>
          <a:off x="2641111" y="927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29216</xdr:rowOff>
    </xdr:from>
    <xdr:to>
      <xdr:col>3</xdr:col>
      <xdr:colOff>3175</xdr:colOff>
      <xdr:row>55</xdr:row>
      <xdr:rowOff>130816</xdr:rowOff>
    </xdr:to>
    <xdr:sp macro="" textlink="">
      <xdr:nvSpPr>
        <xdr:cNvPr id="142" name="円/楕円 141"/>
        <xdr:cNvSpPr/>
      </xdr:nvSpPr>
      <xdr:spPr>
        <a:xfrm>
          <a:off x="1968500" y="94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147343</xdr:rowOff>
    </xdr:from>
    <xdr:ext cx="534377" cy="259045"/>
    <xdr:sp macro="" textlink="">
      <xdr:nvSpPr>
        <xdr:cNvPr id="143" name="テキスト ボックス 142"/>
        <xdr:cNvSpPr txBox="1"/>
      </xdr:nvSpPr>
      <xdr:spPr>
        <a:xfrm>
          <a:off x="1752111" y="92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184</xdr:rowOff>
    </xdr:from>
    <xdr:to>
      <xdr:col>1</xdr:col>
      <xdr:colOff>485775</xdr:colOff>
      <xdr:row>55</xdr:row>
      <xdr:rowOff>101784</xdr:rowOff>
    </xdr:to>
    <xdr:sp macro="" textlink="">
      <xdr:nvSpPr>
        <xdr:cNvPr id="144" name="円/楕円 143"/>
        <xdr:cNvSpPr/>
      </xdr:nvSpPr>
      <xdr:spPr>
        <a:xfrm>
          <a:off x="1079500" y="94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118311</xdr:rowOff>
    </xdr:from>
    <xdr:ext cx="534377" cy="259045"/>
    <xdr:sp macro="" textlink="">
      <xdr:nvSpPr>
        <xdr:cNvPr id="145" name="テキスト ボックス 144"/>
        <xdr:cNvSpPr txBox="1"/>
      </xdr:nvSpPr>
      <xdr:spPr>
        <a:xfrm>
          <a:off x="863111" y="92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122228</xdr:rowOff>
    </xdr:from>
    <xdr:to>
      <xdr:col>6</xdr:col>
      <xdr:colOff>511175</xdr:colOff>
      <xdr:row>75</xdr:row>
      <xdr:rowOff>16648</xdr:rowOff>
    </xdr:to>
    <xdr:cxnSp macro="">
      <xdr:nvCxnSpPr>
        <xdr:cNvPr id="177" name="直線コネクタ 176"/>
        <xdr:cNvCxnSpPr/>
      </xdr:nvCxnSpPr>
      <xdr:spPr>
        <a:xfrm flipV="1">
          <a:off x="3797300" y="12809528"/>
          <a:ext cx="838200" cy="6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68862</xdr:rowOff>
    </xdr:from>
    <xdr:ext cx="599010" cy="259045"/>
    <xdr:sp macro="" textlink="">
      <xdr:nvSpPr>
        <xdr:cNvPr id="178" name="民生費平均値テキスト"/>
        <xdr:cNvSpPr txBox="1"/>
      </xdr:nvSpPr>
      <xdr:spPr>
        <a:xfrm>
          <a:off x="4686300" y="127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16648</xdr:rowOff>
    </xdr:from>
    <xdr:to>
      <xdr:col>5</xdr:col>
      <xdr:colOff>358775</xdr:colOff>
      <xdr:row>75</xdr:row>
      <xdr:rowOff>133724</xdr:rowOff>
    </xdr:to>
    <xdr:cxnSp macro="">
      <xdr:nvCxnSpPr>
        <xdr:cNvPr id="180" name="直線コネクタ 179"/>
        <xdr:cNvCxnSpPr/>
      </xdr:nvCxnSpPr>
      <xdr:spPr>
        <a:xfrm flipV="1">
          <a:off x="2908300" y="12875398"/>
          <a:ext cx="889000" cy="1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1" name="フローチャート : 判断 180"/>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21306</xdr:rowOff>
    </xdr:from>
    <xdr:ext cx="599010" cy="259045"/>
    <xdr:sp macro="" textlink="">
      <xdr:nvSpPr>
        <xdr:cNvPr id="182" name="テキスト ボックス 181"/>
        <xdr:cNvSpPr txBox="1"/>
      </xdr:nvSpPr>
      <xdr:spPr>
        <a:xfrm>
          <a:off x="3497794"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88771</xdr:rowOff>
    </xdr:from>
    <xdr:to>
      <xdr:col>4</xdr:col>
      <xdr:colOff>155575</xdr:colOff>
      <xdr:row>75</xdr:row>
      <xdr:rowOff>133724</xdr:rowOff>
    </xdr:to>
    <xdr:cxnSp macro="">
      <xdr:nvCxnSpPr>
        <xdr:cNvPr id="183" name="直線コネクタ 182"/>
        <xdr:cNvCxnSpPr/>
      </xdr:nvCxnSpPr>
      <xdr:spPr>
        <a:xfrm>
          <a:off x="2019300" y="12947521"/>
          <a:ext cx="889000" cy="4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4" name="フローチャート : 判断 183"/>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2234</xdr:rowOff>
    </xdr:from>
    <xdr:ext cx="599010" cy="259045"/>
    <xdr:sp macro="" textlink="">
      <xdr:nvSpPr>
        <xdr:cNvPr id="185" name="テキスト ボックス 184"/>
        <xdr:cNvSpPr txBox="1"/>
      </xdr:nvSpPr>
      <xdr:spPr>
        <a:xfrm>
          <a:off x="2608794" y="125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88771</xdr:rowOff>
    </xdr:from>
    <xdr:to>
      <xdr:col>2</xdr:col>
      <xdr:colOff>638175</xdr:colOff>
      <xdr:row>76</xdr:row>
      <xdr:rowOff>24371</xdr:rowOff>
    </xdr:to>
    <xdr:cxnSp macro="">
      <xdr:nvCxnSpPr>
        <xdr:cNvPr id="186" name="直線コネクタ 185"/>
        <xdr:cNvCxnSpPr/>
      </xdr:nvCxnSpPr>
      <xdr:spPr>
        <a:xfrm flipV="1">
          <a:off x="1130300" y="12947521"/>
          <a:ext cx="889000" cy="10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7" name="フローチャート : 判断 186"/>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36720</xdr:rowOff>
    </xdr:from>
    <xdr:ext cx="599010" cy="259045"/>
    <xdr:sp macro="" textlink="">
      <xdr:nvSpPr>
        <xdr:cNvPr id="188" name="テキスト ボックス 187"/>
        <xdr:cNvSpPr txBox="1"/>
      </xdr:nvSpPr>
      <xdr:spPr>
        <a:xfrm>
          <a:off x="1719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89" name="フローチャート : 判断 188"/>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79974</xdr:rowOff>
    </xdr:from>
    <xdr:ext cx="599010" cy="259045"/>
    <xdr:sp macro="" textlink="">
      <xdr:nvSpPr>
        <xdr:cNvPr id="190" name="テキスト ボックス 189"/>
        <xdr:cNvSpPr txBox="1"/>
      </xdr:nvSpPr>
      <xdr:spPr>
        <a:xfrm>
          <a:off x="830794" y="1259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71428</xdr:rowOff>
    </xdr:from>
    <xdr:to>
      <xdr:col>6</xdr:col>
      <xdr:colOff>561975</xdr:colOff>
      <xdr:row>75</xdr:row>
      <xdr:rowOff>1578</xdr:rowOff>
    </xdr:to>
    <xdr:sp macro="" textlink="">
      <xdr:nvSpPr>
        <xdr:cNvPr id="196" name="円/楕円 195"/>
        <xdr:cNvSpPr/>
      </xdr:nvSpPr>
      <xdr:spPr>
        <a:xfrm>
          <a:off x="4584700" y="1275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94305</xdr:rowOff>
    </xdr:from>
    <xdr:ext cx="599010" cy="259045"/>
    <xdr:sp macro="" textlink="">
      <xdr:nvSpPr>
        <xdr:cNvPr id="197" name="民生費該当値テキスト"/>
        <xdr:cNvSpPr txBox="1"/>
      </xdr:nvSpPr>
      <xdr:spPr>
        <a:xfrm>
          <a:off x="4686300" y="126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131,070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137298</xdr:rowOff>
    </xdr:from>
    <xdr:to>
      <xdr:col>5</xdr:col>
      <xdr:colOff>409575</xdr:colOff>
      <xdr:row>75</xdr:row>
      <xdr:rowOff>67448</xdr:rowOff>
    </xdr:to>
    <xdr:sp macro="" textlink="">
      <xdr:nvSpPr>
        <xdr:cNvPr id="198" name="円/楕円 197"/>
        <xdr:cNvSpPr/>
      </xdr:nvSpPr>
      <xdr:spPr>
        <a:xfrm>
          <a:off x="3746500" y="128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58575</xdr:rowOff>
    </xdr:from>
    <xdr:ext cx="599010" cy="259045"/>
    <xdr:sp macro="" textlink="">
      <xdr:nvSpPr>
        <xdr:cNvPr id="199" name="テキスト ボックス 198"/>
        <xdr:cNvSpPr txBox="1"/>
      </xdr:nvSpPr>
      <xdr:spPr>
        <a:xfrm>
          <a:off x="3497794" y="1291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127,036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82924</xdr:rowOff>
    </xdr:from>
    <xdr:to>
      <xdr:col>4</xdr:col>
      <xdr:colOff>206375</xdr:colOff>
      <xdr:row>76</xdr:row>
      <xdr:rowOff>13074</xdr:rowOff>
    </xdr:to>
    <xdr:sp macro="" textlink="">
      <xdr:nvSpPr>
        <xdr:cNvPr id="200" name="円/楕円 199"/>
        <xdr:cNvSpPr/>
      </xdr:nvSpPr>
      <xdr:spPr>
        <a:xfrm>
          <a:off x="2857500" y="129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4201</xdr:rowOff>
    </xdr:from>
    <xdr:ext cx="599010" cy="259045"/>
    <xdr:sp macro="" textlink="">
      <xdr:nvSpPr>
        <xdr:cNvPr id="201" name="テキスト ボックス 200"/>
        <xdr:cNvSpPr txBox="1"/>
      </xdr:nvSpPr>
      <xdr:spPr>
        <a:xfrm>
          <a:off x="2608794" y="1303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119,866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37971</xdr:rowOff>
    </xdr:from>
    <xdr:to>
      <xdr:col>3</xdr:col>
      <xdr:colOff>3175</xdr:colOff>
      <xdr:row>75</xdr:row>
      <xdr:rowOff>139571</xdr:rowOff>
    </xdr:to>
    <xdr:sp macro="" textlink="">
      <xdr:nvSpPr>
        <xdr:cNvPr id="202" name="円/楕円 201"/>
        <xdr:cNvSpPr/>
      </xdr:nvSpPr>
      <xdr:spPr>
        <a:xfrm>
          <a:off x="1968500" y="128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130698</xdr:rowOff>
    </xdr:from>
    <xdr:ext cx="599010" cy="259045"/>
    <xdr:sp macro="" textlink="">
      <xdr:nvSpPr>
        <xdr:cNvPr id="203" name="テキスト ボックス 202"/>
        <xdr:cNvSpPr txBox="1"/>
      </xdr:nvSpPr>
      <xdr:spPr>
        <a:xfrm>
          <a:off x="1719794" y="1298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122,619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145021</xdr:rowOff>
    </xdr:from>
    <xdr:to>
      <xdr:col>1</xdr:col>
      <xdr:colOff>485775</xdr:colOff>
      <xdr:row>76</xdr:row>
      <xdr:rowOff>75171</xdr:rowOff>
    </xdr:to>
    <xdr:sp macro="" textlink="">
      <xdr:nvSpPr>
        <xdr:cNvPr id="204" name="円/楕円 203"/>
        <xdr:cNvSpPr/>
      </xdr:nvSpPr>
      <xdr:spPr>
        <a:xfrm>
          <a:off x="1079500" y="130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66298</xdr:rowOff>
    </xdr:from>
    <xdr:ext cx="599010" cy="259045"/>
    <xdr:sp macro="" textlink="">
      <xdr:nvSpPr>
        <xdr:cNvPr id="205" name="テキスト ボックス 204"/>
        <xdr:cNvSpPr txBox="1"/>
      </xdr:nvSpPr>
      <xdr:spPr>
        <a:xfrm>
          <a:off x="830794" y="1309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8" name="直線コネクタ 227"/>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9"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0" name="直線コネクタ 229"/>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1"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2" name="直線コネクタ 231"/>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138649</xdr:rowOff>
    </xdr:from>
    <xdr:to>
      <xdr:col>6</xdr:col>
      <xdr:colOff>511175</xdr:colOff>
      <xdr:row>95</xdr:row>
      <xdr:rowOff>104587</xdr:rowOff>
    </xdr:to>
    <xdr:cxnSp macro="">
      <xdr:nvCxnSpPr>
        <xdr:cNvPr id="233" name="直線コネクタ 232"/>
        <xdr:cNvCxnSpPr/>
      </xdr:nvCxnSpPr>
      <xdr:spPr>
        <a:xfrm>
          <a:off x="3797300" y="16254949"/>
          <a:ext cx="8382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40124</xdr:rowOff>
    </xdr:from>
    <xdr:ext cx="534377" cy="259045"/>
    <xdr:sp macro="" textlink="">
      <xdr:nvSpPr>
        <xdr:cNvPr id="234" name="衛生費平均値テキスト"/>
        <xdr:cNvSpPr txBox="1"/>
      </xdr:nvSpPr>
      <xdr:spPr>
        <a:xfrm>
          <a:off x="4686300" y="1632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5" name="フローチャート : 判断 234"/>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138649</xdr:rowOff>
    </xdr:from>
    <xdr:to>
      <xdr:col>5</xdr:col>
      <xdr:colOff>358775</xdr:colOff>
      <xdr:row>95</xdr:row>
      <xdr:rowOff>102439</xdr:rowOff>
    </xdr:to>
    <xdr:cxnSp macro="">
      <xdr:nvCxnSpPr>
        <xdr:cNvPr id="236" name="直線コネクタ 235"/>
        <xdr:cNvCxnSpPr/>
      </xdr:nvCxnSpPr>
      <xdr:spPr>
        <a:xfrm flipV="1">
          <a:off x="2908300" y="16254949"/>
          <a:ext cx="889000" cy="1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57491</xdr:rowOff>
    </xdr:from>
    <xdr:to>
      <xdr:col>5</xdr:col>
      <xdr:colOff>409575</xdr:colOff>
      <xdr:row>95</xdr:row>
      <xdr:rowOff>159091</xdr:rowOff>
    </xdr:to>
    <xdr:sp macro="" textlink="">
      <xdr:nvSpPr>
        <xdr:cNvPr id="237" name="フローチャート : 判断 236"/>
        <xdr:cNvSpPr/>
      </xdr:nvSpPr>
      <xdr:spPr>
        <a:xfrm>
          <a:off x="3746500" y="1634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150218</xdr:rowOff>
    </xdr:from>
    <xdr:ext cx="534377" cy="259045"/>
    <xdr:sp macro="" textlink="">
      <xdr:nvSpPr>
        <xdr:cNvPr id="238" name="テキスト ボックス 237"/>
        <xdr:cNvSpPr txBox="1"/>
      </xdr:nvSpPr>
      <xdr:spPr>
        <a:xfrm>
          <a:off x="3530111" y="1643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49540</xdr:rowOff>
    </xdr:from>
    <xdr:to>
      <xdr:col>4</xdr:col>
      <xdr:colOff>155575</xdr:colOff>
      <xdr:row>95</xdr:row>
      <xdr:rowOff>102439</xdr:rowOff>
    </xdr:to>
    <xdr:cxnSp macro="">
      <xdr:nvCxnSpPr>
        <xdr:cNvPr id="239" name="直線コネクタ 238"/>
        <xdr:cNvCxnSpPr/>
      </xdr:nvCxnSpPr>
      <xdr:spPr>
        <a:xfrm>
          <a:off x="2019300" y="16337290"/>
          <a:ext cx="889000" cy="5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80305</xdr:rowOff>
    </xdr:from>
    <xdr:to>
      <xdr:col>4</xdr:col>
      <xdr:colOff>206375</xdr:colOff>
      <xdr:row>96</xdr:row>
      <xdr:rowOff>10455</xdr:rowOff>
    </xdr:to>
    <xdr:sp macro="" textlink="">
      <xdr:nvSpPr>
        <xdr:cNvPr id="240" name="フローチャート : 判断 239"/>
        <xdr:cNvSpPr/>
      </xdr:nvSpPr>
      <xdr:spPr>
        <a:xfrm>
          <a:off x="2857500" y="1636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1582</xdr:rowOff>
    </xdr:from>
    <xdr:ext cx="534377" cy="259045"/>
    <xdr:sp macro="" textlink="">
      <xdr:nvSpPr>
        <xdr:cNvPr id="241" name="テキスト ボックス 240"/>
        <xdr:cNvSpPr txBox="1"/>
      </xdr:nvSpPr>
      <xdr:spPr>
        <a:xfrm>
          <a:off x="2641111" y="1646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169830</xdr:rowOff>
    </xdr:from>
    <xdr:to>
      <xdr:col>2</xdr:col>
      <xdr:colOff>638175</xdr:colOff>
      <xdr:row>95</xdr:row>
      <xdr:rowOff>49540</xdr:rowOff>
    </xdr:to>
    <xdr:cxnSp macro="">
      <xdr:nvCxnSpPr>
        <xdr:cNvPr id="242" name="直線コネクタ 241"/>
        <xdr:cNvCxnSpPr/>
      </xdr:nvCxnSpPr>
      <xdr:spPr>
        <a:xfrm>
          <a:off x="1130300" y="16286130"/>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55296</xdr:rowOff>
    </xdr:from>
    <xdr:to>
      <xdr:col>3</xdr:col>
      <xdr:colOff>3175</xdr:colOff>
      <xdr:row>95</xdr:row>
      <xdr:rowOff>156896</xdr:rowOff>
    </xdr:to>
    <xdr:sp macro="" textlink="">
      <xdr:nvSpPr>
        <xdr:cNvPr id="243" name="フローチャート : 判断 242"/>
        <xdr:cNvSpPr/>
      </xdr:nvSpPr>
      <xdr:spPr>
        <a:xfrm>
          <a:off x="1968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148023</xdr:rowOff>
    </xdr:from>
    <xdr:ext cx="534377" cy="259045"/>
    <xdr:sp macro="" textlink="">
      <xdr:nvSpPr>
        <xdr:cNvPr id="244" name="テキスト ボックス 243"/>
        <xdr:cNvSpPr txBox="1"/>
      </xdr:nvSpPr>
      <xdr:spPr>
        <a:xfrm>
          <a:off x="1752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61651</xdr:rowOff>
    </xdr:from>
    <xdr:to>
      <xdr:col>1</xdr:col>
      <xdr:colOff>485775</xdr:colOff>
      <xdr:row>95</xdr:row>
      <xdr:rowOff>163251</xdr:rowOff>
    </xdr:to>
    <xdr:sp macro="" textlink="">
      <xdr:nvSpPr>
        <xdr:cNvPr id="245" name="フローチャート : 判断 244"/>
        <xdr:cNvSpPr/>
      </xdr:nvSpPr>
      <xdr:spPr>
        <a:xfrm>
          <a:off x="1079500" y="163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154378</xdr:rowOff>
    </xdr:from>
    <xdr:ext cx="534377" cy="259045"/>
    <xdr:sp macro="" textlink="">
      <xdr:nvSpPr>
        <xdr:cNvPr id="246" name="テキスト ボックス 245"/>
        <xdr:cNvSpPr txBox="1"/>
      </xdr:nvSpPr>
      <xdr:spPr>
        <a:xfrm>
          <a:off x="863111" y="164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53787</xdr:rowOff>
    </xdr:from>
    <xdr:to>
      <xdr:col>6</xdr:col>
      <xdr:colOff>561975</xdr:colOff>
      <xdr:row>95</xdr:row>
      <xdr:rowOff>155387</xdr:rowOff>
    </xdr:to>
    <xdr:sp macro="" textlink="">
      <xdr:nvSpPr>
        <xdr:cNvPr id="252" name="円/楕円 251"/>
        <xdr:cNvSpPr/>
      </xdr:nvSpPr>
      <xdr:spPr>
        <a:xfrm>
          <a:off x="4584700" y="1634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76664</xdr:rowOff>
    </xdr:from>
    <xdr:ext cx="534377" cy="259045"/>
    <xdr:sp macro="" textlink="">
      <xdr:nvSpPr>
        <xdr:cNvPr id="253" name="衛生費該当値テキスト"/>
        <xdr:cNvSpPr txBox="1"/>
      </xdr:nvSpPr>
      <xdr:spPr>
        <a:xfrm>
          <a:off x="4686300" y="1619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87849</xdr:rowOff>
    </xdr:from>
    <xdr:to>
      <xdr:col>5</xdr:col>
      <xdr:colOff>409575</xdr:colOff>
      <xdr:row>95</xdr:row>
      <xdr:rowOff>17999</xdr:rowOff>
    </xdr:to>
    <xdr:sp macro="" textlink="">
      <xdr:nvSpPr>
        <xdr:cNvPr id="254" name="円/楕円 253"/>
        <xdr:cNvSpPr/>
      </xdr:nvSpPr>
      <xdr:spPr>
        <a:xfrm>
          <a:off x="3746500" y="162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34526</xdr:rowOff>
    </xdr:from>
    <xdr:ext cx="534377" cy="259045"/>
    <xdr:sp macro="" textlink="">
      <xdr:nvSpPr>
        <xdr:cNvPr id="255" name="テキスト ボックス 254"/>
        <xdr:cNvSpPr txBox="1"/>
      </xdr:nvSpPr>
      <xdr:spPr>
        <a:xfrm>
          <a:off x="3530111" y="1597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51639</xdr:rowOff>
    </xdr:from>
    <xdr:to>
      <xdr:col>4</xdr:col>
      <xdr:colOff>206375</xdr:colOff>
      <xdr:row>95</xdr:row>
      <xdr:rowOff>153239</xdr:rowOff>
    </xdr:to>
    <xdr:sp macro="" textlink="">
      <xdr:nvSpPr>
        <xdr:cNvPr id="256" name="円/楕円 255"/>
        <xdr:cNvSpPr/>
      </xdr:nvSpPr>
      <xdr:spPr>
        <a:xfrm>
          <a:off x="2857500" y="163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169766</xdr:rowOff>
    </xdr:from>
    <xdr:ext cx="534377" cy="259045"/>
    <xdr:sp macro="" textlink="">
      <xdr:nvSpPr>
        <xdr:cNvPr id="257" name="テキスト ボックス 256"/>
        <xdr:cNvSpPr txBox="1"/>
      </xdr:nvSpPr>
      <xdr:spPr>
        <a:xfrm>
          <a:off x="2641111" y="161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170190</xdr:rowOff>
    </xdr:from>
    <xdr:to>
      <xdr:col>3</xdr:col>
      <xdr:colOff>3175</xdr:colOff>
      <xdr:row>95</xdr:row>
      <xdr:rowOff>100340</xdr:rowOff>
    </xdr:to>
    <xdr:sp macro="" textlink="">
      <xdr:nvSpPr>
        <xdr:cNvPr id="258" name="円/楕円 257"/>
        <xdr:cNvSpPr/>
      </xdr:nvSpPr>
      <xdr:spPr>
        <a:xfrm>
          <a:off x="1968500" y="162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116867</xdr:rowOff>
    </xdr:from>
    <xdr:ext cx="534377" cy="259045"/>
    <xdr:sp macro="" textlink="">
      <xdr:nvSpPr>
        <xdr:cNvPr id="259" name="テキスト ボックス 258"/>
        <xdr:cNvSpPr txBox="1"/>
      </xdr:nvSpPr>
      <xdr:spPr>
        <a:xfrm>
          <a:off x="1752111" y="1606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119030</xdr:rowOff>
    </xdr:from>
    <xdr:to>
      <xdr:col>1</xdr:col>
      <xdr:colOff>485775</xdr:colOff>
      <xdr:row>95</xdr:row>
      <xdr:rowOff>49180</xdr:rowOff>
    </xdr:to>
    <xdr:sp macro="" textlink="">
      <xdr:nvSpPr>
        <xdr:cNvPr id="260" name="円/楕円 259"/>
        <xdr:cNvSpPr/>
      </xdr:nvSpPr>
      <xdr:spPr>
        <a:xfrm>
          <a:off x="1079500" y="162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65707</xdr:rowOff>
    </xdr:from>
    <xdr:ext cx="534377" cy="259045"/>
    <xdr:sp macro="" textlink="">
      <xdr:nvSpPr>
        <xdr:cNvPr id="261" name="テキスト ボックス 260"/>
        <xdr:cNvSpPr txBox="1"/>
      </xdr:nvSpPr>
      <xdr:spPr>
        <a:xfrm>
          <a:off x="863111" y="1601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26467</xdr:rowOff>
    </xdr:from>
    <xdr:to>
      <xdr:col>15</xdr:col>
      <xdr:colOff>180975</xdr:colOff>
      <xdr:row>39</xdr:row>
      <xdr:rowOff>28905</xdr:rowOff>
    </xdr:to>
    <xdr:cxnSp macro="">
      <xdr:nvCxnSpPr>
        <xdr:cNvPr id="290" name="直線コネクタ 289"/>
        <xdr:cNvCxnSpPr/>
      </xdr:nvCxnSpPr>
      <xdr:spPr>
        <a:xfrm flipV="1">
          <a:off x="9639300" y="6713017"/>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1"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27610</xdr:rowOff>
    </xdr:from>
    <xdr:to>
      <xdr:col>14</xdr:col>
      <xdr:colOff>28575</xdr:colOff>
      <xdr:row>39</xdr:row>
      <xdr:rowOff>28905</xdr:rowOff>
    </xdr:to>
    <xdr:cxnSp macro="">
      <xdr:nvCxnSpPr>
        <xdr:cNvPr id="293" name="直線コネクタ 292"/>
        <xdr:cNvCxnSpPr/>
      </xdr:nvCxnSpPr>
      <xdr:spPr>
        <a:xfrm>
          <a:off x="8750300" y="6714160"/>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4" name="フローチャート : 判断 293"/>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150334</xdr:rowOff>
    </xdr:from>
    <xdr:ext cx="469744" cy="259045"/>
    <xdr:sp macro="" textlink="">
      <xdr:nvSpPr>
        <xdr:cNvPr id="295" name="テキスト ボックス 294"/>
        <xdr:cNvSpPr txBox="1"/>
      </xdr:nvSpPr>
      <xdr:spPr>
        <a:xfrm>
          <a:off x="9404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22961</xdr:rowOff>
    </xdr:from>
    <xdr:to>
      <xdr:col>12</xdr:col>
      <xdr:colOff>511175</xdr:colOff>
      <xdr:row>39</xdr:row>
      <xdr:rowOff>27610</xdr:rowOff>
    </xdr:to>
    <xdr:cxnSp macro="">
      <xdr:nvCxnSpPr>
        <xdr:cNvPr id="296" name="直線コネクタ 295"/>
        <xdr:cNvCxnSpPr/>
      </xdr:nvCxnSpPr>
      <xdr:spPr>
        <a:xfrm>
          <a:off x="7861300" y="6709511"/>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7" name="フローチャート : 判断 296"/>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298" name="テキスト ボックス 297"/>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151206</xdr:rowOff>
    </xdr:from>
    <xdr:to>
      <xdr:col>11</xdr:col>
      <xdr:colOff>307975</xdr:colOff>
      <xdr:row>39</xdr:row>
      <xdr:rowOff>22961</xdr:rowOff>
    </xdr:to>
    <xdr:cxnSp macro="">
      <xdr:nvCxnSpPr>
        <xdr:cNvPr id="299" name="直線コネクタ 298"/>
        <xdr:cNvCxnSpPr/>
      </xdr:nvCxnSpPr>
      <xdr:spPr>
        <a:xfrm>
          <a:off x="6972300" y="6666306"/>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0" name="フローチャート : 判断 299"/>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116654</xdr:rowOff>
    </xdr:from>
    <xdr:ext cx="469744" cy="259045"/>
    <xdr:sp macro="" textlink="">
      <xdr:nvSpPr>
        <xdr:cNvPr id="301" name="テキスト ボックス 300"/>
        <xdr:cNvSpPr txBox="1"/>
      </xdr:nvSpPr>
      <xdr:spPr>
        <a:xfrm>
          <a:off x="7626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2" name="フローチャート : 判断 301"/>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60418</xdr:rowOff>
    </xdr:from>
    <xdr:ext cx="469744" cy="259045"/>
    <xdr:sp macro="" textlink="">
      <xdr:nvSpPr>
        <xdr:cNvPr id="303" name="テキスト ボックス 302"/>
        <xdr:cNvSpPr txBox="1"/>
      </xdr:nvSpPr>
      <xdr:spPr>
        <a:xfrm>
          <a:off x="6737427"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147117</xdr:rowOff>
    </xdr:from>
    <xdr:to>
      <xdr:col>15</xdr:col>
      <xdr:colOff>231775</xdr:colOff>
      <xdr:row>39</xdr:row>
      <xdr:rowOff>77267</xdr:rowOff>
    </xdr:to>
    <xdr:sp macro="" textlink="">
      <xdr:nvSpPr>
        <xdr:cNvPr id="309" name="円/楕円 308"/>
        <xdr:cNvSpPr/>
      </xdr:nvSpPr>
      <xdr:spPr>
        <a:xfrm>
          <a:off x="10426700" y="66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62044</xdr:rowOff>
    </xdr:from>
    <xdr:ext cx="378565" cy="259045"/>
    <xdr:sp macro="" textlink="">
      <xdr:nvSpPr>
        <xdr:cNvPr id="310" name="労働費該当値テキスト"/>
        <xdr:cNvSpPr txBox="1"/>
      </xdr:nvSpPr>
      <xdr:spPr>
        <a:xfrm>
          <a:off x="10528300" y="657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149555</xdr:rowOff>
    </xdr:from>
    <xdr:to>
      <xdr:col>14</xdr:col>
      <xdr:colOff>79375</xdr:colOff>
      <xdr:row>39</xdr:row>
      <xdr:rowOff>79705</xdr:rowOff>
    </xdr:to>
    <xdr:sp macro="" textlink="">
      <xdr:nvSpPr>
        <xdr:cNvPr id="311" name="円/楕円 310"/>
        <xdr:cNvSpPr/>
      </xdr:nvSpPr>
      <xdr:spPr>
        <a:xfrm>
          <a:off x="9588500" y="66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70832</xdr:rowOff>
    </xdr:from>
    <xdr:ext cx="378565" cy="259045"/>
    <xdr:sp macro="" textlink="">
      <xdr:nvSpPr>
        <xdr:cNvPr id="312" name="テキスト ボックス 311"/>
        <xdr:cNvSpPr txBox="1"/>
      </xdr:nvSpPr>
      <xdr:spPr>
        <a:xfrm>
          <a:off x="9450017" y="6757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148260</xdr:rowOff>
    </xdr:from>
    <xdr:to>
      <xdr:col>12</xdr:col>
      <xdr:colOff>561975</xdr:colOff>
      <xdr:row>39</xdr:row>
      <xdr:rowOff>78410</xdr:rowOff>
    </xdr:to>
    <xdr:sp macro="" textlink="">
      <xdr:nvSpPr>
        <xdr:cNvPr id="313" name="円/楕円 312"/>
        <xdr:cNvSpPr/>
      </xdr:nvSpPr>
      <xdr:spPr>
        <a:xfrm>
          <a:off x="8699500" y="6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69537</xdr:rowOff>
    </xdr:from>
    <xdr:ext cx="378565" cy="259045"/>
    <xdr:sp macro="" textlink="">
      <xdr:nvSpPr>
        <xdr:cNvPr id="314" name="テキスト ボックス 313"/>
        <xdr:cNvSpPr txBox="1"/>
      </xdr:nvSpPr>
      <xdr:spPr>
        <a:xfrm>
          <a:off x="8561017" y="675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143611</xdr:rowOff>
    </xdr:from>
    <xdr:to>
      <xdr:col>11</xdr:col>
      <xdr:colOff>358775</xdr:colOff>
      <xdr:row>39</xdr:row>
      <xdr:rowOff>73761</xdr:rowOff>
    </xdr:to>
    <xdr:sp macro="" textlink="">
      <xdr:nvSpPr>
        <xdr:cNvPr id="315" name="円/楕円 314"/>
        <xdr:cNvSpPr/>
      </xdr:nvSpPr>
      <xdr:spPr>
        <a:xfrm>
          <a:off x="7810500" y="6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64888</xdr:rowOff>
    </xdr:from>
    <xdr:ext cx="378565" cy="259045"/>
    <xdr:sp macro="" textlink="">
      <xdr:nvSpPr>
        <xdr:cNvPr id="316" name="テキスト ボックス 315"/>
        <xdr:cNvSpPr txBox="1"/>
      </xdr:nvSpPr>
      <xdr:spPr>
        <a:xfrm>
          <a:off x="7672017" y="6751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100406</xdr:rowOff>
    </xdr:from>
    <xdr:to>
      <xdr:col>10</xdr:col>
      <xdr:colOff>155575</xdr:colOff>
      <xdr:row>39</xdr:row>
      <xdr:rowOff>30556</xdr:rowOff>
    </xdr:to>
    <xdr:sp macro="" textlink="">
      <xdr:nvSpPr>
        <xdr:cNvPr id="317" name="円/楕円 316"/>
        <xdr:cNvSpPr/>
      </xdr:nvSpPr>
      <xdr:spPr>
        <a:xfrm>
          <a:off x="6921500" y="6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21683</xdr:rowOff>
    </xdr:from>
    <xdr:ext cx="378565" cy="259045"/>
    <xdr:sp macro="" textlink="">
      <xdr:nvSpPr>
        <xdr:cNvPr id="318" name="テキスト ボックス 317"/>
        <xdr:cNvSpPr txBox="1"/>
      </xdr:nvSpPr>
      <xdr:spPr>
        <a:xfrm>
          <a:off x="6783017" y="6708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162502</xdr:rowOff>
    </xdr:from>
    <xdr:to>
      <xdr:col>15</xdr:col>
      <xdr:colOff>180975</xdr:colOff>
      <xdr:row>56</xdr:row>
      <xdr:rowOff>70491</xdr:rowOff>
    </xdr:to>
    <xdr:cxnSp macro="">
      <xdr:nvCxnSpPr>
        <xdr:cNvPr id="343" name="直線コネクタ 342"/>
        <xdr:cNvCxnSpPr/>
      </xdr:nvCxnSpPr>
      <xdr:spPr>
        <a:xfrm>
          <a:off x="9639300" y="9592252"/>
          <a:ext cx="8382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112634</xdr:rowOff>
    </xdr:from>
    <xdr:ext cx="469744" cy="259045"/>
    <xdr:sp macro="" textlink="">
      <xdr:nvSpPr>
        <xdr:cNvPr id="344" name="農林水産業費平均値テキスト"/>
        <xdr:cNvSpPr txBox="1"/>
      </xdr:nvSpPr>
      <xdr:spPr>
        <a:xfrm>
          <a:off x="10528300" y="937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162502</xdr:rowOff>
    </xdr:from>
    <xdr:to>
      <xdr:col>14</xdr:col>
      <xdr:colOff>28575</xdr:colOff>
      <xdr:row>56</xdr:row>
      <xdr:rowOff>81235</xdr:rowOff>
    </xdr:to>
    <xdr:cxnSp macro="">
      <xdr:nvCxnSpPr>
        <xdr:cNvPr id="346" name="直線コネクタ 345"/>
        <xdr:cNvCxnSpPr/>
      </xdr:nvCxnSpPr>
      <xdr:spPr>
        <a:xfrm flipV="1">
          <a:off x="8750300" y="9592252"/>
          <a:ext cx="889000" cy="9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7" name="フローチャート : 判断 346"/>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131018</xdr:rowOff>
    </xdr:from>
    <xdr:ext cx="469744" cy="259045"/>
    <xdr:sp macro="" textlink="">
      <xdr:nvSpPr>
        <xdr:cNvPr id="348" name="テキスト ボックス 347"/>
        <xdr:cNvSpPr txBox="1"/>
      </xdr:nvSpPr>
      <xdr:spPr>
        <a:xfrm>
          <a:off x="9404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66719</xdr:rowOff>
    </xdr:from>
    <xdr:to>
      <xdr:col>12</xdr:col>
      <xdr:colOff>511175</xdr:colOff>
      <xdr:row>56</xdr:row>
      <xdr:rowOff>81235</xdr:rowOff>
    </xdr:to>
    <xdr:cxnSp macro="">
      <xdr:nvCxnSpPr>
        <xdr:cNvPr id="349" name="直線コネクタ 348"/>
        <xdr:cNvCxnSpPr/>
      </xdr:nvCxnSpPr>
      <xdr:spPr>
        <a:xfrm>
          <a:off x="7861300" y="9667919"/>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0" name="フローチャート : 判断 349"/>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12717</xdr:rowOff>
    </xdr:from>
    <xdr:ext cx="469744" cy="259045"/>
    <xdr:sp macro="" textlink="">
      <xdr:nvSpPr>
        <xdr:cNvPr id="351" name="テキスト ボックス 350"/>
        <xdr:cNvSpPr txBox="1"/>
      </xdr:nvSpPr>
      <xdr:spPr>
        <a:xfrm>
          <a:off x="8515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54661</xdr:rowOff>
    </xdr:from>
    <xdr:to>
      <xdr:col>11</xdr:col>
      <xdr:colOff>307975</xdr:colOff>
      <xdr:row>56</xdr:row>
      <xdr:rowOff>66719</xdr:rowOff>
    </xdr:to>
    <xdr:cxnSp macro="">
      <xdr:nvCxnSpPr>
        <xdr:cNvPr id="352" name="直線コネクタ 351"/>
        <xdr:cNvCxnSpPr/>
      </xdr:nvCxnSpPr>
      <xdr:spPr>
        <a:xfrm>
          <a:off x="6972300" y="9655861"/>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3" name="フローチャート : 判断 352"/>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38378</xdr:rowOff>
    </xdr:from>
    <xdr:ext cx="469744" cy="259045"/>
    <xdr:sp macro="" textlink="">
      <xdr:nvSpPr>
        <xdr:cNvPr id="354" name="テキスト ボックス 353"/>
        <xdr:cNvSpPr txBox="1"/>
      </xdr:nvSpPr>
      <xdr:spPr>
        <a:xfrm>
          <a:off x="7626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5" name="フローチャート : 判断 354"/>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45693</xdr:rowOff>
    </xdr:from>
    <xdr:ext cx="469744" cy="259045"/>
    <xdr:sp macro="" textlink="">
      <xdr:nvSpPr>
        <xdr:cNvPr id="356" name="テキスト ボックス 355"/>
        <xdr:cNvSpPr txBox="1"/>
      </xdr:nvSpPr>
      <xdr:spPr>
        <a:xfrm>
          <a:off x="6737427" y="930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19691</xdr:rowOff>
    </xdr:from>
    <xdr:to>
      <xdr:col>15</xdr:col>
      <xdr:colOff>231775</xdr:colOff>
      <xdr:row>56</xdr:row>
      <xdr:rowOff>121291</xdr:rowOff>
    </xdr:to>
    <xdr:sp macro="" textlink="">
      <xdr:nvSpPr>
        <xdr:cNvPr id="362" name="円/楕円 361"/>
        <xdr:cNvSpPr/>
      </xdr:nvSpPr>
      <xdr:spPr>
        <a:xfrm>
          <a:off x="10426700" y="96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169568</xdr:rowOff>
    </xdr:from>
    <xdr:ext cx="469744" cy="259045"/>
    <xdr:sp macro="" textlink="">
      <xdr:nvSpPr>
        <xdr:cNvPr id="363" name="農林水産業費該当値テキスト"/>
        <xdr:cNvSpPr txBox="1"/>
      </xdr:nvSpPr>
      <xdr:spPr>
        <a:xfrm>
          <a:off x="10528300" y="95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111702</xdr:rowOff>
    </xdr:from>
    <xdr:to>
      <xdr:col>14</xdr:col>
      <xdr:colOff>79375</xdr:colOff>
      <xdr:row>56</xdr:row>
      <xdr:rowOff>41852</xdr:rowOff>
    </xdr:to>
    <xdr:sp macro="" textlink="">
      <xdr:nvSpPr>
        <xdr:cNvPr id="364" name="円/楕円 363"/>
        <xdr:cNvSpPr/>
      </xdr:nvSpPr>
      <xdr:spPr>
        <a:xfrm>
          <a:off x="9588500" y="954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32979</xdr:rowOff>
    </xdr:from>
    <xdr:ext cx="469744" cy="259045"/>
    <xdr:sp macro="" textlink="">
      <xdr:nvSpPr>
        <xdr:cNvPr id="365" name="テキスト ボックス 364"/>
        <xdr:cNvSpPr txBox="1"/>
      </xdr:nvSpPr>
      <xdr:spPr>
        <a:xfrm>
          <a:off x="9404427" y="963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30435</xdr:rowOff>
    </xdr:from>
    <xdr:to>
      <xdr:col>12</xdr:col>
      <xdr:colOff>561975</xdr:colOff>
      <xdr:row>56</xdr:row>
      <xdr:rowOff>132035</xdr:rowOff>
    </xdr:to>
    <xdr:sp macro="" textlink="">
      <xdr:nvSpPr>
        <xdr:cNvPr id="366" name="円/楕円 365"/>
        <xdr:cNvSpPr/>
      </xdr:nvSpPr>
      <xdr:spPr>
        <a:xfrm>
          <a:off x="8699500" y="96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123162</xdr:rowOff>
    </xdr:from>
    <xdr:ext cx="469744" cy="259045"/>
    <xdr:sp macro="" textlink="">
      <xdr:nvSpPr>
        <xdr:cNvPr id="367" name="テキスト ボックス 366"/>
        <xdr:cNvSpPr txBox="1"/>
      </xdr:nvSpPr>
      <xdr:spPr>
        <a:xfrm>
          <a:off x="8515427" y="972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15919</xdr:rowOff>
    </xdr:from>
    <xdr:to>
      <xdr:col>11</xdr:col>
      <xdr:colOff>358775</xdr:colOff>
      <xdr:row>56</xdr:row>
      <xdr:rowOff>117519</xdr:rowOff>
    </xdr:to>
    <xdr:sp macro="" textlink="">
      <xdr:nvSpPr>
        <xdr:cNvPr id="368" name="円/楕円 367"/>
        <xdr:cNvSpPr/>
      </xdr:nvSpPr>
      <xdr:spPr>
        <a:xfrm>
          <a:off x="7810500" y="96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108646</xdr:rowOff>
    </xdr:from>
    <xdr:ext cx="469744" cy="259045"/>
    <xdr:sp macro="" textlink="">
      <xdr:nvSpPr>
        <xdr:cNvPr id="369" name="テキスト ボックス 368"/>
        <xdr:cNvSpPr txBox="1"/>
      </xdr:nvSpPr>
      <xdr:spPr>
        <a:xfrm>
          <a:off x="7626427" y="9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3861</xdr:rowOff>
    </xdr:from>
    <xdr:to>
      <xdr:col>10</xdr:col>
      <xdr:colOff>155575</xdr:colOff>
      <xdr:row>56</xdr:row>
      <xdr:rowOff>105461</xdr:rowOff>
    </xdr:to>
    <xdr:sp macro="" textlink="">
      <xdr:nvSpPr>
        <xdr:cNvPr id="370" name="円/楕円 369"/>
        <xdr:cNvSpPr/>
      </xdr:nvSpPr>
      <xdr:spPr>
        <a:xfrm>
          <a:off x="6921500" y="96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96588</xdr:rowOff>
    </xdr:from>
    <xdr:ext cx="469744" cy="259045"/>
    <xdr:sp macro="" textlink="">
      <xdr:nvSpPr>
        <xdr:cNvPr id="371" name="テキスト ボックス 370"/>
        <xdr:cNvSpPr txBox="1"/>
      </xdr:nvSpPr>
      <xdr:spPr>
        <a:xfrm>
          <a:off x="6737427" y="96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125892</xdr:rowOff>
    </xdr:from>
    <xdr:to>
      <xdr:col>15</xdr:col>
      <xdr:colOff>180975</xdr:colOff>
      <xdr:row>73</xdr:row>
      <xdr:rowOff>92334</xdr:rowOff>
    </xdr:to>
    <xdr:cxnSp macro="">
      <xdr:nvCxnSpPr>
        <xdr:cNvPr id="398" name="直線コネクタ 397"/>
        <xdr:cNvCxnSpPr/>
      </xdr:nvCxnSpPr>
      <xdr:spPr>
        <a:xfrm flipV="1">
          <a:off x="9639300" y="12470292"/>
          <a:ext cx="838200" cy="13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124158</xdr:rowOff>
    </xdr:from>
    <xdr:ext cx="534377" cy="259045"/>
    <xdr:sp macro="" textlink="">
      <xdr:nvSpPr>
        <xdr:cNvPr id="399" name="商工費平均値テキスト"/>
        <xdr:cNvSpPr txBox="1"/>
      </xdr:nvSpPr>
      <xdr:spPr>
        <a:xfrm>
          <a:off x="10528300" y="1298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92334</xdr:rowOff>
    </xdr:from>
    <xdr:to>
      <xdr:col>14</xdr:col>
      <xdr:colOff>28575</xdr:colOff>
      <xdr:row>73</xdr:row>
      <xdr:rowOff>120772</xdr:rowOff>
    </xdr:to>
    <xdr:cxnSp macro="">
      <xdr:nvCxnSpPr>
        <xdr:cNvPr id="401" name="直線コネクタ 400"/>
        <xdr:cNvCxnSpPr/>
      </xdr:nvCxnSpPr>
      <xdr:spPr>
        <a:xfrm flipV="1">
          <a:off x="8750300" y="12608184"/>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2" name="フローチャート : 判断 401"/>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144959</xdr:rowOff>
    </xdr:from>
    <xdr:ext cx="469744" cy="259045"/>
    <xdr:sp macro="" textlink="">
      <xdr:nvSpPr>
        <xdr:cNvPr id="403" name="テキスト ボックス 402"/>
        <xdr:cNvSpPr txBox="1"/>
      </xdr:nvSpPr>
      <xdr:spPr>
        <a:xfrm>
          <a:off x="9404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120772</xdr:rowOff>
    </xdr:from>
    <xdr:to>
      <xdr:col>12</xdr:col>
      <xdr:colOff>511175</xdr:colOff>
      <xdr:row>73</xdr:row>
      <xdr:rowOff>158125</xdr:rowOff>
    </xdr:to>
    <xdr:cxnSp macro="">
      <xdr:nvCxnSpPr>
        <xdr:cNvPr id="404" name="直線コネクタ 403"/>
        <xdr:cNvCxnSpPr/>
      </xdr:nvCxnSpPr>
      <xdr:spPr>
        <a:xfrm flipV="1">
          <a:off x="7861300" y="12636622"/>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5" name="フローチャート : 判断 404"/>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131106</xdr:rowOff>
    </xdr:from>
    <xdr:ext cx="469744" cy="259045"/>
    <xdr:sp macro="" textlink="">
      <xdr:nvSpPr>
        <xdr:cNvPr id="406" name="テキスト ボックス 405"/>
        <xdr:cNvSpPr txBox="1"/>
      </xdr:nvSpPr>
      <xdr:spPr>
        <a:xfrm>
          <a:off x="8515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158125</xdr:rowOff>
    </xdr:from>
    <xdr:to>
      <xdr:col>11</xdr:col>
      <xdr:colOff>307975</xdr:colOff>
      <xdr:row>74</xdr:row>
      <xdr:rowOff>165715</xdr:rowOff>
    </xdr:to>
    <xdr:cxnSp macro="">
      <xdr:nvCxnSpPr>
        <xdr:cNvPr id="407" name="直線コネクタ 406"/>
        <xdr:cNvCxnSpPr/>
      </xdr:nvCxnSpPr>
      <xdr:spPr>
        <a:xfrm flipV="1">
          <a:off x="6972300" y="12673975"/>
          <a:ext cx="889000" cy="17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08" name="フローチャート : 判断 407"/>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144091</xdr:rowOff>
    </xdr:from>
    <xdr:ext cx="469744" cy="259045"/>
    <xdr:sp macro="" textlink="">
      <xdr:nvSpPr>
        <xdr:cNvPr id="409" name="テキスト ボックス 408"/>
        <xdr:cNvSpPr txBox="1"/>
      </xdr:nvSpPr>
      <xdr:spPr>
        <a:xfrm>
          <a:off x="7626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0" name="フローチャート : 判断 409"/>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151314</xdr:rowOff>
    </xdr:from>
    <xdr:ext cx="469744" cy="259045"/>
    <xdr:sp macro="" textlink="">
      <xdr:nvSpPr>
        <xdr:cNvPr id="411" name="テキスト ボックス 410"/>
        <xdr:cNvSpPr txBox="1"/>
      </xdr:nvSpPr>
      <xdr:spPr>
        <a:xfrm>
          <a:off x="6737427" y="131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75092</xdr:rowOff>
    </xdr:from>
    <xdr:to>
      <xdr:col>15</xdr:col>
      <xdr:colOff>231775</xdr:colOff>
      <xdr:row>73</xdr:row>
      <xdr:rowOff>5242</xdr:rowOff>
    </xdr:to>
    <xdr:sp macro="" textlink="">
      <xdr:nvSpPr>
        <xdr:cNvPr id="417" name="円/楕円 416"/>
        <xdr:cNvSpPr/>
      </xdr:nvSpPr>
      <xdr:spPr>
        <a:xfrm>
          <a:off x="10426700" y="124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97969</xdr:rowOff>
    </xdr:from>
    <xdr:ext cx="534377" cy="259045"/>
    <xdr:sp macro="" textlink="">
      <xdr:nvSpPr>
        <xdr:cNvPr id="418" name="商工費該当値テキスト"/>
        <xdr:cNvSpPr txBox="1"/>
      </xdr:nvSpPr>
      <xdr:spPr>
        <a:xfrm>
          <a:off x="10528300" y="1227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22,802</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41534</xdr:rowOff>
    </xdr:from>
    <xdr:to>
      <xdr:col>14</xdr:col>
      <xdr:colOff>79375</xdr:colOff>
      <xdr:row>73</xdr:row>
      <xdr:rowOff>143134</xdr:rowOff>
    </xdr:to>
    <xdr:sp macro="" textlink="">
      <xdr:nvSpPr>
        <xdr:cNvPr id="419" name="円/楕円 418"/>
        <xdr:cNvSpPr/>
      </xdr:nvSpPr>
      <xdr:spPr>
        <a:xfrm>
          <a:off x="9588500" y="1255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159661</xdr:rowOff>
    </xdr:from>
    <xdr:ext cx="534377" cy="259045"/>
    <xdr:sp macro="" textlink="">
      <xdr:nvSpPr>
        <xdr:cNvPr id="420" name="テキスト ボックス 419"/>
        <xdr:cNvSpPr txBox="1"/>
      </xdr:nvSpPr>
      <xdr:spPr>
        <a:xfrm>
          <a:off x="9372111" y="123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19,786</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69972</xdr:rowOff>
    </xdr:from>
    <xdr:to>
      <xdr:col>12</xdr:col>
      <xdr:colOff>561975</xdr:colOff>
      <xdr:row>74</xdr:row>
      <xdr:rowOff>122</xdr:rowOff>
    </xdr:to>
    <xdr:sp macro="" textlink="">
      <xdr:nvSpPr>
        <xdr:cNvPr id="421" name="円/楕円 420"/>
        <xdr:cNvSpPr/>
      </xdr:nvSpPr>
      <xdr:spPr>
        <a:xfrm>
          <a:off x="8699500" y="125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16649</xdr:rowOff>
    </xdr:from>
    <xdr:ext cx="534377" cy="259045"/>
    <xdr:sp macro="" textlink="">
      <xdr:nvSpPr>
        <xdr:cNvPr id="422" name="テキスト ボックス 421"/>
        <xdr:cNvSpPr txBox="1"/>
      </xdr:nvSpPr>
      <xdr:spPr>
        <a:xfrm>
          <a:off x="8483111" y="1236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19,164</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107325</xdr:rowOff>
    </xdr:from>
    <xdr:to>
      <xdr:col>11</xdr:col>
      <xdr:colOff>358775</xdr:colOff>
      <xdr:row>74</xdr:row>
      <xdr:rowOff>37475</xdr:rowOff>
    </xdr:to>
    <xdr:sp macro="" textlink="">
      <xdr:nvSpPr>
        <xdr:cNvPr id="423" name="円/楕円 422"/>
        <xdr:cNvSpPr/>
      </xdr:nvSpPr>
      <xdr:spPr>
        <a:xfrm>
          <a:off x="7810500" y="126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54002</xdr:rowOff>
    </xdr:from>
    <xdr:ext cx="534377" cy="259045"/>
    <xdr:sp macro="" textlink="">
      <xdr:nvSpPr>
        <xdr:cNvPr id="424" name="テキスト ボックス 423"/>
        <xdr:cNvSpPr txBox="1"/>
      </xdr:nvSpPr>
      <xdr:spPr>
        <a:xfrm>
          <a:off x="7594111" y="123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18,347</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114915</xdr:rowOff>
    </xdr:from>
    <xdr:to>
      <xdr:col>10</xdr:col>
      <xdr:colOff>155575</xdr:colOff>
      <xdr:row>75</xdr:row>
      <xdr:rowOff>45065</xdr:rowOff>
    </xdr:to>
    <xdr:sp macro="" textlink="">
      <xdr:nvSpPr>
        <xdr:cNvPr id="425" name="円/楕円 424"/>
        <xdr:cNvSpPr/>
      </xdr:nvSpPr>
      <xdr:spPr>
        <a:xfrm>
          <a:off x="6921500" y="128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61592</xdr:rowOff>
    </xdr:from>
    <xdr:ext cx="534377" cy="259045"/>
    <xdr:sp macro="" textlink="">
      <xdr:nvSpPr>
        <xdr:cNvPr id="426" name="テキスト ボックス 425"/>
        <xdr:cNvSpPr txBox="1"/>
      </xdr:nvSpPr>
      <xdr:spPr>
        <a:xfrm>
          <a:off x="6705111" y="1257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76645</xdr:rowOff>
    </xdr:from>
    <xdr:to>
      <xdr:col>15</xdr:col>
      <xdr:colOff>180975</xdr:colOff>
      <xdr:row>97</xdr:row>
      <xdr:rowOff>115202</xdr:rowOff>
    </xdr:to>
    <xdr:cxnSp macro="">
      <xdr:nvCxnSpPr>
        <xdr:cNvPr id="456" name="直線コネクタ 455"/>
        <xdr:cNvCxnSpPr/>
      </xdr:nvCxnSpPr>
      <xdr:spPr>
        <a:xfrm>
          <a:off x="9639300" y="16707295"/>
          <a:ext cx="8382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7"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76645</xdr:rowOff>
    </xdr:from>
    <xdr:to>
      <xdr:col>14</xdr:col>
      <xdr:colOff>28575</xdr:colOff>
      <xdr:row>97</xdr:row>
      <xdr:rowOff>111544</xdr:rowOff>
    </xdr:to>
    <xdr:cxnSp macro="">
      <xdr:nvCxnSpPr>
        <xdr:cNvPr id="459" name="直線コネクタ 458"/>
        <xdr:cNvCxnSpPr/>
      </xdr:nvCxnSpPr>
      <xdr:spPr>
        <a:xfrm flipV="1">
          <a:off x="8750300" y="16707295"/>
          <a:ext cx="889000" cy="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0" name="フローチャート : 判断 459"/>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58760</xdr:rowOff>
    </xdr:from>
    <xdr:ext cx="534377" cy="259045"/>
    <xdr:sp macro="" textlink="">
      <xdr:nvSpPr>
        <xdr:cNvPr id="461" name="テキスト ボックス 460"/>
        <xdr:cNvSpPr txBox="1"/>
      </xdr:nvSpPr>
      <xdr:spPr>
        <a:xfrm>
          <a:off x="9372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111544</xdr:rowOff>
    </xdr:from>
    <xdr:to>
      <xdr:col>12</xdr:col>
      <xdr:colOff>511175</xdr:colOff>
      <xdr:row>97</xdr:row>
      <xdr:rowOff>132842</xdr:rowOff>
    </xdr:to>
    <xdr:cxnSp macro="">
      <xdr:nvCxnSpPr>
        <xdr:cNvPr id="462" name="直線コネクタ 461"/>
        <xdr:cNvCxnSpPr/>
      </xdr:nvCxnSpPr>
      <xdr:spPr>
        <a:xfrm flipV="1">
          <a:off x="7861300" y="16742194"/>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3" name="フローチャート : 判断 462"/>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17460</xdr:rowOff>
    </xdr:from>
    <xdr:ext cx="534377" cy="259045"/>
    <xdr:sp macro="" textlink="">
      <xdr:nvSpPr>
        <xdr:cNvPr id="464" name="テキスト ボックス 463"/>
        <xdr:cNvSpPr txBox="1"/>
      </xdr:nvSpPr>
      <xdr:spPr>
        <a:xfrm>
          <a:off x="8483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132842</xdr:rowOff>
    </xdr:from>
    <xdr:to>
      <xdr:col>11</xdr:col>
      <xdr:colOff>307975</xdr:colOff>
      <xdr:row>98</xdr:row>
      <xdr:rowOff>17456</xdr:rowOff>
    </xdr:to>
    <xdr:cxnSp macro="">
      <xdr:nvCxnSpPr>
        <xdr:cNvPr id="465" name="直線コネクタ 464"/>
        <xdr:cNvCxnSpPr/>
      </xdr:nvCxnSpPr>
      <xdr:spPr>
        <a:xfrm flipV="1">
          <a:off x="6972300" y="16763492"/>
          <a:ext cx="889000" cy="5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6" name="フローチャート : 判断 465"/>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77945</xdr:rowOff>
    </xdr:from>
    <xdr:ext cx="534377" cy="259045"/>
    <xdr:sp macro="" textlink="">
      <xdr:nvSpPr>
        <xdr:cNvPr id="467" name="テキスト ボックス 466"/>
        <xdr:cNvSpPr txBox="1"/>
      </xdr:nvSpPr>
      <xdr:spPr>
        <a:xfrm>
          <a:off x="7594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68" name="フローチャート : 判断 467"/>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74744</xdr:rowOff>
    </xdr:from>
    <xdr:ext cx="534377" cy="259045"/>
    <xdr:sp macro="" textlink="">
      <xdr:nvSpPr>
        <xdr:cNvPr id="469" name="テキスト ボックス 468"/>
        <xdr:cNvSpPr txBox="1"/>
      </xdr:nvSpPr>
      <xdr:spPr>
        <a:xfrm>
          <a:off x="6705111" y="163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64402</xdr:rowOff>
    </xdr:from>
    <xdr:to>
      <xdr:col>15</xdr:col>
      <xdr:colOff>231775</xdr:colOff>
      <xdr:row>97</xdr:row>
      <xdr:rowOff>166002</xdr:rowOff>
    </xdr:to>
    <xdr:sp macro="" textlink="">
      <xdr:nvSpPr>
        <xdr:cNvPr id="475" name="円/楕円 474"/>
        <xdr:cNvSpPr/>
      </xdr:nvSpPr>
      <xdr:spPr>
        <a:xfrm>
          <a:off x="10426700" y="166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42829</xdr:rowOff>
    </xdr:from>
    <xdr:ext cx="534377" cy="259045"/>
    <xdr:sp macro="" textlink="">
      <xdr:nvSpPr>
        <xdr:cNvPr id="476" name="土木費該当値テキスト"/>
        <xdr:cNvSpPr txBox="1"/>
      </xdr:nvSpPr>
      <xdr:spPr>
        <a:xfrm>
          <a:off x="10528300" y="166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25845</xdr:rowOff>
    </xdr:from>
    <xdr:to>
      <xdr:col>14</xdr:col>
      <xdr:colOff>79375</xdr:colOff>
      <xdr:row>97</xdr:row>
      <xdr:rowOff>127445</xdr:rowOff>
    </xdr:to>
    <xdr:sp macro="" textlink="">
      <xdr:nvSpPr>
        <xdr:cNvPr id="477" name="円/楕円 476"/>
        <xdr:cNvSpPr/>
      </xdr:nvSpPr>
      <xdr:spPr>
        <a:xfrm>
          <a:off x="9588500" y="166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118572</xdr:rowOff>
    </xdr:from>
    <xdr:ext cx="534377" cy="259045"/>
    <xdr:sp macro="" textlink="">
      <xdr:nvSpPr>
        <xdr:cNvPr id="478" name="テキスト ボックス 477"/>
        <xdr:cNvSpPr txBox="1"/>
      </xdr:nvSpPr>
      <xdr:spPr>
        <a:xfrm>
          <a:off x="9372111" y="16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60744</xdr:rowOff>
    </xdr:from>
    <xdr:to>
      <xdr:col>12</xdr:col>
      <xdr:colOff>561975</xdr:colOff>
      <xdr:row>97</xdr:row>
      <xdr:rowOff>162344</xdr:rowOff>
    </xdr:to>
    <xdr:sp macro="" textlink="">
      <xdr:nvSpPr>
        <xdr:cNvPr id="479" name="円/楕円 478"/>
        <xdr:cNvSpPr/>
      </xdr:nvSpPr>
      <xdr:spPr>
        <a:xfrm>
          <a:off x="8699500" y="166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153471</xdr:rowOff>
    </xdr:from>
    <xdr:ext cx="534377" cy="259045"/>
    <xdr:sp macro="" textlink="">
      <xdr:nvSpPr>
        <xdr:cNvPr id="480" name="テキスト ボックス 479"/>
        <xdr:cNvSpPr txBox="1"/>
      </xdr:nvSpPr>
      <xdr:spPr>
        <a:xfrm>
          <a:off x="8483111" y="1678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82042</xdr:rowOff>
    </xdr:from>
    <xdr:to>
      <xdr:col>11</xdr:col>
      <xdr:colOff>358775</xdr:colOff>
      <xdr:row>98</xdr:row>
      <xdr:rowOff>12192</xdr:rowOff>
    </xdr:to>
    <xdr:sp macro="" textlink="">
      <xdr:nvSpPr>
        <xdr:cNvPr id="481" name="円/楕円 480"/>
        <xdr:cNvSpPr/>
      </xdr:nvSpPr>
      <xdr:spPr>
        <a:xfrm>
          <a:off x="7810500" y="167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3319</xdr:rowOff>
    </xdr:from>
    <xdr:ext cx="534377" cy="259045"/>
    <xdr:sp macro="" textlink="">
      <xdr:nvSpPr>
        <xdr:cNvPr id="482" name="テキスト ボックス 481"/>
        <xdr:cNvSpPr txBox="1"/>
      </xdr:nvSpPr>
      <xdr:spPr>
        <a:xfrm>
          <a:off x="7594111" y="1680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138106</xdr:rowOff>
    </xdr:from>
    <xdr:to>
      <xdr:col>10</xdr:col>
      <xdr:colOff>155575</xdr:colOff>
      <xdr:row>98</xdr:row>
      <xdr:rowOff>68256</xdr:rowOff>
    </xdr:to>
    <xdr:sp macro="" textlink="">
      <xdr:nvSpPr>
        <xdr:cNvPr id="483" name="円/楕円 482"/>
        <xdr:cNvSpPr/>
      </xdr:nvSpPr>
      <xdr:spPr>
        <a:xfrm>
          <a:off x="6921500" y="167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59383</xdr:rowOff>
    </xdr:from>
    <xdr:ext cx="534377" cy="259045"/>
    <xdr:sp macro="" textlink="">
      <xdr:nvSpPr>
        <xdr:cNvPr id="484" name="テキスト ボックス 483"/>
        <xdr:cNvSpPr txBox="1"/>
      </xdr:nvSpPr>
      <xdr:spPr>
        <a:xfrm>
          <a:off x="6705111" y="1686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7" name="直線コネクタ 506"/>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8"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9" name="直線コネクタ 508"/>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0"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1" name="直線コネクタ 510"/>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140112</xdr:rowOff>
    </xdr:from>
    <xdr:to>
      <xdr:col>23</xdr:col>
      <xdr:colOff>517525</xdr:colOff>
      <xdr:row>37</xdr:row>
      <xdr:rowOff>128956</xdr:rowOff>
    </xdr:to>
    <xdr:cxnSp macro="">
      <xdr:nvCxnSpPr>
        <xdr:cNvPr id="512" name="直線コネクタ 511"/>
        <xdr:cNvCxnSpPr/>
      </xdr:nvCxnSpPr>
      <xdr:spPr>
        <a:xfrm flipV="1">
          <a:off x="15481300" y="5969412"/>
          <a:ext cx="838200" cy="50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141165</xdr:rowOff>
    </xdr:from>
    <xdr:ext cx="534377" cy="259045"/>
    <xdr:sp macro="" textlink="">
      <xdr:nvSpPr>
        <xdr:cNvPr id="513" name="消防費平均値テキスト"/>
        <xdr:cNvSpPr txBox="1"/>
      </xdr:nvSpPr>
      <xdr:spPr>
        <a:xfrm>
          <a:off x="16370300" y="6313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4" name="フローチャート : 判断 513"/>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101707</xdr:rowOff>
    </xdr:from>
    <xdr:to>
      <xdr:col>22</xdr:col>
      <xdr:colOff>365125</xdr:colOff>
      <xdr:row>37</xdr:row>
      <xdr:rowOff>128956</xdr:rowOff>
    </xdr:to>
    <xdr:cxnSp macro="">
      <xdr:nvCxnSpPr>
        <xdr:cNvPr id="515" name="直線コネクタ 514"/>
        <xdr:cNvCxnSpPr/>
      </xdr:nvCxnSpPr>
      <xdr:spPr>
        <a:xfrm>
          <a:off x="14592300" y="6445357"/>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6" name="フローチャート : 判断 515"/>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17" name="テキスト ボックス 516"/>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101707</xdr:rowOff>
    </xdr:from>
    <xdr:to>
      <xdr:col>21</xdr:col>
      <xdr:colOff>161925</xdr:colOff>
      <xdr:row>38</xdr:row>
      <xdr:rowOff>59324</xdr:rowOff>
    </xdr:to>
    <xdr:cxnSp macro="">
      <xdr:nvCxnSpPr>
        <xdr:cNvPr id="518" name="直線コネクタ 517"/>
        <xdr:cNvCxnSpPr/>
      </xdr:nvCxnSpPr>
      <xdr:spPr>
        <a:xfrm flipV="1">
          <a:off x="13703300" y="6445357"/>
          <a:ext cx="889000" cy="12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19" name="フローチャート : 判断 518"/>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20" name="テキスト ボックス 519"/>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13787</xdr:rowOff>
    </xdr:from>
    <xdr:to>
      <xdr:col>19</xdr:col>
      <xdr:colOff>644525</xdr:colOff>
      <xdr:row>38</xdr:row>
      <xdr:rowOff>59324</xdr:rowOff>
    </xdr:to>
    <xdr:cxnSp macro="">
      <xdr:nvCxnSpPr>
        <xdr:cNvPr id="521" name="直線コネクタ 520"/>
        <xdr:cNvCxnSpPr/>
      </xdr:nvCxnSpPr>
      <xdr:spPr>
        <a:xfrm>
          <a:off x="12814300" y="6528887"/>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2" name="フローチャート : 判断 521"/>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3" name="テキスト ボックス 522"/>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4" name="フローチャート : 判断 523"/>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5" name="テキスト ボックス 524"/>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89312</xdr:rowOff>
    </xdr:from>
    <xdr:to>
      <xdr:col>23</xdr:col>
      <xdr:colOff>568325</xdr:colOff>
      <xdr:row>35</xdr:row>
      <xdr:rowOff>19462</xdr:rowOff>
    </xdr:to>
    <xdr:sp macro="" textlink="">
      <xdr:nvSpPr>
        <xdr:cNvPr id="531" name="円/楕円 530"/>
        <xdr:cNvSpPr/>
      </xdr:nvSpPr>
      <xdr:spPr>
        <a:xfrm>
          <a:off x="16268700" y="59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112189</xdr:rowOff>
    </xdr:from>
    <xdr:ext cx="534377" cy="259045"/>
    <xdr:sp macro="" textlink="">
      <xdr:nvSpPr>
        <xdr:cNvPr id="532" name="消防費該当値テキスト"/>
        <xdr:cNvSpPr txBox="1"/>
      </xdr:nvSpPr>
      <xdr:spPr>
        <a:xfrm>
          <a:off x="16370300" y="577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78156</xdr:rowOff>
    </xdr:from>
    <xdr:to>
      <xdr:col>22</xdr:col>
      <xdr:colOff>415925</xdr:colOff>
      <xdr:row>38</xdr:row>
      <xdr:rowOff>8306</xdr:rowOff>
    </xdr:to>
    <xdr:sp macro="" textlink="">
      <xdr:nvSpPr>
        <xdr:cNvPr id="533" name="円/楕円 532"/>
        <xdr:cNvSpPr/>
      </xdr:nvSpPr>
      <xdr:spPr>
        <a:xfrm>
          <a:off x="15430500" y="64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170883</xdr:rowOff>
    </xdr:from>
    <xdr:ext cx="534377" cy="259045"/>
    <xdr:sp macro="" textlink="">
      <xdr:nvSpPr>
        <xdr:cNvPr id="534" name="テキスト ボックス 533"/>
        <xdr:cNvSpPr txBox="1"/>
      </xdr:nvSpPr>
      <xdr:spPr>
        <a:xfrm>
          <a:off x="15214111" y="65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50907</xdr:rowOff>
    </xdr:from>
    <xdr:to>
      <xdr:col>21</xdr:col>
      <xdr:colOff>212725</xdr:colOff>
      <xdr:row>37</xdr:row>
      <xdr:rowOff>152507</xdr:rowOff>
    </xdr:to>
    <xdr:sp macro="" textlink="">
      <xdr:nvSpPr>
        <xdr:cNvPr id="535" name="円/楕円 534"/>
        <xdr:cNvSpPr/>
      </xdr:nvSpPr>
      <xdr:spPr>
        <a:xfrm>
          <a:off x="14541500" y="63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169034</xdr:rowOff>
    </xdr:from>
    <xdr:ext cx="534377" cy="259045"/>
    <xdr:sp macro="" textlink="">
      <xdr:nvSpPr>
        <xdr:cNvPr id="536" name="テキスト ボックス 535"/>
        <xdr:cNvSpPr txBox="1"/>
      </xdr:nvSpPr>
      <xdr:spPr>
        <a:xfrm>
          <a:off x="14325111" y="616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8524</xdr:rowOff>
    </xdr:from>
    <xdr:to>
      <xdr:col>20</xdr:col>
      <xdr:colOff>9525</xdr:colOff>
      <xdr:row>38</xdr:row>
      <xdr:rowOff>110124</xdr:rowOff>
    </xdr:to>
    <xdr:sp macro="" textlink="">
      <xdr:nvSpPr>
        <xdr:cNvPr id="537" name="円/楕円 536"/>
        <xdr:cNvSpPr/>
      </xdr:nvSpPr>
      <xdr:spPr>
        <a:xfrm>
          <a:off x="13652500" y="65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101251</xdr:rowOff>
    </xdr:from>
    <xdr:ext cx="534377" cy="259045"/>
    <xdr:sp macro="" textlink="">
      <xdr:nvSpPr>
        <xdr:cNvPr id="538" name="テキスト ボックス 537"/>
        <xdr:cNvSpPr txBox="1"/>
      </xdr:nvSpPr>
      <xdr:spPr>
        <a:xfrm>
          <a:off x="13436111" y="66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134437</xdr:rowOff>
    </xdr:from>
    <xdr:to>
      <xdr:col>18</xdr:col>
      <xdr:colOff>492125</xdr:colOff>
      <xdr:row>38</xdr:row>
      <xdr:rowOff>64587</xdr:rowOff>
    </xdr:to>
    <xdr:sp macro="" textlink="">
      <xdr:nvSpPr>
        <xdr:cNvPr id="539" name="円/楕円 538"/>
        <xdr:cNvSpPr/>
      </xdr:nvSpPr>
      <xdr:spPr>
        <a:xfrm>
          <a:off x="12763500" y="64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55714</xdr:rowOff>
    </xdr:from>
    <xdr:ext cx="534377" cy="259045"/>
    <xdr:sp macro="" textlink="">
      <xdr:nvSpPr>
        <xdr:cNvPr id="540" name="テキスト ボックス 539"/>
        <xdr:cNvSpPr txBox="1"/>
      </xdr:nvSpPr>
      <xdr:spPr>
        <a:xfrm>
          <a:off x="12547111" y="65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3" name="直線コネクタ 562"/>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4"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5" name="直線コネクタ 564"/>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6"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7" name="直線コネクタ 566"/>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102781</xdr:rowOff>
    </xdr:from>
    <xdr:to>
      <xdr:col>23</xdr:col>
      <xdr:colOff>517525</xdr:colOff>
      <xdr:row>56</xdr:row>
      <xdr:rowOff>161509</xdr:rowOff>
    </xdr:to>
    <xdr:cxnSp macro="">
      <xdr:nvCxnSpPr>
        <xdr:cNvPr id="568" name="直線コネクタ 567"/>
        <xdr:cNvCxnSpPr/>
      </xdr:nvCxnSpPr>
      <xdr:spPr>
        <a:xfrm flipV="1">
          <a:off x="15481300" y="9703981"/>
          <a:ext cx="8382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112760</xdr:rowOff>
    </xdr:from>
    <xdr:ext cx="534377" cy="259045"/>
    <xdr:sp macro="" textlink="">
      <xdr:nvSpPr>
        <xdr:cNvPr id="569" name="教育費平均値テキスト"/>
        <xdr:cNvSpPr txBox="1"/>
      </xdr:nvSpPr>
      <xdr:spPr>
        <a:xfrm>
          <a:off x="16370300" y="937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0" name="フローチャート : 判断 569"/>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154376</xdr:rowOff>
    </xdr:from>
    <xdr:to>
      <xdr:col>22</xdr:col>
      <xdr:colOff>365125</xdr:colOff>
      <xdr:row>56</xdr:row>
      <xdr:rowOff>161509</xdr:rowOff>
    </xdr:to>
    <xdr:cxnSp macro="">
      <xdr:nvCxnSpPr>
        <xdr:cNvPr id="571" name="直線コネクタ 570"/>
        <xdr:cNvCxnSpPr/>
      </xdr:nvCxnSpPr>
      <xdr:spPr>
        <a:xfrm>
          <a:off x="14592300" y="9755576"/>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2" name="フローチャート : 判断 571"/>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3" name="テキスト ボックス 572"/>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24119</xdr:rowOff>
    </xdr:from>
    <xdr:to>
      <xdr:col>21</xdr:col>
      <xdr:colOff>161925</xdr:colOff>
      <xdr:row>56</xdr:row>
      <xdr:rowOff>154376</xdr:rowOff>
    </xdr:to>
    <xdr:cxnSp macro="">
      <xdr:nvCxnSpPr>
        <xdr:cNvPr id="574" name="直線コネクタ 573"/>
        <xdr:cNvCxnSpPr/>
      </xdr:nvCxnSpPr>
      <xdr:spPr>
        <a:xfrm>
          <a:off x="13703300" y="9282419"/>
          <a:ext cx="889000" cy="47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5" name="フローチャート : 判断 574"/>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6" name="テキスト ボックス 575"/>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24119</xdr:rowOff>
    </xdr:from>
    <xdr:to>
      <xdr:col>19</xdr:col>
      <xdr:colOff>644525</xdr:colOff>
      <xdr:row>55</xdr:row>
      <xdr:rowOff>103307</xdr:rowOff>
    </xdr:to>
    <xdr:cxnSp macro="">
      <xdr:nvCxnSpPr>
        <xdr:cNvPr id="577" name="直線コネクタ 576"/>
        <xdr:cNvCxnSpPr/>
      </xdr:nvCxnSpPr>
      <xdr:spPr>
        <a:xfrm flipV="1">
          <a:off x="12814300" y="9282419"/>
          <a:ext cx="889000" cy="25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8" name="フローチャート : 判断 577"/>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59851</xdr:rowOff>
    </xdr:from>
    <xdr:ext cx="534377" cy="259045"/>
    <xdr:sp macro="" textlink="">
      <xdr:nvSpPr>
        <xdr:cNvPr id="579" name="テキスト ボックス 578"/>
        <xdr:cNvSpPr txBox="1"/>
      </xdr:nvSpPr>
      <xdr:spPr>
        <a:xfrm>
          <a:off x="13436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0" name="フローチャート : 判断 579"/>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42958</xdr:rowOff>
    </xdr:from>
    <xdr:ext cx="534377" cy="259045"/>
    <xdr:sp macro="" textlink="">
      <xdr:nvSpPr>
        <xdr:cNvPr id="581" name="テキスト ボックス 580"/>
        <xdr:cNvSpPr txBox="1"/>
      </xdr:nvSpPr>
      <xdr:spPr>
        <a:xfrm>
          <a:off x="12547111" y="9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51981</xdr:rowOff>
    </xdr:from>
    <xdr:to>
      <xdr:col>23</xdr:col>
      <xdr:colOff>568325</xdr:colOff>
      <xdr:row>56</xdr:row>
      <xdr:rowOff>153581</xdr:rowOff>
    </xdr:to>
    <xdr:sp macro="" textlink="">
      <xdr:nvSpPr>
        <xdr:cNvPr id="587" name="円/楕円 586"/>
        <xdr:cNvSpPr/>
      </xdr:nvSpPr>
      <xdr:spPr>
        <a:xfrm>
          <a:off x="16268700" y="96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30408</xdr:rowOff>
    </xdr:from>
    <xdr:ext cx="534377" cy="259045"/>
    <xdr:sp macro="" textlink="">
      <xdr:nvSpPr>
        <xdr:cNvPr id="588" name="教育費該当値テキスト"/>
        <xdr:cNvSpPr txBox="1"/>
      </xdr:nvSpPr>
      <xdr:spPr>
        <a:xfrm>
          <a:off x="16370300" y="96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36,615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110709</xdr:rowOff>
    </xdr:from>
    <xdr:to>
      <xdr:col>22</xdr:col>
      <xdr:colOff>415925</xdr:colOff>
      <xdr:row>57</xdr:row>
      <xdr:rowOff>40859</xdr:rowOff>
    </xdr:to>
    <xdr:sp macro="" textlink="">
      <xdr:nvSpPr>
        <xdr:cNvPr id="589" name="円/楕円 588"/>
        <xdr:cNvSpPr/>
      </xdr:nvSpPr>
      <xdr:spPr>
        <a:xfrm>
          <a:off x="15430500" y="971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31986</xdr:rowOff>
    </xdr:from>
    <xdr:ext cx="534377" cy="259045"/>
    <xdr:sp macro="" textlink="">
      <xdr:nvSpPr>
        <xdr:cNvPr id="590" name="テキスト ボックス 589"/>
        <xdr:cNvSpPr txBox="1"/>
      </xdr:nvSpPr>
      <xdr:spPr>
        <a:xfrm>
          <a:off x="15214111" y="98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103576</xdr:rowOff>
    </xdr:from>
    <xdr:to>
      <xdr:col>21</xdr:col>
      <xdr:colOff>212725</xdr:colOff>
      <xdr:row>57</xdr:row>
      <xdr:rowOff>33726</xdr:rowOff>
    </xdr:to>
    <xdr:sp macro="" textlink="">
      <xdr:nvSpPr>
        <xdr:cNvPr id="591" name="円/楕円 590"/>
        <xdr:cNvSpPr/>
      </xdr:nvSpPr>
      <xdr:spPr>
        <a:xfrm>
          <a:off x="14541500" y="970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24853</xdr:rowOff>
    </xdr:from>
    <xdr:ext cx="534377" cy="259045"/>
    <xdr:sp macro="" textlink="">
      <xdr:nvSpPr>
        <xdr:cNvPr id="592" name="テキスト ボックス 591"/>
        <xdr:cNvSpPr txBox="1"/>
      </xdr:nvSpPr>
      <xdr:spPr>
        <a:xfrm>
          <a:off x="14325111" y="979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34,358</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144769</xdr:rowOff>
    </xdr:from>
    <xdr:to>
      <xdr:col>20</xdr:col>
      <xdr:colOff>9525</xdr:colOff>
      <xdr:row>54</xdr:row>
      <xdr:rowOff>74919</xdr:rowOff>
    </xdr:to>
    <xdr:sp macro="" textlink="">
      <xdr:nvSpPr>
        <xdr:cNvPr id="593" name="円/楕円 592"/>
        <xdr:cNvSpPr/>
      </xdr:nvSpPr>
      <xdr:spPr>
        <a:xfrm>
          <a:off x="13652500" y="92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91446</xdr:rowOff>
    </xdr:from>
    <xdr:ext cx="534377" cy="259045"/>
    <xdr:sp macro="" textlink="">
      <xdr:nvSpPr>
        <xdr:cNvPr id="594" name="テキスト ボックス 593"/>
        <xdr:cNvSpPr txBox="1"/>
      </xdr:nvSpPr>
      <xdr:spPr>
        <a:xfrm>
          <a:off x="13436111" y="900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52507</xdr:rowOff>
    </xdr:from>
    <xdr:to>
      <xdr:col>18</xdr:col>
      <xdr:colOff>492125</xdr:colOff>
      <xdr:row>55</xdr:row>
      <xdr:rowOff>154107</xdr:rowOff>
    </xdr:to>
    <xdr:sp macro="" textlink="">
      <xdr:nvSpPr>
        <xdr:cNvPr id="595" name="円/楕円 594"/>
        <xdr:cNvSpPr/>
      </xdr:nvSpPr>
      <xdr:spPr>
        <a:xfrm>
          <a:off x="12763500" y="948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170634</xdr:rowOff>
    </xdr:from>
    <xdr:ext cx="534377" cy="259045"/>
    <xdr:sp macro="" textlink="">
      <xdr:nvSpPr>
        <xdr:cNvPr id="596" name="テキスト ボックス 595"/>
        <xdr:cNvSpPr txBox="1"/>
      </xdr:nvSpPr>
      <xdr:spPr>
        <a:xfrm>
          <a:off x="12547111" y="925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08" name="テキスト ボックス 60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1" name="直線コネクタ 61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2" name="テキスト ボックス 611"/>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4" name="テキスト ボックス 61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16" name="直線コネクタ 615"/>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17"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18" name="直線コネクタ 61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19"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20" name="直線コネクタ 619"/>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42545</xdr:rowOff>
    </xdr:from>
    <xdr:to>
      <xdr:col>23</xdr:col>
      <xdr:colOff>517525</xdr:colOff>
      <xdr:row>77</xdr:row>
      <xdr:rowOff>11685</xdr:rowOff>
    </xdr:to>
    <xdr:cxnSp macro="">
      <xdr:nvCxnSpPr>
        <xdr:cNvPr id="621" name="直線コネクタ 620"/>
        <xdr:cNvCxnSpPr/>
      </xdr:nvCxnSpPr>
      <xdr:spPr>
        <a:xfrm>
          <a:off x="15481300" y="13072745"/>
          <a:ext cx="838200" cy="1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53484</xdr:rowOff>
    </xdr:from>
    <xdr:ext cx="378565" cy="259045"/>
    <xdr:sp macro="" textlink="">
      <xdr:nvSpPr>
        <xdr:cNvPr id="622" name="災害復旧費平均値テキスト"/>
        <xdr:cNvSpPr txBox="1"/>
      </xdr:nvSpPr>
      <xdr:spPr>
        <a:xfrm>
          <a:off x="16370300" y="12912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3" name="フローチャート : 判断 622"/>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42545</xdr:rowOff>
    </xdr:from>
    <xdr:to>
      <xdr:col>22</xdr:col>
      <xdr:colOff>365125</xdr:colOff>
      <xdr:row>77</xdr:row>
      <xdr:rowOff>157987</xdr:rowOff>
    </xdr:to>
    <xdr:cxnSp macro="">
      <xdr:nvCxnSpPr>
        <xdr:cNvPr id="624" name="直線コネクタ 623"/>
        <xdr:cNvCxnSpPr/>
      </xdr:nvCxnSpPr>
      <xdr:spPr>
        <a:xfrm flipV="1">
          <a:off x="14592300" y="13072745"/>
          <a:ext cx="889000" cy="28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5" name="フローチャート : 判断 624"/>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43007</xdr:rowOff>
    </xdr:from>
    <xdr:ext cx="378565" cy="259045"/>
    <xdr:sp macro="" textlink="">
      <xdr:nvSpPr>
        <xdr:cNvPr id="626" name="テキスト ボックス 625"/>
        <xdr:cNvSpPr txBox="1"/>
      </xdr:nvSpPr>
      <xdr:spPr>
        <a:xfrm>
          <a:off x="15292017" y="127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133986</xdr:rowOff>
    </xdr:from>
    <xdr:to>
      <xdr:col>21</xdr:col>
      <xdr:colOff>161925</xdr:colOff>
      <xdr:row>77</xdr:row>
      <xdr:rowOff>157987</xdr:rowOff>
    </xdr:to>
    <xdr:cxnSp macro="">
      <xdr:nvCxnSpPr>
        <xdr:cNvPr id="627" name="直線コネクタ 626"/>
        <xdr:cNvCxnSpPr/>
      </xdr:nvCxnSpPr>
      <xdr:spPr>
        <a:xfrm>
          <a:off x="13703300" y="13335636"/>
          <a:ext cx="889000" cy="2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28" name="フローチャート : 判断 627"/>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32148</xdr:rowOff>
    </xdr:from>
    <xdr:ext cx="378565" cy="259045"/>
    <xdr:sp macro="" textlink="">
      <xdr:nvSpPr>
        <xdr:cNvPr id="629" name="テキスト ボックス 628"/>
        <xdr:cNvSpPr txBox="1"/>
      </xdr:nvSpPr>
      <xdr:spPr>
        <a:xfrm>
          <a:off x="14403017" y="1271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148273</xdr:rowOff>
    </xdr:from>
    <xdr:to>
      <xdr:col>19</xdr:col>
      <xdr:colOff>644525</xdr:colOff>
      <xdr:row>77</xdr:row>
      <xdr:rowOff>133986</xdr:rowOff>
    </xdr:to>
    <xdr:cxnSp macro="">
      <xdr:nvCxnSpPr>
        <xdr:cNvPr id="630" name="直線コネクタ 629"/>
        <xdr:cNvCxnSpPr/>
      </xdr:nvCxnSpPr>
      <xdr:spPr>
        <a:xfrm>
          <a:off x="12814300" y="13178473"/>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31" name="フローチャート : 判断 630"/>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2" name="テキスト ボックス 631"/>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3" name="フローチャート : 判断 632"/>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53865</xdr:rowOff>
    </xdr:from>
    <xdr:ext cx="469744" cy="259045"/>
    <xdr:sp macro="" textlink="">
      <xdr:nvSpPr>
        <xdr:cNvPr id="634" name="テキスト ボックス 633"/>
        <xdr:cNvSpPr txBox="1"/>
      </xdr:nvSpPr>
      <xdr:spPr>
        <a:xfrm>
          <a:off x="12579427" y="123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132335</xdr:rowOff>
    </xdr:from>
    <xdr:to>
      <xdr:col>23</xdr:col>
      <xdr:colOff>568325</xdr:colOff>
      <xdr:row>77</xdr:row>
      <xdr:rowOff>62485</xdr:rowOff>
    </xdr:to>
    <xdr:sp macro="" textlink="">
      <xdr:nvSpPr>
        <xdr:cNvPr id="640" name="円/楕円 639"/>
        <xdr:cNvSpPr/>
      </xdr:nvSpPr>
      <xdr:spPr>
        <a:xfrm>
          <a:off x="16268700" y="131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110762</xdr:rowOff>
    </xdr:from>
    <xdr:ext cx="378565" cy="259045"/>
    <xdr:sp macro="" textlink="">
      <xdr:nvSpPr>
        <xdr:cNvPr id="641" name="災害復旧費該当値テキスト"/>
        <xdr:cNvSpPr txBox="1"/>
      </xdr:nvSpPr>
      <xdr:spPr>
        <a:xfrm>
          <a:off x="16370300" y="13140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163195</xdr:rowOff>
    </xdr:from>
    <xdr:to>
      <xdr:col>22</xdr:col>
      <xdr:colOff>415925</xdr:colOff>
      <xdr:row>76</xdr:row>
      <xdr:rowOff>93345</xdr:rowOff>
    </xdr:to>
    <xdr:sp macro="" textlink="">
      <xdr:nvSpPr>
        <xdr:cNvPr id="642" name="円/楕円 641"/>
        <xdr:cNvSpPr/>
      </xdr:nvSpPr>
      <xdr:spPr>
        <a:xfrm>
          <a:off x="15430500" y="130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84472</xdr:rowOff>
    </xdr:from>
    <xdr:ext cx="378565" cy="259045"/>
    <xdr:sp macro="" textlink="">
      <xdr:nvSpPr>
        <xdr:cNvPr id="643" name="テキスト ボックス 642"/>
        <xdr:cNvSpPr txBox="1"/>
      </xdr:nvSpPr>
      <xdr:spPr>
        <a:xfrm>
          <a:off x="15292017" y="13114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107187</xdr:rowOff>
    </xdr:from>
    <xdr:to>
      <xdr:col>21</xdr:col>
      <xdr:colOff>212725</xdr:colOff>
      <xdr:row>78</xdr:row>
      <xdr:rowOff>37337</xdr:rowOff>
    </xdr:to>
    <xdr:sp macro="" textlink="">
      <xdr:nvSpPr>
        <xdr:cNvPr id="644" name="円/楕円 643"/>
        <xdr:cNvSpPr/>
      </xdr:nvSpPr>
      <xdr:spPr>
        <a:xfrm>
          <a:off x="14541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28464</xdr:rowOff>
    </xdr:from>
    <xdr:ext cx="313932" cy="259045"/>
    <xdr:sp macro="" textlink="">
      <xdr:nvSpPr>
        <xdr:cNvPr id="645" name="テキスト ボックス 644"/>
        <xdr:cNvSpPr txBox="1"/>
      </xdr:nvSpPr>
      <xdr:spPr>
        <a:xfrm>
          <a:off x="14435333" y="134015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83186</xdr:rowOff>
    </xdr:from>
    <xdr:to>
      <xdr:col>20</xdr:col>
      <xdr:colOff>9525</xdr:colOff>
      <xdr:row>78</xdr:row>
      <xdr:rowOff>13336</xdr:rowOff>
    </xdr:to>
    <xdr:sp macro="" textlink="">
      <xdr:nvSpPr>
        <xdr:cNvPr id="646" name="円/楕円 645"/>
        <xdr:cNvSpPr/>
      </xdr:nvSpPr>
      <xdr:spPr>
        <a:xfrm>
          <a:off x="13652500" y="132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4463</xdr:rowOff>
    </xdr:from>
    <xdr:ext cx="378565" cy="259045"/>
    <xdr:sp macro="" textlink="">
      <xdr:nvSpPr>
        <xdr:cNvPr id="647" name="テキスト ボックス 646"/>
        <xdr:cNvSpPr txBox="1"/>
      </xdr:nvSpPr>
      <xdr:spPr>
        <a:xfrm>
          <a:off x="13514017" y="1337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97473</xdr:rowOff>
    </xdr:from>
    <xdr:to>
      <xdr:col>18</xdr:col>
      <xdr:colOff>492125</xdr:colOff>
      <xdr:row>77</xdr:row>
      <xdr:rowOff>27623</xdr:rowOff>
    </xdr:to>
    <xdr:sp macro="" textlink="">
      <xdr:nvSpPr>
        <xdr:cNvPr id="648" name="円/楕円 647"/>
        <xdr:cNvSpPr/>
      </xdr:nvSpPr>
      <xdr:spPr>
        <a:xfrm>
          <a:off x="12763500" y="131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18750</xdr:rowOff>
    </xdr:from>
    <xdr:ext cx="378565" cy="259045"/>
    <xdr:sp macro="" textlink="">
      <xdr:nvSpPr>
        <xdr:cNvPr id="649" name="テキスト ボックス 648"/>
        <xdr:cNvSpPr txBox="1"/>
      </xdr:nvSpPr>
      <xdr:spPr>
        <a:xfrm>
          <a:off x="12625017" y="13220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1" name="直線コネクタ 670"/>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2"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3" name="直線コネクタ 672"/>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4"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5" name="直線コネクタ 674"/>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163178</xdr:rowOff>
    </xdr:from>
    <xdr:to>
      <xdr:col>23</xdr:col>
      <xdr:colOff>517525</xdr:colOff>
      <xdr:row>93</xdr:row>
      <xdr:rowOff>3226</xdr:rowOff>
    </xdr:to>
    <xdr:cxnSp macro="">
      <xdr:nvCxnSpPr>
        <xdr:cNvPr id="676" name="直線コネクタ 675"/>
        <xdr:cNvCxnSpPr/>
      </xdr:nvCxnSpPr>
      <xdr:spPr>
        <a:xfrm flipV="1">
          <a:off x="15481300" y="15936578"/>
          <a:ext cx="8382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102416</xdr:rowOff>
    </xdr:from>
    <xdr:ext cx="534377" cy="259045"/>
    <xdr:sp macro="" textlink="">
      <xdr:nvSpPr>
        <xdr:cNvPr id="677" name="公債費平均値テキスト"/>
        <xdr:cNvSpPr txBox="1"/>
      </xdr:nvSpPr>
      <xdr:spPr>
        <a:xfrm>
          <a:off x="16370300" y="16047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78" name="フローチャート : 判断 677"/>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3226</xdr:rowOff>
    </xdr:from>
    <xdr:to>
      <xdr:col>22</xdr:col>
      <xdr:colOff>365125</xdr:colOff>
      <xdr:row>93</xdr:row>
      <xdr:rowOff>10381</xdr:rowOff>
    </xdr:to>
    <xdr:cxnSp macro="">
      <xdr:nvCxnSpPr>
        <xdr:cNvPr id="679" name="直線コネクタ 678"/>
        <xdr:cNvCxnSpPr/>
      </xdr:nvCxnSpPr>
      <xdr:spPr>
        <a:xfrm flipV="1">
          <a:off x="14592300" y="15948076"/>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65012</xdr:rowOff>
    </xdr:from>
    <xdr:to>
      <xdr:col>22</xdr:col>
      <xdr:colOff>415925</xdr:colOff>
      <xdr:row>93</xdr:row>
      <xdr:rowOff>166612</xdr:rowOff>
    </xdr:to>
    <xdr:sp macro="" textlink="">
      <xdr:nvSpPr>
        <xdr:cNvPr id="680" name="フローチャート : 判断 679"/>
        <xdr:cNvSpPr/>
      </xdr:nvSpPr>
      <xdr:spPr>
        <a:xfrm>
          <a:off x="15430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157739</xdr:rowOff>
    </xdr:from>
    <xdr:ext cx="534377" cy="259045"/>
    <xdr:sp macro="" textlink="">
      <xdr:nvSpPr>
        <xdr:cNvPr id="681" name="テキスト ボックス 680"/>
        <xdr:cNvSpPr txBox="1"/>
      </xdr:nvSpPr>
      <xdr:spPr>
        <a:xfrm>
          <a:off x="15214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10381</xdr:rowOff>
    </xdr:from>
    <xdr:to>
      <xdr:col>21</xdr:col>
      <xdr:colOff>161925</xdr:colOff>
      <xdr:row>93</xdr:row>
      <xdr:rowOff>19686</xdr:rowOff>
    </xdr:to>
    <xdr:cxnSp macro="">
      <xdr:nvCxnSpPr>
        <xdr:cNvPr id="682" name="直線コネクタ 681"/>
        <xdr:cNvCxnSpPr/>
      </xdr:nvCxnSpPr>
      <xdr:spPr>
        <a:xfrm flipV="1">
          <a:off x="13703300" y="15955231"/>
          <a:ext cx="8890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52552</xdr:rowOff>
    </xdr:from>
    <xdr:to>
      <xdr:col>21</xdr:col>
      <xdr:colOff>212725</xdr:colOff>
      <xdr:row>93</xdr:row>
      <xdr:rowOff>154152</xdr:rowOff>
    </xdr:to>
    <xdr:sp macro="" textlink="">
      <xdr:nvSpPr>
        <xdr:cNvPr id="683" name="フローチャート : 判断 682"/>
        <xdr:cNvSpPr/>
      </xdr:nvSpPr>
      <xdr:spPr>
        <a:xfrm>
          <a:off x="14541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145279</xdr:rowOff>
    </xdr:from>
    <xdr:ext cx="534377" cy="259045"/>
    <xdr:sp macro="" textlink="">
      <xdr:nvSpPr>
        <xdr:cNvPr id="684" name="テキスト ボックス 683"/>
        <xdr:cNvSpPr txBox="1"/>
      </xdr:nvSpPr>
      <xdr:spPr>
        <a:xfrm>
          <a:off x="14325111" y="16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17422</xdr:rowOff>
    </xdr:from>
    <xdr:to>
      <xdr:col>19</xdr:col>
      <xdr:colOff>644525</xdr:colOff>
      <xdr:row>93</xdr:row>
      <xdr:rowOff>19686</xdr:rowOff>
    </xdr:to>
    <xdr:cxnSp macro="">
      <xdr:nvCxnSpPr>
        <xdr:cNvPr id="685" name="直線コネクタ 684"/>
        <xdr:cNvCxnSpPr/>
      </xdr:nvCxnSpPr>
      <xdr:spPr>
        <a:xfrm>
          <a:off x="12814300" y="15962272"/>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57468</xdr:rowOff>
    </xdr:from>
    <xdr:to>
      <xdr:col>20</xdr:col>
      <xdr:colOff>9525</xdr:colOff>
      <xdr:row>93</xdr:row>
      <xdr:rowOff>159068</xdr:rowOff>
    </xdr:to>
    <xdr:sp macro="" textlink="">
      <xdr:nvSpPr>
        <xdr:cNvPr id="686" name="フローチャート : 判断 685"/>
        <xdr:cNvSpPr/>
      </xdr:nvSpPr>
      <xdr:spPr>
        <a:xfrm>
          <a:off x="13652500" y="160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150195</xdr:rowOff>
    </xdr:from>
    <xdr:ext cx="534377" cy="259045"/>
    <xdr:sp macro="" textlink="">
      <xdr:nvSpPr>
        <xdr:cNvPr id="687" name="テキスト ボックス 686"/>
        <xdr:cNvSpPr txBox="1"/>
      </xdr:nvSpPr>
      <xdr:spPr>
        <a:xfrm>
          <a:off x="13436111" y="160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32710</xdr:rowOff>
    </xdr:from>
    <xdr:to>
      <xdr:col>18</xdr:col>
      <xdr:colOff>492125</xdr:colOff>
      <xdr:row>93</xdr:row>
      <xdr:rowOff>134310</xdr:rowOff>
    </xdr:to>
    <xdr:sp macro="" textlink="">
      <xdr:nvSpPr>
        <xdr:cNvPr id="688" name="フローチャート : 判断 687"/>
        <xdr:cNvSpPr/>
      </xdr:nvSpPr>
      <xdr:spPr>
        <a:xfrm>
          <a:off x="12763500" y="159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125437</xdr:rowOff>
    </xdr:from>
    <xdr:ext cx="534377" cy="259045"/>
    <xdr:sp macro="" textlink="">
      <xdr:nvSpPr>
        <xdr:cNvPr id="689" name="テキスト ボックス 688"/>
        <xdr:cNvSpPr txBox="1"/>
      </xdr:nvSpPr>
      <xdr:spPr>
        <a:xfrm>
          <a:off x="12547111" y="160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112378</xdr:rowOff>
    </xdr:from>
    <xdr:to>
      <xdr:col>23</xdr:col>
      <xdr:colOff>568325</xdr:colOff>
      <xdr:row>93</xdr:row>
      <xdr:rowOff>42528</xdr:rowOff>
    </xdr:to>
    <xdr:sp macro="" textlink="">
      <xdr:nvSpPr>
        <xdr:cNvPr id="695" name="円/楕円 694"/>
        <xdr:cNvSpPr/>
      </xdr:nvSpPr>
      <xdr:spPr>
        <a:xfrm>
          <a:off x="16268700" y="158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135255</xdr:rowOff>
    </xdr:from>
    <xdr:ext cx="534377" cy="259045"/>
    <xdr:sp macro="" textlink="">
      <xdr:nvSpPr>
        <xdr:cNvPr id="696" name="公債費該当値テキスト"/>
        <xdr:cNvSpPr txBox="1"/>
      </xdr:nvSpPr>
      <xdr:spPr>
        <a:xfrm>
          <a:off x="16370300" y="1573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43,973</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123876</xdr:rowOff>
    </xdr:from>
    <xdr:to>
      <xdr:col>22</xdr:col>
      <xdr:colOff>415925</xdr:colOff>
      <xdr:row>93</xdr:row>
      <xdr:rowOff>54026</xdr:rowOff>
    </xdr:to>
    <xdr:sp macro="" textlink="">
      <xdr:nvSpPr>
        <xdr:cNvPr id="697" name="円/楕円 696"/>
        <xdr:cNvSpPr/>
      </xdr:nvSpPr>
      <xdr:spPr>
        <a:xfrm>
          <a:off x="15430500" y="158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70553</xdr:rowOff>
    </xdr:from>
    <xdr:ext cx="534377" cy="259045"/>
    <xdr:sp macro="" textlink="">
      <xdr:nvSpPr>
        <xdr:cNvPr id="698" name="テキスト ボックス 697"/>
        <xdr:cNvSpPr txBox="1"/>
      </xdr:nvSpPr>
      <xdr:spPr>
        <a:xfrm>
          <a:off x="15214111" y="156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43,470</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131031</xdr:rowOff>
    </xdr:from>
    <xdr:to>
      <xdr:col>21</xdr:col>
      <xdr:colOff>212725</xdr:colOff>
      <xdr:row>93</xdr:row>
      <xdr:rowOff>61181</xdr:rowOff>
    </xdr:to>
    <xdr:sp macro="" textlink="">
      <xdr:nvSpPr>
        <xdr:cNvPr id="699" name="円/楕円 698"/>
        <xdr:cNvSpPr/>
      </xdr:nvSpPr>
      <xdr:spPr>
        <a:xfrm>
          <a:off x="14541500" y="159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77708</xdr:rowOff>
    </xdr:from>
    <xdr:ext cx="534377" cy="259045"/>
    <xdr:sp macro="" textlink="">
      <xdr:nvSpPr>
        <xdr:cNvPr id="700" name="テキスト ボックス 699"/>
        <xdr:cNvSpPr txBox="1"/>
      </xdr:nvSpPr>
      <xdr:spPr>
        <a:xfrm>
          <a:off x="14325111" y="156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43,157</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140336</xdr:rowOff>
    </xdr:from>
    <xdr:to>
      <xdr:col>20</xdr:col>
      <xdr:colOff>9525</xdr:colOff>
      <xdr:row>93</xdr:row>
      <xdr:rowOff>70486</xdr:rowOff>
    </xdr:to>
    <xdr:sp macro="" textlink="">
      <xdr:nvSpPr>
        <xdr:cNvPr id="701" name="円/楕円 700"/>
        <xdr:cNvSpPr/>
      </xdr:nvSpPr>
      <xdr:spPr>
        <a:xfrm>
          <a:off x="13652500" y="159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87013</xdr:rowOff>
    </xdr:from>
    <xdr:ext cx="534377" cy="259045"/>
    <xdr:sp macro="" textlink="">
      <xdr:nvSpPr>
        <xdr:cNvPr id="702" name="テキスト ボックス 701"/>
        <xdr:cNvSpPr txBox="1"/>
      </xdr:nvSpPr>
      <xdr:spPr>
        <a:xfrm>
          <a:off x="13436111" y="1568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42,750</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138072</xdr:rowOff>
    </xdr:from>
    <xdr:to>
      <xdr:col>18</xdr:col>
      <xdr:colOff>492125</xdr:colOff>
      <xdr:row>93</xdr:row>
      <xdr:rowOff>68222</xdr:rowOff>
    </xdr:to>
    <xdr:sp macro="" textlink="">
      <xdr:nvSpPr>
        <xdr:cNvPr id="703" name="円/楕円 702"/>
        <xdr:cNvSpPr/>
      </xdr:nvSpPr>
      <xdr:spPr>
        <a:xfrm>
          <a:off x="12763500" y="159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84749</xdr:rowOff>
    </xdr:from>
    <xdr:ext cx="534377" cy="259045"/>
    <xdr:sp macro="" textlink="">
      <xdr:nvSpPr>
        <xdr:cNvPr id="704" name="テキスト ボックス 703"/>
        <xdr:cNvSpPr txBox="1"/>
      </xdr:nvSpPr>
      <xdr:spPr>
        <a:xfrm>
          <a:off x="12547111" y="1568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8" name="テキスト ボックス 71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0" name="テキスト ボックス 71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2" name="テキスト ボックス 72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6" name="テキスト ボックス 72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0" name="直線コネクタ 729"/>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3"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34" name="直線コネクタ 733"/>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36"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37" name="フローチャート : 判断 736"/>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39" name="フローチャート : 判断 738"/>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115587</xdr:rowOff>
    </xdr:from>
    <xdr:ext cx="378565" cy="259045"/>
    <xdr:sp macro="" textlink="">
      <xdr:nvSpPr>
        <xdr:cNvPr id="740" name="テキスト ボックス 739"/>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2" name="フローチャート : 判断 741"/>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138447</xdr:rowOff>
    </xdr:from>
    <xdr:ext cx="378565" cy="259045"/>
    <xdr:sp macro="" textlink="">
      <xdr:nvSpPr>
        <xdr:cNvPr id="743" name="テキスト ボックス 742"/>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79103</xdr:rowOff>
    </xdr:from>
    <xdr:to>
      <xdr:col>28</xdr:col>
      <xdr:colOff>365125</xdr:colOff>
      <xdr:row>37</xdr:row>
      <xdr:rowOff>9253</xdr:rowOff>
    </xdr:to>
    <xdr:sp macro="" textlink="">
      <xdr:nvSpPr>
        <xdr:cNvPr id="745" name="フローチャート : 判断 744"/>
        <xdr:cNvSpPr/>
      </xdr:nvSpPr>
      <xdr:spPr>
        <a:xfrm>
          <a:off x="19494500" y="62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25780</xdr:rowOff>
    </xdr:from>
    <xdr:ext cx="378565" cy="259045"/>
    <xdr:sp macro="" textlink="">
      <xdr:nvSpPr>
        <xdr:cNvPr id="746" name="テキスト ボックス 745"/>
        <xdr:cNvSpPr txBox="1"/>
      </xdr:nvSpPr>
      <xdr:spPr>
        <a:xfrm>
          <a:off x="19356017" y="602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168366</xdr:rowOff>
    </xdr:from>
    <xdr:to>
      <xdr:col>27</xdr:col>
      <xdr:colOff>161925</xdr:colOff>
      <xdr:row>37</xdr:row>
      <xdr:rowOff>98516</xdr:rowOff>
    </xdr:to>
    <xdr:sp macro="" textlink="">
      <xdr:nvSpPr>
        <xdr:cNvPr id="747" name="フローチャート : 判断 746"/>
        <xdr:cNvSpPr/>
      </xdr:nvSpPr>
      <xdr:spPr>
        <a:xfrm>
          <a:off x="18605500" y="634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115043</xdr:rowOff>
    </xdr:from>
    <xdr:ext cx="378565" cy="259045"/>
    <xdr:sp macro="" textlink="">
      <xdr:nvSpPr>
        <xdr:cNvPr id="748" name="テキスト ボックス 747"/>
        <xdr:cNvSpPr txBox="1"/>
      </xdr:nvSpPr>
      <xdr:spPr>
        <a:xfrm>
          <a:off x="18467017" y="611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4" name="円/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6" name="円/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7" name="テキスト ボックス 75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8" name="円/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9" name="テキスト ボックス 75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0" name="円/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1" name="テキスト ボックス 76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2" name="円/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3" name="テキスト ボックス 76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77" name="テキスト ボックス 77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79" name="テキスト ボックス 77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1" name="テキスト ボックス 78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3" name="テキスト ボックス 78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5" name="直線コネクタ 78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フローチャート : 判断 79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4" name="フローチャート : 判断 79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7" name="フローチャート : 判断 79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0" name="フローチャート : 判断 799"/>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1" name="テキスト ボックス 800"/>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2" name="フローチャート : 判断 801"/>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3" name="テキスト ボックス 802"/>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円/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1" name="円/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2" name="テキスト ボックス 81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3" name="円/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4" name="テキスト ボックス 813"/>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5" name="円/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6" name="テキスト ボックス 81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7" name="円/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8" name="テキスト ボックス 81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９５，２２４円となっており、類似団体に比べ高い状況となっている。主な要因は、市庁舎や葛生行政センターの建設、田沼庁舎新館や文化会館の改修等の建設事業が増加したことによるものである。</a:t>
          </a:r>
          <a:endParaRPr kumimoji="1" lang="en-US" altLang="ja-JP" sz="1300">
            <a:latin typeface="ＭＳ Ｐゴシック"/>
          </a:endParaRPr>
        </a:p>
        <a:p>
          <a:r>
            <a:rPr kumimoji="1" lang="ja-JP" altLang="en-US" sz="1300">
              <a:latin typeface="ＭＳ Ｐゴシック"/>
            </a:rPr>
            <a:t>　民生費は、住民一人当たり１３１，０７０円となっており、類似団体と同額程度となってる。主な要因は、社会福祉費や児童福祉費などの増によるものである。</a:t>
          </a:r>
          <a:endParaRPr kumimoji="1" lang="en-US" altLang="ja-JP" sz="1300">
            <a:latin typeface="ＭＳ Ｐゴシック"/>
          </a:endParaRPr>
        </a:p>
        <a:p>
          <a:r>
            <a:rPr kumimoji="1" lang="ja-JP" altLang="en-US" sz="1300">
              <a:latin typeface="ＭＳ Ｐゴシック"/>
            </a:rPr>
            <a:t>　商工費は、住民一人当たり２２，８０２円で、年々増加しており、類似団体と比較して高い状況となっている。主な要因は産業団地の造成事業への繰出しを行ってきたことや、インランドポート整備事業の増によるものである。</a:t>
          </a:r>
          <a:endParaRPr kumimoji="1" lang="en-US" altLang="ja-JP" sz="1300">
            <a:latin typeface="ＭＳ Ｐゴシック"/>
          </a:endParaRPr>
        </a:p>
        <a:p>
          <a:r>
            <a:rPr kumimoji="1" lang="ja-JP" altLang="en-US" sz="1300">
              <a:latin typeface="ＭＳ Ｐゴシック"/>
            </a:rPr>
            <a:t>　消防費は、平成２６年度までは類似団体と程度であったが、平成２７年度は住民一人当たり２４，９９１円と類似団体と比べて高い状況となった。主な要因は、消防本部庁舎の建設事業による増である。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市</a:t>
          </a:r>
          <a:r>
            <a:rPr kumimoji="1" lang="ja-JP" altLang="ja-JP" sz="1100">
              <a:solidFill>
                <a:schemeClr val="dk1"/>
              </a:solidFill>
              <a:effectLst/>
              <a:latin typeface="+mn-lt"/>
              <a:ea typeface="+mn-ea"/>
              <a:cs typeface="+mn-cs"/>
            </a:rPr>
            <a:t>庁舎及び消防本部庁舎の建設など大型事業を実施する中ではあったが、市税や地方消費税交付金については予算額を上回ったこと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が増額となった。</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は積立額より繰入額が上回ったことにより基金の残高は減少したものの、実質単年度収支は増額する結果となった。</a:t>
          </a:r>
          <a:endParaRPr lang="ja-JP" altLang="ja-JP" sz="1400">
            <a:effectLst/>
          </a:endParaRPr>
        </a:p>
        <a:p>
          <a:r>
            <a:rPr kumimoji="1" lang="ja-JP" altLang="ja-JP" sz="1100">
              <a:solidFill>
                <a:schemeClr val="dk1"/>
              </a:solidFill>
              <a:effectLst/>
              <a:latin typeface="+mn-lt"/>
              <a:ea typeface="+mn-ea"/>
              <a:cs typeface="+mn-cs"/>
            </a:rPr>
            <a:t>　今後は、歳入面では、普通交付税が段階的縮減により減となること、歳出面では大型事業の実施により公債費が高水準で推移することが見込まれるなど、数値が悪化することが予測される。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全会計において黒字であり赤字比率は発生していないが、一般会計からの各会計への繰出金は増加傾向にあるため、歳入の確保や歳出の削減を進め、独立した会計として健全な財政運営を図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54832379</v>
      </c>
      <c r="BO4" s="379"/>
      <c r="BP4" s="379"/>
      <c r="BQ4" s="379"/>
      <c r="BR4" s="379"/>
      <c r="BS4" s="379"/>
      <c r="BT4" s="379"/>
      <c r="BU4" s="380"/>
      <c r="BV4" s="378">
        <v>52804931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9.1</v>
      </c>
      <c r="CU4" s="385"/>
      <c r="CV4" s="385"/>
      <c r="CW4" s="385"/>
      <c r="CX4" s="385"/>
      <c r="CY4" s="385"/>
      <c r="CZ4" s="385"/>
      <c r="DA4" s="386"/>
      <c r="DB4" s="384">
        <v>6.9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52072028</v>
      </c>
      <c r="BO5" s="416"/>
      <c r="BP5" s="416"/>
      <c r="BQ5" s="416"/>
      <c r="BR5" s="416"/>
      <c r="BS5" s="416"/>
      <c r="BT5" s="416"/>
      <c r="BU5" s="417"/>
      <c r="BV5" s="415">
        <v>47616193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85.4</v>
      </c>
      <c r="CU5" s="413"/>
      <c r="CV5" s="413"/>
      <c r="CW5" s="413"/>
      <c r="CX5" s="413"/>
      <c r="CY5" s="413"/>
      <c r="CZ5" s="413"/>
      <c r="DA5" s="414"/>
      <c r="DB5" s="412">
        <v>86.5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2760351</v>
      </c>
      <c r="BO6" s="416"/>
      <c r="BP6" s="416"/>
      <c r="BQ6" s="416"/>
      <c r="BR6" s="416"/>
      <c r="BS6" s="416"/>
      <c r="BT6" s="416"/>
      <c r="BU6" s="417"/>
      <c r="BV6" s="415">
        <v>5188738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91.8</v>
      </c>
      <c r="CU6" s="453"/>
      <c r="CV6" s="453"/>
      <c r="CW6" s="453"/>
      <c r="CX6" s="453"/>
      <c r="CY6" s="453"/>
      <c r="CZ6" s="453"/>
      <c r="DA6" s="454"/>
      <c r="DB6" s="452">
        <v>93.4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255678</v>
      </c>
      <c r="BO7" s="416"/>
      <c r="BP7" s="416"/>
      <c r="BQ7" s="416"/>
      <c r="BR7" s="416"/>
      <c r="BS7" s="416"/>
      <c r="BT7" s="416"/>
      <c r="BU7" s="417"/>
      <c r="BV7" s="415">
        <v>3306133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27658343</v>
      </c>
      <c r="CU7" s="416"/>
      <c r="CV7" s="416"/>
      <c r="CW7" s="416"/>
      <c r="CX7" s="416"/>
      <c r="CY7" s="416"/>
      <c r="CZ7" s="416"/>
      <c r="DA7" s="417"/>
      <c r="DB7" s="415">
        <v>27311754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2504673</v>
      </c>
      <c r="BO8" s="416"/>
      <c r="BP8" s="416"/>
      <c r="BQ8" s="416"/>
      <c r="BR8" s="416"/>
      <c r="BS8" s="416"/>
      <c r="BT8" s="416"/>
      <c r="BU8" s="417"/>
      <c r="BV8" s="415">
        <v>1882605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0.72</v>
      </c>
      <c r="CU8" s="456"/>
      <c r="CV8" s="456"/>
      <c r="CW8" s="456"/>
      <c r="CX8" s="456"/>
      <c r="CY8" s="456"/>
      <c r="CZ8" s="456"/>
      <c r="DA8" s="457"/>
      <c r="DB8" s="455">
        <v>0.72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118919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622068</v>
      </c>
      <c r="BO9" s="416"/>
      <c r="BP9" s="416"/>
      <c r="BQ9" s="416"/>
      <c r="BR9" s="416"/>
      <c r="BS9" s="416"/>
      <c r="BT9" s="416"/>
      <c r="BU9" s="417"/>
      <c r="BV9" s="415">
        <v>-369573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14.2</v>
      </c>
      <c r="CU9" s="413"/>
      <c r="CV9" s="413"/>
      <c r="CW9" s="413"/>
      <c r="CX9" s="413"/>
      <c r="CY9" s="413"/>
      <c r="CZ9" s="413"/>
      <c r="DA9" s="414"/>
      <c r="DB9" s="412">
        <v>13.7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121249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1246147</v>
      </c>
      <c r="BO10" s="416"/>
      <c r="BP10" s="416"/>
      <c r="BQ10" s="416"/>
      <c r="BR10" s="416"/>
      <c r="BS10" s="416"/>
      <c r="BT10" s="416"/>
      <c r="BU10" s="417"/>
      <c r="BV10" s="415">
        <v>1522153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88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55724</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121183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1725593</v>
      </c>
      <c r="BO12" s="416"/>
      <c r="BP12" s="416"/>
      <c r="BQ12" s="416"/>
      <c r="BR12" s="416"/>
      <c r="BS12" s="416"/>
      <c r="BT12" s="416"/>
      <c r="BU12" s="417"/>
      <c r="BV12" s="415">
        <v>1153125</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119070</v>
      </c>
      <c r="S13" s="497"/>
      <c r="T13" s="497"/>
      <c r="U13" s="497"/>
      <c r="V13" s="498"/>
      <c r="W13" s="431" t="s">
        <v>120</v>
      </c>
      <c r="X13" s="432"/>
      <c r="Y13" s="432"/>
      <c r="Z13" s="432"/>
      <c r="AA13" s="432"/>
      <c r="AB13" s="422"/>
      <c r="AC13" s="466">
        <v>1682</v>
      </c>
      <c r="AD13" s="467"/>
      <c r="AE13" s="467"/>
      <c r="AF13" s="467"/>
      <c r="AG13" s="506"/>
      <c r="AH13" s="466">
        <v>2477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142622</v>
      </c>
      <c r="BO13" s="416"/>
      <c r="BP13" s="416"/>
      <c r="BQ13" s="416"/>
      <c r="BR13" s="416"/>
      <c r="BS13" s="416"/>
      <c r="BT13" s="416"/>
      <c r="BU13" s="417"/>
      <c r="BV13" s="415">
        <v>55179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4.8</v>
      </c>
      <c r="CU13" s="413"/>
      <c r="CV13" s="413"/>
      <c r="CW13" s="413"/>
      <c r="CX13" s="413"/>
      <c r="CY13" s="413"/>
      <c r="CZ13" s="413"/>
      <c r="DA13" s="414"/>
      <c r="DB13" s="412">
        <v>5.6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121966</v>
      </c>
      <c r="S14" s="497"/>
      <c r="T14" s="497"/>
      <c r="U14" s="497"/>
      <c r="V14" s="498"/>
      <c r="W14" s="405"/>
      <c r="X14" s="406"/>
      <c r="Y14" s="406"/>
      <c r="Z14" s="406"/>
      <c r="AA14" s="406"/>
      <c r="AB14" s="395"/>
      <c r="AC14" s="499">
        <v>3</v>
      </c>
      <c r="AD14" s="500"/>
      <c r="AE14" s="500"/>
      <c r="AF14" s="500"/>
      <c r="AG14" s="501"/>
      <c r="AH14" s="499">
        <v>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10.199999999999999</v>
      </c>
      <c r="CU14" s="511"/>
      <c r="CV14" s="511"/>
      <c r="CW14" s="511"/>
      <c r="CX14" s="511"/>
      <c r="CY14" s="511"/>
      <c r="CZ14" s="511"/>
      <c r="DA14" s="512"/>
      <c r="DB14" s="510">
        <v>9.1999999999999993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119955</v>
      </c>
      <c r="S15" s="497"/>
      <c r="T15" s="497"/>
      <c r="U15" s="497"/>
      <c r="V15" s="498"/>
      <c r="W15" s="431" t="s">
        <v>127</v>
      </c>
      <c r="X15" s="432"/>
      <c r="Y15" s="432"/>
      <c r="Z15" s="432"/>
      <c r="AA15" s="432"/>
      <c r="AB15" s="422"/>
      <c r="AC15" s="466">
        <v>20401</v>
      </c>
      <c r="AD15" s="467"/>
      <c r="AE15" s="467"/>
      <c r="AF15" s="467"/>
      <c r="AG15" s="506"/>
      <c r="AH15" s="466">
        <v>23820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14505326</v>
      </c>
      <c r="BO15" s="379"/>
      <c r="BP15" s="379"/>
      <c r="BQ15" s="379"/>
      <c r="BR15" s="379"/>
      <c r="BS15" s="379"/>
      <c r="BT15" s="379"/>
      <c r="BU15" s="380"/>
      <c r="BV15" s="378">
        <v>13813957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36</v>
      </c>
      <c r="AD16" s="500"/>
      <c r="AE16" s="500"/>
      <c r="AF16" s="500"/>
      <c r="AG16" s="501"/>
      <c r="AH16" s="499">
        <v>38.1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20349926</v>
      </c>
      <c r="BO16" s="416"/>
      <c r="BP16" s="416"/>
      <c r="BQ16" s="416"/>
      <c r="BR16" s="416"/>
      <c r="BS16" s="416"/>
      <c r="BT16" s="416"/>
      <c r="BU16" s="417"/>
      <c r="BV16" s="415">
        <v>19320989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34541</v>
      </c>
      <c r="AD17" s="467"/>
      <c r="AE17" s="467"/>
      <c r="AF17" s="467"/>
      <c r="AG17" s="506"/>
      <c r="AH17" s="466">
        <v>35882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18506855</v>
      </c>
      <c r="BO17" s="416"/>
      <c r="BP17" s="416"/>
      <c r="BQ17" s="416"/>
      <c r="BR17" s="416"/>
      <c r="BS17" s="416"/>
      <c r="BT17" s="416"/>
      <c r="BU17" s="417"/>
      <c r="BV17" s="415">
        <v>17785755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356.04</v>
      </c>
      <c r="M18" s="528"/>
      <c r="N18" s="528"/>
      <c r="O18" s="528"/>
      <c r="P18" s="528"/>
      <c r="Q18" s="528"/>
      <c r="R18" s="529"/>
      <c r="S18" s="529"/>
      <c r="T18" s="529"/>
      <c r="U18" s="529"/>
      <c r="V18" s="530"/>
      <c r="W18" s="433"/>
      <c r="X18" s="434"/>
      <c r="Y18" s="434"/>
      <c r="Z18" s="434"/>
      <c r="AA18" s="434"/>
      <c r="AB18" s="425"/>
      <c r="AC18" s="531">
        <v>61</v>
      </c>
      <c r="AD18" s="532"/>
      <c r="AE18" s="532"/>
      <c r="AF18" s="532"/>
      <c r="AG18" s="533"/>
      <c r="AH18" s="531">
        <v>57.3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24323117</v>
      </c>
      <c r="BO18" s="416"/>
      <c r="BP18" s="416"/>
      <c r="BQ18" s="416"/>
      <c r="BR18" s="416"/>
      <c r="BS18" s="416"/>
      <c r="BT18" s="416"/>
      <c r="BU18" s="417"/>
      <c r="BV18" s="415">
        <v>24001477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334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34960290</v>
      </c>
      <c r="BO19" s="416"/>
      <c r="BP19" s="416"/>
      <c r="BQ19" s="416"/>
      <c r="BR19" s="416"/>
      <c r="BS19" s="416"/>
      <c r="BT19" s="416"/>
      <c r="BU19" s="417"/>
      <c r="BV19" s="415">
        <v>37297732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46390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40950962</v>
      </c>
      <c r="BO23" s="416"/>
      <c r="BP23" s="416"/>
      <c r="BQ23" s="416"/>
      <c r="BR23" s="416"/>
      <c r="BS23" s="416"/>
      <c r="BT23" s="416"/>
      <c r="BU23" s="417"/>
      <c r="BV23" s="415">
        <v>39501921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10150</v>
      </c>
      <c r="R24" s="467"/>
      <c r="S24" s="467"/>
      <c r="T24" s="467"/>
      <c r="U24" s="467"/>
      <c r="V24" s="506"/>
      <c r="W24" s="561"/>
      <c r="X24" s="549"/>
      <c r="Y24" s="550"/>
      <c r="Z24" s="465" t="s">
        <v>151</v>
      </c>
      <c r="AA24" s="445"/>
      <c r="AB24" s="445"/>
      <c r="AC24" s="445"/>
      <c r="AD24" s="445"/>
      <c r="AE24" s="445"/>
      <c r="AF24" s="445"/>
      <c r="AG24" s="446"/>
      <c r="AH24" s="466">
        <v>928</v>
      </c>
      <c r="AI24" s="467"/>
      <c r="AJ24" s="467"/>
      <c r="AK24" s="467"/>
      <c r="AL24" s="506"/>
      <c r="AM24" s="466">
        <v>2936192</v>
      </c>
      <c r="AN24" s="467"/>
      <c r="AO24" s="467"/>
      <c r="AP24" s="467"/>
      <c r="AQ24" s="467"/>
      <c r="AR24" s="506"/>
      <c r="AS24" s="466">
        <v>3164</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27497869</v>
      </c>
      <c r="BO24" s="416"/>
      <c r="BP24" s="416"/>
      <c r="BQ24" s="416"/>
      <c r="BR24" s="416"/>
      <c r="BS24" s="416"/>
      <c r="BT24" s="416"/>
      <c r="BU24" s="417"/>
      <c r="BV24" s="415">
        <v>26685825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2</v>
      </c>
      <c r="M25" s="467"/>
      <c r="N25" s="467"/>
      <c r="O25" s="467"/>
      <c r="P25" s="506"/>
      <c r="Q25" s="466">
        <v>7850</v>
      </c>
      <c r="R25" s="467"/>
      <c r="S25" s="467"/>
      <c r="T25" s="467"/>
      <c r="U25" s="467"/>
      <c r="V25" s="506"/>
      <c r="W25" s="561"/>
      <c r="X25" s="549"/>
      <c r="Y25" s="550"/>
      <c r="Z25" s="465" t="s">
        <v>154</v>
      </c>
      <c r="AA25" s="445"/>
      <c r="AB25" s="445"/>
      <c r="AC25" s="445"/>
      <c r="AD25" s="445"/>
      <c r="AE25" s="445"/>
      <c r="AF25" s="445"/>
      <c r="AG25" s="446"/>
      <c r="AH25" s="466">
        <v>150</v>
      </c>
      <c r="AI25" s="467"/>
      <c r="AJ25" s="467"/>
      <c r="AK25" s="467"/>
      <c r="AL25" s="506"/>
      <c r="AM25" s="466">
        <v>442050</v>
      </c>
      <c r="AN25" s="467"/>
      <c r="AO25" s="467"/>
      <c r="AP25" s="467"/>
      <c r="AQ25" s="467"/>
      <c r="AR25" s="506"/>
      <c r="AS25" s="466">
        <v>2947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8345184</v>
      </c>
      <c r="BO25" s="379"/>
      <c r="BP25" s="379"/>
      <c r="BQ25" s="379"/>
      <c r="BR25" s="379"/>
      <c r="BS25" s="379"/>
      <c r="BT25" s="379"/>
      <c r="BU25" s="380"/>
      <c r="BV25" s="378">
        <v>4748792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6950</v>
      </c>
      <c r="R26" s="467"/>
      <c r="S26" s="467"/>
      <c r="T26" s="467"/>
      <c r="U26" s="467"/>
      <c r="V26" s="506"/>
      <c r="W26" s="561"/>
      <c r="X26" s="549"/>
      <c r="Y26" s="550"/>
      <c r="Z26" s="465" t="s">
        <v>157</v>
      </c>
      <c r="AA26" s="571"/>
      <c r="AB26" s="571"/>
      <c r="AC26" s="571"/>
      <c r="AD26" s="571"/>
      <c r="AE26" s="571"/>
      <c r="AF26" s="571"/>
      <c r="AG26" s="572"/>
      <c r="AH26" s="466">
        <v>105</v>
      </c>
      <c r="AI26" s="467"/>
      <c r="AJ26" s="467"/>
      <c r="AK26" s="467"/>
      <c r="AL26" s="506"/>
      <c r="AM26" s="466">
        <v>333795</v>
      </c>
      <c r="AN26" s="467"/>
      <c r="AO26" s="467"/>
      <c r="AP26" s="467"/>
      <c r="AQ26" s="467"/>
      <c r="AR26" s="506"/>
      <c r="AS26" s="466">
        <v>3179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5350</v>
      </c>
      <c r="R27" s="467"/>
      <c r="S27" s="467"/>
      <c r="T27" s="467"/>
      <c r="U27" s="467"/>
      <c r="V27" s="506"/>
      <c r="W27" s="561"/>
      <c r="X27" s="549"/>
      <c r="Y27" s="550"/>
      <c r="Z27" s="465" t="s">
        <v>160</v>
      </c>
      <c r="AA27" s="445"/>
      <c r="AB27" s="445"/>
      <c r="AC27" s="445"/>
      <c r="AD27" s="445"/>
      <c r="AE27" s="445"/>
      <c r="AF27" s="445"/>
      <c r="AG27" s="446"/>
      <c r="AH27" s="466">
        <v>18</v>
      </c>
      <c r="AI27" s="467"/>
      <c r="AJ27" s="467"/>
      <c r="AK27" s="467"/>
      <c r="AL27" s="506"/>
      <c r="AM27" s="466">
        <v>73368</v>
      </c>
      <c r="AN27" s="467"/>
      <c r="AO27" s="467"/>
      <c r="AP27" s="467"/>
      <c r="AQ27" s="467"/>
      <c r="AR27" s="506"/>
      <c r="AS27" s="466">
        <v>4076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1712540</v>
      </c>
      <c r="BO27" s="585"/>
      <c r="BP27" s="585"/>
      <c r="BQ27" s="585"/>
      <c r="BR27" s="585"/>
      <c r="BS27" s="585"/>
      <c r="BT27" s="585"/>
      <c r="BU27" s="586"/>
      <c r="BV27" s="584">
        <v>1712083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4650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3901697</v>
      </c>
      <c r="BO28" s="379"/>
      <c r="BP28" s="379"/>
      <c r="BQ28" s="379"/>
      <c r="BR28" s="379"/>
      <c r="BS28" s="379"/>
      <c r="BT28" s="379"/>
      <c r="BU28" s="380"/>
      <c r="BV28" s="378">
        <v>4381143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24</v>
      </c>
      <c r="M29" s="467"/>
      <c r="N29" s="467"/>
      <c r="O29" s="467"/>
      <c r="P29" s="506"/>
      <c r="Q29" s="466">
        <v>4200</v>
      </c>
      <c r="R29" s="467"/>
      <c r="S29" s="467"/>
      <c r="T29" s="467"/>
      <c r="U29" s="467"/>
      <c r="V29" s="506"/>
      <c r="W29" s="562"/>
      <c r="X29" s="563"/>
      <c r="Y29" s="564"/>
      <c r="Z29" s="465" t="s">
        <v>167</v>
      </c>
      <c r="AA29" s="445"/>
      <c r="AB29" s="445"/>
      <c r="AC29" s="445"/>
      <c r="AD29" s="445"/>
      <c r="AE29" s="445"/>
      <c r="AF29" s="445"/>
      <c r="AG29" s="446"/>
      <c r="AH29" s="466">
        <v>946</v>
      </c>
      <c r="AI29" s="467"/>
      <c r="AJ29" s="467"/>
      <c r="AK29" s="467"/>
      <c r="AL29" s="506"/>
      <c r="AM29" s="466">
        <v>3009560</v>
      </c>
      <c r="AN29" s="467"/>
      <c r="AO29" s="467"/>
      <c r="AP29" s="467"/>
      <c r="AQ29" s="467"/>
      <c r="AR29" s="506"/>
      <c r="AS29" s="466">
        <v>3181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1749719</v>
      </c>
      <c r="BO29" s="416"/>
      <c r="BP29" s="416"/>
      <c r="BQ29" s="416"/>
      <c r="BR29" s="416"/>
      <c r="BS29" s="416"/>
      <c r="BT29" s="416"/>
      <c r="BU29" s="417"/>
      <c r="BV29" s="415">
        <v>1748713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3230270</v>
      </c>
      <c r="BO30" s="585"/>
      <c r="BP30" s="585"/>
      <c r="BQ30" s="585"/>
      <c r="BR30" s="585"/>
      <c r="BS30" s="585"/>
      <c r="BT30" s="585"/>
      <c r="BU30" s="586"/>
      <c r="BV30" s="584">
        <v>3018063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国民健康保険事業特別会計（事業勘定）</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IF('各会計、関係団体の財政状況及び健全化判断比率'!B35="","",'各会計、関係団体の財政状況及び健全化判断比率'!B35)</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佐野地区衛生施設組合（一般会計）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佐野市民文化振興事業団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自家用有償バス事業特別会計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国民健康保険事業特別会計（直営診療施設勘定）</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IF('各会計、関係団体の財政状況及び健全化判断比率'!B34="","",'各会計、関係団体の財政状況及び健全化判断比率'!B34)</f>
        <v>病院事業会計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IF('各会計、関係団体の財政状況及び健全化判断比率'!B36="","",'各会計、関係団体の財政状況及び健全化判断比率'!B36)</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栃木県市町村総合事務組合（一般会計）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佐野市農業公社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介護保険事業特別会計（保険事業勘定）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IF('各会計、関係団体の財政状況及び健全化判断比率'!B37="","",'各会計、関係団体の財政状況及び健全化判断比率'!B37)</f>
        <v>西浦・黒袴第二工区産業団地造成事業特別会計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栃木県市町村総合事務組合（特別会計）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佐野市土地開発公社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介護保険事業特別会計（介護サービス事業勘定）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13</v>
      </c>
      <c r="BF37" s="596"/>
      <c r="BG37" s="597" t="str">
        <f>IF('各会計、関係団体の財政状況及び健全化判断比率'!B38="","",'各会計、関係団体の財政状況及び健全化判断比率'!B38)</f>
        <v>佐野田沼インター産業団地造成事業特別会計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栃木県後期高齢者医療広域連合（一般会計）</v>
      </c>
      <c r="BZ37" s="597"/>
      <c r="CA37" s="597"/>
      <c r="CB37" s="597"/>
      <c r="CC37" s="597"/>
      <c r="CD37" s="597"/>
      <c r="CE37" s="597"/>
      <c r="CF37" s="597"/>
      <c r="CG37" s="597"/>
      <c r="CH37" s="597"/>
      <c r="CI37" s="597"/>
      <c r="CJ37" s="597"/>
      <c r="CK37" s="597"/>
      <c r="CL37" s="597"/>
      <c r="CM37" s="597"/>
      <c r="CN37" s="165"/>
      <c r="CO37" s="596">
        <f t="shared" si="3"/>
        <v>22</v>
      </c>
      <c r="CP37" s="596"/>
      <c r="CQ37" s="597" t="str">
        <f>IF('各会計、関係団体の財政状況及び健全化判断比率'!BS10="","",'各会計、関係団体の財政状況及び健全化判断比率'!BS10)</f>
        <v>どまんなかたぬま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後期高齢者医療特別会計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栃木県後期高齢者医療広域連合（特別会計）</v>
      </c>
      <c r="BZ38" s="597"/>
      <c r="CA38" s="597"/>
      <c r="CB38" s="597"/>
      <c r="CC38" s="597"/>
      <c r="CD38" s="597"/>
      <c r="CE38" s="597"/>
      <c r="CF38" s="597"/>
      <c r="CG38" s="597"/>
      <c r="CH38" s="597"/>
      <c r="CI38" s="597"/>
      <c r="CJ38" s="597"/>
      <c r="CK38" s="597"/>
      <c r="CL38" s="597"/>
      <c r="CM38" s="597"/>
      <c r="CN38" s="165"/>
      <c r="CO38" s="596">
        <f t="shared" si="3"/>
        <v>23</v>
      </c>
      <c r="CP38" s="596"/>
      <c r="CQ38" s="597" t="str">
        <f>IF('各会計、関係団体の財政状況及び健全化判断比率'!BS11="","",'各会計、関係団体の財政状況及び健全化判断比率'!BS11)</f>
        <v>両毛地区勤労者福祉共済会</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181" t="s">
        <v>540</v>
      </c>
      <c r="D34" s="1181"/>
      <c r="E34" s="1182"/>
      <c r="F34" s="32">
        <v>6.78</v>
      </c>
      <c r="G34" s="33">
        <v>5.65</v>
      </c>
      <c r="H34" s="33">
        <v>7.99</v>
      </c>
      <c r="I34" s="33">
        <v>6.89</v>
      </c>
      <c r="J34" s="34">
        <v>9.0500000000000007</v>
      </c>
      <c r="K34" s="22"/>
      <c r="L34" s="22"/>
      <c r="M34" s="22"/>
      <c r="N34" s="22"/>
      <c r="O34" s="22"/>
      <c r="P34" s="22"/>
    </row>
    <row r="35" spans="1:16" ht="39" customHeight="1">
      <c r="A35" s="22"/>
      <c r="B35" s="35"/>
      <c r="C35" s="1175" t="s">
        <v>541</v>
      </c>
      <c r="D35" s="1176"/>
      <c r="E35" s="1177"/>
      <c r="F35" s="36">
        <v>3.63</v>
      </c>
      <c r="G35" s="37">
        <v>3.22</v>
      </c>
      <c r="H35" s="37">
        <v>4.1900000000000004</v>
      </c>
      <c r="I35" s="37">
        <v>5.42</v>
      </c>
      <c r="J35" s="38">
        <v>5.49</v>
      </c>
      <c r="K35" s="22"/>
      <c r="L35" s="22"/>
      <c r="M35" s="22"/>
      <c r="N35" s="22"/>
      <c r="O35" s="22"/>
      <c r="P35" s="22"/>
    </row>
    <row r="36" spans="1:16" ht="39" customHeight="1">
      <c r="A36" s="22"/>
      <c r="B36" s="35"/>
      <c r="C36" s="1175" t="s">
        <v>542</v>
      </c>
      <c r="D36" s="1176"/>
      <c r="E36" s="1177"/>
      <c r="F36" s="36">
        <v>3.06</v>
      </c>
      <c r="G36" s="37">
        <v>2.85</v>
      </c>
      <c r="H36" s="37">
        <v>3.83</v>
      </c>
      <c r="I36" s="37">
        <v>3.03</v>
      </c>
      <c r="J36" s="38">
        <v>3.75</v>
      </c>
      <c r="K36" s="22"/>
      <c r="L36" s="22"/>
      <c r="M36" s="22"/>
      <c r="N36" s="22"/>
      <c r="O36" s="22"/>
      <c r="P36" s="22"/>
    </row>
    <row r="37" spans="1:16" ht="39" customHeight="1">
      <c r="A37" s="22"/>
      <c r="B37" s="35"/>
      <c r="C37" s="1175" t="s">
        <v>543</v>
      </c>
      <c r="D37" s="1176"/>
      <c r="E37" s="1177"/>
      <c r="F37" s="36">
        <v>1.08</v>
      </c>
      <c r="G37" s="37">
        <v>1.1200000000000001</v>
      </c>
      <c r="H37" s="37">
        <v>1.33</v>
      </c>
      <c r="I37" s="37">
        <v>1.53</v>
      </c>
      <c r="J37" s="38">
        <v>1.73</v>
      </c>
      <c r="K37" s="22"/>
      <c r="L37" s="22"/>
      <c r="M37" s="22"/>
      <c r="N37" s="22"/>
      <c r="O37" s="22"/>
      <c r="P37" s="22"/>
    </row>
    <row r="38" spans="1:16" ht="39" customHeight="1">
      <c r="A38" s="22"/>
      <c r="B38" s="35"/>
      <c r="C38" s="1175" t="s">
        <v>544</v>
      </c>
      <c r="D38" s="1176"/>
      <c r="E38" s="1177"/>
      <c r="F38" s="36">
        <v>0.35</v>
      </c>
      <c r="G38" s="37">
        <v>0.49</v>
      </c>
      <c r="H38" s="37">
        <v>0.44</v>
      </c>
      <c r="I38" s="37">
        <v>0.43</v>
      </c>
      <c r="J38" s="38">
        <v>0.84</v>
      </c>
      <c r="K38" s="22"/>
      <c r="L38" s="22"/>
      <c r="M38" s="22"/>
      <c r="N38" s="22"/>
      <c r="O38" s="22"/>
      <c r="P38" s="22"/>
    </row>
    <row r="39" spans="1:16" ht="39" customHeight="1">
      <c r="A39" s="22"/>
      <c r="B39" s="35"/>
      <c r="C39" s="1175" t="s">
        <v>545</v>
      </c>
      <c r="D39" s="1176"/>
      <c r="E39" s="1177"/>
      <c r="F39" s="36" t="s">
        <v>495</v>
      </c>
      <c r="G39" s="37">
        <v>0</v>
      </c>
      <c r="H39" s="37">
        <v>0</v>
      </c>
      <c r="I39" s="37">
        <v>0</v>
      </c>
      <c r="J39" s="38">
        <v>0.81</v>
      </c>
      <c r="K39" s="22"/>
      <c r="L39" s="22"/>
      <c r="M39" s="22"/>
      <c r="N39" s="22"/>
      <c r="O39" s="22"/>
      <c r="P39" s="22"/>
    </row>
    <row r="40" spans="1:16" ht="39" customHeight="1">
      <c r="A40" s="22"/>
      <c r="B40" s="35"/>
      <c r="C40" s="1175" t="s">
        <v>546</v>
      </c>
      <c r="D40" s="1176"/>
      <c r="E40" s="1177"/>
      <c r="F40" s="36">
        <v>0.28000000000000003</v>
      </c>
      <c r="G40" s="37">
        <v>0.3</v>
      </c>
      <c r="H40" s="37">
        <v>0.19</v>
      </c>
      <c r="I40" s="37">
        <v>0.22</v>
      </c>
      <c r="J40" s="38">
        <v>0.64</v>
      </c>
      <c r="K40" s="22"/>
      <c r="L40" s="22"/>
      <c r="M40" s="22"/>
      <c r="N40" s="22"/>
      <c r="O40" s="22"/>
      <c r="P40" s="22"/>
    </row>
    <row r="41" spans="1:16" ht="39" customHeight="1">
      <c r="A41" s="22"/>
      <c r="B41" s="35"/>
      <c r="C41" s="1175" t="s">
        <v>547</v>
      </c>
      <c r="D41" s="1176"/>
      <c r="E41" s="1177"/>
      <c r="F41" s="36">
        <v>0.04</v>
      </c>
      <c r="G41" s="37">
        <v>0.04</v>
      </c>
      <c r="H41" s="37">
        <v>0.04</v>
      </c>
      <c r="I41" s="37">
        <v>0.01</v>
      </c>
      <c r="J41" s="38">
        <v>0.05</v>
      </c>
      <c r="K41" s="22"/>
      <c r="L41" s="22"/>
      <c r="M41" s="22"/>
      <c r="N41" s="22"/>
      <c r="O41" s="22"/>
      <c r="P41" s="22"/>
    </row>
    <row r="42" spans="1:16" ht="39" customHeight="1">
      <c r="A42" s="22"/>
      <c r="B42" s="39"/>
      <c r="C42" s="1175" t="s">
        <v>548</v>
      </c>
      <c r="D42" s="1176"/>
      <c r="E42" s="1177"/>
      <c r="F42" s="36" t="s">
        <v>495</v>
      </c>
      <c r="G42" s="37" t="s">
        <v>495</v>
      </c>
      <c r="H42" s="37" t="s">
        <v>495</v>
      </c>
      <c r="I42" s="37" t="s">
        <v>495</v>
      </c>
      <c r="J42" s="38" t="s">
        <v>495</v>
      </c>
      <c r="K42" s="22"/>
      <c r="L42" s="22"/>
      <c r="M42" s="22"/>
      <c r="N42" s="22"/>
      <c r="O42" s="22"/>
      <c r="P42" s="22"/>
    </row>
    <row r="43" spans="1:16" ht="39" customHeight="1" thickBot="1">
      <c r="A43" s="22"/>
      <c r="B43" s="40"/>
      <c r="C43" s="1178" t="s">
        <v>549</v>
      </c>
      <c r="D43" s="1179"/>
      <c r="E43" s="1180"/>
      <c r="F43" s="41">
        <v>0.01</v>
      </c>
      <c r="G43" s="42">
        <v>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191" t="s">
        <v>10</v>
      </c>
      <c r="C45" s="1192"/>
      <c r="D45" s="58"/>
      <c r="E45" s="1197" t="s">
        <v>11</v>
      </c>
      <c r="F45" s="1197"/>
      <c r="G45" s="1197"/>
      <c r="H45" s="1197"/>
      <c r="I45" s="1197"/>
      <c r="J45" s="1198"/>
      <c r="K45" s="59">
        <v>5215</v>
      </c>
      <c r="L45" s="60">
        <v>5205</v>
      </c>
      <c r="M45" s="60">
        <v>5197</v>
      </c>
      <c r="N45" s="60">
        <v>5245</v>
      </c>
      <c r="O45" s="61">
        <v>5144</v>
      </c>
      <c r="P45" s="48"/>
      <c r="Q45" s="48"/>
      <c r="R45" s="48"/>
      <c r="S45" s="48"/>
      <c r="T45" s="48"/>
      <c r="U45" s="48"/>
    </row>
    <row r="46" spans="1:21" ht="30.75" customHeight="1">
      <c r="A46" s="48"/>
      <c r="B46" s="1193"/>
      <c r="C46" s="1194"/>
      <c r="D46" s="62"/>
      <c r="E46" s="1185" t="s">
        <v>12</v>
      </c>
      <c r="F46" s="1185"/>
      <c r="G46" s="1185"/>
      <c r="H46" s="1185"/>
      <c r="I46" s="1185"/>
      <c r="J46" s="1186"/>
      <c r="K46" s="63" t="s">
        <v>495</v>
      </c>
      <c r="L46" s="64" t="s">
        <v>495</v>
      </c>
      <c r="M46" s="64" t="s">
        <v>495</v>
      </c>
      <c r="N46" s="64" t="s">
        <v>495</v>
      </c>
      <c r="O46" s="65" t="s">
        <v>495</v>
      </c>
      <c r="P46" s="48"/>
      <c r="Q46" s="48"/>
      <c r="R46" s="48"/>
      <c r="S46" s="48"/>
      <c r="T46" s="48"/>
      <c r="U46" s="48"/>
    </row>
    <row r="47" spans="1:21" ht="30.75" customHeight="1">
      <c r="A47" s="48"/>
      <c r="B47" s="1193"/>
      <c r="C47" s="1194"/>
      <c r="D47" s="62"/>
      <c r="E47" s="1185" t="s">
        <v>13</v>
      </c>
      <c r="F47" s="1185"/>
      <c r="G47" s="1185"/>
      <c r="H47" s="1185"/>
      <c r="I47" s="1185"/>
      <c r="J47" s="1186"/>
      <c r="K47" s="63" t="s">
        <v>495</v>
      </c>
      <c r="L47" s="64" t="s">
        <v>495</v>
      </c>
      <c r="M47" s="64" t="s">
        <v>495</v>
      </c>
      <c r="N47" s="64" t="s">
        <v>495</v>
      </c>
      <c r="O47" s="65" t="s">
        <v>495</v>
      </c>
      <c r="P47" s="48"/>
      <c r="Q47" s="48"/>
      <c r="R47" s="48"/>
      <c r="S47" s="48"/>
      <c r="T47" s="48"/>
      <c r="U47" s="48"/>
    </row>
    <row r="48" spans="1:21" ht="30.75" customHeight="1">
      <c r="A48" s="48"/>
      <c r="B48" s="1193"/>
      <c r="C48" s="1194"/>
      <c r="D48" s="62"/>
      <c r="E48" s="1185" t="s">
        <v>14</v>
      </c>
      <c r="F48" s="1185"/>
      <c r="G48" s="1185"/>
      <c r="H48" s="1185"/>
      <c r="I48" s="1185"/>
      <c r="J48" s="1186"/>
      <c r="K48" s="63">
        <v>1359</v>
      </c>
      <c r="L48" s="64">
        <v>1380</v>
      </c>
      <c r="M48" s="64">
        <v>1376</v>
      </c>
      <c r="N48" s="64">
        <v>1387</v>
      </c>
      <c r="O48" s="65">
        <v>1441</v>
      </c>
      <c r="P48" s="48"/>
      <c r="Q48" s="48"/>
      <c r="R48" s="48"/>
      <c r="S48" s="48"/>
      <c r="T48" s="48"/>
      <c r="U48" s="48"/>
    </row>
    <row r="49" spans="1:21" ht="30.75" customHeight="1">
      <c r="A49" s="48"/>
      <c r="B49" s="1193"/>
      <c r="C49" s="1194"/>
      <c r="D49" s="62"/>
      <c r="E49" s="1185" t="s">
        <v>15</v>
      </c>
      <c r="F49" s="1185"/>
      <c r="G49" s="1185"/>
      <c r="H49" s="1185"/>
      <c r="I49" s="1185"/>
      <c r="J49" s="1186"/>
      <c r="K49" s="63">
        <v>199</v>
      </c>
      <c r="L49" s="64">
        <v>160</v>
      </c>
      <c r="M49" s="64">
        <v>84</v>
      </c>
      <c r="N49" s="64" t="s">
        <v>495</v>
      </c>
      <c r="O49" s="65" t="s">
        <v>495</v>
      </c>
      <c r="P49" s="48"/>
      <c r="Q49" s="48"/>
      <c r="R49" s="48"/>
      <c r="S49" s="48"/>
      <c r="T49" s="48"/>
      <c r="U49" s="48"/>
    </row>
    <row r="50" spans="1:21" ht="30.75" customHeight="1">
      <c r="A50" s="48"/>
      <c r="B50" s="1193"/>
      <c r="C50" s="1194"/>
      <c r="D50" s="62"/>
      <c r="E50" s="1185" t="s">
        <v>16</v>
      </c>
      <c r="F50" s="1185"/>
      <c r="G50" s="1185"/>
      <c r="H50" s="1185"/>
      <c r="I50" s="1185"/>
      <c r="J50" s="1186"/>
      <c r="K50" s="63">
        <v>189</v>
      </c>
      <c r="L50" s="64">
        <v>178</v>
      </c>
      <c r="M50" s="64">
        <v>189</v>
      </c>
      <c r="N50" s="64">
        <v>189</v>
      </c>
      <c r="O50" s="65">
        <v>189</v>
      </c>
      <c r="P50" s="48"/>
      <c r="Q50" s="48"/>
      <c r="R50" s="48"/>
      <c r="S50" s="48"/>
      <c r="T50" s="48"/>
      <c r="U50" s="48"/>
    </row>
    <row r="51" spans="1:21" ht="30.75" customHeight="1">
      <c r="A51" s="48"/>
      <c r="B51" s="1195"/>
      <c r="C51" s="1196"/>
      <c r="D51" s="66"/>
      <c r="E51" s="1185" t="s">
        <v>17</v>
      </c>
      <c r="F51" s="1185"/>
      <c r="G51" s="1185"/>
      <c r="H51" s="1185"/>
      <c r="I51" s="1185"/>
      <c r="J51" s="1186"/>
      <c r="K51" s="63" t="s">
        <v>495</v>
      </c>
      <c r="L51" s="64" t="s">
        <v>495</v>
      </c>
      <c r="M51" s="64" t="s">
        <v>495</v>
      </c>
      <c r="N51" s="64" t="s">
        <v>495</v>
      </c>
      <c r="O51" s="65" t="s">
        <v>495</v>
      </c>
      <c r="P51" s="48"/>
      <c r="Q51" s="48"/>
      <c r="R51" s="48"/>
      <c r="S51" s="48"/>
      <c r="T51" s="48"/>
      <c r="U51" s="48"/>
    </row>
    <row r="52" spans="1:21" ht="30.75" customHeight="1">
      <c r="A52" s="48"/>
      <c r="B52" s="1183" t="s">
        <v>18</v>
      </c>
      <c r="C52" s="1184"/>
      <c r="D52" s="66"/>
      <c r="E52" s="1185" t="s">
        <v>19</v>
      </c>
      <c r="F52" s="1185"/>
      <c r="G52" s="1185"/>
      <c r="H52" s="1185"/>
      <c r="I52" s="1185"/>
      <c r="J52" s="1186"/>
      <c r="K52" s="63">
        <v>5360</v>
      </c>
      <c r="L52" s="64">
        <v>5383</v>
      </c>
      <c r="M52" s="64">
        <v>5595</v>
      </c>
      <c r="N52" s="64">
        <v>5739</v>
      </c>
      <c r="O52" s="65">
        <v>5763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1602</v>
      </c>
      <c r="L53" s="69">
        <v>1540</v>
      </c>
      <c r="M53" s="69">
        <v>1251</v>
      </c>
      <c r="N53" s="69">
        <v>1082</v>
      </c>
      <c r="O53" s="70">
        <v>1011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534</v>
      </c>
      <c r="J40" s="79" t="s">
        <v>535</v>
      </c>
      <c r="K40" s="79" t="s">
        <v>536</v>
      </c>
      <c r="L40" s="79" t="s">
        <v>537</v>
      </c>
      <c r="M40" s="80" t="s">
        <v>538</v>
      </c>
    </row>
    <row r="41" spans="2:13" ht="27.75" customHeight="1">
      <c r="B41" s="1199" t="s">
        <v>23</v>
      </c>
      <c r="C41" s="1200"/>
      <c r="D41" s="81"/>
      <c r="E41" s="1205" t="s">
        <v>24</v>
      </c>
      <c r="F41" s="1205"/>
      <c r="G41" s="1205"/>
      <c r="H41" s="1206"/>
      <c r="I41" s="82">
        <v>38850</v>
      </c>
      <c r="J41" s="83">
        <v>40048</v>
      </c>
      <c r="K41" s="83">
        <v>38966</v>
      </c>
      <c r="L41" s="83">
        <v>39502</v>
      </c>
      <c r="M41" s="84">
        <v>40951</v>
      </c>
    </row>
    <row r="42" spans="2:13" ht="27.75" customHeight="1">
      <c r="B42" s="1201"/>
      <c r="C42" s="1202"/>
      <c r="D42" s="85"/>
      <c r="E42" s="1207" t="s">
        <v>25</v>
      </c>
      <c r="F42" s="1207"/>
      <c r="G42" s="1207"/>
      <c r="H42" s="1208"/>
      <c r="I42" s="86">
        <v>3373</v>
      </c>
      <c r="J42" s="87">
        <v>2399</v>
      </c>
      <c r="K42" s="87">
        <v>1599</v>
      </c>
      <c r="L42" s="87">
        <v>1404</v>
      </c>
      <c r="M42" s="88">
        <v>1126</v>
      </c>
    </row>
    <row r="43" spans="2:13" ht="27.75" customHeight="1">
      <c r="B43" s="1201"/>
      <c r="C43" s="1202"/>
      <c r="D43" s="85"/>
      <c r="E43" s="1207" t="s">
        <v>26</v>
      </c>
      <c r="F43" s="1207"/>
      <c r="G43" s="1207"/>
      <c r="H43" s="1208"/>
      <c r="I43" s="86">
        <v>18144</v>
      </c>
      <c r="J43" s="87">
        <v>17329</v>
      </c>
      <c r="K43" s="87">
        <v>16854</v>
      </c>
      <c r="L43" s="87">
        <v>18966</v>
      </c>
      <c r="M43" s="88">
        <v>17895</v>
      </c>
    </row>
    <row r="44" spans="2:13" ht="27.75" customHeight="1">
      <c r="B44" s="1201"/>
      <c r="C44" s="1202"/>
      <c r="D44" s="85"/>
      <c r="E44" s="1207" t="s">
        <v>27</v>
      </c>
      <c r="F44" s="1207"/>
      <c r="G44" s="1207"/>
      <c r="H44" s="1208"/>
      <c r="I44" s="86">
        <v>625</v>
      </c>
      <c r="J44" s="87">
        <v>485</v>
      </c>
      <c r="K44" s="87">
        <v>405</v>
      </c>
      <c r="L44" s="87" t="s">
        <v>495</v>
      </c>
      <c r="M44" s="88" t="s">
        <v>495</v>
      </c>
    </row>
    <row r="45" spans="2:13" ht="27.75" customHeight="1">
      <c r="B45" s="1201"/>
      <c r="C45" s="1202"/>
      <c r="D45" s="85"/>
      <c r="E45" s="1207" t="s">
        <v>28</v>
      </c>
      <c r="F45" s="1207"/>
      <c r="G45" s="1207"/>
      <c r="H45" s="1208"/>
      <c r="I45" s="86">
        <v>9181</v>
      </c>
      <c r="J45" s="87">
        <v>8947</v>
      </c>
      <c r="K45" s="87">
        <v>8540</v>
      </c>
      <c r="L45" s="87">
        <v>8729</v>
      </c>
      <c r="M45" s="88">
        <v>8320</v>
      </c>
    </row>
    <row r="46" spans="2:13" ht="27.75" customHeight="1">
      <c r="B46" s="1201"/>
      <c r="C46" s="1202"/>
      <c r="D46" s="85"/>
      <c r="E46" s="1207" t="s">
        <v>29</v>
      </c>
      <c r="F46" s="1207"/>
      <c r="G46" s="1207"/>
      <c r="H46" s="1208"/>
      <c r="I46" s="86" t="s">
        <v>495</v>
      </c>
      <c r="J46" s="87" t="s">
        <v>495</v>
      </c>
      <c r="K46" s="87" t="s">
        <v>495</v>
      </c>
      <c r="L46" s="87" t="s">
        <v>495</v>
      </c>
      <c r="M46" s="88" t="s">
        <v>495</v>
      </c>
    </row>
    <row r="47" spans="2:13" ht="27.75" customHeight="1">
      <c r="B47" s="1201"/>
      <c r="C47" s="1202"/>
      <c r="D47" s="85"/>
      <c r="E47" s="1207" t="s">
        <v>30</v>
      </c>
      <c r="F47" s="1207"/>
      <c r="G47" s="1207"/>
      <c r="H47" s="1208"/>
      <c r="I47" s="86" t="s">
        <v>495</v>
      </c>
      <c r="J47" s="87" t="s">
        <v>495</v>
      </c>
      <c r="K47" s="87" t="s">
        <v>495</v>
      </c>
      <c r="L47" s="87" t="s">
        <v>495</v>
      </c>
      <c r="M47" s="88" t="s">
        <v>495</v>
      </c>
    </row>
    <row r="48" spans="2:13" ht="27.75" customHeight="1">
      <c r="B48" s="1203"/>
      <c r="C48" s="1204"/>
      <c r="D48" s="85"/>
      <c r="E48" s="1207" t="s">
        <v>31</v>
      </c>
      <c r="F48" s="1207"/>
      <c r="G48" s="1207"/>
      <c r="H48" s="1208"/>
      <c r="I48" s="86" t="s">
        <v>495</v>
      </c>
      <c r="J48" s="87" t="s">
        <v>495</v>
      </c>
      <c r="K48" s="87" t="s">
        <v>495</v>
      </c>
      <c r="L48" s="87" t="s">
        <v>495</v>
      </c>
      <c r="M48" s="88" t="s">
        <v>495</v>
      </c>
    </row>
    <row r="49" spans="2:13" ht="27.75" customHeight="1">
      <c r="B49" s="1209" t="s">
        <v>32</v>
      </c>
      <c r="C49" s="1210"/>
      <c r="D49" s="89"/>
      <c r="E49" s="1207" t="s">
        <v>33</v>
      </c>
      <c r="F49" s="1207"/>
      <c r="G49" s="1207"/>
      <c r="H49" s="1208"/>
      <c r="I49" s="86">
        <v>8300</v>
      </c>
      <c r="J49" s="87">
        <v>9708</v>
      </c>
      <c r="K49" s="87">
        <v>11026</v>
      </c>
      <c r="L49" s="87">
        <v>10639</v>
      </c>
      <c r="M49" s="88">
        <v>10634</v>
      </c>
    </row>
    <row r="50" spans="2:13" ht="27.75" customHeight="1">
      <c r="B50" s="1201"/>
      <c r="C50" s="1202"/>
      <c r="D50" s="85"/>
      <c r="E50" s="1207" t="s">
        <v>34</v>
      </c>
      <c r="F50" s="1207"/>
      <c r="G50" s="1207"/>
      <c r="H50" s="1208"/>
      <c r="I50" s="86">
        <v>10726</v>
      </c>
      <c r="J50" s="87">
        <v>10314</v>
      </c>
      <c r="K50" s="87">
        <v>9627</v>
      </c>
      <c r="L50" s="87">
        <v>9739</v>
      </c>
      <c r="M50" s="88">
        <v>9083</v>
      </c>
    </row>
    <row r="51" spans="2:13" ht="27.75" customHeight="1">
      <c r="B51" s="1203"/>
      <c r="C51" s="1204"/>
      <c r="D51" s="85"/>
      <c r="E51" s="1207" t="s">
        <v>35</v>
      </c>
      <c r="F51" s="1207"/>
      <c r="G51" s="1207"/>
      <c r="H51" s="1208"/>
      <c r="I51" s="86">
        <v>42145</v>
      </c>
      <c r="J51" s="87">
        <v>43564</v>
      </c>
      <c r="K51" s="87">
        <v>43524</v>
      </c>
      <c r="L51" s="87">
        <v>46119</v>
      </c>
      <c r="M51" s="88">
        <v>46208</v>
      </c>
    </row>
    <row r="52" spans="2:13" ht="27.75" customHeight="1" thickBot="1">
      <c r="B52" s="1211" t="s">
        <v>36</v>
      </c>
      <c r="C52" s="1212"/>
      <c r="D52" s="90"/>
      <c r="E52" s="1213" t="s">
        <v>37</v>
      </c>
      <c r="F52" s="1213"/>
      <c r="G52" s="1213"/>
      <c r="H52" s="1214"/>
      <c r="I52" s="91">
        <v>9002</v>
      </c>
      <c r="J52" s="92">
        <v>5621</v>
      </c>
      <c r="K52" s="92">
        <v>2187</v>
      </c>
      <c r="L52" s="92">
        <v>2104</v>
      </c>
      <c r="M52" s="93">
        <v>2368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1"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36"/>
      <c r="H50" s="1237"/>
      <c r="I50" s="1237"/>
      <c r="J50" s="1238"/>
      <c r="K50" s="354" t="s">
        <v>534</v>
      </c>
      <c r="L50" s="354" t="s">
        <v>535</v>
      </c>
      <c r="M50" s="354" t="s">
        <v>536</v>
      </c>
      <c r="N50" s="354" t="s">
        <v>537</v>
      </c>
      <c r="O50" s="354" t="s">
        <v>538</v>
      </c>
    </row>
    <row r="51" spans="1:17">
      <c r="B51" s="248"/>
      <c r="C51" s="244"/>
      <c r="D51" s="244"/>
      <c r="E51" s="244"/>
      <c r="F51" s="244"/>
      <c r="G51" s="1239" t="s">
        <v>564</v>
      </c>
      <c r="H51" s="1240"/>
      <c r="I51" s="1245" t="s">
        <v>565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566</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567</v>
      </c>
      <c r="H55" s="1220"/>
      <c r="I55" s="1225" t="s">
        <v>565</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27" t="s">
        <v>571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36"/>
      <c r="H72" s="1237"/>
      <c r="I72" s="1237"/>
      <c r="J72" s="1238"/>
      <c r="K72" s="354" t="s">
        <v>534</v>
      </c>
      <c r="L72" s="354" t="s">
        <v>535</v>
      </c>
      <c r="M72" s="354" t="s">
        <v>536</v>
      </c>
      <c r="N72" s="354" t="s">
        <v>537</v>
      </c>
      <c r="O72" s="354" t="s">
        <v>538</v>
      </c>
    </row>
    <row r="73" spans="2:30">
      <c r="B73" s="248"/>
      <c r="C73" s="244"/>
      <c r="D73" s="244"/>
      <c r="E73" s="244"/>
      <c r="F73" s="244"/>
      <c r="G73" s="1239" t="s">
        <v>564</v>
      </c>
      <c r="H73" s="1240"/>
      <c r="I73" s="1245" t="s">
        <v>565</v>
      </c>
      <c r="J73" s="1245"/>
      <c r="K73" s="1226">
        <v>39.200000000000003</v>
      </c>
      <c r="L73" s="1226">
        <v>24.5</v>
      </c>
      <c r="M73" s="1215">
        <v>9.4</v>
      </c>
      <c r="N73" s="1215">
        <v>9.1999999999999993</v>
      </c>
      <c r="O73" s="1215">
        <v>10.199999999999999</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570</v>
      </c>
      <c r="J75" s="1225"/>
      <c r="K75" s="1247">
        <v>7.7</v>
      </c>
      <c r="L75" s="1247">
        <v>7</v>
      </c>
      <c r="M75" s="1247">
        <v>6.3</v>
      </c>
      <c r="N75" s="1247">
        <v>5.6</v>
      </c>
      <c r="O75" s="1247">
        <v>4.8</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567</v>
      </c>
      <c r="H77" s="1220"/>
      <c r="I77" s="1225" t="s">
        <v>565</v>
      </c>
      <c r="J77" s="1225"/>
      <c r="K77" s="1226">
        <v>55.5</v>
      </c>
      <c r="L77" s="1226">
        <v>46.1</v>
      </c>
      <c r="M77" s="1215">
        <v>37.6</v>
      </c>
      <c r="N77" s="1215">
        <v>33.799999999999997</v>
      </c>
      <c r="O77" s="1215">
        <v>15.8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570</v>
      </c>
      <c r="J79" s="1217"/>
      <c r="K79" s="1218">
        <v>9.3000000000000007</v>
      </c>
      <c r="L79" s="1218">
        <v>8.5</v>
      </c>
      <c r="M79" s="1218">
        <v>7.9</v>
      </c>
      <c r="N79" s="1218">
        <v>7.1</v>
      </c>
      <c r="O79" s="1218">
        <v>6.2</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533</v>
      </c>
      <c r="G2" s="111"/>
      <c r="H2" s="112"/>
    </row>
    <row r="3" spans="1:8">
      <c r="A3" s="108" t="s">
        <v>526</v>
      </c>
      <c r="B3" s="113"/>
      <c r="C3" s="114"/>
      <c r="D3" s="115">
        <v>28648</v>
      </c>
      <c r="E3" s="116"/>
      <c r="F3" s="117">
        <v>41433</v>
      </c>
      <c r="G3" s="118"/>
      <c r="H3" s="119"/>
    </row>
    <row r="4" spans="1:8">
      <c r="A4" s="120"/>
      <c r="B4" s="121"/>
      <c r="C4" s="122"/>
      <c r="D4" s="123">
        <v>15840</v>
      </c>
      <c r="E4" s="124"/>
      <c r="F4" s="125">
        <v>22351</v>
      </c>
      <c r="G4" s="126"/>
      <c r="H4" s="127"/>
    </row>
    <row r="5" spans="1:8">
      <c r="A5" s="108" t="s">
        <v>528</v>
      </c>
      <c r="B5" s="113"/>
      <c r="C5" s="114"/>
      <c r="D5" s="115">
        <v>48302</v>
      </c>
      <c r="E5" s="116"/>
      <c r="F5" s="117">
        <v>43493</v>
      </c>
      <c r="G5" s="118"/>
      <c r="H5" s="119"/>
    </row>
    <row r="6" spans="1:8">
      <c r="A6" s="120"/>
      <c r="B6" s="121"/>
      <c r="C6" s="122"/>
      <c r="D6" s="123">
        <v>39924</v>
      </c>
      <c r="E6" s="124"/>
      <c r="F6" s="125">
        <v>23254</v>
      </c>
      <c r="G6" s="126"/>
      <c r="H6" s="127"/>
    </row>
    <row r="7" spans="1:8">
      <c r="A7" s="108" t="s">
        <v>529</v>
      </c>
      <c r="B7" s="113"/>
      <c r="C7" s="114"/>
      <c r="D7" s="115">
        <v>24345</v>
      </c>
      <c r="E7" s="116"/>
      <c r="F7" s="117">
        <v>50840</v>
      </c>
      <c r="G7" s="118"/>
      <c r="H7" s="119"/>
    </row>
    <row r="8" spans="1:8">
      <c r="A8" s="120"/>
      <c r="B8" s="121"/>
      <c r="C8" s="122"/>
      <c r="D8" s="123">
        <v>17845</v>
      </c>
      <c r="E8" s="124"/>
      <c r="F8" s="125">
        <v>25367</v>
      </c>
      <c r="G8" s="126"/>
      <c r="H8" s="127"/>
    </row>
    <row r="9" spans="1:8">
      <c r="A9" s="108" t="s">
        <v>530</v>
      </c>
      <c r="B9" s="113"/>
      <c r="C9" s="114"/>
      <c r="D9" s="115">
        <v>45974</v>
      </c>
      <c r="E9" s="116"/>
      <c r="F9" s="117">
        <v>53605</v>
      </c>
      <c r="G9" s="118"/>
      <c r="H9" s="119"/>
    </row>
    <row r="10" spans="1:8">
      <c r="A10" s="120"/>
      <c r="B10" s="121"/>
      <c r="C10" s="122"/>
      <c r="D10" s="123">
        <v>36113</v>
      </c>
      <c r="E10" s="124"/>
      <c r="F10" s="125">
        <v>28343</v>
      </c>
      <c r="G10" s="126"/>
      <c r="H10" s="127"/>
    </row>
    <row r="11" spans="1:8">
      <c r="A11" s="108" t="s">
        <v>531</v>
      </c>
      <c r="B11" s="113"/>
      <c r="C11" s="114"/>
      <c r="D11" s="115">
        <v>82659</v>
      </c>
      <c r="E11" s="116"/>
      <c r="F11" s="117">
        <v>46440</v>
      </c>
      <c r="G11" s="118"/>
      <c r="H11" s="119"/>
    </row>
    <row r="12" spans="1:8">
      <c r="A12" s="120"/>
      <c r="B12" s="121"/>
      <c r="C12" s="128"/>
      <c r="D12" s="123">
        <v>74141</v>
      </c>
      <c r="E12" s="124"/>
      <c r="F12" s="125">
        <v>27658</v>
      </c>
      <c r="G12" s="126"/>
      <c r="H12" s="127"/>
    </row>
    <row r="13" spans="1:8">
      <c r="A13" s="108"/>
      <c r="B13" s="113"/>
      <c r="C13" s="129"/>
      <c r="D13" s="130">
        <v>45986</v>
      </c>
      <c r="E13" s="131"/>
      <c r="F13" s="132">
        <v>47162</v>
      </c>
      <c r="G13" s="133"/>
      <c r="H13" s="119"/>
    </row>
    <row r="14" spans="1:8">
      <c r="A14" s="120"/>
      <c r="B14" s="121"/>
      <c r="C14" s="122"/>
      <c r="D14" s="123">
        <v>36773</v>
      </c>
      <c r="E14" s="124"/>
      <c r="F14" s="125">
        <v>25395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6.79</v>
      </c>
      <c r="C19" s="134">
        <f>ROUND(VALUE(SUBSTITUTE(実質収支比率等に係る経年分析!G$48,"▲","-")),2)</f>
        <v>5.66</v>
      </c>
      <c r="D19" s="134">
        <f>ROUND(VALUE(SUBSTITUTE(実質収支比率等に係る経年分析!H$48,"▲","-")),2)</f>
        <v>7.99</v>
      </c>
      <c r="E19" s="134">
        <f>ROUND(VALUE(SUBSTITUTE(実質収支比率等に係る経年分析!I$48,"▲","-")),2)</f>
        <v>6.89</v>
      </c>
      <c r="F19" s="134">
        <f>ROUND(VALUE(SUBSTITUTE(実質収支比率等に係る経年分析!J$48,"▲","-")),2)</f>
        <v>9.06</v>
      </c>
    </row>
    <row r="20" spans="1:11">
      <c r="A20" s="134" t="s">
        <v>42</v>
      </c>
      <c r="B20" s="134">
        <f>ROUND(VALUE(SUBSTITUTE(実質収支比率等に係る経年分析!F$47,"▲","-")),2)</f>
        <v>16.66</v>
      </c>
      <c r="C20" s="134">
        <f>ROUND(VALUE(SUBSTITUTE(実質収支比率等に係る経年分析!G$47,"▲","-")),2)</f>
        <v>15.64</v>
      </c>
      <c r="D20" s="134">
        <f>ROUND(VALUE(SUBSTITUTE(実質収支比率等に係る経年分析!H$47,"▲","-")),2)</f>
        <v>14.55</v>
      </c>
      <c r="E20" s="134">
        <f>ROUND(VALUE(SUBSTITUTE(実質収支比率等に係る経年分析!I$47,"▲","-")),2)</f>
        <v>16.04</v>
      </c>
      <c r="F20" s="134">
        <f>ROUND(VALUE(SUBSTITUTE(実質収支比率等に係る経年分析!J$47,"▲","-")),2)</f>
        <v>14.11</v>
      </c>
    </row>
    <row r="21" spans="1:11">
      <c r="A21" s="134" t="s">
        <v>43</v>
      </c>
      <c r="B21" s="134">
        <f>IF(ISNUMBER(VALUE(SUBSTITUTE(実質収支比率等に係る経年分析!F$49,"▲","-"))),ROUND(VALUE(SUBSTITUTE(実質収支比率等に係る経年分析!F$49,"▲","-")),2),NA())</f>
        <v>1.01</v>
      </c>
      <c r="C21" s="134">
        <f>IF(ISNUMBER(VALUE(SUBSTITUTE(実質収支比率等に係る経年分析!G$49,"▲","-"))),ROUND(VALUE(SUBSTITUTE(実質収支比率等に係る経年分析!G$49,"▲","-")),2),NA())</f>
        <v>-1.81</v>
      </c>
      <c r="D21" s="134">
        <f>IF(ISNUMBER(VALUE(SUBSTITUTE(実質収支比率等に係る経年分析!H$49,"▲","-"))),ROUND(VALUE(SUBSTITUTE(実質収支比率等に係る経年分析!H$49,"▲","-")),2),NA())</f>
        <v>1.94</v>
      </c>
      <c r="E21" s="134">
        <f>IF(ISNUMBER(VALUE(SUBSTITUTE(実質収支比率等に係る経年分析!I$49,"▲","-"))),ROUND(VALUE(SUBSTITUTE(実質収支比率等に係る経年分析!I$49,"▲","-")),2),NA())</f>
        <v>0.2</v>
      </c>
      <c r="F21" s="134">
        <f>IF(ISNUMBER(VALUE(SUBSTITUTE(実質収支比率等に係る経年分析!J$49,"▲","-"))),ROUND(VALUE(SUBSTITUTE(実質収支比率等に係る経年分析!J$49,"▲","-")),2),NA())</f>
        <v>0.52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0.28000000000000003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0.64</v>
      </c>
    </row>
    <row r="31" spans="1:11">
      <c r="A31" s="135" t="str">
        <f>IF(連結実質赤字比率に係る赤字・黒字の構成分析!C$39="",NA(),連結実質赤字比率に係る赤字・黒字の構成分析!C$39)</f>
        <v>佐野田沼インター産業団地造成事業特別会計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0.81</v>
      </c>
    </row>
    <row r="32" spans="1:11">
      <c r="A32" s="135" t="str">
        <f>IF(連結実質赤字比率に係る赤字・黒字の構成分析!C$38="",NA(),連結実質赤字比率に係る赤字・黒字の構成分析!C$38)</f>
        <v>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0.84</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1.73</v>
      </c>
    </row>
    <row r="34" spans="1:16">
      <c r="A34" s="135" t="str">
        <f>IF(連結実質赤字比率に係る赤字・黒字の構成分析!C$36="",NA(),連結実質赤字比率に係る赤字・黒字の構成分析!C$36)</f>
        <v>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4.1900000000000004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9.0500000000000007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5360</v>
      </c>
      <c r="E42" s="136"/>
      <c r="F42" s="136"/>
      <c r="G42" s="136">
        <f>'実質公債費比率（分子）の構造'!L$52</f>
        <v>5383</v>
      </c>
      <c r="H42" s="136"/>
      <c r="I42" s="136"/>
      <c r="J42" s="136">
        <f>'実質公債費比率（分子）の構造'!M$52</f>
        <v>5595</v>
      </c>
      <c r="K42" s="136"/>
      <c r="L42" s="136"/>
      <c r="M42" s="136">
        <f>'実質公債費比率（分子）の構造'!N$52</f>
        <v>5739</v>
      </c>
      <c r="N42" s="136"/>
      <c r="O42" s="136"/>
      <c r="P42" s="136">
        <f>'実質公債費比率（分子）の構造'!O$52</f>
        <v>5763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189</v>
      </c>
      <c r="C44" s="136"/>
      <c r="D44" s="136"/>
      <c r="E44" s="136">
        <f>'実質公債費比率（分子）の構造'!L$50</f>
        <v>178</v>
      </c>
      <c r="F44" s="136"/>
      <c r="G44" s="136"/>
      <c r="H44" s="136">
        <f>'実質公債費比率（分子）の構造'!M$50</f>
        <v>189</v>
      </c>
      <c r="I44" s="136"/>
      <c r="J44" s="136"/>
      <c r="K44" s="136">
        <f>'実質公債費比率（分子）の構造'!N$50</f>
        <v>189</v>
      </c>
      <c r="L44" s="136"/>
      <c r="M44" s="136"/>
      <c r="N44" s="136">
        <f>'実質公債費比率（分子）の構造'!O$50</f>
        <v>189</v>
      </c>
      <c r="O44" s="136"/>
      <c r="P44" s="136"/>
    </row>
    <row r="45" spans="1:16">
      <c r="A45" s="136" t="s">
        <v>53</v>
      </c>
      <c r="B45" s="136">
        <f>'実質公債費比率（分子）の構造'!K$49</f>
        <v>199</v>
      </c>
      <c r="C45" s="136"/>
      <c r="D45" s="136"/>
      <c r="E45" s="136">
        <f>'実質公債費比率（分子）の構造'!L$49</f>
        <v>160</v>
      </c>
      <c r="F45" s="136"/>
      <c r="G45" s="136"/>
      <c r="H45" s="136">
        <f>'実質公債費比率（分子）の構造'!M$49</f>
        <v>84</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1359</v>
      </c>
      <c r="C46" s="136"/>
      <c r="D46" s="136"/>
      <c r="E46" s="136">
        <f>'実質公債費比率（分子）の構造'!L$48</f>
        <v>1380</v>
      </c>
      <c r="F46" s="136"/>
      <c r="G46" s="136"/>
      <c r="H46" s="136">
        <f>'実質公債費比率（分子）の構造'!M$48</f>
        <v>1376</v>
      </c>
      <c r="I46" s="136"/>
      <c r="J46" s="136"/>
      <c r="K46" s="136">
        <f>'実質公債費比率（分子）の構造'!N$48</f>
        <v>1387</v>
      </c>
      <c r="L46" s="136"/>
      <c r="M46" s="136"/>
      <c r="N46" s="136">
        <f>'実質公債費比率（分子）の構造'!O$48</f>
        <v>1441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5215</v>
      </c>
      <c r="C49" s="136"/>
      <c r="D49" s="136"/>
      <c r="E49" s="136">
        <f>'実質公債費比率（分子）の構造'!L$45</f>
        <v>5205</v>
      </c>
      <c r="F49" s="136"/>
      <c r="G49" s="136"/>
      <c r="H49" s="136">
        <f>'実質公債費比率（分子）の構造'!M$45</f>
        <v>5197</v>
      </c>
      <c r="I49" s="136"/>
      <c r="J49" s="136"/>
      <c r="K49" s="136">
        <f>'実質公債費比率（分子）の構造'!N$45</f>
        <v>5245</v>
      </c>
      <c r="L49" s="136"/>
      <c r="M49" s="136"/>
      <c r="N49" s="136">
        <f>'実質公債費比率（分子）の構造'!O$45</f>
        <v>5144</v>
      </c>
      <c r="O49" s="136"/>
      <c r="P49" s="136"/>
    </row>
    <row r="50" spans="1:16">
      <c r="A50" s="136" t="s">
        <v>58</v>
      </c>
      <c r="B50" s="136" t="e">
        <f>NA()</f>
        <v>#N/A</v>
      </c>
      <c r="C50" s="136">
        <f>IF(ISNUMBER('実質公債費比率（分子）の構造'!K$53),'実質公債費比率（分子）の構造'!K$53,NA())</f>
        <v>1602</v>
      </c>
      <c r="D50" s="136" t="e">
        <f>NA()</f>
        <v>#N/A</v>
      </c>
      <c r="E50" s="136" t="e">
        <f>NA()</f>
        <v>#N/A</v>
      </c>
      <c r="F50" s="136">
        <f>IF(ISNUMBER('実質公債費比率（分子）の構造'!L$53),'実質公債費比率（分子）の構造'!L$53,NA())</f>
        <v>1540</v>
      </c>
      <c r="G50" s="136" t="e">
        <f>NA()</f>
        <v>#N/A</v>
      </c>
      <c r="H50" s="136" t="e">
        <f>NA()</f>
        <v>#N/A</v>
      </c>
      <c r="I50" s="136">
        <f>IF(ISNUMBER('実質公債費比率（分子）の構造'!M$53),'実質公債費比率（分子）の構造'!M$53,NA())</f>
        <v>1251</v>
      </c>
      <c r="J50" s="136" t="e">
        <f>NA()</f>
        <v>#N/A</v>
      </c>
      <c r="K50" s="136" t="e">
        <f>NA()</f>
        <v>#N/A</v>
      </c>
      <c r="L50" s="136">
        <f>IF(ISNUMBER('実質公債費比率（分子）の構造'!N$53),'実質公債費比率（分子）の構造'!N$53,NA())</f>
        <v>1082</v>
      </c>
      <c r="M50" s="136" t="e">
        <f>NA()</f>
        <v>#N/A</v>
      </c>
      <c r="N50" s="136" t="e">
        <f>NA()</f>
        <v>#N/A</v>
      </c>
      <c r="O50" s="136">
        <f>IF(ISNUMBER('実質公債費比率（分子）の構造'!O$53),'実質公債費比率（分子）の構造'!O$53,NA())</f>
        <v>1011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42145</v>
      </c>
      <c r="E56" s="135"/>
      <c r="F56" s="135"/>
      <c r="G56" s="135">
        <f>'将来負担比率（分子）の構造'!J$51</f>
        <v>43564</v>
      </c>
      <c r="H56" s="135"/>
      <c r="I56" s="135"/>
      <c r="J56" s="135">
        <f>'将来負担比率（分子）の構造'!K$51</f>
        <v>43524</v>
      </c>
      <c r="K56" s="135"/>
      <c r="L56" s="135"/>
      <c r="M56" s="135">
        <f>'将来負担比率（分子）の構造'!L$51</f>
        <v>46119</v>
      </c>
      <c r="N56" s="135"/>
      <c r="O56" s="135"/>
      <c r="P56" s="135">
        <f>'将来負担比率（分子）の構造'!M$51</f>
        <v>46208</v>
      </c>
    </row>
    <row r="57" spans="1:16">
      <c r="A57" s="135" t="s">
        <v>34</v>
      </c>
      <c r="B57" s="135"/>
      <c r="C57" s="135"/>
      <c r="D57" s="135">
        <f>'将来負担比率（分子）の構造'!I$50</f>
        <v>10726</v>
      </c>
      <c r="E57" s="135"/>
      <c r="F57" s="135"/>
      <c r="G57" s="135">
        <f>'将来負担比率（分子）の構造'!J$50</f>
        <v>10314</v>
      </c>
      <c r="H57" s="135"/>
      <c r="I57" s="135"/>
      <c r="J57" s="135">
        <f>'将来負担比率（分子）の構造'!K$50</f>
        <v>9627</v>
      </c>
      <c r="K57" s="135"/>
      <c r="L57" s="135"/>
      <c r="M57" s="135">
        <f>'将来負担比率（分子）の構造'!L$50</f>
        <v>9739</v>
      </c>
      <c r="N57" s="135"/>
      <c r="O57" s="135"/>
      <c r="P57" s="135">
        <f>'将来負担比率（分子）の構造'!M$50</f>
        <v>9083</v>
      </c>
    </row>
    <row r="58" spans="1:16">
      <c r="A58" s="135" t="s">
        <v>33</v>
      </c>
      <c r="B58" s="135"/>
      <c r="C58" s="135"/>
      <c r="D58" s="135">
        <f>'将来負担比率（分子）の構造'!I$49</f>
        <v>8300</v>
      </c>
      <c r="E58" s="135"/>
      <c r="F58" s="135"/>
      <c r="G58" s="135">
        <f>'将来負担比率（分子）の構造'!J$49</f>
        <v>9708</v>
      </c>
      <c r="H58" s="135"/>
      <c r="I58" s="135"/>
      <c r="J58" s="135">
        <f>'将来負担比率（分子）の構造'!K$49</f>
        <v>11026</v>
      </c>
      <c r="K58" s="135"/>
      <c r="L58" s="135"/>
      <c r="M58" s="135">
        <f>'将来負担比率（分子）の構造'!L$49</f>
        <v>10639</v>
      </c>
      <c r="N58" s="135"/>
      <c r="O58" s="135"/>
      <c r="P58" s="135">
        <f>'将来負担比率（分子）の構造'!M$49</f>
        <v>10634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9181</v>
      </c>
      <c r="C62" s="135"/>
      <c r="D62" s="135"/>
      <c r="E62" s="135">
        <f>'将来負担比率（分子）の構造'!J$45</f>
        <v>8947</v>
      </c>
      <c r="F62" s="135"/>
      <c r="G62" s="135"/>
      <c r="H62" s="135">
        <f>'将来負担比率（分子）の構造'!K$45</f>
        <v>8540</v>
      </c>
      <c r="I62" s="135"/>
      <c r="J62" s="135"/>
      <c r="K62" s="135">
        <f>'将来負担比率（分子）の構造'!L$45</f>
        <v>8729</v>
      </c>
      <c r="L62" s="135"/>
      <c r="M62" s="135"/>
      <c r="N62" s="135">
        <f>'将来負担比率（分子）の構造'!M$45</f>
        <v>8320</v>
      </c>
      <c r="O62" s="135"/>
      <c r="P62" s="135"/>
    </row>
    <row r="63" spans="1:16">
      <c r="A63" s="135" t="s">
        <v>27</v>
      </c>
      <c r="B63" s="135">
        <f>'将来負担比率（分子）の構造'!I$44</f>
        <v>625</v>
      </c>
      <c r="C63" s="135"/>
      <c r="D63" s="135"/>
      <c r="E63" s="135">
        <f>'将来負担比率（分子）の構造'!J$44</f>
        <v>485</v>
      </c>
      <c r="F63" s="135"/>
      <c r="G63" s="135"/>
      <c r="H63" s="135">
        <f>'将来負担比率（分子）の構造'!K$44</f>
        <v>405</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18144</v>
      </c>
      <c r="C64" s="135"/>
      <c r="D64" s="135"/>
      <c r="E64" s="135">
        <f>'将来負担比率（分子）の構造'!J$43</f>
        <v>17329</v>
      </c>
      <c r="F64" s="135"/>
      <c r="G64" s="135"/>
      <c r="H64" s="135">
        <f>'将来負担比率（分子）の構造'!K$43</f>
        <v>16854</v>
      </c>
      <c r="I64" s="135"/>
      <c r="J64" s="135"/>
      <c r="K64" s="135">
        <f>'将来負担比率（分子）の構造'!L$43</f>
        <v>18966</v>
      </c>
      <c r="L64" s="135"/>
      <c r="M64" s="135"/>
      <c r="N64" s="135">
        <f>'将来負担比率（分子）の構造'!M$43</f>
        <v>17895</v>
      </c>
      <c r="O64" s="135"/>
      <c r="P64" s="135"/>
    </row>
    <row r="65" spans="1:16">
      <c r="A65" s="135" t="s">
        <v>25</v>
      </c>
      <c r="B65" s="135">
        <f>'将来負担比率（分子）の構造'!I$42</f>
        <v>3373</v>
      </c>
      <c r="C65" s="135"/>
      <c r="D65" s="135"/>
      <c r="E65" s="135">
        <f>'将来負担比率（分子）の構造'!J$42</f>
        <v>2399</v>
      </c>
      <c r="F65" s="135"/>
      <c r="G65" s="135"/>
      <c r="H65" s="135">
        <f>'将来負担比率（分子）の構造'!K$42</f>
        <v>1599</v>
      </c>
      <c r="I65" s="135"/>
      <c r="J65" s="135"/>
      <c r="K65" s="135">
        <f>'将来負担比率（分子）の構造'!L$42</f>
        <v>1404</v>
      </c>
      <c r="L65" s="135"/>
      <c r="M65" s="135"/>
      <c r="N65" s="135">
        <f>'将来負担比率（分子）の構造'!M$42</f>
        <v>1126</v>
      </c>
      <c r="O65" s="135"/>
      <c r="P65" s="135"/>
    </row>
    <row r="66" spans="1:16">
      <c r="A66" s="135" t="s">
        <v>24</v>
      </c>
      <c r="B66" s="135">
        <f>'将来負担比率（分子）の構造'!I$41</f>
        <v>38850</v>
      </c>
      <c r="C66" s="135"/>
      <c r="D66" s="135"/>
      <c r="E66" s="135">
        <f>'将来負担比率（分子）の構造'!J$41</f>
        <v>40048</v>
      </c>
      <c r="F66" s="135"/>
      <c r="G66" s="135"/>
      <c r="H66" s="135">
        <f>'将来負担比率（分子）の構造'!K$41</f>
        <v>38966</v>
      </c>
      <c r="I66" s="135"/>
      <c r="J66" s="135"/>
      <c r="K66" s="135">
        <f>'将来負担比率（分子）の構造'!L$41</f>
        <v>39502</v>
      </c>
      <c r="L66" s="135"/>
      <c r="M66" s="135"/>
      <c r="N66" s="135">
        <f>'将来負担比率（分子）の構造'!M$41</f>
        <v>40951</v>
      </c>
      <c r="O66" s="135"/>
      <c r="P66" s="135"/>
    </row>
    <row r="67" spans="1:16">
      <c r="A67" s="135" t="s">
        <v>62</v>
      </c>
      <c r="B67" s="135" t="e">
        <f>NA()</f>
        <v>#N/A</v>
      </c>
      <c r="C67" s="135">
        <f>IF(ISNUMBER('将来負担比率（分子）の構造'!I$52), IF('将来負担比率（分子）の構造'!I$52 &lt; 0, 0, '将来負担比率（分子）の構造'!I$52), NA())</f>
        <v>9002</v>
      </c>
      <c r="D67" s="135" t="e">
        <f>NA()</f>
        <v>#N/A</v>
      </c>
      <c r="E67" s="135" t="e">
        <f>NA()</f>
        <v>#N/A</v>
      </c>
      <c r="F67" s="135">
        <f>IF(ISNUMBER('将来負担比率（分子）の構造'!J$52), IF('将来負担比率（分子）の構造'!J$52 &lt; 0, 0, '将来負担比率（分子）の構造'!J$52), NA())</f>
        <v>5621</v>
      </c>
      <c r="G67" s="135" t="e">
        <f>NA()</f>
        <v>#N/A</v>
      </c>
      <c r="H67" s="135" t="e">
        <f>NA()</f>
        <v>#N/A</v>
      </c>
      <c r="I67" s="135">
        <f>IF(ISNUMBER('将来負担比率（分子）の構造'!K$52), IF('将来負担比率（分子）の構造'!K$52 &lt; 0, 0, '将来負担比率（分子）の構造'!K$52), NA())</f>
        <v>2187</v>
      </c>
      <c r="J67" s="135" t="e">
        <f>NA()</f>
        <v>#N/A</v>
      </c>
      <c r="K67" s="135" t="e">
        <f>NA()</f>
        <v>#N/A</v>
      </c>
      <c r="L67" s="135">
        <f>IF(ISNUMBER('将来負担比率（分子）の構造'!L$52), IF('将来負担比率（分子）の構造'!L$52 &lt; 0, 0, '将来負担比率（分子）の構造'!L$52), NA())</f>
        <v>2104</v>
      </c>
      <c r="M67" s="135" t="e">
        <f>NA()</f>
        <v>#N/A</v>
      </c>
      <c r="N67" s="135" t="e">
        <f>NA()</f>
        <v>#N/A</v>
      </c>
      <c r="O67" s="135">
        <f>IF(ISNUMBER('将来負担比率（分子）の構造'!M$52), IF('将来負担比率（分子）の構造'!M$52 &lt; 0, 0, '将来負担比率（分子）の構造'!M$52), NA())</f>
        <v>2368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17242513</v>
      </c>
      <c r="S5" s="613"/>
      <c r="T5" s="613"/>
      <c r="U5" s="613"/>
      <c r="V5" s="613"/>
      <c r="W5" s="613"/>
      <c r="X5" s="613"/>
      <c r="Y5" s="614"/>
      <c r="Z5" s="615">
        <v>31.4</v>
      </c>
      <c r="AA5" s="615"/>
      <c r="AB5" s="615"/>
      <c r="AC5" s="615"/>
      <c r="AD5" s="616">
        <v>16081783</v>
      </c>
      <c r="AE5" s="616"/>
      <c r="AF5" s="616"/>
      <c r="AG5" s="616"/>
      <c r="AH5" s="616"/>
      <c r="AI5" s="616"/>
      <c r="AJ5" s="616"/>
      <c r="AK5" s="616"/>
      <c r="AL5" s="617">
        <v>60.7</v>
      </c>
      <c r="AM5" s="618"/>
      <c r="AN5" s="618"/>
      <c r="AO5" s="619"/>
      <c r="AP5" s="609" t="s">
        <v>206</v>
      </c>
      <c r="AQ5" s="610"/>
      <c r="AR5" s="610"/>
      <c r="AS5" s="610"/>
      <c r="AT5" s="610"/>
      <c r="AU5" s="610"/>
      <c r="AV5" s="610"/>
      <c r="AW5" s="610"/>
      <c r="AX5" s="610"/>
      <c r="AY5" s="610"/>
      <c r="AZ5" s="610"/>
      <c r="BA5" s="610"/>
      <c r="BB5" s="610"/>
      <c r="BC5" s="610"/>
      <c r="BD5" s="610"/>
      <c r="BE5" s="610"/>
      <c r="BF5" s="611"/>
      <c r="BG5" s="623">
        <v>16081783</v>
      </c>
      <c r="BH5" s="624"/>
      <c r="BI5" s="624"/>
      <c r="BJ5" s="624"/>
      <c r="BK5" s="624"/>
      <c r="BL5" s="624"/>
      <c r="BM5" s="624"/>
      <c r="BN5" s="625"/>
      <c r="BO5" s="626">
        <v>93.3</v>
      </c>
      <c r="BP5" s="626"/>
      <c r="BQ5" s="626"/>
      <c r="BR5" s="626"/>
      <c r="BS5" s="627">
        <v>273565</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418447</v>
      </c>
      <c r="S6" s="624"/>
      <c r="T6" s="624"/>
      <c r="U6" s="624"/>
      <c r="V6" s="624"/>
      <c r="W6" s="624"/>
      <c r="X6" s="624"/>
      <c r="Y6" s="625"/>
      <c r="Z6" s="626">
        <v>0.8</v>
      </c>
      <c r="AA6" s="626"/>
      <c r="AB6" s="626"/>
      <c r="AC6" s="626"/>
      <c r="AD6" s="627">
        <v>418447</v>
      </c>
      <c r="AE6" s="627"/>
      <c r="AF6" s="627"/>
      <c r="AG6" s="627"/>
      <c r="AH6" s="627"/>
      <c r="AI6" s="627"/>
      <c r="AJ6" s="627"/>
      <c r="AK6" s="627"/>
      <c r="AL6" s="628">
        <v>1.6</v>
      </c>
      <c r="AM6" s="629"/>
      <c r="AN6" s="629"/>
      <c r="AO6" s="630"/>
      <c r="AP6" s="620" t="s">
        <v>211</v>
      </c>
      <c r="AQ6" s="621"/>
      <c r="AR6" s="621"/>
      <c r="AS6" s="621"/>
      <c r="AT6" s="621"/>
      <c r="AU6" s="621"/>
      <c r="AV6" s="621"/>
      <c r="AW6" s="621"/>
      <c r="AX6" s="621"/>
      <c r="AY6" s="621"/>
      <c r="AZ6" s="621"/>
      <c r="BA6" s="621"/>
      <c r="BB6" s="621"/>
      <c r="BC6" s="621"/>
      <c r="BD6" s="621"/>
      <c r="BE6" s="621"/>
      <c r="BF6" s="622"/>
      <c r="BG6" s="623">
        <v>16081783</v>
      </c>
      <c r="BH6" s="624"/>
      <c r="BI6" s="624"/>
      <c r="BJ6" s="624"/>
      <c r="BK6" s="624"/>
      <c r="BL6" s="624"/>
      <c r="BM6" s="624"/>
      <c r="BN6" s="625"/>
      <c r="BO6" s="626">
        <v>93.3</v>
      </c>
      <c r="BP6" s="626"/>
      <c r="BQ6" s="626"/>
      <c r="BR6" s="626"/>
      <c r="BS6" s="627">
        <v>273565</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357074</v>
      </c>
      <c r="CS6" s="624"/>
      <c r="CT6" s="624"/>
      <c r="CU6" s="624"/>
      <c r="CV6" s="624"/>
      <c r="CW6" s="624"/>
      <c r="CX6" s="624"/>
      <c r="CY6" s="625"/>
      <c r="CZ6" s="626">
        <v>0.7</v>
      </c>
      <c r="DA6" s="626"/>
      <c r="DB6" s="626"/>
      <c r="DC6" s="626"/>
      <c r="DD6" s="632" t="s">
        <v>213</v>
      </c>
      <c r="DE6" s="624"/>
      <c r="DF6" s="624"/>
      <c r="DG6" s="624"/>
      <c r="DH6" s="624"/>
      <c r="DI6" s="624"/>
      <c r="DJ6" s="624"/>
      <c r="DK6" s="624"/>
      <c r="DL6" s="624"/>
      <c r="DM6" s="624"/>
      <c r="DN6" s="624"/>
      <c r="DO6" s="624"/>
      <c r="DP6" s="625"/>
      <c r="DQ6" s="632">
        <v>357014</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19425</v>
      </c>
      <c r="S7" s="624"/>
      <c r="T7" s="624"/>
      <c r="U7" s="624"/>
      <c r="V7" s="624"/>
      <c r="W7" s="624"/>
      <c r="X7" s="624"/>
      <c r="Y7" s="625"/>
      <c r="Z7" s="626">
        <v>0</v>
      </c>
      <c r="AA7" s="626"/>
      <c r="AB7" s="626"/>
      <c r="AC7" s="626"/>
      <c r="AD7" s="627">
        <v>19425</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7102468</v>
      </c>
      <c r="BH7" s="624"/>
      <c r="BI7" s="624"/>
      <c r="BJ7" s="624"/>
      <c r="BK7" s="624"/>
      <c r="BL7" s="624"/>
      <c r="BM7" s="624"/>
      <c r="BN7" s="625"/>
      <c r="BO7" s="626">
        <v>41.2</v>
      </c>
      <c r="BP7" s="626"/>
      <c r="BQ7" s="626"/>
      <c r="BR7" s="626"/>
      <c r="BS7" s="627">
        <v>273565</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11539536</v>
      </c>
      <c r="CS7" s="624"/>
      <c r="CT7" s="624"/>
      <c r="CU7" s="624"/>
      <c r="CV7" s="624"/>
      <c r="CW7" s="624"/>
      <c r="CX7" s="624"/>
      <c r="CY7" s="625"/>
      <c r="CZ7" s="626">
        <v>22.2</v>
      </c>
      <c r="DA7" s="626"/>
      <c r="DB7" s="626"/>
      <c r="DC7" s="626"/>
      <c r="DD7" s="632">
        <v>5810384</v>
      </c>
      <c r="DE7" s="624"/>
      <c r="DF7" s="624"/>
      <c r="DG7" s="624"/>
      <c r="DH7" s="624"/>
      <c r="DI7" s="624"/>
      <c r="DJ7" s="624"/>
      <c r="DK7" s="624"/>
      <c r="DL7" s="624"/>
      <c r="DM7" s="624"/>
      <c r="DN7" s="624"/>
      <c r="DO7" s="624"/>
      <c r="DP7" s="625"/>
      <c r="DQ7" s="632">
        <v>5693239</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75325</v>
      </c>
      <c r="S8" s="624"/>
      <c r="T8" s="624"/>
      <c r="U8" s="624"/>
      <c r="V8" s="624"/>
      <c r="W8" s="624"/>
      <c r="X8" s="624"/>
      <c r="Y8" s="625"/>
      <c r="Z8" s="626">
        <v>0.1</v>
      </c>
      <c r="AA8" s="626"/>
      <c r="AB8" s="626"/>
      <c r="AC8" s="626"/>
      <c r="AD8" s="627">
        <v>75325</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207251</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15883464</v>
      </c>
      <c r="CS8" s="624"/>
      <c r="CT8" s="624"/>
      <c r="CU8" s="624"/>
      <c r="CV8" s="624"/>
      <c r="CW8" s="624"/>
      <c r="CX8" s="624"/>
      <c r="CY8" s="625"/>
      <c r="CZ8" s="626">
        <v>30.5</v>
      </c>
      <c r="DA8" s="626"/>
      <c r="DB8" s="626"/>
      <c r="DC8" s="626"/>
      <c r="DD8" s="632">
        <v>445623</v>
      </c>
      <c r="DE8" s="624"/>
      <c r="DF8" s="624"/>
      <c r="DG8" s="624"/>
      <c r="DH8" s="624"/>
      <c r="DI8" s="624"/>
      <c r="DJ8" s="624"/>
      <c r="DK8" s="624"/>
      <c r="DL8" s="624"/>
      <c r="DM8" s="624"/>
      <c r="DN8" s="624"/>
      <c r="DO8" s="624"/>
      <c r="DP8" s="625"/>
      <c r="DQ8" s="632">
        <v>8171621</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64609</v>
      </c>
      <c r="S9" s="624"/>
      <c r="T9" s="624"/>
      <c r="U9" s="624"/>
      <c r="V9" s="624"/>
      <c r="W9" s="624"/>
      <c r="X9" s="624"/>
      <c r="Y9" s="625"/>
      <c r="Z9" s="626">
        <v>0.1</v>
      </c>
      <c r="AA9" s="626"/>
      <c r="AB9" s="626"/>
      <c r="AC9" s="626"/>
      <c r="AD9" s="627">
        <v>64609</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5271144</v>
      </c>
      <c r="BH9" s="624"/>
      <c r="BI9" s="624"/>
      <c r="BJ9" s="624"/>
      <c r="BK9" s="624"/>
      <c r="BL9" s="624"/>
      <c r="BM9" s="624"/>
      <c r="BN9" s="625"/>
      <c r="BO9" s="626">
        <v>30.6</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3880063</v>
      </c>
      <c r="CS9" s="624"/>
      <c r="CT9" s="624"/>
      <c r="CU9" s="624"/>
      <c r="CV9" s="624"/>
      <c r="CW9" s="624"/>
      <c r="CX9" s="624"/>
      <c r="CY9" s="625"/>
      <c r="CZ9" s="626">
        <v>7.5</v>
      </c>
      <c r="DA9" s="626"/>
      <c r="DB9" s="626"/>
      <c r="DC9" s="626"/>
      <c r="DD9" s="632">
        <v>57751</v>
      </c>
      <c r="DE9" s="624"/>
      <c r="DF9" s="624"/>
      <c r="DG9" s="624"/>
      <c r="DH9" s="624"/>
      <c r="DI9" s="624"/>
      <c r="DJ9" s="624"/>
      <c r="DK9" s="624"/>
      <c r="DL9" s="624"/>
      <c r="DM9" s="624"/>
      <c r="DN9" s="624"/>
      <c r="DO9" s="624"/>
      <c r="DP9" s="625"/>
      <c r="DQ9" s="632">
        <v>3428746</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2377467</v>
      </c>
      <c r="S10" s="624"/>
      <c r="T10" s="624"/>
      <c r="U10" s="624"/>
      <c r="V10" s="624"/>
      <c r="W10" s="624"/>
      <c r="X10" s="624"/>
      <c r="Y10" s="625"/>
      <c r="Z10" s="626">
        <v>4.3</v>
      </c>
      <c r="AA10" s="626"/>
      <c r="AB10" s="626"/>
      <c r="AC10" s="626"/>
      <c r="AD10" s="627">
        <v>2377467</v>
      </c>
      <c r="AE10" s="627"/>
      <c r="AF10" s="627"/>
      <c r="AG10" s="627"/>
      <c r="AH10" s="627"/>
      <c r="AI10" s="627"/>
      <c r="AJ10" s="627"/>
      <c r="AK10" s="627"/>
      <c r="AL10" s="628">
        <v>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496362</v>
      </c>
      <c r="BH10" s="624"/>
      <c r="BI10" s="624"/>
      <c r="BJ10" s="624"/>
      <c r="BK10" s="624"/>
      <c r="BL10" s="624"/>
      <c r="BM10" s="624"/>
      <c r="BN10" s="625"/>
      <c r="BO10" s="626">
        <v>2.9</v>
      </c>
      <c r="BP10" s="626"/>
      <c r="BQ10" s="626"/>
      <c r="BR10" s="626"/>
      <c r="BS10" s="632">
        <v>82230</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28633</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24038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154933</v>
      </c>
      <c r="S11" s="624"/>
      <c r="T11" s="624"/>
      <c r="U11" s="624"/>
      <c r="V11" s="624"/>
      <c r="W11" s="624"/>
      <c r="X11" s="624"/>
      <c r="Y11" s="625"/>
      <c r="Z11" s="626">
        <v>0.3</v>
      </c>
      <c r="AA11" s="626"/>
      <c r="AB11" s="626"/>
      <c r="AC11" s="626"/>
      <c r="AD11" s="627">
        <v>154933</v>
      </c>
      <c r="AE11" s="627"/>
      <c r="AF11" s="627"/>
      <c r="AG11" s="627"/>
      <c r="AH11" s="627"/>
      <c r="AI11" s="627"/>
      <c r="AJ11" s="627"/>
      <c r="AK11" s="627"/>
      <c r="AL11" s="628">
        <v>0.6</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1127711</v>
      </c>
      <c r="BH11" s="624"/>
      <c r="BI11" s="624"/>
      <c r="BJ11" s="624"/>
      <c r="BK11" s="624"/>
      <c r="BL11" s="624"/>
      <c r="BM11" s="624"/>
      <c r="BN11" s="625"/>
      <c r="BO11" s="626">
        <v>6.5</v>
      </c>
      <c r="BP11" s="626"/>
      <c r="BQ11" s="626"/>
      <c r="BR11" s="626"/>
      <c r="BS11" s="632">
        <v>191335</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631444</v>
      </c>
      <c r="CS11" s="624"/>
      <c r="CT11" s="624"/>
      <c r="CU11" s="624"/>
      <c r="CV11" s="624"/>
      <c r="CW11" s="624"/>
      <c r="CX11" s="624"/>
      <c r="CY11" s="625"/>
      <c r="CZ11" s="626">
        <v>1.2</v>
      </c>
      <c r="DA11" s="626"/>
      <c r="DB11" s="626"/>
      <c r="DC11" s="626"/>
      <c r="DD11" s="632">
        <v>45234</v>
      </c>
      <c r="DE11" s="624"/>
      <c r="DF11" s="624"/>
      <c r="DG11" s="624"/>
      <c r="DH11" s="624"/>
      <c r="DI11" s="624"/>
      <c r="DJ11" s="624"/>
      <c r="DK11" s="624"/>
      <c r="DL11" s="624"/>
      <c r="DM11" s="624"/>
      <c r="DN11" s="624"/>
      <c r="DO11" s="624"/>
      <c r="DP11" s="625"/>
      <c r="DQ11" s="632">
        <v>531688</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7738585</v>
      </c>
      <c r="BH12" s="624"/>
      <c r="BI12" s="624"/>
      <c r="BJ12" s="624"/>
      <c r="BK12" s="624"/>
      <c r="BL12" s="624"/>
      <c r="BM12" s="624"/>
      <c r="BN12" s="625"/>
      <c r="BO12" s="626">
        <v>44.9</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2763238</v>
      </c>
      <c r="CS12" s="624"/>
      <c r="CT12" s="624"/>
      <c r="CU12" s="624"/>
      <c r="CV12" s="624"/>
      <c r="CW12" s="624"/>
      <c r="CX12" s="624"/>
      <c r="CY12" s="625"/>
      <c r="CZ12" s="626">
        <v>5.3</v>
      </c>
      <c r="DA12" s="626"/>
      <c r="DB12" s="626"/>
      <c r="DC12" s="626"/>
      <c r="DD12" s="632">
        <v>194011</v>
      </c>
      <c r="DE12" s="624"/>
      <c r="DF12" s="624"/>
      <c r="DG12" s="624"/>
      <c r="DH12" s="624"/>
      <c r="DI12" s="624"/>
      <c r="DJ12" s="624"/>
      <c r="DK12" s="624"/>
      <c r="DL12" s="624"/>
      <c r="DM12" s="624"/>
      <c r="DN12" s="624"/>
      <c r="DO12" s="624"/>
      <c r="DP12" s="625"/>
      <c r="DQ12" s="632">
        <v>971519</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95092</v>
      </c>
      <c r="S13" s="624"/>
      <c r="T13" s="624"/>
      <c r="U13" s="624"/>
      <c r="V13" s="624"/>
      <c r="W13" s="624"/>
      <c r="X13" s="624"/>
      <c r="Y13" s="625"/>
      <c r="Z13" s="626">
        <v>0.2</v>
      </c>
      <c r="AA13" s="626"/>
      <c r="AB13" s="626"/>
      <c r="AC13" s="626"/>
      <c r="AD13" s="627">
        <v>95092</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7722692</v>
      </c>
      <c r="BH13" s="624"/>
      <c r="BI13" s="624"/>
      <c r="BJ13" s="624"/>
      <c r="BK13" s="624"/>
      <c r="BL13" s="624"/>
      <c r="BM13" s="624"/>
      <c r="BN13" s="625"/>
      <c r="BO13" s="626">
        <v>44.8</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4154884</v>
      </c>
      <c r="CS13" s="624"/>
      <c r="CT13" s="624"/>
      <c r="CU13" s="624"/>
      <c r="CV13" s="624"/>
      <c r="CW13" s="624"/>
      <c r="CX13" s="624"/>
      <c r="CY13" s="625"/>
      <c r="CZ13" s="626">
        <v>8</v>
      </c>
      <c r="DA13" s="626"/>
      <c r="DB13" s="626"/>
      <c r="DC13" s="626"/>
      <c r="DD13" s="632">
        <v>1294689</v>
      </c>
      <c r="DE13" s="624"/>
      <c r="DF13" s="624"/>
      <c r="DG13" s="624"/>
      <c r="DH13" s="624"/>
      <c r="DI13" s="624"/>
      <c r="DJ13" s="624"/>
      <c r="DK13" s="624"/>
      <c r="DL13" s="624"/>
      <c r="DM13" s="624"/>
      <c r="DN13" s="624"/>
      <c r="DO13" s="624"/>
      <c r="DP13" s="625"/>
      <c r="DQ13" s="632">
        <v>3287293</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271289</v>
      </c>
      <c r="BH14" s="624"/>
      <c r="BI14" s="624"/>
      <c r="BJ14" s="624"/>
      <c r="BK14" s="624"/>
      <c r="BL14" s="624"/>
      <c r="BM14" s="624"/>
      <c r="BN14" s="625"/>
      <c r="BO14" s="626">
        <v>1.6</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3028487</v>
      </c>
      <c r="CS14" s="624"/>
      <c r="CT14" s="624"/>
      <c r="CU14" s="624"/>
      <c r="CV14" s="624"/>
      <c r="CW14" s="624"/>
      <c r="CX14" s="624"/>
      <c r="CY14" s="625"/>
      <c r="CZ14" s="626">
        <v>5.8</v>
      </c>
      <c r="DA14" s="626"/>
      <c r="DB14" s="626"/>
      <c r="DC14" s="626"/>
      <c r="DD14" s="632">
        <v>1718215</v>
      </c>
      <c r="DE14" s="624"/>
      <c r="DF14" s="624"/>
      <c r="DG14" s="624"/>
      <c r="DH14" s="624"/>
      <c r="DI14" s="624"/>
      <c r="DJ14" s="624"/>
      <c r="DK14" s="624"/>
      <c r="DL14" s="624"/>
      <c r="DM14" s="624"/>
      <c r="DN14" s="624"/>
      <c r="DO14" s="624"/>
      <c r="DP14" s="625"/>
      <c r="DQ14" s="632">
        <v>1410469</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79834</v>
      </c>
      <c r="S15" s="624"/>
      <c r="T15" s="624"/>
      <c r="U15" s="624"/>
      <c r="V15" s="624"/>
      <c r="W15" s="624"/>
      <c r="X15" s="624"/>
      <c r="Y15" s="625"/>
      <c r="Z15" s="626">
        <v>0.1</v>
      </c>
      <c r="AA15" s="626"/>
      <c r="AB15" s="626"/>
      <c r="AC15" s="626"/>
      <c r="AD15" s="627">
        <v>79834</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949596</v>
      </c>
      <c r="BH15" s="624"/>
      <c r="BI15" s="624"/>
      <c r="BJ15" s="624"/>
      <c r="BK15" s="624"/>
      <c r="BL15" s="624"/>
      <c r="BM15" s="624"/>
      <c r="BN15" s="625"/>
      <c r="BO15" s="626">
        <v>5.5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4437164</v>
      </c>
      <c r="CS15" s="624"/>
      <c r="CT15" s="624"/>
      <c r="CU15" s="624"/>
      <c r="CV15" s="624"/>
      <c r="CW15" s="624"/>
      <c r="CX15" s="624"/>
      <c r="CY15" s="625"/>
      <c r="CZ15" s="626">
        <v>8.5</v>
      </c>
      <c r="DA15" s="626"/>
      <c r="DB15" s="626"/>
      <c r="DC15" s="626"/>
      <c r="DD15" s="632">
        <v>450999</v>
      </c>
      <c r="DE15" s="624"/>
      <c r="DF15" s="624"/>
      <c r="DG15" s="624"/>
      <c r="DH15" s="624"/>
      <c r="DI15" s="624"/>
      <c r="DJ15" s="624"/>
      <c r="DK15" s="624"/>
      <c r="DL15" s="624"/>
      <c r="DM15" s="624"/>
      <c r="DN15" s="624"/>
      <c r="DO15" s="624"/>
      <c r="DP15" s="625"/>
      <c r="DQ15" s="632">
        <v>3341999</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7955322</v>
      </c>
      <c r="S16" s="624"/>
      <c r="T16" s="624"/>
      <c r="U16" s="624"/>
      <c r="V16" s="624"/>
      <c r="W16" s="624"/>
      <c r="X16" s="624"/>
      <c r="Y16" s="625"/>
      <c r="Z16" s="626">
        <v>14.5</v>
      </c>
      <c r="AA16" s="626"/>
      <c r="AB16" s="626"/>
      <c r="AC16" s="626"/>
      <c r="AD16" s="627">
        <v>7019554</v>
      </c>
      <c r="AE16" s="627"/>
      <c r="AF16" s="627"/>
      <c r="AG16" s="627"/>
      <c r="AH16" s="627"/>
      <c r="AI16" s="627"/>
      <c r="AJ16" s="627"/>
      <c r="AK16" s="627"/>
      <c r="AL16" s="628">
        <v>26.5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19845</v>
      </c>
      <c r="BH16" s="624"/>
      <c r="BI16" s="624"/>
      <c r="BJ16" s="624"/>
      <c r="BK16" s="624"/>
      <c r="BL16" s="624"/>
      <c r="BM16" s="624"/>
      <c r="BN16" s="625"/>
      <c r="BO16" s="626">
        <v>0.1</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39293</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20663</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7019554</v>
      </c>
      <c r="S17" s="624"/>
      <c r="T17" s="624"/>
      <c r="U17" s="624"/>
      <c r="V17" s="624"/>
      <c r="W17" s="624"/>
      <c r="X17" s="624"/>
      <c r="Y17" s="625"/>
      <c r="Z17" s="626">
        <v>12.8</v>
      </c>
      <c r="AA17" s="626"/>
      <c r="AB17" s="626"/>
      <c r="AC17" s="626"/>
      <c r="AD17" s="627">
        <v>7019554</v>
      </c>
      <c r="AE17" s="627"/>
      <c r="AF17" s="627"/>
      <c r="AG17" s="627"/>
      <c r="AH17" s="627"/>
      <c r="AI17" s="627"/>
      <c r="AJ17" s="627"/>
      <c r="AK17" s="627"/>
      <c r="AL17" s="628">
        <v>26.5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5328748</v>
      </c>
      <c r="CS17" s="624"/>
      <c r="CT17" s="624"/>
      <c r="CU17" s="624"/>
      <c r="CV17" s="624"/>
      <c r="CW17" s="624"/>
      <c r="CX17" s="624"/>
      <c r="CY17" s="625"/>
      <c r="CZ17" s="626">
        <v>10.199999999999999</v>
      </c>
      <c r="DA17" s="626"/>
      <c r="DB17" s="626"/>
      <c r="DC17" s="626"/>
      <c r="DD17" s="632" t="s">
        <v>108</v>
      </c>
      <c r="DE17" s="624"/>
      <c r="DF17" s="624"/>
      <c r="DG17" s="624"/>
      <c r="DH17" s="624"/>
      <c r="DI17" s="624"/>
      <c r="DJ17" s="624"/>
      <c r="DK17" s="624"/>
      <c r="DL17" s="624"/>
      <c r="DM17" s="624"/>
      <c r="DN17" s="624"/>
      <c r="DO17" s="624"/>
      <c r="DP17" s="625"/>
      <c r="DQ17" s="632">
        <v>4961650</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878444</v>
      </c>
      <c r="S18" s="624"/>
      <c r="T18" s="624"/>
      <c r="U18" s="624"/>
      <c r="V18" s="624"/>
      <c r="W18" s="624"/>
      <c r="X18" s="624"/>
      <c r="Y18" s="625"/>
      <c r="Z18" s="626">
        <v>1.6</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57324</v>
      </c>
      <c r="S19" s="624"/>
      <c r="T19" s="624"/>
      <c r="U19" s="624"/>
      <c r="V19" s="624"/>
      <c r="W19" s="624"/>
      <c r="X19" s="624"/>
      <c r="Y19" s="625"/>
      <c r="Z19" s="626">
        <v>0.1</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1160730</v>
      </c>
      <c r="BH19" s="624"/>
      <c r="BI19" s="624"/>
      <c r="BJ19" s="624"/>
      <c r="BK19" s="624"/>
      <c r="BL19" s="624"/>
      <c r="BM19" s="624"/>
      <c r="BN19" s="625"/>
      <c r="BO19" s="626">
        <v>6.7</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28482967</v>
      </c>
      <c r="S20" s="624"/>
      <c r="T20" s="624"/>
      <c r="U20" s="624"/>
      <c r="V20" s="624"/>
      <c r="W20" s="624"/>
      <c r="X20" s="624"/>
      <c r="Y20" s="625"/>
      <c r="Z20" s="626">
        <v>51.9</v>
      </c>
      <c r="AA20" s="626"/>
      <c r="AB20" s="626"/>
      <c r="AC20" s="626"/>
      <c r="AD20" s="627">
        <v>26386469</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1160730</v>
      </c>
      <c r="BH20" s="624"/>
      <c r="BI20" s="624"/>
      <c r="BJ20" s="624"/>
      <c r="BK20" s="624"/>
      <c r="BL20" s="624"/>
      <c r="BM20" s="624"/>
      <c r="BN20" s="625"/>
      <c r="BO20" s="626">
        <v>6.7</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52072028</v>
      </c>
      <c r="CS20" s="624"/>
      <c r="CT20" s="624"/>
      <c r="CU20" s="624"/>
      <c r="CV20" s="624"/>
      <c r="CW20" s="624"/>
      <c r="CX20" s="624"/>
      <c r="CY20" s="625"/>
      <c r="CZ20" s="626">
        <v>100</v>
      </c>
      <c r="DA20" s="626"/>
      <c r="DB20" s="626"/>
      <c r="DC20" s="626"/>
      <c r="DD20" s="632">
        <v>10016906</v>
      </c>
      <c r="DE20" s="624"/>
      <c r="DF20" s="624"/>
      <c r="DG20" s="624"/>
      <c r="DH20" s="624"/>
      <c r="DI20" s="624"/>
      <c r="DJ20" s="624"/>
      <c r="DK20" s="624"/>
      <c r="DL20" s="624"/>
      <c r="DM20" s="624"/>
      <c r="DN20" s="624"/>
      <c r="DO20" s="624"/>
      <c r="DP20" s="625"/>
      <c r="DQ20" s="632">
        <v>32199939</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17074</v>
      </c>
      <c r="S21" s="624"/>
      <c r="T21" s="624"/>
      <c r="U21" s="624"/>
      <c r="V21" s="624"/>
      <c r="W21" s="624"/>
      <c r="X21" s="624"/>
      <c r="Y21" s="625"/>
      <c r="Z21" s="626">
        <v>0</v>
      </c>
      <c r="AA21" s="626"/>
      <c r="AB21" s="626"/>
      <c r="AC21" s="626"/>
      <c r="AD21" s="627">
        <v>17074</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176209</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561471</v>
      </c>
      <c r="S23" s="624"/>
      <c r="T23" s="624"/>
      <c r="U23" s="624"/>
      <c r="V23" s="624"/>
      <c r="W23" s="624"/>
      <c r="X23" s="624"/>
      <c r="Y23" s="625"/>
      <c r="Z23" s="626">
        <v>1</v>
      </c>
      <c r="AA23" s="626"/>
      <c r="AB23" s="626"/>
      <c r="AC23" s="626"/>
      <c r="AD23" s="627">
        <v>38996</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1160730</v>
      </c>
      <c r="BH23" s="624"/>
      <c r="BI23" s="624"/>
      <c r="BJ23" s="624"/>
      <c r="BK23" s="624"/>
      <c r="BL23" s="624"/>
      <c r="BM23" s="624"/>
      <c r="BN23" s="625"/>
      <c r="BO23" s="626">
        <v>6.7</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420769</v>
      </c>
      <c r="S24" s="624"/>
      <c r="T24" s="624"/>
      <c r="U24" s="624"/>
      <c r="V24" s="624"/>
      <c r="W24" s="624"/>
      <c r="X24" s="624"/>
      <c r="Y24" s="625"/>
      <c r="Z24" s="626">
        <v>0.8</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23850022</v>
      </c>
      <c r="CS24" s="613"/>
      <c r="CT24" s="613"/>
      <c r="CU24" s="613"/>
      <c r="CV24" s="613"/>
      <c r="CW24" s="613"/>
      <c r="CX24" s="613"/>
      <c r="CY24" s="614"/>
      <c r="CZ24" s="650">
        <v>45.8</v>
      </c>
      <c r="DA24" s="651"/>
      <c r="DB24" s="651"/>
      <c r="DC24" s="652"/>
      <c r="DD24" s="649">
        <v>16625800</v>
      </c>
      <c r="DE24" s="613"/>
      <c r="DF24" s="613"/>
      <c r="DG24" s="613"/>
      <c r="DH24" s="613"/>
      <c r="DI24" s="613"/>
      <c r="DJ24" s="613"/>
      <c r="DK24" s="614"/>
      <c r="DL24" s="649">
        <v>16625800</v>
      </c>
      <c r="DM24" s="613"/>
      <c r="DN24" s="613"/>
      <c r="DO24" s="613"/>
      <c r="DP24" s="613"/>
      <c r="DQ24" s="613"/>
      <c r="DR24" s="613"/>
      <c r="DS24" s="613"/>
      <c r="DT24" s="613"/>
      <c r="DU24" s="613"/>
      <c r="DV24" s="614"/>
      <c r="DW24" s="617">
        <v>58.4</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5702904</v>
      </c>
      <c r="S25" s="624"/>
      <c r="T25" s="624"/>
      <c r="U25" s="624"/>
      <c r="V25" s="624"/>
      <c r="W25" s="624"/>
      <c r="X25" s="624"/>
      <c r="Y25" s="625"/>
      <c r="Z25" s="626">
        <v>10.4</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9186169</v>
      </c>
      <c r="CS25" s="655"/>
      <c r="CT25" s="655"/>
      <c r="CU25" s="655"/>
      <c r="CV25" s="655"/>
      <c r="CW25" s="655"/>
      <c r="CX25" s="655"/>
      <c r="CY25" s="656"/>
      <c r="CZ25" s="657">
        <v>17.600000000000001</v>
      </c>
      <c r="DA25" s="658"/>
      <c r="DB25" s="658"/>
      <c r="DC25" s="659"/>
      <c r="DD25" s="632">
        <v>7985528</v>
      </c>
      <c r="DE25" s="655"/>
      <c r="DF25" s="655"/>
      <c r="DG25" s="655"/>
      <c r="DH25" s="655"/>
      <c r="DI25" s="655"/>
      <c r="DJ25" s="655"/>
      <c r="DK25" s="656"/>
      <c r="DL25" s="632">
        <v>7985528</v>
      </c>
      <c r="DM25" s="655"/>
      <c r="DN25" s="655"/>
      <c r="DO25" s="655"/>
      <c r="DP25" s="655"/>
      <c r="DQ25" s="655"/>
      <c r="DR25" s="655"/>
      <c r="DS25" s="655"/>
      <c r="DT25" s="655"/>
      <c r="DU25" s="655"/>
      <c r="DV25" s="656"/>
      <c r="DW25" s="628">
        <v>28</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5616760</v>
      </c>
      <c r="CS26" s="624"/>
      <c r="CT26" s="624"/>
      <c r="CU26" s="624"/>
      <c r="CV26" s="624"/>
      <c r="CW26" s="624"/>
      <c r="CX26" s="624"/>
      <c r="CY26" s="625"/>
      <c r="CZ26" s="657">
        <v>10.8</v>
      </c>
      <c r="DA26" s="658"/>
      <c r="DB26" s="658"/>
      <c r="DC26" s="659"/>
      <c r="DD26" s="632">
        <v>4556554</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2788082</v>
      </c>
      <c r="S27" s="624"/>
      <c r="T27" s="624"/>
      <c r="U27" s="624"/>
      <c r="V27" s="624"/>
      <c r="W27" s="624"/>
      <c r="X27" s="624"/>
      <c r="Y27" s="625"/>
      <c r="Z27" s="626">
        <v>5.0999999999999996</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17242513</v>
      </c>
      <c r="BH27" s="624"/>
      <c r="BI27" s="624"/>
      <c r="BJ27" s="624"/>
      <c r="BK27" s="624"/>
      <c r="BL27" s="624"/>
      <c r="BM27" s="624"/>
      <c r="BN27" s="625"/>
      <c r="BO27" s="626">
        <v>100</v>
      </c>
      <c r="BP27" s="626"/>
      <c r="BQ27" s="626"/>
      <c r="BR27" s="626"/>
      <c r="BS27" s="632">
        <v>273565</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9335105</v>
      </c>
      <c r="CS27" s="655"/>
      <c r="CT27" s="655"/>
      <c r="CU27" s="655"/>
      <c r="CV27" s="655"/>
      <c r="CW27" s="655"/>
      <c r="CX27" s="655"/>
      <c r="CY27" s="656"/>
      <c r="CZ27" s="657">
        <v>17.899999999999999</v>
      </c>
      <c r="DA27" s="658"/>
      <c r="DB27" s="658"/>
      <c r="DC27" s="659"/>
      <c r="DD27" s="632">
        <v>3678622</v>
      </c>
      <c r="DE27" s="655"/>
      <c r="DF27" s="655"/>
      <c r="DG27" s="655"/>
      <c r="DH27" s="655"/>
      <c r="DI27" s="655"/>
      <c r="DJ27" s="655"/>
      <c r="DK27" s="656"/>
      <c r="DL27" s="632">
        <v>3678622</v>
      </c>
      <c r="DM27" s="655"/>
      <c r="DN27" s="655"/>
      <c r="DO27" s="655"/>
      <c r="DP27" s="655"/>
      <c r="DQ27" s="655"/>
      <c r="DR27" s="655"/>
      <c r="DS27" s="655"/>
      <c r="DT27" s="655"/>
      <c r="DU27" s="655"/>
      <c r="DV27" s="656"/>
      <c r="DW27" s="628">
        <v>12.9</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167262</v>
      </c>
      <c r="S28" s="624"/>
      <c r="T28" s="624"/>
      <c r="U28" s="624"/>
      <c r="V28" s="624"/>
      <c r="W28" s="624"/>
      <c r="X28" s="624"/>
      <c r="Y28" s="625"/>
      <c r="Z28" s="626">
        <v>0.3</v>
      </c>
      <c r="AA28" s="626"/>
      <c r="AB28" s="626"/>
      <c r="AC28" s="626"/>
      <c r="AD28" s="627">
        <v>64146</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5328748</v>
      </c>
      <c r="CS28" s="624"/>
      <c r="CT28" s="624"/>
      <c r="CU28" s="624"/>
      <c r="CV28" s="624"/>
      <c r="CW28" s="624"/>
      <c r="CX28" s="624"/>
      <c r="CY28" s="625"/>
      <c r="CZ28" s="657">
        <v>10.199999999999999</v>
      </c>
      <c r="DA28" s="658"/>
      <c r="DB28" s="658"/>
      <c r="DC28" s="659"/>
      <c r="DD28" s="632">
        <v>4961650</v>
      </c>
      <c r="DE28" s="624"/>
      <c r="DF28" s="624"/>
      <c r="DG28" s="624"/>
      <c r="DH28" s="624"/>
      <c r="DI28" s="624"/>
      <c r="DJ28" s="624"/>
      <c r="DK28" s="625"/>
      <c r="DL28" s="632">
        <v>4961650</v>
      </c>
      <c r="DM28" s="624"/>
      <c r="DN28" s="624"/>
      <c r="DO28" s="624"/>
      <c r="DP28" s="624"/>
      <c r="DQ28" s="624"/>
      <c r="DR28" s="624"/>
      <c r="DS28" s="624"/>
      <c r="DT28" s="624"/>
      <c r="DU28" s="624"/>
      <c r="DV28" s="625"/>
      <c r="DW28" s="628">
        <v>17.399999999999999</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51306</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5328748</v>
      </c>
      <c r="CS29" s="655"/>
      <c r="CT29" s="655"/>
      <c r="CU29" s="655"/>
      <c r="CV29" s="655"/>
      <c r="CW29" s="655"/>
      <c r="CX29" s="655"/>
      <c r="CY29" s="656"/>
      <c r="CZ29" s="657">
        <v>10.199999999999999</v>
      </c>
      <c r="DA29" s="658"/>
      <c r="DB29" s="658"/>
      <c r="DC29" s="659"/>
      <c r="DD29" s="632">
        <v>4961650</v>
      </c>
      <c r="DE29" s="655"/>
      <c r="DF29" s="655"/>
      <c r="DG29" s="655"/>
      <c r="DH29" s="655"/>
      <c r="DI29" s="655"/>
      <c r="DJ29" s="655"/>
      <c r="DK29" s="656"/>
      <c r="DL29" s="632">
        <v>4961650</v>
      </c>
      <c r="DM29" s="655"/>
      <c r="DN29" s="655"/>
      <c r="DO29" s="655"/>
      <c r="DP29" s="655"/>
      <c r="DQ29" s="655"/>
      <c r="DR29" s="655"/>
      <c r="DS29" s="655"/>
      <c r="DT29" s="655"/>
      <c r="DU29" s="655"/>
      <c r="DV29" s="656"/>
      <c r="DW29" s="628">
        <v>17.399999999999999</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1851568</v>
      </c>
      <c r="S30" s="624"/>
      <c r="T30" s="624"/>
      <c r="U30" s="624"/>
      <c r="V30" s="624"/>
      <c r="W30" s="624"/>
      <c r="X30" s="624"/>
      <c r="Y30" s="625"/>
      <c r="Z30" s="626">
        <v>3.4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95.9</v>
      </c>
      <c r="BN30" s="682"/>
      <c r="BO30" s="682"/>
      <c r="BP30" s="682"/>
      <c r="BQ30" s="683"/>
      <c r="BR30" s="681">
        <v>98.9</v>
      </c>
      <c r="BS30" s="682"/>
      <c r="BT30" s="682"/>
      <c r="BU30" s="682"/>
      <c r="BV30" s="682"/>
      <c r="BW30" s="682"/>
      <c r="BX30" s="618">
        <v>95</v>
      </c>
      <c r="BY30" s="682"/>
      <c r="BZ30" s="682"/>
      <c r="CA30" s="682"/>
      <c r="CB30" s="683"/>
      <c r="CD30" s="686"/>
      <c r="CE30" s="687"/>
      <c r="CF30" s="637" t="s">
        <v>290</v>
      </c>
      <c r="CG30" s="638"/>
      <c r="CH30" s="638"/>
      <c r="CI30" s="638"/>
      <c r="CJ30" s="638"/>
      <c r="CK30" s="638"/>
      <c r="CL30" s="638"/>
      <c r="CM30" s="638"/>
      <c r="CN30" s="638"/>
      <c r="CO30" s="638"/>
      <c r="CP30" s="638"/>
      <c r="CQ30" s="639"/>
      <c r="CR30" s="623">
        <v>4982159</v>
      </c>
      <c r="CS30" s="624"/>
      <c r="CT30" s="624"/>
      <c r="CU30" s="624"/>
      <c r="CV30" s="624"/>
      <c r="CW30" s="624"/>
      <c r="CX30" s="624"/>
      <c r="CY30" s="625"/>
      <c r="CZ30" s="657">
        <v>9.6</v>
      </c>
      <c r="DA30" s="658"/>
      <c r="DB30" s="658"/>
      <c r="DC30" s="659"/>
      <c r="DD30" s="632">
        <v>4615300</v>
      </c>
      <c r="DE30" s="624"/>
      <c r="DF30" s="624"/>
      <c r="DG30" s="624"/>
      <c r="DH30" s="624"/>
      <c r="DI30" s="624"/>
      <c r="DJ30" s="624"/>
      <c r="DK30" s="625"/>
      <c r="DL30" s="632">
        <v>4615300</v>
      </c>
      <c r="DM30" s="624"/>
      <c r="DN30" s="624"/>
      <c r="DO30" s="624"/>
      <c r="DP30" s="624"/>
      <c r="DQ30" s="624"/>
      <c r="DR30" s="624"/>
      <c r="DS30" s="624"/>
      <c r="DT30" s="624"/>
      <c r="DU30" s="624"/>
      <c r="DV30" s="625"/>
      <c r="DW30" s="628">
        <v>16.2</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5188738</v>
      </c>
      <c r="S31" s="624"/>
      <c r="T31" s="624"/>
      <c r="U31" s="624"/>
      <c r="V31" s="624"/>
      <c r="W31" s="624"/>
      <c r="X31" s="624"/>
      <c r="Y31" s="625"/>
      <c r="Z31" s="626">
        <v>9.5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v>
      </c>
      <c r="BH31" s="655"/>
      <c r="BI31" s="655"/>
      <c r="BJ31" s="655"/>
      <c r="BK31" s="655"/>
      <c r="BL31" s="655"/>
      <c r="BM31" s="629">
        <v>96</v>
      </c>
      <c r="BN31" s="679"/>
      <c r="BO31" s="679"/>
      <c r="BP31" s="679"/>
      <c r="BQ31" s="680"/>
      <c r="BR31" s="678">
        <v>98.7</v>
      </c>
      <c r="BS31" s="655"/>
      <c r="BT31" s="655"/>
      <c r="BU31" s="655"/>
      <c r="BV31" s="655"/>
      <c r="BW31" s="655"/>
      <c r="BX31" s="629">
        <v>95.1</v>
      </c>
      <c r="BY31" s="679"/>
      <c r="BZ31" s="679"/>
      <c r="CA31" s="679"/>
      <c r="CB31" s="680"/>
      <c r="CD31" s="686"/>
      <c r="CE31" s="687"/>
      <c r="CF31" s="637" t="s">
        <v>294</v>
      </c>
      <c r="CG31" s="638"/>
      <c r="CH31" s="638"/>
      <c r="CI31" s="638"/>
      <c r="CJ31" s="638"/>
      <c r="CK31" s="638"/>
      <c r="CL31" s="638"/>
      <c r="CM31" s="638"/>
      <c r="CN31" s="638"/>
      <c r="CO31" s="638"/>
      <c r="CP31" s="638"/>
      <c r="CQ31" s="639"/>
      <c r="CR31" s="623">
        <v>346589</v>
      </c>
      <c r="CS31" s="655"/>
      <c r="CT31" s="655"/>
      <c r="CU31" s="655"/>
      <c r="CV31" s="655"/>
      <c r="CW31" s="655"/>
      <c r="CX31" s="655"/>
      <c r="CY31" s="656"/>
      <c r="CZ31" s="657">
        <v>0.7</v>
      </c>
      <c r="DA31" s="658"/>
      <c r="DB31" s="658"/>
      <c r="DC31" s="659"/>
      <c r="DD31" s="632">
        <v>346350</v>
      </c>
      <c r="DE31" s="655"/>
      <c r="DF31" s="655"/>
      <c r="DG31" s="655"/>
      <c r="DH31" s="655"/>
      <c r="DI31" s="655"/>
      <c r="DJ31" s="655"/>
      <c r="DK31" s="656"/>
      <c r="DL31" s="632">
        <v>346350</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2992829</v>
      </c>
      <c r="S32" s="624"/>
      <c r="T32" s="624"/>
      <c r="U32" s="624"/>
      <c r="V32" s="624"/>
      <c r="W32" s="624"/>
      <c r="X32" s="624"/>
      <c r="Y32" s="625"/>
      <c r="Z32" s="626">
        <v>5.5</v>
      </c>
      <c r="AA32" s="626"/>
      <c r="AB32" s="626"/>
      <c r="AC32" s="626"/>
      <c r="AD32" s="627">
        <v>586</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99.1</v>
      </c>
      <c r="BH32" s="691"/>
      <c r="BI32" s="691"/>
      <c r="BJ32" s="691"/>
      <c r="BK32" s="691"/>
      <c r="BL32" s="691"/>
      <c r="BM32" s="692">
        <v>95.4</v>
      </c>
      <c r="BN32" s="691"/>
      <c r="BO32" s="691"/>
      <c r="BP32" s="691"/>
      <c r="BQ32" s="693"/>
      <c r="BR32" s="690">
        <v>99</v>
      </c>
      <c r="BS32" s="691"/>
      <c r="BT32" s="691"/>
      <c r="BU32" s="691"/>
      <c r="BV32" s="691"/>
      <c r="BW32" s="691"/>
      <c r="BX32" s="692">
        <v>94.4</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6431200</v>
      </c>
      <c r="S33" s="624"/>
      <c r="T33" s="624"/>
      <c r="U33" s="624"/>
      <c r="V33" s="624"/>
      <c r="W33" s="624"/>
      <c r="X33" s="624"/>
      <c r="Y33" s="625"/>
      <c r="Z33" s="626">
        <v>11.7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18165807</v>
      </c>
      <c r="CS33" s="655"/>
      <c r="CT33" s="655"/>
      <c r="CU33" s="655"/>
      <c r="CV33" s="655"/>
      <c r="CW33" s="655"/>
      <c r="CX33" s="655"/>
      <c r="CY33" s="656"/>
      <c r="CZ33" s="657">
        <v>34.9</v>
      </c>
      <c r="DA33" s="658"/>
      <c r="DB33" s="658"/>
      <c r="DC33" s="659"/>
      <c r="DD33" s="632">
        <v>13810544</v>
      </c>
      <c r="DE33" s="655"/>
      <c r="DF33" s="655"/>
      <c r="DG33" s="655"/>
      <c r="DH33" s="655"/>
      <c r="DI33" s="655"/>
      <c r="DJ33" s="655"/>
      <c r="DK33" s="656"/>
      <c r="DL33" s="632">
        <v>7697317</v>
      </c>
      <c r="DM33" s="655"/>
      <c r="DN33" s="655"/>
      <c r="DO33" s="655"/>
      <c r="DP33" s="655"/>
      <c r="DQ33" s="655"/>
      <c r="DR33" s="655"/>
      <c r="DS33" s="655"/>
      <c r="DT33" s="655"/>
      <c r="DU33" s="655"/>
      <c r="DV33" s="656"/>
      <c r="DW33" s="628">
        <v>27</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5503462</v>
      </c>
      <c r="CS34" s="624"/>
      <c r="CT34" s="624"/>
      <c r="CU34" s="624"/>
      <c r="CV34" s="624"/>
      <c r="CW34" s="624"/>
      <c r="CX34" s="624"/>
      <c r="CY34" s="625"/>
      <c r="CZ34" s="657">
        <v>10.6</v>
      </c>
      <c r="DA34" s="658"/>
      <c r="DB34" s="658"/>
      <c r="DC34" s="659"/>
      <c r="DD34" s="632">
        <v>4199233</v>
      </c>
      <c r="DE34" s="624"/>
      <c r="DF34" s="624"/>
      <c r="DG34" s="624"/>
      <c r="DH34" s="624"/>
      <c r="DI34" s="624"/>
      <c r="DJ34" s="624"/>
      <c r="DK34" s="625"/>
      <c r="DL34" s="632">
        <v>3676283</v>
      </c>
      <c r="DM34" s="624"/>
      <c r="DN34" s="624"/>
      <c r="DO34" s="624"/>
      <c r="DP34" s="624"/>
      <c r="DQ34" s="624"/>
      <c r="DR34" s="624"/>
      <c r="DS34" s="624"/>
      <c r="DT34" s="624"/>
      <c r="DU34" s="624"/>
      <c r="DV34" s="625"/>
      <c r="DW34" s="628">
        <v>12.9</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1970000</v>
      </c>
      <c r="S35" s="624"/>
      <c r="T35" s="624"/>
      <c r="U35" s="624"/>
      <c r="V35" s="624"/>
      <c r="W35" s="624"/>
      <c r="X35" s="624"/>
      <c r="Y35" s="625"/>
      <c r="Z35" s="626">
        <v>3.6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6474081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1038881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886924</v>
      </c>
      <c r="CS35" s="655"/>
      <c r="CT35" s="655"/>
      <c r="CU35" s="655"/>
      <c r="CV35" s="655"/>
      <c r="CW35" s="655"/>
      <c r="CX35" s="655"/>
      <c r="CY35" s="656"/>
      <c r="CZ35" s="657">
        <v>1.7</v>
      </c>
      <c r="DA35" s="658"/>
      <c r="DB35" s="658"/>
      <c r="DC35" s="659"/>
      <c r="DD35" s="632">
        <v>746559</v>
      </c>
      <c r="DE35" s="655"/>
      <c r="DF35" s="655"/>
      <c r="DG35" s="655"/>
      <c r="DH35" s="655"/>
      <c r="DI35" s="655"/>
      <c r="DJ35" s="655"/>
      <c r="DK35" s="656"/>
      <c r="DL35" s="632">
        <v>746559</v>
      </c>
      <c r="DM35" s="655"/>
      <c r="DN35" s="655"/>
      <c r="DO35" s="655"/>
      <c r="DP35" s="655"/>
      <c r="DQ35" s="655"/>
      <c r="DR35" s="655"/>
      <c r="DS35" s="655"/>
      <c r="DT35" s="655"/>
      <c r="DU35" s="655"/>
      <c r="DV35" s="656"/>
      <c r="DW35" s="628">
        <v>2.6</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54832379</v>
      </c>
      <c r="S36" s="696"/>
      <c r="T36" s="696"/>
      <c r="U36" s="696"/>
      <c r="V36" s="696"/>
      <c r="W36" s="696"/>
      <c r="X36" s="696"/>
      <c r="Y36" s="697"/>
      <c r="Z36" s="698">
        <v>100</v>
      </c>
      <c r="AA36" s="698"/>
      <c r="AB36" s="698"/>
      <c r="AC36" s="698"/>
      <c r="AD36" s="699">
        <v>26507271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1343020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935731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2683722</v>
      </c>
      <c r="CS36" s="624"/>
      <c r="CT36" s="624"/>
      <c r="CU36" s="624"/>
      <c r="CV36" s="624"/>
      <c r="CW36" s="624"/>
      <c r="CX36" s="624"/>
      <c r="CY36" s="625"/>
      <c r="CZ36" s="657">
        <v>5.2</v>
      </c>
      <c r="DA36" s="658"/>
      <c r="DB36" s="658"/>
      <c r="DC36" s="659"/>
      <c r="DD36" s="632">
        <v>2455666</v>
      </c>
      <c r="DE36" s="624"/>
      <c r="DF36" s="624"/>
      <c r="DG36" s="624"/>
      <c r="DH36" s="624"/>
      <c r="DI36" s="624"/>
      <c r="DJ36" s="624"/>
      <c r="DK36" s="625"/>
      <c r="DL36" s="632">
        <v>491255</v>
      </c>
      <c r="DM36" s="624"/>
      <c r="DN36" s="624"/>
      <c r="DO36" s="624"/>
      <c r="DP36" s="624"/>
      <c r="DQ36" s="624"/>
      <c r="DR36" s="624"/>
      <c r="DS36" s="624"/>
      <c r="DT36" s="624"/>
      <c r="DU36" s="624"/>
      <c r="DV36" s="625"/>
      <c r="DW36" s="628">
        <v>1.7</v>
      </c>
      <c r="DX36" s="653"/>
      <c r="DY36" s="653"/>
      <c r="DZ36" s="653"/>
      <c r="EA36" s="653"/>
      <c r="EB36" s="653"/>
      <c r="EC36" s="654"/>
    </row>
    <row r="37" spans="2:133" ht="11.25" customHeight="1">
      <c r="AQ37" s="702" t="s">
        <v>312</v>
      </c>
      <c r="AR37" s="703"/>
      <c r="AS37" s="703"/>
      <c r="AT37" s="703"/>
      <c r="AU37" s="703"/>
      <c r="AV37" s="703"/>
      <c r="AW37" s="703"/>
      <c r="AX37" s="703"/>
      <c r="AY37" s="704"/>
      <c r="AZ37" s="623">
        <v>807245</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19238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296559</v>
      </c>
      <c r="CS37" s="655"/>
      <c r="CT37" s="655"/>
      <c r="CU37" s="655"/>
      <c r="CV37" s="655"/>
      <c r="CW37" s="655"/>
      <c r="CX37" s="655"/>
      <c r="CY37" s="656"/>
      <c r="CZ37" s="657">
        <v>0.6</v>
      </c>
      <c r="DA37" s="658"/>
      <c r="DB37" s="658"/>
      <c r="DC37" s="659"/>
      <c r="DD37" s="632">
        <v>296559</v>
      </c>
      <c r="DE37" s="655"/>
      <c r="DF37" s="655"/>
      <c r="DG37" s="655"/>
      <c r="DH37" s="655"/>
      <c r="DI37" s="655"/>
      <c r="DJ37" s="655"/>
      <c r="DK37" s="656"/>
      <c r="DL37" s="632">
        <v>296559</v>
      </c>
      <c r="DM37" s="655"/>
      <c r="DN37" s="655"/>
      <c r="DO37" s="655"/>
      <c r="DP37" s="655"/>
      <c r="DQ37" s="655"/>
      <c r="DR37" s="655"/>
      <c r="DS37" s="655"/>
      <c r="DT37" s="655"/>
      <c r="DU37" s="655"/>
      <c r="DV37" s="656"/>
      <c r="DW37" s="628">
        <v>1</v>
      </c>
      <c r="DX37" s="653"/>
      <c r="DY37" s="653"/>
      <c r="DZ37" s="653"/>
      <c r="EA37" s="653"/>
      <c r="EB37" s="653"/>
      <c r="EC37" s="654"/>
    </row>
    <row r="38" spans="2:133" ht="11.25" customHeight="1">
      <c r="AQ38" s="702" t="s">
        <v>315</v>
      </c>
      <c r="AR38" s="703"/>
      <c r="AS38" s="703"/>
      <c r="AT38" s="703"/>
      <c r="AU38" s="703"/>
      <c r="AV38" s="703"/>
      <c r="AW38" s="703"/>
      <c r="AX38" s="703"/>
      <c r="AY38" s="704"/>
      <c r="AZ38" s="623">
        <v>237672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33136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5564493</v>
      </c>
      <c r="CS38" s="624"/>
      <c r="CT38" s="624"/>
      <c r="CU38" s="624"/>
      <c r="CV38" s="624"/>
      <c r="CW38" s="624"/>
      <c r="CX38" s="624"/>
      <c r="CY38" s="625"/>
      <c r="CZ38" s="657">
        <v>10.7</v>
      </c>
      <c r="DA38" s="658"/>
      <c r="DB38" s="658"/>
      <c r="DC38" s="659"/>
      <c r="DD38" s="632">
        <v>4747631</v>
      </c>
      <c r="DE38" s="624"/>
      <c r="DF38" s="624"/>
      <c r="DG38" s="624"/>
      <c r="DH38" s="624"/>
      <c r="DI38" s="624"/>
      <c r="DJ38" s="624"/>
      <c r="DK38" s="625"/>
      <c r="DL38" s="632">
        <v>2783220</v>
      </c>
      <c r="DM38" s="624"/>
      <c r="DN38" s="624"/>
      <c r="DO38" s="624"/>
      <c r="DP38" s="624"/>
      <c r="DQ38" s="624"/>
      <c r="DR38" s="624"/>
      <c r="DS38" s="624"/>
      <c r="DT38" s="624"/>
      <c r="DU38" s="624"/>
      <c r="DV38" s="625"/>
      <c r="DW38" s="628">
        <v>9.8000000000000007</v>
      </c>
      <c r="DX38" s="653"/>
      <c r="DY38" s="653"/>
      <c r="DZ38" s="653"/>
      <c r="EA38" s="653"/>
      <c r="EB38" s="653"/>
      <c r="EC38" s="654"/>
    </row>
    <row r="39" spans="2:133" ht="11.25" customHeight="1">
      <c r="AQ39" s="702" t="s">
        <v>318</v>
      </c>
      <c r="AR39" s="703"/>
      <c r="AS39" s="703"/>
      <c r="AT39" s="703"/>
      <c r="AU39" s="703"/>
      <c r="AV39" s="703"/>
      <c r="AW39" s="703"/>
      <c r="AX39" s="703"/>
      <c r="AY39" s="704"/>
      <c r="AZ39" s="623">
        <v>102343</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1585335</v>
      </c>
      <c r="CS39" s="655"/>
      <c r="CT39" s="655"/>
      <c r="CU39" s="655"/>
      <c r="CV39" s="655"/>
      <c r="CW39" s="655"/>
      <c r="CX39" s="655"/>
      <c r="CY39" s="656"/>
      <c r="CZ39" s="657">
        <v>3</v>
      </c>
      <c r="DA39" s="658"/>
      <c r="DB39" s="658"/>
      <c r="DC39" s="659"/>
      <c r="DD39" s="632">
        <v>1541303</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1088627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1941871</v>
      </c>
      <c r="CS40" s="624"/>
      <c r="CT40" s="624"/>
      <c r="CU40" s="624"/>
      <c r="CV40" s="624"/>
      <c r="CW40" s="624"/>
      <c r="CX40" s="624"/>
      <c r="CY40" s="625"/>
      <c r="CZ40" s="657">
        <v>3.7</v>
      </c>
      <c r="DA40" s="658"/>
      <c r="DB40" s="658"/>
      <c r="DC40" s="659"/>
      <c r="DD40" s="632">
        <v>120152</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2895174</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261</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10056199</v>
      </c>
      <c r="CS42" s="624"/>
      <c r="CT42" s="624"/>
      <c r="CU42" s="624"/>
      <c r="CV42" s="624"/>
      <c r="CW42" s="624"/>
      <c r="CX42" s="624"/>
      <c r="CY42" s="625"/>
      <c r="CZ42" s="657">
        <v>19.3</v>
      </c>
      <c r="DA42" s="706"/>
      <c r="DB42" s="706"/>
      <c r="DC42" s="707"/>
      <c r="DD42" s="632">
        <v>1763595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114824</v>
      </c>
      <c r="CS43" s="655"/>
      <c r="CT43" s="655"/>
      <c r="CU43" s="655"/>
      <c r="CV43" s="655"/>
      <c r="CW43" s="655"/>
      <c r="CX43" s="655"/>
      <c r="CY43" s="656"/>
      <c r="CZ43" s="657">
        <v>0.2</v>
      </c>
      <c r="DA43" s="658"/>
      <c r="DB43" s="658"/>
      <c r="DC43" s="659"/>
      <c r="DD43" s="632">
        <v>114824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10016906</v>
      </c>
      <c r="CS44" s="624"/>
      <c r="CT44" s="624"/>
      <c r="CU44" s="624"/>
      <c r="CV44" s="624"/>
      <c r="CW44" s="624"/>
      <c r="CX44" s="624"/>
      <c r="CY44" s="625"/>
      <c r="CZ44" s="657">
        <v>19.2</v>
      </c>
      <c r="DA44" s="706"/>
      <c r="DB44" s="706"/>
      <c r="DC44" s="707"/>
      <c r="DD44" s="632">
        <v>1742932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957727</v>
      </c>
      <c r="CS45" s="655"/>
      <c r="CT45" s="655"/>
      <c r="CU45" s="655"/>
      <c r="CV45" s="655"/>
      <c r="CW45" s="655"/>
      <c r="CX45" s="655"/>
      <c r="CY45" s="656"/>
      <c r="CZ45" s="657">
        <v>1.8</v>
      </c>
      <c r="DA45" s="658"/>
      <c r="DB45" s="658"/>
      <c r="DC45" s="659"/>
      <c r="DD45" s="632">
        <v>53113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8984651</v>
      </c>
      <c r="CS46" s="624"/>
      <c r="CT46" s="624"/>
      <c r="CU46" s="624"/>
      <c r="CV46" s="624"/>
      <c r="CW46" s="624"/>
      <c r="CX46" s="624"/>
      <c r="CY46" s="625"/>
      <c r="CZ46" s="657">
        <v>17.3</v>
      </c>
      <c r="DA46" s="706"/>
      <c r="DB46" s="706"/>
      <c r="DC46" s="707"/>
      <c r="DD46" s="632">
        <v>1668730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39293</v>
      </c>
      <c r="CS47" s="655"/>
      <c r="CT47" s="655"/>
      <c r="CU47" s="655"/>
      <c r="CV47" s="655"/>
      <c r="CW47" s="655"/>
      <c r="CX47" s="655"/>
      <c r="CY47" s="656"/>
      <c r="CZ47" s="657">
        <v>0.1</v>
      </c>
      <c r="DA47" s="658"/>
      <c r="DB47" s="658"/>
      <c r="DC47" s="659"/>
      <c r="DD47" s="632">
        <v>20663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52072028</v>
      </c>
      <c r="CS49" s="691"/>
      <c r="CT49" s="691"/>
      <c r="CU49" s="691"/>
      <c r="CV49" s="691"/>
      <c r="CW49" s="691"/>
      <c r="CX49" s="691"/>
      <c r="CY49" s="718"/>
      <c r="CZ49" s="719">
        <v>100</v>
      </c>
      <c r="DA49" s="720"/>
      <c r="DB49" s="720"/>
      <c r="DC49" s="721"/>
      <c r="DD49" s="722">
        <v>32199939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54778</v>
      </c>
      <c r="R7" s="753"/>
      <c r="S7" s="753"/>
      <c r="T7" s="753"/>
      <c r="U7" s="753"/>
      <c r="V7" s="753">
        <v>52018</v>
      </c>
      <c r="W7" s="753"/>
      <c r="X7" s="753"/>
      <c r="Y7" s="753"/>
      <c r="Z7" s="753"/>
      <c r="AA7" s="753">
        <v>2760</v>
      </c>
      <c r="AB7" s="753"/>
      <c r="AC7" s="753"/>
      <c r="AD7" s="753"/>
      <c r="AE7" s="754"/>
      <c r="AF7" s="755">
        <v>2504</v>
      </c>
      <c r="AG7" s="756"/>
      <c r="AH7" s="756"/>
      <c r="AI7" s="756"/>
      <c r="AJ7" s="757"/>
      <c r="AK7" s="792">
        <v>1852</v>
      </c>
      <c r="AL7" s="793"/>
      <c r="AM7" s="793"/>
      <c r="AN7" s="793"/>
      <c r="AO7" s="793"/>
      <c r="AP7" s="793">
        <v>40951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v>2</v>
      </c>
      <c r="CI7" s="790"/>
      <c r="CJ7" s="790"/>
      <c r="CK7" s="790"/>
      <c r="CL7" s="791"/>
      <c r="CM7" s="789">
        <v>947</v>
      </c>
      <c r="CN7" s="790"/>
      <c r="CO7" s="790"/>
      <c r="CP7" s="790"/>
      <c r="CQ7" s="791"/>
      <c r="CR7" s="789">
        <v>500</v>
      </c>
      <c r="CS7" s="790"/>
      <c r="CT7" s="790"/>
      <c r="CU7" s="790"/>
      <c r="CV7" s="791"/>
      <c r="CW7" s="789">
        <v>0</v>
      </c>
      <c r="CX7" s="790"/>
      <c r="CY7" s="790"/>
      <c r="CZ7" s="790"/>
      <c r="DA7" s="791"/>
      <c r="DB7" s="789" t="s">
        <v>495</v>
      </c>
      <c r="DC7" s="790"/>
      <c r="DD7" s="790"/>
      <c r="DE7" s="790"/>
      <c r="DF7" s="791"/>
      <c r="DG7" s="789" t="s">
        <v>495</v>
      </c>
      <c r="DH7" s="790"/>
      <c r="DI7" s="790"/>
      <c r="DJ7" s="790"/>
      <c r="DK7" s="791"/>
      <c r="DL7" s="789" t="s">
        <v>495</v>
      </c>
      <c r="DM7" s="790"/>
      <c r="DN7" s="790"/>
      <c r="DO7" s="790"/>
      <c r="DP7" s="791"/>
      <c r="DQ7" s="789" t="s">
        <v>495</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173</v>
      </c>
      <c r="R8" s="777"/>
      <c r="S8" s="777"/>
      <c r="T8" s="777"/>
      <c r="U8" s="777"/>
      <c r="V8" s="777">
        <v>173</v>
      </c>
      <c r="W8" s="777"/>
      <c r="X8" s="777"/>
      <c r="Y8" s="777"/>
      <c r="Z8" s="777"/>
      <c r="AA8" s="777">
        <v>0</v>
      </c>
      <c r="AB8" s="777"/>
      <c r="AC8" s="777"/>
      <c r="AD8" s="777"/>
      <c r="AE8" s="778"/>
      <c r="AF8" s="779">
        <v>0</v>
      </c>
      <c r="AG8" s="780"/>
      <c r="AH8" s="780"/>
      <c r="AI8" s="780"/>
      <c r="AJ8" s="781"/>
      <c r="AK8" s="782">
        <v>119</v>
      </c>
      <c r="AL8" s="783"/>
      <c r="AM8" s="783"/>
      <c r="AN8" s="783"/>
      <c r="AO8" s="783"/>
      <c r="AP8" s="783" t="s">
        <v>495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556</v>
      </c>
      <c r="BT8" s="787"/>
      <c r="BU8" s="787"/>
      <c r="BV8" s="787"/>
      <c r="BW8" s="787"/>
      <c r="BX8" s="787"/>
      <c r="BY8" s="787"/>
      <c r="BZ8" s="787"/>
      <c r="CA8" s="787"/>
      <c r="CB8" s="787"/>
      <c r="CC8" s="787"/>
      <c r="CD8" s="787"/>
      <c r="CE8" s="787"/>
      <c r="CF8" s="787"/>
      <c r="CG8" s="788"/>
      <c r="CH8" s="799">
        <v>0</v>
      </c>
      <c r="CI8" s="800"/>
      <c r="CJ8" s="800"/>
      <c r="CK8" s="800"/>
      <c r="CL8" s="801"/>
      <c r="CM8" s="799">
        <v>37</v>
      </c>
      <c r="CN8" s="800"/>
      <c r="CO8" s="800"/>
      <c r="CP8" s="800"/>
      <c r="CQ8" s="801"/>
      <c r="CR8" s="799">
        <v>20</v>
      </c>
      <c r="CS8" s="800"/>
      <c r="CT8" s="800"/>
      <c r="CU8" s="800"/>
      <c r="CV8" s="801"/>
      <c r="CW8" s="799">
        <v>9</v>
      </c>
      <c r="CX8" s="800"/>
      <c r="CY8" s="800"/>
      <c r="CZ8" s="800"/>
      <c r="DA8" s="801"/>
      <c r="DB8" s="799" t="s">
        <v>495</v>
      </c>
      <c r="DC8" s="800"/>
      <c r="DD8" s="800"/>
      <c r="DE8" s="800"/>
      <c r="DF8" s="801"/>
      <c r="DG8" s="799" t="s">
        <v>495</v>
      </c>
      <c r="DH8" s="800"/>
      <c r="DI8" s="800"/>
      <c r="DJ8" s="800"/>
      <c r="DK8" s="801"/>
      <c r="DL8" s="799" t="s">
        <v>495</v>
      </c>
      <c r="DM8" s="800"/>
      <c r="DN8" s="800"/>
      <c r="DO8" s="800"/>
      <c r="DP8" s="801"/>
      <c r="DQ8" s="799" t="s">
        <v>495</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557</v>
      </c>
      <c r="BT9" s="787"/>
      <c r="BU9" s="787"/>
      <c r="BV9" s="787"/>
      <c r="BW9" s="787"/>
      <c r="BX9" s="787"/>
      <c r="BY9" s="787"/>
      <c r="BZ9" s="787"/>
      <c r="CA9" s="787"/>
      <c r="CB9" s="787"/>
      <c r="CC9" s="787"/>
      <c r="CD9" s="787"/>
      <c r="CE9" s="787"/>
      <c r="CF9" s="787"/>
      <c r="CG9" s="788"/>
      <c r="CH9" s="799">
        <v>5</v>
      </c>
      <c r="CI9" s="800"/>
      <c r="CJ9" s="800"/>
      <c r="CK9" s="800"/>
      <c r="CL9" s="801"/>
      <c r="CM9" s="799">
        <v>365</v>
      </c>
      <c r="CN9" s="800"/>
      <c r="CO9" s="800"/>
      <c r="CP9" s="800"/>
      <c r="CQ9" s="801"/>
      <c r="CR9" s="799">
        <v>5</v>
      </c>
      <c r="CS9" s="800"/>
      <c r="CT9" s="800"/>
      <c r="CU9" s="800"/>
      <c r="CV9" s="801"/>
      <c r="CW9" s="799">
        <v>0</v>
      </c>
      <c r="CX9" s="800"/>
      <c r="CY9" s="800"/>
      <c r="CZ9" s="800"/>
      <c r="DA9" s="801"/>
      <c r="DB9" s="799" t="s">
        <v>495</v>
      </c>
      <c r="DC9" s="800"/>
      <c r="DD9" s="800"/>
      <c r="DE9" s="800"/>
      <c r="DF9" s="801"/>
      <c r="DG9" s="799">
        <v>140</v>
      </c>
      <c r="DH9" s="800"/>
      <c r="DI9" s="800"/>
      <c r="DJ9" s="800"/>
      <c r="DK9" s="801"/>
      <c r="DL9" s="799" t="s">
        <v>495</v>
      </c>
      <c r="DM9" s="800"/>
      <c r="DN9" s="800"/>
      <c r="DO9" s="800"/>
      <c r="DP9" s="801"/>
      <c r="DQ9" s="799" t="s">
        <v>495</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558</v>
      </c>
      <c r="BT10" s="787"/>
      <c r="BU10" s="787"/>
      <c r="BV10" s="787"/>
      <c r="BW10" s="787"/>
      <c r="BX10" s="787"/>
      <c r="BY10" s="787"/>
      <c r="BZ10" s="787"/>
      <c r="CA10" s="787"/>
      <c r="CB10" s="787"/>
      <c r="CC10" s="787"/>
      <c r="CD10" s="787"/>
      <c r="CE10" s="787"/>
      <c r="CF10" s="787"/>
      <c r="CG10" s="788"/>
      <c r="CH10" s="799">
        <v>15</v>
      </c>
      <c r="CI10" s="800"/>
      <c r="CJ10" s="800"/>
      <c r="CK10" s="800"/>
      <c r="CL10" s="801"/>
      <c r="CM10" s="799">
        <v>297</v>
      </c>
      <c r="CN10" s="800"/>
      <c r="CO10" s="800"/>
      <c r="CP10" s="800"/>
      <c r="CQ10" s="801"/>
      <c r="CR10" s="799">
        <v>25</v>
      </c>
      <c r="CS10" s="800"/>
      <c r="CT10" s="800"/>
      <c r="CU10" s="800"/>
      <c r="CV10" s="801"/>
      <c r="CW10" s="799">
        <v>0</v>
      </c>
      <c r="CX10" s="800"/>
      <c r="CY10" s="800"/>
      <c r="CZ10" s="800"/>
      <c r="DA10" s="801"/>
      <c r="DB10" s="799" t="s">
        <v>495</v>
      </c>
      <c r="DC10" s="800"/>
      <c r="DD10" s="800"/>
      <c r="DE10" s="800"/>
      <c r="DF10" s="801"/>
      <c r="DG10" s="799" t="s">
        <v>495</v>
      </c>
      <c r="DH10" s="800"/>
      <c r="DI10" s="800"/>
      <c r="DJ10" s="800"/>
      <c r="DK10" s="801"/>
      <c r="DL10" s="799" t="s">
        <v>495</v>
      </c>
      <c r="DM10" s="800"/>
      <c r="DN10" s="800"/>
      <c r="DO10" s="800"/>
      <c r="DP10" s="801"/>
      <c r="DQ10" s="799" t="s">
        <v>495</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559</v>
      </c>
      <c r="BT11" s="787"/>
      <c r="BU11" s="787"/>
      <c r="BV11" s="787"/>
      <c r="BW11" s="787"/>
      <c r="BX11" s="787"/>
      <c r="BY11" s="787"/>
      <c r="BZ11" s="787"/>
      <c r="CA11" s="787"/>
      <c r="CB11" s="787"/>
      <c r="CC11" s="787"/>
      <c r="CD11" s="787"/>
      <c r="CE11" s="787"/>
      <c r="CF11" s="787"/>
      <c r="CG11" s="788"/>
      <c r="CH11" s="799">
        <v>-8</v>
      </c>
      <c r="CI11" s="800"/>
      <c r="CJ11" s="800"/>
      <c r="CK11" s="800"/>
      <c r="CL11" s="801"/>
      <c r="CM11" s="799">
        <v>113</v>
      </c>
      <c r="CN11" s="800"/>
      <c r="CO11" s="800"/>
      <c r="CP11" s="800"/>
      <c r="CQ11" s="801"/>
      <c r="CR11" s="799">
        <v>16</v>
      </c>
      <c r="CS11" s="800"/>
      <c r="CT11" s="800"/>
      <c r="CU11" s="800"/>
      <c r="CV11" s="801"/>
      <c r="CW11" s="799">
        <v>19</v>
      </c>
      <c r="CX11" s="800"/>
      <c r="CY11" s="800"/>
      <c r="CZ11" s="800"/>
      <c r="DA11" s="801"/>
      <c r="DB11" s="799" t="s">
        <v>495</v>
      </c>
      <c r="DC11" s="800"/>
      <c r="DD11" s="800"/>
      <c r="DE11" s="800"/>
      <c r="DF11" s="801"/>
      <c r="DG11" s="799" t="s">
        <v>495</v>
      </c>
      <c r="DH11" s="800"/>
      <c r="DI11" s="800"/>
      <c r="DJ11" s="800"/>
      <c r="DK11" s="801"/>
      <c r="DL11" s="799" t="s">
        <v>495</v>
      </c>
      <c r="DM11" s="800"/>
      <c r="DN11" s="800"/>
      <c r="DO11" s="800"/>
      <c r="DP11" s="801"/>
      <c r="DQ11" s="799" t="s">
        <v>495</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54832</v>
      </c>
      <c r="R23" s="812"/>
      <c r="S23" s="812"/>
      <c r="T23" s="812"/>
      <c r="U23" s="812"/>
      <c r="V23" s="812">
        <v>52072</v>
      </c>
      <c r="W23" s="812"/>
      <c r="X23" s="812"/>
      <c r="Y23" s="812"/>
      <c r="Z23" s="812"/>
      <c r="AA23" s="812">
        <v>2760</v>
      </c>
      <c r="AB23" s="812"/>
      <c r="AC23" s="812"/>
      <c r="AD23" s="812"/>
      <c r="AE23" s="813"/>
      <c r="AF23" s="814">
        <v>2505</v>
      </c>
      <c r="AG23" s="812"/>
      <c r="AH23" s="812"/>
      <c r="AI23" s="812"/>
      <c r="AJ23" s="815"/>
      <c r="AK23" s="816"/>
      <c r="AL23" s="817"/>
      <c r="AM23" s="817"/>
      <c r="AN23" s="817"/>
      <c r="AO23" s="817"/>
      <c r="AP23" s="812">
        <v>40951</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16768</v>
      </c>
      <c r="R28" s="841"/>
      <c r="S28" s="841"/>
      <c r="T28" s="841"/>
      <c r="U28" s="841"/>
      <c r="V28" s="841">
        <v>15729</v>
      </c>
      <c r="W28" s="841"/>
      <c r="X28" s="841"/>
      <c r="Y28" s="841"/>
      <c r="Z28" s="841"/>
      <c r="AA28" s="841">
        <v>1039</v>
      </c>
      <c r="AB28" s="841"/>
      <c r="AC28" s="841"/>
      <c r="AD28" s="841"/>
      <c r="AE28" s="842"/>
      <c r="AF28" s="843">
        <v>1039</v>
      </c>
      <c r="AG28" s="841"/>
      <c r="AH28" s="841"/>
      <c r="AI28" s="841"/>
      <c r="AJ28" s="844"/>
      <c r="AK28" s="845">
        <v>1570</v>
      </c>
      <c r="AL28" s="836"/>
      <c r="AM28" s="836"/>
      <c r="AN28" s="836"/>
      <c r="AO28" s="836"/>
      <c r="AP28" s="836" t="s">
        <v>495</v>
      </c>
      <c r="AQ28" s="836"/>
      <c r="AR28" s="836"/>
      <c r="AS28" s="836"/>
      <c r="AT28" s="836"/>
      <c r="AU28" s="836" t="s">
        <v>495</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275</v>
      </c>
      <c r="R29" s="777"/>
      <c r="S29" s="777"/>
      <c r="T29" s="777"/>
      <c r="U29" s="777"/>
      <c r="V29" s="777">
        <v>274</v>
      </c>
      <c r="W29" s="777"/>
      <c r="X29" s="777"/>
      <c r="Y29" s="777"/>
      <c r="Z29" s="777"/>
      <c r="AA29" s="777">
        <v>1</v>
      </c>
      <c r="AB29" s="777"/>
      <c r="AC29" s="777"/>
      <c r="AD29" s="777"/>
      <c r="AE29" s="778"/>
      <c r="AF29" s="779">
        <v>1</v>
      </c>
      <c r="AG29" s="780"/>
      <c r="AH29" s="780"/>
      <c r="AI29" s="780"/>
      <c r="AJ29" s="781"/>
      <c r="AK29" s="848">
        <v>79</v>
      </c>
      <c r="AL29" s="849"/>
      <c r="AM29" s="849"/>
      <c r="AN29" s="849"/>
      <c r="AO29" s="849"/>
      <c r="AP29" s="849">
        <v>35</v>
      </c>
      <c r="AQ29" s="849"/>
      <c r="AR29" s="849"/>
      <c r="AS29" s="849"/>
      <c r="AT29" s="849"/>
      <c r="AU29" s="849">
        <v>6</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10390</v>
      </c>
      <c r="R30" s="777"/>
      <c r="S30" s="777"/>
      <c r="T30" s="777"/>
      <c r="U30" s="777"/>
      <c r="V30" s="777">
        <v>10156</v>
      </c>
      <c r="W30" s="777"/>
      <c r="X30" s="777"/>
      <c r="Y30" s="777"/>
      <c r="Z30" s="777"/>
      <c r="AA30" s="777">
        <v>234</v>
      </c>
      <c r="AB30" s="777"/>
      <c r="AC30" s="777"/>
      <c r="AD30" s="777"/>
      <c r="AE30" s="778"/>
      <c r="AF30" s="779">
        <v>234</v>
      </c>
      <c r="AG30" s="780"/>
      <c r="AH30" s="780"/>
      <c r="AI30" s="780"/>
      <c r="AJ30" s="781"/>
      <c r="AK30" s="848">
        <v>1515</v>
      </c>
      <c r="AL30" s="849"/>
      <c r="AM30" s="849"/>
      <c r="AN30" s="849"/>
      <c r="AO30" s="849"/>
      <c r="AP30" s="849" t="s">
        <v>495</v>
      </c>
      <c r="AQ30" s="849"/>
      <c r="AR30" s="849"/>
      <c r="AS30" s="849"/>
      <c r="AT30" s="849"/>
      <c r="AU30" s="849" t="s">
        <v>495</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65</v>
      </c>
      <c r="R31" s="777"/>
      <c r="S31" s="777"/>
      <c r="T31" s="777"/>
      <c r="U31" s="777"/>
      <c r="V31" s="777">
        <v>65</v>
      </c>
      <c r="W31" s="777"/>
      <c r="X31" s="777"/>
      <c r="Y31" s="777"/>
      <c r="Z31" s="777"/>
      <c r="AA31" s="777">
        <v>0</v>
      </c>
      <c r="AB31" s="777"/>
      <c r="AC31" s="777"/>
      <c r="AD31" s="777"/>
      <c r="AE31" s="778"/>
      <c r="AF31" s="779">
        <v>0</v>
      </c>
      <c r="AG31" s="780"/>
      <c r="AH31" s="780"/>
      <c r="AI31" s="780"/>
      <c r="AJ31" s="781"/>
      <c r="AK31" s="848">
        <v>65</v>
      </c>
      <c r="AL31" s="849"/>
      <c r="AM31" s="849"/>
      <c r="AN31" s="849"/>
      <c r="AO31" s="849"/>
      <c r="AP31" s="849">
        <v>102</v>
      </c>
      <c r="AQ31" s="849"/>
      <c r="AR31" s="849"/>
      <c r="AS31" s="849"/>
      <c r="AT31" s="849"/>
      <c r="AU31" s="849">
        <v>102</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1213</v>
      </c>
      <c r="R32" s="777"/>
      <c r="S32" s="777"/>
      <c r="T32" s="777"/>
      <c r="U32" s="777"/>
      <c r="V32" s="777">
        <v>1212</v>
      </c>
      <c r="W32" s="777"/>
      <c r="X32" s="777"/>
      <c r="Y32" s="777"/>
      <c r="Z32" s="777"/>
      <c r="AA32" s="777">
        <v>1</v>
      </c>
      <c r="AB32" s="777"/>
      <c r="AC32" s="777"/>
      <c r="AD32" s="777"/>
      <c r="AE32" s="778"/>
      <c r="AF32" s="779">
        <v>1</v>
      </c>
      <c r="AG32" s="780"/>
      <c r="AH32" s="780"/>
      <c r="AI32" s="780"/>
      <c r="AJ32" s="781"/>
      <c r="AK32" s="848">
        <v>351</v>
      </c>
      <c r="AL32" s="849"/>
      <c r="AM32" s="849"/>
      <c r="AN32" s="849"/>
      <c r="AO32" s="849"/>
      <c r="AP32" s="849" t="s">
        <v>495</v>
      </c>
      <c r="AQ32" s="849"/>
      <c r="AR32" s="849"/>
      <c r="AS32" s="849"/>
      <c r="AT32" s="849"/>
      <c r="AU32" s="849" t="s">
        <v>495</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2263</v>
      </c>
      <c r="R33" s="777"/>
      <c r="S33" s="777"/>
      <c r="T33" s="777"/>
      <c r="U33" s="777"/>
      <c r="V33" s="777">
        <v>1936</v>
      </c>
      <c r="W33" s="777"/>
      <c r="X33" s="777"/>
      <c r="Y33" s="777"/>
      <c r="Z33" s="777"/>
      <c r="AA33" s="777">
        <v>327</v>
      </c>
      <c r="AB33" s="777"/>
      <c r="AC33" s="777"/>
      <c r="AD33" s="777"/>
      <c r="AE33" s="778"/>
      <c r="AF33" s="779">
        <v>1520</v>
      </c>
      <c r="AG33" s="780"/>
      <c r="AH33" s="780"/>
      <c r="AI33" s="780"/>
      <c r="AJ33" s="781"/>
      <c r="AK33" s="848">
        <v>115</v>
      </c>
      <c r="AL33" s="849"/>
      <c r="AM33" s="849"/>
      <c r="AN33" s="849"/>
      <c r="AO33" s="849"/>
      <c r="AP33" s="849">
        <v>9149</v>
      </c>
      <c r="AQ33" s="849"/>
      <c r="AR33" s="849"/>
      <c r="AS33" s="849"/>
      <c r="AT33" s="849"/>
      <c r="AU33" s="849">
        <v>1116</v>
      </c>
      <c r="AV33" s="849"/>
      <c r="AW33" s="849"/>
      <c r="AX33" s="849"/>
      <c r="AY33" s="849"/>
      <c r="AZ33" s="850" t="s">
        <v>495</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1009</v>
      </c>
      <c r="R34" s="777"/>
      <c r="S34" s="777"/>
      <c r="T34" s="777"/>
      <c r="U34" s="777"/>
      <c r="V34" s="777">
        <v>1009</v>
      </c>
      <c r="W34" s="777"/>
      <c r="X34" s="777"/>
      <c r="Y34" s="777"/>
      <c r="Z34" s="777"/>
      <c r="AA34" s="777">
        <v>0</v>
      </c>
      <c r="AB34" s="777"/>
      <c r="AC34" s="777"/>
      <c r="AD34" s="777"/>
      <c r="AE34" s="778"/>
      <c r="AF34" s="779">
        <v>480</v>
      </c>
      <c r="AG34" s="780"/>
      <c r="AH34" s="780"/>
      <c r="AI34" s="780"/>
      <c r="AJ34" s="781"/>
      <c r="AK34" s="848">
        <v>807</v>
      </c>
      <c r="AL34" s="849"/>
      <c r="AM34" s="849"/>
      <c r="AN34" s="849"/>
      <c r="AO34" s="849"/>
      <c r="AP34" s="849">
        <v>1363</v>
      </c>
      <c r="AQ34" s="849"/>
      <c r="AR34" s="849"/>
      <c r="AS34" s="849"/>
      <c r="AT34" s="849"/>
      <c r="AU34" s="849">
        <v>1337</v>
      </c>
      <c r="AV34" s="849"/>
      <c r="AW34" s="849"/>
      <c r="AX34" s="849"/>
      <c r="AY34" s="849"/>
      <c r="AZ34" s="850" t="s">
        <v>495</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3400</v>
      </c>
      <c r="R35" s="777"/>
      <c r="S35" s="777"/>
      <c r="T35" s="777"/>
      <c r="U35" s="777"/>
      <c r="V35" s="777">
        <v>3205</v>
      </c>
      <c r="W35" s="777"/>
      <c r="X35" s="777"/>
      <c r="Y35" s="777"/>
      <c r="Z35" s="777"/>
      <c r="AA35" s="777">
        <v>195</v>
      </c>
      <c r="AB35" s="777"/>
      <c r="AC35" s="777"/>
      <c r="AD35" s="777"/>
      <c r="AE35" s="778"/>
      <c r="AF35" s="779">
        <v>178</v>
      </c>
      <c r="AG35" s="780"/>
      <c r="AH35" s="780"/>
      <c r="AI35" s="780"/>
      <c r="AJ35" s="781"/>
      <c r="AK35" s="848">
        <v>1221</v>
      </c>
      <c r="AL35" s="849"/>
      <c r="AM35" s="849"/>
      <c r="AN35" s="849"/>
      <c r="AO35" s="849"/>
      <c r="AP35" s="849">
        <v>21477</v>
      </c>
      <c r="AQ35" s="849"/>
      <c r="AR35" s="849"/>
      <c r="AS35" s="849"/>
      <c r="AT35" s="849"/>
      <c r="AU35" s="849">
        <v>14347</v>
      </c>
      <c r="AV35" s="849"/>
      <c r="AW35" s="849"/>
      <c r="AX35" s="849"/>
      <c r="AY35" s="849"/>
      <c r="AZ35" s="850" t="s">
        <v>495</v>
      </c>
      <c r="BA35" s="850"/>
      <c r="BB35" s="850"/>
      <c r="BC35" s="850"/>
      <c r="BD35" s="850"/>
      <c r="BE35" s="846" t="s">
        <v>386</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387</v>
      </c>
      <c r="C36" s="774"/>
      <c r="D36" s="774"/>
      <c r="E36" s="774"/>
      <c r="F36" s="774"/>
      <c r="G36" s="774"/>
      <c r="H36" s="774"/>
      <c r="I36" s="774"/>
      <c r="J36" s="774"/>
      <c r="K36" s="774"/>
      <c r="L36" s="774"/>
      <c r="M36" s="774"/>
      <c r="N36" s="774"/>
      <c r="O36" s="774"/>
      <c r="P36" s="775"/>
      <c r="Q36" s="776">
        <v>175</v>
      </c>
      <c r="R36" s="777"/>
      <c r="S36" s="777"/>
      <c r="T36" s="777"/>
      <c r="U36" s="777"/>
      <c r="V36" s="777">
        <v>160</v>
      </c>
      <c r="W36" s="777"/>
      <c r="X36" s="777"/>
      <c r="Y36" s="777"/>
      <c r="Z36" s="777"/>
      <c r="AA36" s="777">
        <v>15</v>
      </c>
      <c r="AB36" s="777"/>
      <c r="AC36" s="777"/>
      <c r="AD36" s="777"/>
      <c r="AE36" s="778"/>
      <c r="AF36" s="779">
        <v>15</v>
      </c>
      <c r="AG36" s="780"/>
      <c r="AH36" s="780"/>
      <c r="AI36" s="780"/>
      <c r="AJ36" s="781"/>
      <c r="AK36" s="848">
        <v>122</v>
      </c>
      <c r="AL36" s="849"/>
      <c r="AM36" s="849"/>
      <c r="AN36" s="849"/>
      <c r="AO36" s="849"/>
      <c r="AP36" s="849">
        <v>987</v>
      </c>
      <c r="AQ36" s="849"/>
      <c r="AR36" s="849"/>
      <c r="AS36" s="849"/>
      <c r="AT36" s="849"/>
      <c r="AU36" s="849">
        <v>987</v>
      </c>
      <c r="AV36" s="849"/>
      <c r="AW36" s="849"/>
      <c r="AX36" s="849"/>
      <c r="AY36" s="849"/>
      <c r="AZ36" s="850" t="s">
        <v>495</v>
      </c>
      <c r="BA36" s="850"/>
      <c r="BB36" s="850"/>
      <c r="BC36" s="850"/>
      <c r="BD36" s="850"/>
      <c r="BE36" s="846" t="s">
        <v>386</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388</v>
      </c>
      <c r="C37" s="774"/>
      <c r="D37" s="774"/>
      <c r="E37" s="774"/>
      <c r="F37" s="774"/>
      <c r="G37" s="774"/>
      <c r="H37" s="774"/>
      <c r="I37" s="774"/>
      <c r="J37" s="774"/>
      <c r="K37" s="774"/>
      <c r="L37" s="774"/>
      <c r="M37" s="774"/>
      <c r="N37" s="774"/>
      <c r="O37" s="774"/>
      <c r="P37" s="775"/>
      <c r="Q37" s="776">
        <v>143</v>
      </c>
      <c r="R37" s="777"/>
      <c r="S37" s="777"/>
      <c r="T37" s="777"/>
      <c r="U37" s="777"/>
      <c r="V37" s="777">
        <v>143</v>
      </c>
      <c r="W37" s="777"/>
      <c r="X37" s="777"/>
      <c r="Y37" s="777"/>
      <c r="Z37" s="777"/>
      <c r="AA37" s="777">
        <v>0</v>
      </c>
      <c r="AB37" s="777"/>
      <c r="AC37" s="777"/>
      <c r="AD37" s="777"/>
      <c r="AE37" s="778"/>
      <c r="AF37" s="779" t="s">
        <v>389</v>
      </c>
      <c r="AG37" s="780"/>
      <c r="AH37" s="780"/>
      <c r="AI37" s="780"/>
      <c r="AJ37" s="781"/>
      <c r="AK37" s="848">
        <v>19</v>
      </c>
      <c r="AL37" s="849"/>
      <c r="AM37" s="849"/>
      <c r="AN37" s="849"/>
      <c r="AO37" s="849"/>
      <c r="AP37" s="849">
        <v>747</v>
      </c>
      <c r="AQ37" s="849"/>
      <c r="AR37" s="849"/>
      <c r="AS37" s="849"/>
      <c r="AT37" s="849"/>
      <c r="AU37" s="849" t="s">
        <v>495</v>
      </c>
      <c r="AV37" s="849"/>
      <c r="AW37" s="849"/>
      <c r="AX37" s="849"/>
      <c r="AY37" s="849"/>
      <c r="AZ37" s="850" t="s">
        <v>495</v>
      </c>
      <c r="BA37" s="850"/>
      <c r="BB37" s="850"/>
      <c r="BC37" s="850"/>
      <c r="BD37" s="850"/>
      <c r="BE37" s="846" t="s">
        <v>386</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390</v>
      </c>
      <c r="C38" s="774"/>
      <c r="D38" s="774"/>
      <c r="E38" s="774"/>
      <c r="F38" s="774"/>
      <c r="G38" s="774"/>
      <c r="H38" s="774"/>
      <c r="I38" s="774"/>
      <c r="J38" s="774"/>
      <c r="K38" s="774"/>
      <c r="L38" s="774"/>
      <c r="M38" s="774"/>
      <c r="N38" s="774"/>
      <c r="O38" s="774"/>
      <c r="P38" s="775"/>
      <c r="Q38" s="776">
        <v>447</v>
      </c>
      <c r="R38" s="777"/>
      <c r="S38" s="777"/>
      <c r="T38" s="777"/>
      <c r="U38" s="777"/>
      <c r="V38" s="777">
        <v>447</v>
      </c>
      <c r="W38" s="777"/>
      <c r="X38" s="777"/>
      <c r="Y38" s="777"/>
      <c r="Z38" s="777"/>
      <c r="AA38" s="777">
        <v>0</v>
      </c>
      <c r="AB38" s="777"/>
      <c r="AC38" s="777"/>
      <c r="AD38" s="777"/>
      <c r="AE38" s="778"/>
      <c r="AF38" s="779">
        <v>226</v>
      </c>
      <c r="AG38" s="780"/>
      <c r="AH38" s="780"/>
      <c r="AI38" s="780"/>
      <c r="AJ38" s="781"/>
      <c r="AK38" s="848">
        <v>218</v>
      </c>
      <c r="AL38" s="849"/>
      <c r="AM38" s="849"/>
      <c r="AN38" s="849"/>
      <c r="AO38" s="849"/>
      <c r="AP38" s="849">
        <v>396</v>
      </c>
      <c r="AQ38" s="849"/>
      <c r="AR38" s="849"/>
      <c r="AS38" s="849"/>
      <c r="AT38" s="849"/>
      <c r="AU38" s="849" t="s">
        <v>495</v>
      </c>
      <c r="AV38" s="849"/>
      <c r="AW38" s="849"/>
      <c r="AX38" s="849"/>
      <c r="AY38" s="849"/>
      <c r="AZ38" s="850" t="s">
        <v>495</v>
      </c>
      <c r="BA38" s="850"/>
      <c r="BB38" s="850"/>
      <c r="BC38" s="850"/>
      <c r="BD38" s="850"/>
      <c r="BE38" s="846" t="s">
        <v>386</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3695</v>
      </c>
      <c r="AG63" s="860"/>
      <c r="AH63" s="860"/>
      <c r="AI63" s="860"/>
      <c r="AJ63" s="861"/>
      <c r="AK63" s="862"/>
      <c r="AL63" s="857"/>
      <c r="AM63" s="857"/>
      <c r="AN63" s="857"/>
      <c r="AO63" s="857"/>
      <c r="AP63" s="860">
        <v>34256</v>
      </c>
      <c r="AQ63" s="860"/>
      <c r="AR63" s="860"/>
      <c r="AS63" s="860"/>
      <c r="AT63" s="860"/>
      <c r="AU63" s="860">
        <v>17895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394</v>
      </c>
      <c r="B66" s="759"/>
      <c r="C66" s="759"/>
      <c r="D66" s="759"/>
      <c r="E66" s="759"/>
      <c r="F66" s="759"/>
      <c r="G66" s="759"/>
      <c r="H66" s="759"/>
      <c r="I66" s="759"/>
      <c r="J66" s="759"/>
      <c r="K66" s="759"/>
      <c r="L66" s="759"/>
      <c r="M66" s="759"/>
      <c r="N66" s="759"/>
      <c r="O66" s="759"/>
      <c r="P66" s="760"/>
      <c r="Q66" s="735" t="s">
        <v>395</v>
      </c>
      <c r="R66" s="736"/>
      <c r="S66" s="736"/>
      <c r="T66" s="736"/>
      <c r="U66" s="737"/>
      <c r="V66" s="735" t="s">
        <v>396</v>
      </c>
      <c r="W66" s="736"/>
      <c r="X66" s="736"/>
      <c r="Y66" s="736"/>
      <c r="Z66" s="737"/>
      <c r="AA66" s="735" t="s">
        <v>397</v>
      </c>
      <c r="AB66" s="736"/>
      <c r="AC66" s="736"/>
      <c r="AD66" s="736"/>
      <c r="AE66" s="737"/>
      <c r="AF66" s="870" t="s">
        <v>398</v>
      </c>
      <c r="AG66" s="831"/>
      <c r="AH66" s="831"/>
      <c r="AI66" s="831"/>
      <c r="AJ66" s="871"/>
      <c r="AK66" s="735" t="s">
        <v>399</v>
      </c>
      <c r="AL66" s="759"/>
      <c r="AM66" s="759"/>
      <c r="AN66" s="759"/>
      <c r="AO66" s="760"/>
      <c r="AP66" s="735" t="s">
        <v>400</v>
      </c>
      <c r="AQ66" s="736"/>
      <c r="AR66" s="736"/>
      <c r="AS66" s="736"/>
      <c r="AT66" s="737"/>
      <c r="AU66" s="735" t="s">
        <v>401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550</v>
      </c>
      <c r="C68" s="888"/>
      <c r="D68" s="888"/>
      <c r="E68" s="888"/>
      <c r="F68" s="888"/>
      <c r="G68" s="888"/>
      <c r="H68" s="888"/>
      <c r="I68" s="888"/>
      <c r="J68" s="888"/>
      <c r="K68" s="888"/>
      <c r="L68" s="888"/>
      <c r="M68" s="888"/>
      <c r="N68" s="888"/>
      <c r="O68" s="888"/>
      <c r="P68" s="889"/>
      <c r="Q68" s="890">
        <v>416</v>
      </c>
      <c r="R68" s="884"/>
      <c r="S68" s="884"/>
      <c r="T68" s="884"/>
      <c r="U68" s="884"/>
      <c r="V68" s="884">
        <v>373</v>
      </c>
      <c r="W68" s="884"/>
      <c r="X68" s="884"/>
      <c r="Y68" s="884"/>
      <c r="Z68" s="884"/>
      <c r="AA68" s="884">
        <v>43</v>
      </c>
      <c r="AB68" s="884"/>
      <c r="AC68" s="884"/>
      <c r="AD68" s="884"/>
      <c r="AE68" s="884"/>
      <c r="AF68" s="884">
        <v>43</v>
      </c>
      <c r="AG68" s="884"/>
      <c r="AH68" s="884"/>
      <c r="AI68" s="884"/>
      <c r="AJ68" s="884"/>
      <c r="AK68" s="884">
        <v>0</v>
      </c>
      <c r="AL68" s="884"/>
      <c r="AM68" s="884"/>
      <c r="AN68" s="884"/>
      <c r="AO68" s="884"/>
      <c r="AP68" s="884">
        <v>0</v>
      </c>
      <c r="AQ68" s="884"/>
      <c r="AR68" s="884"/>
      <c r="AS68" s="884"/>
      <c r="AT68" s="884"/>
      <c r="AU68" s="884" t="s">
        <v>495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551</v>
      </c>
      <c r="C69" s="892"/>
      <c r="D69" s="892"/>
      <c r="E69" s="892"/>
      <c r="F69" s="892"/>
      <c r="G69" s="892"/>
      <c r="H69" s="892"/>
      <c r="I69" s="892"/>
      <c r="J69" s="892"/>
      <c r="K69" s="892"/>
      <c r="L69" s="892"/>
      <c r="M69" s="892"/>
      <c r="N69" s="892"/>
      <c r="O69" s="892"/>
      <c r="P69" s="893"/>
      <c r="Q69" s="894">
        <v>11914</v>
      </c>
      <c r="R69" s="849"/>
      <c r="S69" s="849"/>
      <c r="T69" s="849"/>
      <c r="U69" s="849"/>
      <c r="V69" s="849">
        <v>11856</v>
      </c>
      <c r="W69" s="849"/>
      <c r="X69" s="849"/>
      <c r="Y69" s="849"/>
      <c r="Z69" s="849"/>
      <c r="AA69" s="849">
        <v>58</v>
      </c>
      <c r="AB69" s="849"/>
      <c r="AC69" s="849"/>
      <c r="AD69" s="849"/>
      <c r="AE69" s="849"/>
      <c r="AF69" s="849">
        <v>58</v>
      </c>
      <c r="AG69" s="849"/>
      <c r="AH69" s="849"/>
      <c r="AI69" s="849"/>
      <c r="AJ69" s="849"/>
      <c r="AK69" s="849">
        <v>5</v>
      </c>
      <c r="AL69" s="849"/>
      <c r="AM69" s="849"/>
      <c r="AN69" s="849"/>
      <c r="AO69" s="849"/>
      <c r="AP69" s="849">
        <v>0</v>
      </c>
      <c r="AQ69" s="849"/>
      <c r="AR69" s="849"/>
      <c r="AS69" s="849"/>
      <c r="AT69" s="849"/>
      <c r="AU69" s="849" t="s">
        <v>495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552</v>
      </c>
      <c r="C70" s="892"/>
      <c r="D70" s="892"/>
      <c r="E70" s="892"/>
      <c r="F70" s="892"/>
      <c r="G70" s="892"/>
      <c r="H70" s="892"/>
      <c r="I70" s="892"/>
      <c r="J70" s="892"/>
      <c r="K70" s="892"/>
      <c r="L70" s="892"/>
      <c r="M70" s="892"/>
      <c r="N70" s="892"/>
      <c r="O70" s="892"/>
      <c r="P70" s="893"/>
      <c r="Q70" s="894">
        <v>47</v>
      </c>
      <c r="R70" s="849"/>
      <c r="S70" s="849"/>
      <c r="T70" s="849"/>
      <c r="U70" s="849"/>
      <c r="V70" s="849">
        <v>46</v>
      </c>
      <c r="W70" s="849"/>
      <c r="X70" s="849"/>
      <c r="Y70" s="849"/>
      <c r="Z70" s="849"/>
      <c r="AA70" s="849">
        <v>1</v>
      </c>
      <c r="AB70" s="849"/>
      <c r="AC70" s="849"/>
      <c r="AD70" s="849"/>
      <c r="AE70" s="849"/>
      <c r="AF70" s="849">
        <v>1</v>
      </c>
      <c r="AG70" s="849"/>
      <c r="AH70" s="849"/>
      <c r="AI70" s="849"/>
      <c r="AJ70" s="849"/>
      <c r="AK70" s="849">
        <v>2</v>
      </c>
      <c r="AL70" s="849"/>
      <c r="AM70" s="849"/>
      <c r="AN70" s="849"/>
      <c r="AO70" s="849"/>
      <c r="AP70" s="849">
        <v>0</v>
      </c>
      <c r="AQ70" s="849"/>
      <c r="AR70" s="849"/>
      <c r="AS70" s="849"/>
      <c r="AT70" s="849"/>
      <c r="AU70" s="849" t="s">
        <v>495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553</v>
      </c>
      <c r="C71" s="892"/>
      <c r="D71" s="892"/>
      <c r="E71" s="892"/>
      <c r="F71" s="892"/>
      <c r="G71" s="892"/>
      <c r="H71" s="892"/>
      <c r="I71" s="892"/>
      <c r="J71" s="892"/>
      <c r="K71" s="892"/>
      <c r="L71" s="892"/>
      <c r="M71" s="892"/>
      <c r="N71" s="892"/>
      <c r="O71" s="892"/>
      <c r="P71" s="893"/>
      <c r="Q71" s="894">
        <v>118</v>
      </c>
      <c r="R71" s="849"/>
      <c r="S71" s="849"/>
      <c r="T71" s="849"/>
      <c r="U71" s="849"/>
      <c r="V71" s="849">
        <v>109</v>
      </c>
      <c r="W71" s="849"/>
      <c r="X71" s="849"/>
      <c r="Y71" s="849"/>
      <c r="Z71" s="849"/>
      <c r="AA71" s="849">
        <v>9</v>
      </c>
      <c r="AB71" s="849"/>
      <c r="AC71" s="849"/>
      <c r="AD71" s="849"/>
      <c r="AE71" s="849"/>
      <c r="AF71" s="849">
        <v>9</v>
      </c>
      <c r="AG71" s="849"/>
      <c r="AH71" s="849"/>
      <c r="AI71" s="849"/>
      <c r="AJ71" s="849"/>
      <c r="AK71" s="849">
        <v>2</v>
      </c>
      <c r="AL71" s="849"/>
      <c r="AM71" s="849"/>
      <c r="AN71" s="849"/>
      <c r="AO71" s="849"/>
      <c r="AP71" s="849">
        <v>0</v>
      </c>
      <c r="AQ71" s="849"/>
      <c r="AR71" s="849"/>
      <c r="AS71" s="849"/>
      <c r="AT71" s="849"/>
      <c r="AU71" s="849" t="s">
        <v>495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554</v>
      </c>
      <c r="C72" s="892"/>
      <c r="D72" s="892"/>
      <c r="E72" s="892"/>
      <c r="F72" s="892"/>
      <c r="G72" s="892"/>
      <c r="H72" s="892"/>
      <c r="I72" s="892"/>
      <c r="J72" s="892"/>
      <c r="K72" s="892"/>
      <c r="L72" s="892"/>
      <c r="M72" s="892"/>
      <c r="N72" s="892"/>
      <c r="O72" s="892"/>
      <c r="P72" s="893"/>
      <c r="Q72" s="894">
        <v>202536</v>
      </c>
      <c r="R72" s="849"/>
      <c r="S72" s="849"/>
      <c r="T72" s="849"/>
      <c r="U72" s="849"/>
      <c r="V72" s="849">
        <v>195058</v>
      </c>
      <c r="W72" s="849"/>
      <c r="X72" s="849"/>
      <c r="Y72" s="849"/>
      <c r="Z72" s="849"/>
      <c r="AA72" s="849">
        <v>7478</v>
      </c>
      <c r="AB72" s="849"/>
      <c r="AC72" s="849"/>
      <c r="AD72" s="849"/>
      <c r="AE72" s="849"/>
      <c r="AF72" s="849">
        <v>7478</v>
      </c>
      <c r="AG72" s="849"/>
      <c r="AH72" s="849"/>
      <c r="AI72" s="849"/>
      <c r="AJ72" s="849"/>
      <c r="AK72" s="849">
        <v>271</v>
      </c>
      <c r="AL72" s="849"/>
      <c r="AM72" s="849"/>
      <c r="AN72" s="849"/>
      <c r="AO72" s="849"/>
      <c r="AP72" s="849">
        <v>0</v>
      </c>
      <c r="AQ72" s="849"/>
      <c r="AR72" s="849"/>
      <c r="AS72" s="849"/>
      <c r="AT72" s="849"/>
      <c r="AU72" s="849" t="s">
        <v>495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402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7589</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403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566</v>
      </c>
      <c r="CS102" s="868"/>
      <c r="CT102" s="868"/>
      <c r="CU102" s="868"/>
      <c r="CV102" s="911"/>
      <c r="CW102" s="910">
        <v>28</v>
      </c>
      <c r="CX102" s="868"/>
      <c r="CY102" s="868"/>
      <c r="CZ102" s="868"/>
      <c r="DA102" s="911"/>
      <c r="DB102" s="910"/>
      <c r="DC102" s="868"/>
      <c r="DD102" s="868"/>
      <c r="DE102" s="868"/>
      <c r="DF102" s="911"/>
      <c r="DG102" s="910">
        <v>140</v>
      </c>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410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411</v>
      </c>
      <c r="AB109" s="913"/>
      <c r="AC109" s="913"/>
      <c r="AD109" s="913"/>
      <c r="AE109" s="914"/>
      <c r="AF109" s="912" t="s">
        <v>284</v>
      </c>
      <c r="AG109" s="913"/>
      <c r="AH109" s="913"/>
      <c r="AI109" s="913"/>
      <c r="AJ109" s="914"/>
      <c r="AK109" s="912" t="s">
        <v>283</v>
      </c>
      <c r="AL109" s="913"/>
      <c r="AM109" s="913"/>
      <c r="AN109" s="913"/>
      <c r="AO109" s="914"/>
      <c r="AP109" s="912" t="s">
        <v>412</v>
      </c>
      <c r="AQ109" s="913"/>
      <c r="AR109" s="913"/>
      <c r="AS109" s="913"/>
      <c r="AT109" s="915"/>
      <c r="AU109" s="934" t="s">
        <v>410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411</v>
      </c>
      <c r="BR109" s="913"/>
      <c r="BS109" s="913"/>
      <c r="BT109" s="913"/>
      <c r="BU109" s="914"/>
      <c r="BV109" s="912" t="s">
        <v>284</v>
      </c>
      <c r="BW109" s="913"/>
      <c r="BX109" s="913"/>
      <c r="BY109" s="913"/>
      <c r="BZ109" s="914"/>
      <c r="CA109" s="912" t="s">
        <v>283</v>
      </c>
      <c r="CB109" s="913"/>
      <c r="CC109" s="913"/>
      <c r="CD109" s="913"/>
      <c r="CE109" s="914"/>
      <c r="CF109" s="935" t="s">
        <v>412</v>
      </c>
      <c r="CG109" s="935"/>
      <c r="CH109" s="935"/>
      <c r="CI109" s="935"/>
      <c r="CJ109" s="935"/>
      <c r="CK109" s="912" t="s">
        <v>413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411</v>
      </c>
      <c r="DH109" s="913"/>
      <c r="DI109" s="913"/>
      <c r="DJ109" s="913"/>
      <c r="DK109" s="914"/>
      <c r="DL109" s="912" t="s">
        <v>284</v>
      </c>
      <c r="DM109" s="913"/>
      <c r="DN109" s="913"/>
      <c r="DO109" s="913"/>
      <c r="DP109" s="914"/>
      <c r="DQ109" s="912" t="s">
        <v>283</v>
      </c>
      <c r="DR109" s="913"/>
      <c r="DS109" s="913"/>
      <c r="DT109" s="913"/>
      <c r="DU109" s="914"/>
      <c r="DV109" s="912" t="s">
        <v>412</v>
      </c>
      <c r="DW109" s="913"/>
      <c r="DX109" s="913"/>
      <c r="DY109" s="913"/>
      <c r="DZ109" s="915"/>
    </row>
    <row r="110" spans="1:131" s="197" customFormat="1" ht="26.25" customHeight="1">
      <c r="A110" s="916" t="s">
        <v>414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5197208</v>
      </c>
      <c r="AB110" s="920"/>
      <c r="AC110" s="920"/>
      <c r="AD110" s="920"/>
      <c r="AE110" s="921"/>
      <c r="AF110" s="922">
        <v>5245066</v>
      </c>
      <c r="AG110" s="920"/>
      <c r="AH110" s="920"/>
      <c r="AI110" s="920"/>
      <c r="AJ110" s="921"/>
      <c r="AK110" s="922">
        <v>5143862</v>
      </c>
      <c r="AL110" s="920"/>
      <c r="AM110" s="920"/>
      <c r="AN110" s="920"/>
      <c r="AO110" s="921"/>
      <c r="AP110" s="923">
        <v>22.3</v>
      </c>
      <c r="AQ110" s="924"/>
      <c r="AR110" s="924"/>
      <c r="AS110" s="924"/>
      <c r="AT110" s="925"/>
      <c r="AU110" s="926" t="s">
        <v>60</v>
      </c>
      <c r="AV110" s="927"/>
      <c r="AW110" s="927"/>
      <c r="AX110" s="927"/>
      <c r="AY110" s="928"/>
      <c r="AZ110" s="970" t="s">
        <v>415</v>
      </c>
      <c r="BA110" s="917"/>
      <c r="BB110" s="917"/>
      <c r="BC110" s="917"/>
      <c r="BD110" s="917"/>
      <c r="BE110" s="917"/>
      <c r="BF110" s="917"/>
      <c r="BG110" s="917"/>
      <c r="BH110" s="917"/>
      <c r="BI110" s="917"/>
      <c r="BJ110" s="917"/>
      <c r="BK110" s="917"/>
      <c r="BL110" s="917"/>
      <c r="BM110" s="917"/>
      <c r="BN110" s="917"/>
      <c r="BO110" s="917"/>
      <c r="BP110" s="918"/>
      <c r="BQ110" s="956">
        <v>38966067</v>
      </c>
      <c r="BR110" s="957"/>
      <c r="BS110" s="957"/>
      <c r="BT110" s="957"/>
      <c r="BU110" s="957"/>
      <c r="BV110" s="957">
        <v>39501921</v>
      </c>
      <c r="BW110" s="957"/>
      <c r="BX110" s="957"/>
      <c r="BY110" s="957"/>
      <c r="BZ110" s="957"/>
      <c r="CA110" s="957">
        <v>40950962</v>
      </c>
      <c r="CB110" s="957"/>
      <c r="CC110" s="957"/>
      <c r="CD110" s="957"/>
      <c r="CE110" s="957"/>
      <c r="CF110" s="971">
        <v>177.4</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418</v>
      </c>
      <c r="DH110" s="957"/>
      <c r="DI110" s="957"/>
      <c r="DJ110" s="957"/>
      <c r="DK110" s="957"/>
      <c r="DL110" s="957" t="s">
        <v>418</v>
      </c>
      <c r="DM110" s="957"/>
      <c r="DN110" s="957"/>
      <c r="DO110" s="957"/>
      <c r="DP110" s="957"/>
      <c r="DQ110" s="957" t="s">
        <v>418</v>
      </c>
      <c r="DR110" s="957"/>
      <c r="DS110" s="957"/>
      <c r="DT110" s="957"/>
      <c r="DU110" s="957"/>
      <c r="DV110" s="958" t="s">
        <v>418</v>
      </c>
      <c r="DW110" s="958"/>
      <c r="DX110" s="958"/>
      <c r="DY110" s="958"/>
      <c r="DZ110" s="959"/>
    </row>
    <row r="111" spans="1:131" s="197" customFormat="1" ht="26.25" customHeight="1">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420</v>
      </c>
      <c r="AB111" s="964"/>
      <c r="AC111" s="964"/>
      <c r="AD111" s="964"/>
      <c r="AE111" s="965"/>
      <c r="AF111" s="966" t="s">
        <v>420</v>
      </c>
      <c r="AG111" s="964"/>
      <c r="AH111" s="964"/>
      <c r="AI111" s="964"/>
      <c r="AJ111" s="965"/>
      <c r="AK111" s="966" t="s">
        <v>420</v>
      </c>
      <c r="AL111" s="964"/>
      <c r="AM111" s="964"/>
      <c r="AN111" s="964"/>
      <c r="AO111" s="965"/>
      <c r="AP111" s="967" t="s">
        <v>420</v>
      </c>
      <c r="AQ111" s="968"/>
      <c r="AR111" s="968"/>
      <c r="AS111" s="968"/>
      <c r="AT111" s="969"/>
      <c r="AU111" s="929"/>
      <c r="AV111" s="930"/>
      <c r="AW111" s="930"/>
      <c r="AX111" s="930"/>
      <c r="AY111" s="931"/>
      <c r="AZ111" s="979" t="s">
        <v>421</v>
      </c>
      <c r="BA111" s="980"/>
      <c r="BB111" s="980"/>
      <c r="BC111" s="980"/>
      <c r="BD111" s="980"/>
      <c r="BE111" s="980"/>
      <c r="BF111" s="980"/>
      <c r="BG111" s="980"/>
      <c r="BH111" s="980"/>
      <c r="BI111" s="980"/>
      <c r="BJ111" s="980"/>
      <c r="BK111" s="980"/>
      <c r="BL111" s="980"/>
      <c r="BM111" s="980"/>
      <c r="BN111" s="980"/>
      <c r="BO111" s="980"/>
      <c r="BP111" s="981"/>
      <c r="BQ111" s="949">
        <v>1598693</v>
      </c>
      <c r="BR111" s="950"/>
      <c r="BS111" s="950"/>
      <c r="BT111" s="950"/>
      <c r="BU111" s="950"/>
      <c r="BV111" s="950">
        <v>1404317</v>
      </c>
      <c r="BW111" s="950"/>
      <c r="BX111" s="950"/>
      <c r="BY111" s="950"/>
      <c r="BZ111" s="950"/>
      <c r="CA111" s="950">
        <v>1126368</v>
      </c>
      <c r="CB111" s="950"/>
      <c r="CC111" s="950"/>
      <c r="CD111" s="950"/>
      <c r="CE111" s="950"/>
      <c r="CF111" s="944">
        <v>4.9000000000000004</v>
      </c>
      <c r="CG111" s="945"/>
      <c r="CH111" s="945"/>
      <c r="CI111" s="945"/>
      <c r="CJ111" s="945"/>
      <c r="CK111" s="975"/>
      <c r="CL111" s="976"/>
      <c r="CM111" s="946" t="s">
        <v>422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423</v>
      </c>
      <c r="B112" s="983"/>
      <c r="C112" s="980" t="s">
        <v>424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420</v>
      </c>
      <c r="AB112" s="989"/>
      <c r="AC112" s="989"/>
      <c r="AD112" s="989"/>
      <c r="AE112" s="990"/>
      <c r="AF112" s="991" t="s">
        <v>420</v>
      </c>
      <c r="AG112" s="989"/>
      <c r="AH112" s="989"/>
      <c r="AI112" s="989"/>
      <c r="AJ112" s="990"/>
      <c r="AK112" s="991" t="s">
        <v>420</v>
      </c>
      <c r="AL112" s="989"/>
      <c r="AM112" s="989"/>
      <c r="AN112" s="989"/>
      <c r="AO112" s="990"/>
      <c r="AP112" s="992" t="s">
        <v>420</v>
      </c>
      <c r="AQ112" s="993"/>
      <c r="AR112" s="993"/>
      <c r="AS112" s="993"/>
      <c r="AT112" s="994"/>
      <c r="AU112" s="929"/>
      <c r="AV112" s="930"/>
      <c r="AW112" s="930"/>
      <c r="AX112" s="930"/>
      <c r="AY112" s="931"/>
      <c r="AZ112" s="979" t="s">
        <v>425</v>
      </c>
      <c r="BA112" s="980"/>
      <c r="BB112" s="980"/>
      <c r="BC112" s="980"/>
      <c r="BD112" s="980"/>
      <c r="BE112" s="980"/>
      <c r="BF112" s="980"/>
      <c r="BG112" s="980"/>
      <c r="BH112" s="980"/>
      <c r="BI112" s="980"/>
      <c r="BJ112" s="980"/>
      <c r="BK112" s="980"/>
      <c r="BL112" s="980"/>
      <c r="BM112" s="980"/>
      <c r="BN112" s="980"/>
      <c r="BO112" s="980"/>
      <c r="BP112" s="981"/>
      <c r="BQ112" s="949">
        <v>16854094</v>
      </c>
      <c r="BR112" s="950"/>
      <c r="BS112" s="950"/>
      <c r="BT112" s="950"/>
      <c r="BU112" s="950"/>
      <c r="BV112" s="950">
        <v>18965767</v>
      </c>
      <c r="BW112" s="950"/>
      <c r="BX112" s="950"/>
      <c r="BY112" s="950"/>
      <c r="BZ112" s="950"/>
      <c r="CA112" s="950">
        <v>17895292</v>
      </c>
      <c r="CB112" s="950"/>
      <c r="CC112" s="950"/>
      <c r="CD112" s="950"/>
      <c r="CE112" s="950"/>
      <c r="CF112" s="944">
        <v>77.5</v>
      </c>
      <c r="CG112" s="945"/>
      <c r="CH112" s="945"/>
      <c r="CI112" s="945"/>
      <c r="CJ112" s="945"/>
      <c r="CK112" s="975"/>
      <c r="CL112" s="976"/>
      <c r="CM112" s="946" t="s">
        <v>426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420</v>
      </c>
      <c r="DH112" s="950"/>
      <c r="DI112" s="950"/>
      <c r="DJ112" s="950"/>
      <c r="DK112" s="950"/>
      <c r="DL112" s="950" t="s">
        <v>420</v>
      </c>
      <c r="DM112" s="950"/>
      <c r="DN112" s="950"/>
      <c r="DO112" s="950"/>
      <c r="DP112" s="950"/>
      <c r="DQ112" s="950" t="s">
        <v>420</v>
      </c>
      <c r="DR112" s="950"/>
      <c r="DS112" s="950"/>
      <c r="DT112" s="950"/>
      <c r="DU112" s="950"/>
      <c r="DV112" s="951" t="s">
        <v>420</v>
      </c>
      <c r="DW112" s="951"/>
      <c r="DX112" s="951"/>
      <c r="DY112" s="951"/>
      <c r="DZ112" s="952"/>
    </row>
    <row r="113" spans="1:130" s="197" customFormat="1" ht="26.25" customHeight="1">
      <c r="A113" s="984"/>
      <c r="B113" s="985"/>
      <c r="C113" s="980" t="s">
        <v>427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1376145</v>
      </c>
      <c r="AB113" s="964"/>
      <c r="AC113" s="964"/>
      <c r="AD113" s="964"/>
      <c r="AE113" s="965"/>
      <c r="AF113" s="966">
        <v>1387057</v>
      </c>
      <c r="AG113" s="964"/>
      <c r="AH113" s="964"/>
      <c r="AI113" s="964"/>
      <c r="AJ113" s="965"/>
      <c r="AK113" s="966">
        <v>1441318</v>
      </c>
      <c r="AL113" s="964"/>
      <c r="AM113" s="964"/>
      <c r="AN113" s="964"/>
      <c r="AO113" s="965"/>
      <c r="AP113" s="967">
        <v>6.2</v>
      </c>
      <c r="AQ113" s="968"/>
      <c r="AR113" s="968"/>
      <c r="AS113" s="968"/>
      <c r="AT113" s="969"/>
      <c r="AU113" s="929"/>
      <c r="AV113" s="930"/>
      <c r="AW113" s="930"/>
      <c r="AX113" s="930"/>
      <c r="AY113" s="931"/>
      <c r="AZ113" s="979" t="s">
        <v>428</v>
      </c>
      <c r="BA113" s="980"/>
      <c r="BB113" s="980"/>
      <c r="BC113" s="980"/>
      <c r="BD113" s="980"/>
      <c r="BE113" s="980"/>
      <c r="BF113" s="980"/>
      <c r="BG113" s="980"/>
      <c r="BH113" s="980"/>
      <c r="BI113" s="980"/>
      <c r="BJ113" s="980"/>
      <c r="BK113" s="980"/>
      <c r="BL113" s="980"/>
      <c r="BM113" s="980"/>
      <c r="BN113" s="980"/>
      <c r="BO113" s="980"/>
      <c r="BP113" s="981"/>
      <c r="BQ113" s="949">
        <v>405152</v>
      </c>
      <c r="BR113" s="950"/>
      <c r="BS113" s="950"/>
      <c r="BT113" s="950"/>
      <c r="BU113" s="950"/>
      <c r="BV113" s="950" t="s">
        <v>420</v>
      </c>
      <c r="BW113" s="950"/>
      <c r="BX113" s="950"/>
      <c r="BY113" s="950"/>
      <c r="BZ113" s="950"/>
      <c r="CA113" s="950" t="s">
        <v>420</v>
      </c>
      <c r="CB113" s="950"/>
      <c r="CC113" s="950"/>
      <c r="CD113" s="950"/>
      <c r="CE113" s="950"/>
      <c r="CF113" s="944" t="s">
        <v>420</v>
      </c>
      <c r="CG113" s="945"/>
      <c r="CH113" s="945"/>
      <c r="CI113" s="945"/>
      <c r="CJ113" s="945"/>
      <c r="CK113" s="975"/>
      <c r="CL113" s="976"/>
      <c r="CM113" s="946" t="s">
        <v>429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420</v>
      </c>
      <c r="DH113" s="989"/>
      <c r="DI113" s="989"/>
      <c r="DJ113" s="989"/>
      <c r="DK113" s="990"/>
      <c r="DL113" s="991" t="s">
        <v>420</v>
      </c>
      <c r="DM113" s="989"/>
      <c r="DN113" s="989"/>
      <c r="DO113" s="989"/>
      <c r="DP113" s="990"/>
      <c r="DQ113" s="991" t="s">
        <v>420</v>
      </c>
      <c r="DR113" s="989"/>
      <c r="DS113" s="989"/>
      <c r="DT113" s="989"/>
      <c r="DU113" s="990"/>
      <c r="DV113" s="992" t="s">
        <v>420</v>
      </c>
      <c r="DW113" s="993"/>
      <c r="DX113" s="993"/>
      <c r="DY113" s="993"/>
      <c r="DZ113" s="994"/>
    </row>
    <row r="114" spans="1:130" s="197" customFormat="1" ht="26.25" customHeight="1">
      <c r="A114" s="984"/>
      <c r="B114" s="985"/>
      <c r="C114" s="980" t="s">
        <v>430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83878</v>
      </c>
      <c r="AB114" s="989"/>
      <c r="AC114" s="989"/>
      <c r="AD114" s="989"/>
      <c r="AE114" s="990"/>
      <c r="AF114" s="991" t="s">
        <v>420</v>
      </c>
      <c r="AG114" s="989"/>
      <c r="AH114" s="989"/>
      <c r="AI114" s="989"/>
      <c r="AJ114" s="990"/>
      <c r="AK114" s="991" t="s">
        <v>420</v>
      </c>
      <c r="AL114" s="989"/>
      <c r="AM114" s="989"/>
      <c r="AN114" s="989"/>
      <c r="AO114" s="990"/>
      <c r="AP114" s="992" t="s">
        <v>420</v>
      </c>
      <c r="AQ114" s="993"/>
      <c r="AR114" s="993"/>
      <c r="AS114" s="993"/>
      <c r="AT114" s="994"/>
      <c r="AU114" s="929"/>
      <c r="AV114" s="930"/>
      <c r="AW114" s="930"/>
      <c r="AX114" s="930"/>
      <c r="AY114" s="931"/>
      <c r="AZ114" s="979" t="s">
        <v>431</v>
      </c>
      <c r="BA114" s="980"/>
      <c r="BB114" s="980"/>
      <c r="BC114" s="980"/>
      <c r="BD114" s="980"/>
      <c r="BE114" s="980"/>
      <c r="BF114" s="980"/>
      <c r="BG114" s="980"/>
      <c r="BH114" s="980"/>
      <c r="BI114" s="980"/>
      <c r="BJ114" s="980"/>
      <c r="BK114" s="980"/>
      <c r="BL114" s="980"/>
      <c r="BM114" s="980"/>
      <c r="BN114" s="980"/>
      <c r="BO114" s="980"/>
      <c r="BP114" s="981"/>
      <c r="BQ114" s="949">
        <v>8539507</v>
      </c>
      <c r="BR114" s="950"/>
      <c r="BS114" s="950"/>
      <c r="BT114" s="950"/>
      <c r="BU114" s="950"/>
      <c r="BV114" s="950">
        <v>8728732</v>
      </c>
      <c r="BW114" s="950"/>
      <c r="BX114" s="950"/>
      <c r="BY114" s="950"/>
      <c r="BZ114" s="950"/>
      <c r="CA114" s="950">
        <v>8320200</v>
      </c>
      <c r="CB114" s="950"/>
      <c r="CC114" s="950"/>
      <c r="CD114" s="950"/>
      <c r="CE114" s="950"/>
      <c r="CF114" s="944">
        <v>36</v>
      </c>
      <c r="CG114" s="945"/>
      <c r="CH114" s="945"/>
      <c r="CI114" s="945"/>
      <c r="CJ114" s="945"/>
      <c r="CK114" s="975"/>
      <c r="CL114" s="976"/>
      <c r="CM114" s="946" t="s">
        <v>432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420</v>
      </c>
      <c r="DH114" s="989"/>
      <c r="DI114" s="989"/>
      <c r="DJ114" s="989"/>
      <c r="DK114" s="990"/>
      <c r="DL114" s="991" t="s">
        <v>420</v>
      </c>
      <c r="DM114" s="989"/>
      <c r="DN114" s="989"/>
      <c r="DO114" s="989"/>
      <c r="DP114" s="990"/>
      <c r="DQ114" s="991" t="s">
        <v>420</v>
      </c>
      <c r="DR114" s="989"/>
      <c r="DS114" s="989"/>
      <c r="DT114" s="989"/>
      <c r="DU114" s="990"/>
      <c r="DV114" s="992" t="s">
        <v>420</v>
      </c>
      <c r="DW114" s="993"/>
      <c r="DX114" s="993"/>
      <c r="DY114" s="993"/>
      <c r="DZ114" s="994"/>
    </row>
    <row r="115" spans="1:130" s="197" customFormat="1" ht="26.25" customHeight="1">
      <c r="A115" s="984"/>
      <c r="B115" s="985"/>
      <c r="C115" s="980" t="s">
        <v>433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188901</v>
      </c>
      <c r="AB115" s="964"/>
      <c r="AC115" s="964"/>
      <c r="AD115" s="964"/>
      <c r="AE115" s="965"/>
      <c r="AF115" s="966">
        <v>188765</v>
      </c>
      <c r="AG115" s="964"/>
      <c r="AH115" s="964"/>
      <c r="AI115" s="964"/>
      <c r="AJ115" s="965"/>
      <c r="AK115" s="966">
        <v>188658</v>
      </c>
      <c r="AL115" s="964"/>
      <c r="AM115" s="964"/>
      <c r="AN115" s="964"/>
      <c r="AO115" s="965"/>
      <c r="AP115" s="967">
        <v>0.8</v>
      </c>
      <c r="AQ115" s="968"/>
      <c r="AR115" s="968"/>
      <c r="AS115" s="968"/>
      <c r="AT115" s="969"/>
      <c r="AU115" s="929"/>
      <c r="AV115" s="930"/>
      <c r="AW115" s="930"/>
      <c r="AX115" s="930"/>
      <c r="AY115" s="931"/>
      <c r="AZ115" s="979" t="s">
        <v>434</v>
      </c>
      <c r="BA115" s="980"/>
      <c r="BB115" s="980"/>
      <c r="BC115" s="980"/>
      <c r="BD115" s="980"/>
      <c r="BE115" s="980"/>
      <c r="BF115" s="980"/>
      <c r="BG115" s="980"/>
      <c r="BH115" s="980"/>
      <c r="BI115" s="980"/>
      <c r="BJ115" s="980"/>
      <c r="BK115" s="980"/>
      <c r="BL115" s="980"/>
      <c r="BM115" s="980"/>
      <c r="BN115" s="980"/>
      <c r="BO115" s="980"/>
      <c r="BP115" s="981"/>
      <c r="BQ115" s="949" t="s">
        <v>420</v>
      </c>
      <c r="BR115" s="950"/>
      <c r="BS115" s="950"/>
      <c r="BT115" s="950"/>
      <c r="BU115" s="950"/>
      <c r="BV115" s="950" t="s">
        <v>420</v>
      </c>
      <c r="BW115" s="950"/>
      <c r="BX115" s="950"/>
      <c r="BY115" s="950"/>
      <c r="BZ115" s="950"/>
      <c r="CA115" s="950" t="s">
        <v>420</v>
      </c>
      <c r="CB115" s="950"/>
      <c r="CC115" s="950"/>
      <c r="CD115" s="950"/>
      <c r="CE115" s="950"/>
      <c r="CF115" s="944" t="s">
        <v>420</v>
      </c>
      <c r="CG115" s="945"/>
      <c r="CH115" s="945"/>
      <c r="CI115" s="945"/>
      <c r="CJ115" s="945"/>
      <c r="CK115" s="975"/>
      <c r="CL115" s="976"/>
      <c r="CM115" s="979" t="s">
        <v>435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292460</v>
      </c>
      <c r="DH115" s="989"/>
      <c r="DI115" s="989"/>
      <c r="DJ115" s="989"/>
      <c r="DK115" s="990"/>
      <c r="DL115" s="991">
        <v>255944</v>
      </c>
      <c r="DM115" s="989"/>
      <c r="DN115" s="989"/>
      <c r="DO115" s="989"/>
      <c r="DP115" s="990"/>
      <c r="DQ115" s="991">
        <v>140223</v>
      </c>
      <c r="DR115" s="989"/>
      <c r="DS115" s="989"/>
      <c r="DT115" s="989"/>
      <c r="DU115" s="990"/>
      <c r="DV115" s="992">
        <v>0.6</v>
      </c>
      <c r="DW115" s="993"/>
      <c r="DX115" s="993"/>
      <c r="DY115" s="993"/>
      <c r="DZ115" s="994"/>
    </row>
    <row r="116" spans="1:130" s="197" customFormat="1" ht="26.25" customHeight="1">
      <c r="A116" s="986"/>
      <c r="B116" s="987"/>
      <c r="C116" s="1001" t="s">
        <v>436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420</v>
      </c>
      <c r="AB116" s="989"/>
      <c r="AC116" s="989"/>
      <c r="AD116" s="989"/>
      <c r="AE116" s="990"/>
      <c r="AF116" s="991" t="s">
        <v>420</v>
      </c>
      <c r="AG116" s="989"/>
      <c r="AH116" s="989"/>
      <c r="AI116" s="989"/>
      <c r="AJ116" s="990"/>
      <c r="AK116" s="991" t="s">
        <v>420</v>
      </c>
      <c r="AL116" s="989"/>
      <c r="AM116" s="989"/>
      <c r="AN116" s="989"/>
      <c r="AO116" s="990"/>
      <c r="AP116" s="992" t="s">
        <v>420</v>
      </c>
      <c r="AQ116" s="993"/>
      <c r="AR116" s="993"/>
      <c r="AS116" s="993"/>
      <c r="AT116" s="994"/>
      <c r="AU116" s="929"/>
      <c r="AV116" s="930"/>
      <c r="AW116" s="930"/>
      <c r="AX116" s="930"/>
      <c r="AY116" s="931"/>
      <c r="AZ116" s="979" t="s">
        <v>437</v>
      </c>
      <c r="BA116" s="980"/>
      <c r="BB116" s="980"/>
      <c r="BC116" s="980"/>
      <c r="BD116" s="980"/>
      <c r="BE116" s="980"/>
      <c r="BF116" s="980"/>
      <c r="BG116" s="980"/>
      <c r="BH116" s="980"/>
      <c r="BI116" s="980"/>
      <c r="BJ116" s="980"/>
      <c r="BK116" s="980"/>
      <c r="BL116" s="980"/>
      <c r="BM116" s="980"/>
      <c r="BN116" s="980"/>
      <c r="BO116" s="980"/>
      <c r="BP116" s="981"/>
      <c r="BQ116" s="949" t="s">
        <v>420</v>
      </c>
      <c r="BR116" s="950"/>
      <c r="BS116" s="950"/>
      <c r="BT116" s="950"/>
      <c r="BU116" s="950"/>
      <c r="BV116" s="950" t="s">
        <v>420</v>
      </c>
      <c r="BW116" s="950"/>
      <c r="BX116" s="950"/>
      <c r="BY116" s="950"/>
      <c r="BZ116" s="950"/>
      <c r="CA116" s="950" t="s">
        <v>420</v>
      </c>
      <c r="CB116" s="950"/>
      <c r="CC116" s="950"/>
      <c r="CD116" s="950"/>
      <c r="CE116" s="950"/>
      <c r="CF116" s="944" t="s">
        <v>420</v>
      </c>
      <c r="CG116" s="945"/>
      <c r="CH116" s="945"/>
      <c r="CI116" s="945"/>
      <c r="CJ116" s="945"/>
      <c r="CK116" s="975"/>
      <c r="CL116" s="976"/>
      <c r="CM116" s="946" t="s">
        <v>438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420</v>
      </c>
      <c r="DH116" s="989"/>
      <c r="DI116" s="989"/>
      <c r="DJ116" s="989"/>
      <c r="DK116" s="990"/>
      <c r="DL116" s="991" t="s">
        <v>420</v>
      </c>
      <c r="DM116" s="989"/>
      <c r="DN116" s="989"/>
      <c r="DO116" s="989"/>
      <c r="DP116" s="990"/>
      <c r="DQ116" s="991" t="s">
        <v>420</v>
      </c>
      <c r="DR116" s="989"/>
      <c r="DS116" s="989"/>
      <c r="DT116" s="989"/>
      <c r="DU116" s="990"/>
      <c r="DV116" s="992" t="s">
        <v>420</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439</v>
      </c>
      <c r="Z117" s="914"/>
      <c r="AA117" s="1026">
        <v>6846132</v>
      </c>
      <c r="AB117" s="996"/>
      <c r="AC117" s="996"/>
      <c r="AD117" s="996"/>
      <c r="AE117" s="997"/>
      <c r="AF117" s="995">
        <v>6820888</v>
      </c>
      <c r="AG117" s="996"/>
      <c r="AH117" s="996"/>
      <c r="AI117" s="996"/>
      <c r="AJ117" s="997"/>
      <c r="AK117" s="995">
        <v>6773838</v>
      </c>
      <c r="AL117" s="996"/>
      <c r="AM117" s="996"/>
      <c r="AN117" s="996"/>
      <c r="AO117" s="997"/>
      <c r="AP117" s="998"/>
      <c r="AQ117" s="999"/>
      <c r="AR117" s="999"/>
      <c r="AS117" s="999"/>
      <c r="AT117" s="1000"/>
      <c r="AU117" s="929"/>
      <c r="AV117" s="930"/>
      <c r="AW117" s="930"/>
      <c r="AX117" s="930"/>
      <c r="AY117" s="931"/>
      <c r="AZ117" s="1025" t="s">
        <v>440</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441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413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411</v>
      </c>
      <c r="AB118" s="913"/>
      <c r="AC118" s="913"/>
      <c r="AD118" s="913"/>
      <c r="AE118" s="914"/>
      <c r="AF118" s="912" t="s">
        <v>284</v>
      </c>
      <c r="AG118" s="913"/>
      <c r="AH118" s="913"/>
      <c r="AI118" s="913"/>
      <c r="AJ118" s="914"/>
      <c r="AK118" s="912" t="s">
        <v>283</v>
      </c>
      <c r="AL118" s="913"/>
      <c r="AM118" s="913"/>
      <c r="AN118" s="913"/>
      <c r="AO118" s="914"/>
      <c r="AP118" s="1020" t="s">
        <v>412</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442</v>
      </c>
      <c r="BP118" s="1024"/>
      <c r="BQ118" s="1015">
        <v>66363513</v>
      </c>
      <c r="BR118" s="1016"/>
      <c r="BS118" s="1016"/>
      <c r="BT118" s="1016"/>
      <c r="BU118" s="1016"/>
      <c r="BV118" s="1016">
        <v>68600737</v>
      </c>
      <c r="BW118" s="1016"/>
      <c r="BX118" s="1016"/>
      <c r="BY118" s="1016"/>
      <c r="BZ118" s="1016"/>
      <c r="CA118" s="1016">
        <v>68292822</v>
      </c>
      <c r="CB118" s="1016"/>
      <c r="CC118" s="1016"/>
      <c r="CD118" s="1016"/>
      <c r="CE118" s="1016"/>
      <c r="CF118" s="1017"/>
      <c r="CG118" s="1018"/>
      <c r="CH118" s="1018"/>
      <c r="CI118" s="1018"/>
      <c r="CJ118" s="1019"/>
      <c r="CK118" s="975"/>
      <c r="CL118" s="976"/>
      <c r="CM118" s="946" t="s">
        <v>443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444</v>
      </c>
      <c r="AV119" s="1008"/>
      <c r="AW119" s="1008"/>
      <c r="AX119" s="1008"/>
      <c r="AY119" s="1009"/>
      <c r="AZ119" s="970" t="s">
        <v>445</v>
      </c>
      <c r="BA119" s="917"/>
      <c r="BB119" s="917"/>
      <c r="BC119" s="917"/>
      <c r="BD119" s="917"/>
      <c r="BE119" s="917"/>
      <c r="BF119" s="917"/>
      <c r="BG119" s="917"/>
      <c r="BH119" s="917"/>
      <c r="BI119" s="917"/>
      <c r="BJ119" s="917"/>
      <c r="BK119" s="917"/>
      <c r="BL119" s="917"/>
      <c r="BM119" s="917"/>
      <c r="BN119" s="917"/>
      <c r="BO119" s="917"/>
      <c r="BP119" s="918"/>
      <c r="BQ119" s="956">
        <v>11025765</v>
      </c>
      <c r="BR119" s="957"/>
      <c r="BS119" s="957"/>
      <c r="BT119" s="957"/>
      <c r="BU119" s="957"/>
      <c r="BV119" s="957">
        <v>10639018</v>
      </c>
      <c r="BW119" s="957"/>
      <c r="BX119" s="957"/>
      <c r="BY119" s="957"/>
      <c r="BZ119" s="957"/>
      <c r="CA119" s="957">
        <v>10634417</v>
      </c>
      <c r="CB119" s="957"/>
      <c r="CC119" s="957"/>
      <c r="CD119" s="957"/>
      <c r="CE119" s="957"/>
      <c r="CF119" s="971">
        <v>46.1</v>
      </c>
      <c r="CG119" s="972"/>
      <c r="CH119" s="972"/>
      <c r="CI119" s="972"/>
      <c r="CJ119" s="972"/>
      <c r="CK119" s="977"/>
      <c r="CL119" s="978"/>
      <c r="CM119" s="1034" t="s">
        <v>446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1306233</v>
      </c>
      <c r="DH119" s="1028"/>
      <c r="DI119" s="1028"/>
      <c r="DJ119" s="1028"/>
      <c r="DK119" s="1029"/>
      <c r="DL119" s="1030">
        <v>1148373</v>
      </c>
      <c r="DM119" s="1028"/>
      <c r="DN119" s="1028"/>
      <c r="DO119" s="1028"/>
      <c r="DP119" s="1029"/>
      <c r="DQ119" s="1030">
        <v>986145</v>
      </c>
      <c r="DR119" s="1028"/>
      <c r="DS119" s="1028"/>
      <c r="DT119" s="1028"/>
      <c r="DU119" s="1029"/>
      <c r="DV119" s="1031">
        <v>4.3</v>
      </c>
      <c r="DW119" s="1032"/>
      <c r="DX119" s="1032"/>
      <c r="DY119" s="1032"/>
      <c r="DZ119" s="1033"/>
    </row>
    <row r="120" spans="1:130" s="197" customFormat="1" ht="26.25" customHeight="1">
      <c r="A120" s="1005"/>
      <c r="B120" s="976"/>
      <c r="C120" s="946" t="s">
        <v>422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447</v>
      </c>
      <c r="BA120" s="980"/>
      <c r="BB120" s="980"/>
      <c r="BC120" s="980"/>
      <c r="BD120" s="980"/>
      <c r="BE120" s="980"/>
      <c r="BF120" s="980"/>
      <c r="BG120" s="980"/>
      <c r="BH120" s="980"/>
      <c r="BI120" s="980"/>
      <c r="BJ120" s="980"/>
      <c r="BK120" s="980"/>
      <c r="BL120" s="980"/>
      <c r="BM120" s="980"/>
      <c r="BN120" s="980"/>
      <c r="BO120" s="980"/>
      <c r="BP120" s="981"/>
      <c r="BQ120" s="949">
        <v>9626617</v>
      </c>
      <c r="BR120" s="950"/>
      <c r="BS120" s="950"/>
      <c r="BT120" s="950"/>
      <c r="BU120" s="950"/>
      <c r="BV120" s="950">
        <v>9739032</v>
      </c>
      <c r="BW120" s="950"/>
      <c r="BX120" s="950"/>
      <c r="BY120" s="950"/>
      <c r="BZ120" s="950"/>
      <c r="CA120" s="950">
        <v>9082609</v>
      </c>
      <c r="CB120" s="950"/>
      <c r="CC120" s="950"/>
      <c r="CD120" s="950"/>
      <c r="CE120" s="950"/>
      <c r="CF120" s="944">
        <v>39.299999999999997</v>
      </c>
      <c r="CG120" s="945"/>
      <c r="CH120" s="945"/>
      <c r="CI120" s="945"/>
      <c r="CJ120" s="945"/>
      <c r="CK120" s="1043" t="s">
        <v>448</v>
      </c>
      <c r="CL120" s="1044"/>
      <c r="CM120" s="1044"/>
      <c r="CN120" s="1044"/>
      <c r="CO120" s="1045"/>
      <c r="CP120" s="1051" t="s">
        <v>449</v>
      </c>
      <c r="CQ120" s="1052"/>
      <c r="CR120" s="1052"/>
      <c r="CS120" s="1052"/>
      <c r="CT120" s="1052"/>
      <c r="CU120" s="1052"/>
      <c r="CV120" s="1052"/>
      <c r="CW120" s="1052"/>
      <c r="CX120" s="1052"/>
      <c r="CY120" s="1052"/>
      <c r="CZ120" s="1052"/>
      <c r="DA120" s="1052"/>
      <c r="DB120" s="1052"/>
      <c r="DC120" s="1052"/>
      <c r="DD120" s="1052"/>
      <c r="DE120" s="1052"/>
      <c r="DF120" s="1053"/>
      <c r="DG120" s="956">
        <v>12802753</v>
      </c>
      <c r="DH120" s="957"/>
      <c r="DI120" s="957"/>
      <c r="DJ120" s="957"/>
      <c r="DK120" s="957"/>
      <c r="DL120" s="957">
        <v>15154687</v>
      </c>
      <c r="DM120" s="957"/>
      <c r="DN120" s="957"/>
      <c r="DO120" s="957"/>
      <c r="DP120" s="957"/>
      <c r="DQ120" s="957">
        <v>14346887</v>
      </c>
      <c r="DR120" s="957"/>
      <c r="DS120" s="957"/>
      <c r="DT120" s="957"/>
      <c r="DU120" s="957"/>
      <c r="DV120" s="958">
        <v>62.2</v>
      </c>
      <c r="DW120" s="958"/>
      <c r="DX120" s="958"/>
      <c r="DY120" s="958"/>
      <c r="DZ120" s="959"/>
    </row>
    <row r="121" spans="1:130" s="197" customFormat="1" ht="26.25" customHeight="1">
      <c r="A121" s="1005"/>
      <c r="B121" s="976"/>
      <c r="C121" s="1040" t="s">
        <v>450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451</v>
      </c>
      <c r="BA121" s="1001"/>
      <c r="BB121" s="1001"/>
      <c r="BC121" s="1001"/>
      <c r="BD121" s="1001"/>
      <c r="BE121" s="1001"/>
      <c r="BF121" s="1001"/>
      <c r="BG121" s="1001"/>
      <c r="BH121" s="1001"/>
      <c r="BI121" s="1001"/>
      <c r="BJ121" s="1001"/>
      <c r="BK121" s="1001"/>
      <c r="BL121" s="1001"/>
      <c r="BM121" s="1001"/>
      <c r="BN121" s="1001"/>
      <c r="BO121" s="1001"/>
      <c r="BP121" s="1002"/>
      <c r="BQ121" s="1015">
        <v>43523675</v>
      </c>
      <c r="BR121" s="1016"/>
      <c r="BS121" s="1016"/>
      <c r="BT121" s="1016"/>
      <c r="BU121" s="1016"/>
      <c r="BV121" s="1016">
        <v>46118537</v>
      </c>
      <c r="BW121" s="1016"/>
      <c r="BX121" s="1016"/>
      <c r="BY121" s="1016"/>
      <c r="BZ121" s="1016"/>
      <c r="CA121" s="1016">
        <v>46207983</v>
      </c>
      <c r="CB121" s="1016"/>
      <c r="CC121" s="1016"/>
      <c r="CD121" s="1016"/>
      <c r="CE121" s="1016"/>
      <c r="CF121" s="1054">
        <v>200.2</v>
      </c>
      <c r="CG121" s="1055"/>
      <c r="CH121" s="1055"/>
      <c r="CI121" s="1055"/>
      <c r="CJ121" s="1055"/>
      <c r="CK121" s="1046"/>
      <c r="CL121" s="1047"/>
      <c r="CM121" s="1047"/>
      <c r="CN121" s="1047"/>
      <c r="CO121" s="1048"/>
      <c r="CP121" s="1037" t="s">
        <v>452</v>
      </c>
      <c r="CQ121" s="1038"/>
      <c r="CR121" s="1038"/>
      <c r="CS121" s="1038"/>
      <c r="CT121" s="1038"/>
      <c r="CU121" s="1038"/>
      <c r="CV121" s="1038"/>
      <c r="CW121" s="1038"/>
      <c r="CX121" s="1038"/>
      <c r="CY121" s="1038"/>
      <c r="CZ121" s="1038"/>
      <c r="DA121" s="1038"/>
      <c r="DB121" s="1038"/>
      <c r="DC121" s="1038"/>
      <c r="DD121" s="1038"/>
      <c r="DE121" s="1038"/>
      <c r="DF121" s="1039"/>
      <c r="DG121" s="949">
        <v>1571170</v>
      </c>
      <c r="DH121" s="950"/>
      <c r="DI121" s="950"/>
      <c r="DJ121" s="950"/>
      <c r="DK121" s="950"/>
      <c r="DL121" s="950">
        <v>1471048</v>
      </c>
      <c r="DM121" s="950"/>
      <c r="DN121" s="950"/>
      <c r="DO121" s="950"/>
      <c r="DP121" s="950"/>
      <c r="DQ121" s="950">
        <v>1337232</v>
      </c>
      <c r="DR121" s="950"/>
      <c r="DS121" s="950"/>
      <c r="DT121" s="950"/>
      <c r="DU121" s="950"/>
      <c r="DV121" s="951">
        <v>5.8</v>
      </c>
      <c r="DW121" s="951"/>
      <c r="DX121" s="951"/>
      <c r="DY121" s="951"/>
      <c r="DZ121" s="952"/>
    </row>
    <row r="122" spans="1:130" s="197" customFormat="1" ht="26.25" customHeight="1">
      <c r="A122" s="1005"/>
      <c r="B122" s="976"/>
      <c r="C122" s="946" t="s">
        <v>432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453</v>
      </c>
      <c r="BP122" s="1024"/>
      <c r="BQ122" s="1064">
        <v>64176057</v>
      </c>
      <c r="BR122" s="1065"/>
      <c r="BS122" s="1065"/>
      <c r="BT122" s="1065"/>
      <c r="BU122" s="1065"/>
      <c r="BV122" s="1065">
        <v>66496587</v>
      </c>
      <c r="BW122" s="1065"/>
      <c r="BX122" s="1065"/>
      <c r="BY122" s="1065"/>
      <c r="BZ122" s="1065"/>
      <c r="CA122" s="1065">
        <v>65925009</v>
      </c>
      <c r="CB122" s="1065"/>
      <c r="CC122" s="1065"/>
      <c r="CD122" s="1065"/>
      <c r="CE122" s="1065"/>
      <c r="CF122" s="1017"/>
      <c r="CG122" s="1018"/>
      <c r="CH122" s="1018"/>
      <c r="CI122" s="1018"/>
      <c r="CJ122" s="1019"/>
      <c r="CK122" s="1046"/>
      <c r="CL122" s="1047"/>
      <c r="CM122" s="1047"/>
      <c r="CN122" s="1047"/>
      <c r="CO122" s="1048"/>
      <c r="CP122" s="1037" t="s">
        <v>454</v>
      </c>
      <c r="CQ122" s="1038"/>
      <c r="CR122" s="1038"/>
      <c r="CS122" s="1038"/>
      <c r="CT122" s="1038"/>
      <c r="CU122" s="1038"/>
      <c r="CV122" s="1038"/>
      <c r="CW122" s="1038"/>
      <c r="CX122" s="1038"/>
      <c r="CY122" s="1038"/>
      <c r="CZ122" s="1038"/>
      <c r="DA122" s="1038"/>
      <c r="DB122" s="1038"/>
      <c r="DC122" s="1038"/>
      <c r="DD122" s="1038"/>
      <c r="DE122" s="1038"/>
      <c r="DF122" s="1039"/>
      <c r="DG122" s="949">
        <v>1184748</v>
      </c>
      <c r="DH122" s="950"/>
      <c r="DI122" s="950"/>
      <c r="DJ122" s="950"/>
      <c r="DK122" s="950"/>
      <c r="DL122" s="950">
        <v>1142942</v>
      </c>
      <c r="DM122" s="950"/>
      <c r="DN122" s="950"/>
      <c r="DO122" s="950"/>
      <c r="DP122" s="950"/>
      <c r="DQ122" s="950">
        <v>1116128</v>
      </c>
      <c r="DR122" s="950"/>
      <c r="DS122" s="950"/>
      <c r="DT122" s="950"/>
      <c r="DU122" s="950"/>
      <c r="DV122" s="951">
        <v>4.8</v>
      </c>
      <c r="DW122" s="951"/>
      <c r="DX122" s="951"/>
      <c r="DY122" s="951"/>
      <c r="DZ122" s="952"/>
    </row>
    <row r="123" spans="1:130" s="197" customFormat="1" ht="26.25" customHeight="1" thickBot="1">
      <c r="A123" s="1005"/>
      <c r="B123" s="976"/>
      <c r="C123" s="946" t="s">
        <v>438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455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9.4</v>
      </c>
      <c r="BR123" s="1057"/>
      <c r="BS123" s="1057"/>
      <c r="BT123" s="1057"/>
      <c r="BU123" s="1057"/>
      <c r="BV123" s="1057">
        <v>9.1999999999999993</v>
      </c>
      <c r="BW123" s="1057"/>
      <c r="BX123" s="1057"/>
      <c r="BY123" s="1057"/>
      <c r="BZ123" s="1057"/>
      <c r="CA123" s="1057">
        <v>10.199999999999999</v>
      </c>
      <c r="CB123" s="1057"/>
      <c r="CC123" s="1057"/>
      <c r="CD123" s="1057"/>
      <c r="CE123" s="1057"/>
      <c r="CF123" s="1058"/>
      <c r="CG123" s="1059"/>
      <c r="CH123" s="1059"/>
      <c r="CI123" s="1059"/>
      <c r="CJ123" s="1060"/>
      <c r="CK123" s="1046"/>
      <c r="CL123" s="1047"/>
      <c r="CM123" s="1047"/>
      <c r="CN123" s="1047"/>
      <c r="CO123" s="1048"/>
      <c r="CP123" s="1037" t="s">
        <v>456</v>
      </c>
      <c r="CQ123" s="1038"/>
      <c r="CR123" s="1038"/>
      <c r="CS123" s="1038"/>
      <c r="CT123" s="1038"/>
      <c r="CU123" s="1038"/>
      <c r="CV123" s="1038"/>
      <c r="CW123" s="1038"/>
      <c r="CX123" s="1038"/>
      <c r="CY123" s="1038"/>
      <c r="CZ123" s="1038"/>
      <c r="DA123" s="1038"/>
      <c r="DB123" s="1038"/>
      <c r="DC123" s="1038"/>
      <c r="DD123" s="1038"/>
      <c r="DE123" s="1038"/>
      <c r="DF123" s="1039"/>
      <c r="DG123" s="988">
        <v>1126727</v>
      </c>
      <c r="DH123" s="989"/>
      <c r="DI123" s="989"/>
      <c r="DJ123" s="989"/>
      <c r="DK123" s="990"/>
      <c r="DL123" s="991">
        <v>1057613</v>
      </c>
      <c r="DM123" s="989"/>
      <c r="DN123" s="989"/>
      <c r="DO123" s="989"/>
      <c r="DP123" s="990"/>
      <c r="DQ123" s="991">
        <v>987077</v>
      </c>
      <c r="DR123" s="989"/>
      <c r="DS123" s="989"/>
      <c r="DT123" s="989"/>
      <c r="DU123" s="990"/>
      <c r="DV123" s="992">
        <v>4.3</v>
      </c>
      <c r="DW123" s="993"/>
      <c r="DX123" s="993"/>
      <c r="DY123" s="993"/>
      <c r="DZ123" s="994"/>
    </row>
    <row r="124" spans="1:130" s="197" customFormat="1" ht="26.25" customHeight="1">
      <c r="A124" s="1005"/>
      <c r="B124" s="976"/>
      <c r="C124" s="946" t="s">
        <v>441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457</v>
      </c>
      <c r="AB124" s="989"/>
      <c r="AC124" s="989"/>
      <c r="AD124" s="989"/>
      <c r="AE124" s="990"/>
      <c r="AF124" s="991" t="s">
        <v>457</v>
      </c>
      <c r="AG124" s="989"/>
      <c r="AH124" s="989"/>
      <c r="AI124" s="989"/>
      <c r="AJ124" s="990"/>
      <c r="AK124" s="991" t="s">
        <v>457</v>
      </c>
      <c r="AL124" s="989"/>
      <c r="AM124" s="989"/>
      <c r="AN124" s="989"/>
      <c r="AO124" s="990"/>
      <c r="AP124" s="992" t="s">
        <v>457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458</v>
      </c>
      <c r="CQ124" s="1038"/>
      <c r="CR124" s="1038"/>
      <c r="CS124" s="1038"/>
      <c r="CT124" s="1038"/>
      <c r="CU124" s="1038"/>
      <c r="CV124" s="1038"/>
      <c r="CW124" s="1038"/>
      <c r="CX124" s="1038"/>
      <c r="CY124" s="1038"/>
      <c r="CZ124" s="1038"/>
      <c r="DA124" s="1038"/>
      <c r="DB124" s="1038"/>
      <c r="DC124" s="1038"/>
      <c r="DD124" s="1038"/>
      <c r="DE124" s="1038"/>
      <c r="DF124" s="1039"/>
      <c r="DG124" s="1027">
        <v>168696</v>
      </c>
      <c r="DH124" s="1028"/>
      <c r="DI124" s="1028"/>
      <c r="DJ124" s="1028"/>
      <c r="DK124" s="1029"/>
      <c r="DL124" s="1030" t="s">
        <v>457</v>
      </c>
      <c r="DM124" s="1028"/>
      <c r="DN124" s="1028"/>
      <c r="DO124" s="1028"/>
      <c r="DP124" s="1029"/>
      <c r="DQ124" s="1030">
        <v>107968</v>
      </c>
      <c r="DR124" s="1028"/>
      <c r="DS124" s="1028"/>
      <c r="DT124" s="1028"/>
      <c r="DU124" s="1029"/>
      <c r="DV124" s="1031">
        <v>0.5</v>
      </c>
      <c r="DW124" s="1032"/>
      <c r="DX124" s="1032"/>
      <c r="DY124" s="1032"/>
      <c r="DZ124" s="1033"/>
    </row>
    <row r="125" spans="1:130" s="197" customFormat="1" ht="26.25" customHeight="1" thickBot="1">
      <c r="A125" s="1005"/>
      <c r="B125" s="976"/>
      <c r="C125" s="946" t="s">
        <v>443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457</v>
      </c>
      <c r="AB125" s="989"/>
      <c r="AC125" s="989"/>
      <c r="AD125" s="989"/>
      <c r="AE125" s="990"/>
      <c r="AF125" s="991" t="s">
        <v>457</v>
      </c>
      <c r="AG125" s="989"/>
      <c r="AH125" s="989"/>
      <c r="AI125" s="989"/>
      <c r="AJ125" s="990"/>
      <c r="AK125" s="991" t="s">
        <v>457</v>
      </c>
      <c r="AL125" s="989"/>
      <c r="AM125" s="989"/>
      <c r="AN125" s="989"/>
      <c r="AO125" s="990"/>
      <c r="AP125" s="992" t="s">
        <v>457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459</v>
      </c>
      <c r="CL125" s="1044"/>
      <c r="CM125" s="1044"/>
      <c r="CN125" s="1044"/>
      <c r="CO125" s="1045"/>
      <c r="CP125" s="970" t="s">
        <v>460</v>
      </c>
      <c r="CQ125" s="917"/>
      <c r="CR125" s="917"/>
      <c r="CS125" s="917"/>
      <c r="CT125" s="917"/>
      <c r="CU125" s="917"/>
      <c r="CV125" s="917"/>
      <c r="CW125" s="917"/>
      <c r="CX125" s="917"/>
      <c r="CY125" s="917"/>
      <c r="CZ125" s="917"/>
      <c r="DA125" s="917"/>
      <c r="DB125" s="917"/>
      <c r="DC125" s="917"/>
      <c r="DD125" s="917"/>
      <c r="DE125" s="917"/>
      <c r="DF125" s="918"/>
      <c r="DG125" s="956" t="s">
        <v>457</v>
      </c>
      <c r="DH125" s="957"/>
      <c r="DI125" s="957"/>
      <c r="DJ125" s="957"/>
      <c r="DK125" s="957"/>
      <c r="DL125" s="957" t="s">
        <v>457</v>
      </c>
      <c r="DM125" s="957"/>
      <c r="DN125" s="957"/>
      <c r="DO125" s="957"/>
      <c r="DP125" s="957"/>
      <c r="DQ125" s="957" t="s">
        <v>457</v>
      </c>
      <c r="DR125" s="957"/>
      <c r="DS125" s="957"/>
      <c r="DT125" s="957"/>
      <c r="DU125" s="957"/>
      <c r="DV125" s="958" t="s">
        <v>457</v>
      </c>
      <c r="DW125" s="958"/>
      <c r="DX125" s="958"/>
      <c r="DY125" s="958"/>
      <c r="DZ125" s="959"/>
    </row>
    <row r="126" spans="1:130" s="197" customFormat="1" ht="26.25" customHeight="1">
      <c r="A126" s="1005"/>
      <c r="B126" s="976"/>
      <c r="C126" s="946" t="s">
        <v>446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188357</v>
      </c>
      <c r="AB126" s="989"/>
      <c r="AC126" s="989"/>
      <c r="AD126" s="989"/>
      <c r="AE126" s="990"/>
      <c r="AF126" s="991">
        <v>188357</v>
      </c>
      <c r="AG126" s="989"/>
      <c r="AH126" s="989"/>
      <c r="AI126" s="989"/>
      <c r="AJ126" s="990"/>
      <c r="AK126" s="991">
        <v>188357</v>
      </c>
      <c r="AL126" s="989"/>
      <c r="AM126" s="989"/>
      <c r="AN126" s="989"/>
      <c r="AO126" s="990"/>
      <c r="AP126" s="992">
        <v>0.8</v>
      </c>
      <c r="AQ126" s="993"/>
      <c r="AR126" s="993"/>
      <c r="AS126" s="993"/>
      <c r="AT126" s="994"/>
      <c r="AU126" s="233"/>
      <c r="AV126" s="233"/>
      <c r="AW126" s="233"/>
      <c r="AX126" s="1066" t="s">
        <v>461</v>
      </c>
      <c r="AY126" s="1067"/>
      <c r="AZ126" s="1067"/>
      <c r="BA126" s="1067"/>
      <c r="BB126" s="1067"/>
      <c r="BC126" s="1067"/>
      <c r="BD126" s="1067"/>
      <c r="BE126" s="1068"/>
      <c r="BF126" s="1082" t="s">
        <v>462</v>
      </c>
      <c r="BG126" s="1067"/>
      <c r="BH126" s="1067"/>
      <c r="BI126" s="1067"/>
      <c r="BJ126" s="1067"/>
      <c r="BK126" s="1067"/>
      <c r="BL126" s="1068"/>
      <c r="BM126" s="1082" t="s">
        <v>463</v>
      </c>
      <c r="BN126" s="1067"/>
      <c r="BO126" s="1067"/>
      <c r="BP126" s="1067"/>
      <c r="BQ126" s="1067"/>
      <c r="BR126" s="1067"/>
      <c r="BS126" s="1068"/>
      <c r="BT126" s="1082" t="s">
        <v>464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465</v>
      </c>
      <c r="CQ126" s="980"/>
      <c r="CR126" s="980"/>
      <c r="CS126" s="980"/>
      <c r="CT126" s="980"/>
      <c r="CU126" s="980"/>
      <c r="CV126" s="980"/>
      <c r="CW126" s="980"/>
      <c r="CX126" s="980"/>
      <c r="CY126" s="980"/>
      <c r="CZ126" s="980"/>
      <c r="DA126" s="980"/>
      <c r="DB126" s="980"/>
      <c r="DC126" s="980"/>
      <c r="DD126" s="980"/>
      <c r="DE126" s="980"/>
      <c r="DF126" s="981"/>
      <c r="DG126" s="949" t="s">
        <v>457</v>
      </c>
      <c r="DH126" s="950"/>
      <c r="DI126" s="950"/>
      <c r="DJ126" s="950"/>
      <c r="DK126" s="950"/>
      <c r="DL126" s="950" t="s">
        <v>457</v>
      </c>
      <c r="DM126" s="950"/>
      <c r="DN126" s="950"/>
      <c r="DO126" s="950"/>
      <c r="DP126" s="950"/>
      <c r="DQ126" s="950" t="s">
        <v>457</v>
      </c>
      <c r="DR126" s="950"/>
      <c r="DS126" s="950"/>
      <c r="DT126" s="950"/>
      <c r="DU126" s="950"/>
      <c r="DV126" s="951" t="s">
        <v>457</v>
      </c>
      <c r="DW126" s="951"/>
      <c r="DX126" s="951"/>
      <c r="DY126" s="951"/>
      <c r="DZ126" s="952"/>
    </row>
    <row r="127" spans="1:130" s="197" customFormat="1" ht="26.25" customHeight="1" thickBot="1">
      <c r="A127" s="1006"/>
      <c r="B127" s="978"/>
      <c r="C127" s="1034" t="s">
        <v>466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544</v>
      </c>
      <c r="AB127" s="989"/>
      <c r="AC127" s="989"/>
      <c r="AD127" s="989"/>
      <c r="AE127" s="990"/>
      <c r="AF127" s="991">
        <v>408</v>
      </c>
      <c r="AG127" s="989"/>
      <c r="AH127" s="989"/>
      <c r="AI127" s="989"/>
      <c r="AJ127" s="990"/>
      <c r="AK127" s="991">
        <v>301</v>
      </c>
      <c r="AL127" s="989"/>
      <c r="AM127" s="989"/>
      <c r="AN127" s="989"/>
      <c r="AO127" s="990"/>
      <c r="AP127" s="992">
        <v>0</v>
      </c>
      <c r="AQ127" s="993"/>
      <c r="AR127" s="993"/>
      <c r="AS127" s="993"/>
      <c r="AT127" s="994"/>
      <c r="AU127" s="233"/>
      <c r="AV127" s="233"/>
      <c r="AW127" s="233"/>
      <c r="AX127" s="916" t="s">
        <v>467</v>
      </c>
      <c r="AY127" s="917"/>
      <c r="AZ127" s="917"/>
      <c r="BA127" s="917"/>
      <c r="BB127" s="917"/>
      <c r="BC127" s="917"/>
      <c r="BD127" s="917"/>
      <c r="BE127" s="918"/>
      <c r="BF127" s="1071" t="s">
        <v>457</v>
      </c>
      <c r="BG127" s="1072"/>
      <c r="BH127" s="1072"/>
      <c r="BI127" s="1072"/>
      <c r="BJ127" s="1072"/>
      <c r="BK127" s="1072"/>
      <c r="BL127" s="1081"/>
      <c r="BM127" s="1071">
        <v>11.92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468</v>
      </c>
      <c r="CQ127" s="1075"/>
      <c r="CR127" s="1075"/>
      <c r="CS127" s="1075"/>
      <c r="CT127" s="1075"/>
      <c r="CU127" s="1075"/>
      <c r="CV127" s="1075"/>
      <c r="CW127" s="1075"/>
      <c r="CX127" s="1075"/>
      <c r="CY127" s="1075"/>
      <c r="CZ127" s="1075"/>
      <c r="DA127" s="1075"/>
      <c r="DB127" s="1075"/>
      <c r="DC127" s="1075"/>
      <c r="DD127" s="1075"/>
      <c r="DE127" s="1075"/>
      <c r="DF127" s="1076"/>
      <c r="DG127" s="1077" t="s">
        <v>469</v>
      </c>
      <c r="DH127" s="1078"/>
      <c r="DI127" s="1078"/>
      <c r="DJ127" s="1078"/>
      <c r="DK127" s="1078"/>
      <c r="DL127" s="1078" t="s">
        <v>470</v>
      </c>
      <c r="DM127" s="1078"/>
      <c r="DN127" s="1078"/>
      <c r="DO127" s="1078"/>
      <c r="DP127" s="1078"/>
      <c r="DQ127" s="1078" t="s">
        <v>470</v>
      </c>
      <c r="DR127" s="1078"/>
      <c r="DS127" s="1078"/>
      <c r="DT127" s="1078"/>
      <c r="DU127" s="1078"/>
      <c r="DV127" s="1079" t="s">
        <v>470</v>
      </c>
      <c r="DW127" s="1079"/>
      <c r="DX127" s="1079"/>
      <c r="DY127" s="1079"/>
      <c r="DZ127" s="1080"/>
    </row>
    <row r="128" spans="1:130" s="197" customFormat="1" ht="26.25" customHeight="1">
      <c r="A128" s="1101" t="s">
        <v>471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472</v>
      </c>
      <c r="X128" s="1103"/>
      <c r="Y128" s="1103"/>
      <c r="Z128" s="1104"/>
      <c r="AA128" s="1119">
        <v>1233304</v>
      </c>
      <c r="AB128" s="1120"/>
      <c r="AC128" s="1120"/>
      <c r="AD128" s="1120"/>
      <c r="AE128" s="1121"/>
      <c r="AF128" s="1122">
        <v>1183746</v>
      </c>
      <c r="AG128" s="1120"/>
      <c r="AH128" s="1120"/>
      <c r="AI128" s="1120"/>
      <c r="AJ128" s="1121"/>
      <c r="AK128" s="1122">
        <v>1187997</v>
      </c>
      <c r="AL128" s="1120"/>
      <c r="AM128" s="1120"/>
      <c r="AN128" s="1120"/>
      <c r="AO128" s="1121"/>
      <c r="AP128" s="1123"/>
      <c r="AQ128" s="1124"/>
      <c r="AR128" s="1124"/>
      <c r="AS128" s="1124"/>
      <c r="AT128" s="1125"/>
      <c r="AU128" s="235"/>
      <c r="AV128" s="235"/>
      <c r="AW128" s="235"/>
      <c r="AX128" s="1084" t="s">
        <v>473</v>
      </c>
      <c r="AY128" s="980"/>
      <c r="AZ128" s="980"/>
      <c r="BA128" s="980"/>
      <c r="BB128" s="980"/>
      <c r="BC128" s="980"/>
      <c r="BD128" s="980"/>
      <c r="BE128" s="981"/>
      <c r="BF128" s="1096" t="s">
        <v>457</v>
      </c>
      <c r="BG128" s="1097"/>
      <c r="BH128" s="1097"/>
      <c r="BI128" s="1097"/>
      <c r="BJ128" s="1097"/>
      <c r="BK128" s="1097"/>
      <c r="BL128" s="1098"/>
      <c r="BM128" s="1096">
        <v>16.920000000000002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474</v>
      </c>
      <c r="X129" s="1091"/>
      <c r="Y129" s="1091"/>
      <c r="Z129" s="1092"/>
      <c r="AA129" s="988">
        <v>27546888</v>
      </c>
      <c r="AB129" s="989"/>
      <c r="AC129" s="989"/>
      <c r="AD129" s="989"/>
      <c r="AE129" s="990"/>
      <c r="AF129" s="991">
        <v>27311754</v>
      </c>
      <c r="AG129" s="989"/>
      <c r="AH129" s="989"/>
      <c r="AI129" s="989"/>
      <c r="AJ129" s="990"/>
      <c r="AK129" s="991">
        <v>27658343</v>
      </c>
      <c r="AL129" s="989"/>
      <c r="AM129" s="989"/>
      <c r="AN129" s="989"/>
      <c r="AO129" s="990"/>
      <c r="AP129" s="1093"/>
      <c r="AQ129" s="1094"/>
      <c r="AR129" s="1094"/>
      <c r="AS129" s="1094"/>
      <c r="AT129" s="1095"/>
      <c r="AU129" s="235"/>
      <c r="AV129" s="235"/>
      <c r="AW129" s="235"/>
      <c r="AX129" s="1084" t="s">
        <v>475</v>
      </c>
      <c r="AY129" s="980"/>
      <c r="AZ129" s="980"/>
      <c r="BA129" s="980"/>
      <c r="BB129" s="980"/>
      <c r="BC129" s="980"/>
      <c r="BD129" s="980"/>
      <c r="BE129" s="981"/>
      <c r="BF129" s="1085">
        <v>4.8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477</v>
      </c>
      <c r="X130" s="1091"/>
      <c r="Y130" s="1091"/>
      <c r="Z130" s="1092"/>
      <c r="AA130" s="988">
        <v>4362239</v>
      </c>
      <c r="AB130" s="989"/>
      <c r="AC130" s="989"/>
      <c r="AD130" s="989"/>
      <c r="AE130" s="990"/>
      <c r="AF130" s="991">
        <v>4554051</v>
      </c>
      <c r="AG130" s="989"/>
      <c r="AH130" s="989"/>
      <c r="AI130" s="989"/>
      <c r="AJ130" s="990"/>
      <c r="AK130" s="991">
        <v>4575206</v>
      </c>
      <c r="AL130" s="989"/>
      <c r="AM130" s="989"/>
      <c r="AN130" s="989"/>
      <c r="AO130" s="990"/>
      <c r="AP130" s="1093"/>
      <c r="AQ130" s="1094"/>
      <c r="AR130" s="1094"/>
      <c r="AS130" s="1094"/>
      <c r="AT130" s="1095"/>
      <c r="AU130" s="235"/>
      <c r="AV130" s="235"/>
      <c r="AW130" s="235"/>
      <c r="AX130" s="1143" t="s">
        <v>478</v>
      </c>
      <c r="AY130" s="1075"/>
      <c r="AZ130" s="1075"/>
      <c r="BA130" s="1075"/>
      <c r="BB130" s="1075"/>
      <c r="BC130" s="1075"/>
      <c r="BD130" s="1075"/>
      <c r="BE130" s="1076"/>
      <c r="BF130" s="1105">
        <v>10.199999999999999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479</v>
      </c>
      <c r="X131" s="1114"/>
      <c r="Y131" s="1114"/>
      <c r="Z131" s="1115"/>
      <c r="AA131" s="1027">
        <v>23184649</v>
      </c>
      <c r="AB131" s="1028"/>
      <c r="AC131" s="1028"/>
      <c r="AD131" s="1028"/>
      <c r="AE131" s="1029"/>
      <c r="AF131" s="1030">
        <v>22757703</v>
      </c>
      <c r="AG131" s="1028"/>
      <c r="AH131" s="1028"/>
      <c r="AI131" s="1028"/>
      <c r="AJ131" s="1029"/>
      <c r="AK131" s="1030">
        <v>23083137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480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481</v>
      </c>
      <c r="W132" s="1131"/>
      <c r="X132" s="1131"/>
      <c r="Y132" s="1131"/>
      <c r="Z132" s="1132"/>
      <c r="AA132" s="1133">
        <v>5.3940389609999997</v>
      </c>
      <c r="AB132" s="1134"/>
      <c r="AC132" s="1134"/>
      <c r="AD132" s="1134"/>
      <c r="AE132" s="1135"/>
      <c r="AF132" s="1136">
        <v>4.7592281170000001</v>
      </c>
      <c r="AG132" s="1134"/>
      <c r="AH132" s="1134"/>
      <c r="AI132" s="1134"/>
      <c r="AJ132" s="1135"/>
      <c r="AK132" s="1136">
        <v>4.3782394050000004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482</v>
      </c>
      <c r="W133" s="1138"/>
      <c r="X133" s="1138"/>
      <c r="Y133" s="1138"/>
      <c r="Z133" s="1139"/>
      <c r="AA133" s="1140">
        <v>6.3</v>
      </c>
      <c r="AB133" s="1141"/>
      <c r="AC133" s="1141"/>
      <c r="AD133" s="1141"/>
      <c r="AE133" s="1142"/>
      <c r="AF133" s="1140">
        <v>5.6</v>
      </c>
      <c r="AG133" s="1141"/>
      <c r="AH133" s="1141"/>
      <c r="AI133" s="1141"/>
      <c r="AJ133" s="1142"/>
      <c r="AK133" s="1140">
        <v>4.8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483</v>
      </c>
      <c r="B5" s="246"/>
      <c r="C5" s="246"/>
      <c r="D5" s="246"/>
      <c r="E5" s="246"/>
      <c r="F5" s="246"/>
      <c r="G5" s="246"/>
      <c r="H5" s="246"/>
      <c r="I5" s="246"/>
      <c r="J5" s="246"/>
      <c r="K5" s="246"/>
      <c r="L5" s="246"/>
      <c r="M5" s="246"/>
      <c r="N5" s="246"/>
      <c r="O5" s="247"/>
    </row>
    <row r="6" spans="1:16">
      <c r="A6" s="248"/>
      <c r="B6" s="244"/>
      <c r="C6" s="244"/>
      <c r="D6" s="244"/>
      <c r="E6" s="244"/>
      <c r="F6" s="244"/>
      <c r="G6" s="249" t="s">
        <v>484</v>
      </c>
      <c r="H6" s="249"/>
      <c r="I6" s="249"/>
      <c r="J6" s="249"/>
      <c r="K6" s="244"/>
      <c r="L6" s="244"/>
      <c r="M6" s="244"/>
      <c r="N6" s="244"/>
    </row>
    <row r="7" spans="1:16">
      <c r="A7" s="248"/>
      <c r="B7" s="244"/>
      <c r="C7" s="244"/>
      <c r="D7" s="244"/>
      <c r="E7" s="244"/>
      <c r="F7" s="244"/>
      <c r="G7" s="251"/>
      <c r="H7" s="252"/>
      <c r="I7" s="252"/>
      <c r="J7" s="253"/>
      <c r="K7" s="1147" t="s">
        <v>485</v>
      </c>
      <c r="L7" s="254"/>
      <c r="M7" s="255" t="s">
        <v>486</v>
      </c>
      <c r="N7" s="256"/>
    </row>
    <row r="8" spans="1:16">
      <c r="A8" s="248"/>
      <c r="B8" s="244"/>
      <c r="C8" s="244"/>
      <c r="D8" s="244"/>
      <c r="E8" s="244"/>
      <c r="F8" s="244"/>
      <c r="G8" s="257"/>
      <c r="H8" s="258"/>
      <c r="I8" s="258"/>
      <c r="J8" s="259"/>
      <c r="K8" s="1148"/>
      <c r="L8" s="260" t="s">
        <v>487</v>
      </c>
      <c r="M8" s="261" t="s">
        <v>488</v>
      </c>
      <c r="N8" s="262" t="s">
        <v>489</v>
      </c>
    </row>
    <row r="9" spans="1:16">
      <c r="A9" s="248"/>
      <c r="B9" s="244"/>
      <c r="C9" s="244"/>
      <c r="D9" s="244"/>
      <c r="E9" s="244"/>
      <c r="F9" s="244"/>
      <c r="G9" s="1149" t="s">
        <v>490</v>
      </c>
      <c r="H9" s="1150"/>
      <c r="I9" s="1150"/>
      <c r="J9" s="1151"/>
      <c r="K9" s="263">
        <v>9186169</v>
      </c>
      <c r="L9" s="264">
        <v>75804</v>
      </c>
      <c r="M9" s="265">
        <v>56521</v>
      </c>
      <c r="N9" s="266">
        <v>34.1</v>
      </c>
    </row>
    <row r="10" spans="1:16">
      <c r="A10" s="248"/>
      <c r="B10" s="244"/>
      <c r="C10" s="244"/>
      <c r="D10" s="244"/>
      <c r="E10" s="244"/>
      <c r="F10" s="244"/>
      <c r="G10" s="1149" t="s">
        <v>491</v>
      </c>
      <c r="H10" s="1150"/>
      <c r="I10" s="1150"/>
      <c r="J10" s="1151"/>
      <c r="K10" s="267">
        <v>116382</v>
      </c>
      <c r="L10" s="268">
        <v>960</v>
      </c>
      <c r="M10" s="269">
        <v>5094</v>
      </c>
      <c r="N10" s="270">
        <v>-81.2</v>
      </c>
    </row>
    <row r="11" spans="1:16" ht="13.5" customHeight="1">
      <c r="A11" s="248"/>
      <c r="B11" s="244"/>
      <c r="C11" s="244"/>
      <c r="D11" s="244"/>
      <c r="E11" s="244"/>
      <c r="F11" s="244"/>
      <c r="G11" s="1149" t="s">
        <v>492</v>
      </c>
      <c r="H11" s="1150"/>
      <c r="I11" s="1150"/>
      <c r="J11" s="1151"/>
      <c r="K11" s="267">
        <v>55652</v>
      </c>
      <c r="L11" s="268">
        <v>459</v>
      </c>
      <c r="M11" s="269">
        <v>3978</v>
      </c>
      <c r="N11" s="270">
        <v>-88.5</v>
      </c>
    </row>
    <row r="12" spans="1:16" ht="13.5" customHeight="1">
      <c r="A12" s="248"/>
      <c r="B12" s="244"/>
      <c r="C12" s="244"/>
      <c r="D12" s="244"/>
      <c r="E12" s="244"/>
      <c r="F12" s="244"/>
      <c r="G12" s="1149" t="s">
        <v>493</v>
      </c>
      <c r="H12" s="1150"/>
      <c r="I12" s="1150"/>
      <c r="J12" s="1151"/>
      <c r="K12" s="267">
        <v>281593</v>
      </c>
      <c r="L12" s="268">
        <v>2324</v>
      </c>
      <c r="M12" s="269">
        <v>1244</v>
      </c>
      <c r="N12" s="270">
        <v>86.8</v>
      </c>
    </row>
    <row r="13" spans="1:16" ht="13.5" customHeight="1">
      <c r="A13" s="248"/>
      <c r="B13" s="244"/>
      <c r="C13" s="244"/>
      <c r="D13" s="244"/>
      <c r="E13" s="244"/>
      <c r="F13" s="244"/>
      <c r="G13" s="1149" t="s">
        <v>494</v>
      </c>
      <c r="H13" s="1150"/>
      <c r="I13" s="1150"/>
      <c r="J13" s="1151"/>
      <c r="K13" s="267" t="s">
        <v>495</v>
      </c>
      <c r="L13" s="268" t="s">
        <v>495</v>
      </c>
      <c r="M13" s="269">
        <v>18</v>
      </c>
      <c r="N13" s="270" t="s">
        <v>495</v>
      </c>
    </row>
    <row r="14" spans="1:16" ht="13.5" customHeight="1">
      <c r="A14" s="248"/>
      <c r="B14" s="244"/>
      <c r="C14" s="244"/>
      <c r="D14" s="244"/>
      <c r="E14" s="244"/>
      <c r="F14" s="244"/>
      <c r="G14" s="1149" t="s">
        <v>496</v>
      </c>
      <c r="H14" s="1150"/>
      <c r="I14" s="1150"/>
      <c r="J14" s="1151"/>
      <c r="K14" s="267">
        <v>505482</v>
      </c>
      <c r="L14" s="268">
        <v>4171</v>
      </c>
      <c r="M14" s="269">
        <v>2228</v>
      </c>
      <c r="N14" s="270">
        <v>87.2</v>
      </c>
    </row>
    <row r="15" spans="1:16" ht="13.5" customHeight="1">
      <c r="A15" s="248"/>
      <c r="B15" s="244"/>
      <c r="C15" s="244"/>
      <c r="D15" s="244"/>
      <c r="E15" s="244"/>
      <c r="F15" s="244"/>
      <c r="G15" s="1149" t="s">
        <v>497</v>
      </c>
      <c r="H15" s="1150"/>
      <c r="I15" s="1150"/>
      <c r="J15" s="1151"/>
      <c r="K15" s="267">
        <v>114824</v>
      </c>
      <c r="L15" s="268">
        <v>948</v>
      </c>
      <c r="M15" s="269">
        <v>1508</v>
      </c>
      <c r="N15" s="270">
        <v>-37.1</v>
      </c>
    </row>
    <row r="16" spans="1:16">
      <c r="A16" s="248"/>
      <c r="B16" s="244"/>
      <c r="C16" s="244"/>
      <c r="D16" s="244"/>
      <c r="E16" s="244"/>
      <c r="F16" s="244"/>
      <c r="G16" s="1152" t="s">
        <v>498</v>
      </c>
      <c r="H16" s="1153"/>
      <c r="I16" s="1153"/>
      <c r="J16" s="1154"/>
      <c r="K16" s="268">
        <v>-818966</v>
      </c>
      <c r="L16" s="268">
        <v>-6758</v>
      </c>
      <c r="M16" s="269">
        <v>-5476</v>
      </c>
      <c r="N16" s="270">
        <v>23.4</v>
      </c>
    </row>
    <row r="17" spans="1:16">
      <c r="A17" s="248"/>
      <c r="B17" s="244"/>
      <c r="C17" s="244"/>
      <c r="D17" s="244"/>
      <c r="E17" s="244"/>
      <c r="F17" s="244"/>
      <c r="G17" s="1152" t="s">
        <v>167</v>
      </c>
      <c r="H17" s="1153"/>
      <c r="I17" s="1153"/>
      <c r="J17" s="1154"/>
      <c r="K17" s="268">
        <v>9441136</v>
      </c>
      <c r="L17" s="268">
        <v>77908</v>
      </c>
      <c r="M17" s="269">
        <v>65114</v>
      </c>
      <c r="N17" s="270">
        <v>19.600000000000001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499</v>
      </c>
      <c r="H19" s="244"/>
      <c r="I19" s="244"/>
      <c r="J19" s="244"/>
      <c r="K19" s="244"/>
      <c r="L19" s="244"/>
      <c r="M19" s="244"/>
      <c r="N19" s="244"/>
    </row>
    <row r="20" spans="1:16">
      <c r="A20" s="248"/>
      <c r="B20" s="244"/>
      <c r="C20" s="244"/>
      <c r="D20" s="244"/>
      <c r="E20" s="244"/>
      <c r="F20" s="244"/>
      <c r="G20" s="272"/>
      <c r="H20" s="273"/>
      <c r="I20" s="273"/>
      <c r="J20" s="274"/>
      <c r="K20" s="275" t="s">
        <v>500</v>
      </c>
      <c r="L20" s="276" t="s">
        <v>501</v>
      </c>
      <c r="M20" s="277" t="s">
        <v>502</v>
      </c>
      <c r="N20" s="278"/>
    </row>
    <row r="21" spans="1:16" s="284" customFormat="1">
      <c r="A21" s="279"/>
      <c r="B21" s="249"/>
      <c r="C21" s="249"/>
      <c r="D21" s="249"/>
      <c r="E21" s="249"/>
      <c r="F21" s="249"/>
      <c r="G21" s="1144" t="s">
        <v>503</v>
      </c>
      <c r="H21" s="1145"/>
      <c r="I21" s="1145"/>
      <c r="J21" s="1146"/>
      <c r="K21" s="280">
        <v>7.81</v>
      </c>
      <c r="L21" s="281">
        <v>6.38</v>
      </c>
      <c r="M21" s="282">
        <v>1.43</v>
      </c>
      <c r="N21" s="249"/>
      <c r="O21" s="283"/>
      <c r="P21" s="279"/>
    </row>
    <row r="22" spans="1:16" s="284" customFormat="1">
      <c r="A22" s="279"/>
      <c r="B22" s="249"/>
      <c r="C22" s="249"/>
      <c r="D22" s="249"/>
      <c r="E22" s="249"/>
      <c r="F22" s="249"/>
      <c r="G22" s="1144" t="s">
        <v>504</v>
      </c>
      <c r="H22" s="1145"/>
      <c r="I22" s="1145"/>
      <c r="J22" s="1146"/>
      <c r="K22" s="285">
        <v>96.8</v>
      </c>
      <c r="L22" s="286">
        <v>99.8</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507</v>
      </c>
      <c r="H29" s="249"/>
      <c r="I29" s="249"/>
      <c r="J29" s="249"/>
      <c r="K29" s="244"/>
      <c r="L29" s="244"/>
      <c r="M29" s="244"/>
      <c r="N29" s="244"/>
      <c r="O29" s="293"/>
    </row>
    <row r="30" spans="1:16">
      <c r="A30" s="248"/>
      <c r="B30" s="244"/>
      <c r="C30" s="244"/>
      <c r="D30" s="244"/>
      <c r="E30" s="244"/>
      <c r="F30" s="244"/>
      <c r="G30" s="251"/>
      <c r="H30" s="252"/>
      <c r="I30" s="252"/>
      <c r="J30" s="253"/>
      <c r="K30" s="1147" t="s">
        <v>485</v>
      </c>
      <c r="L30" s="254"/>
      <c r="M30" s="255" t="s">
        <v>486</v>
      </c>
      <c r="N30" s="256"/>
    </row>
    <row r="31" spans="1:16">
      <c r="A31" s="248"/>
      <c r="B31" s="244"/>
      <c r="C31" s="244"/>
      <c r="D31" s="244"/>
      <c r="E31" s="244"/>
      <c r="F31" s="244"/>
      <c r="G31" s="257"/>
      <c r="H31" s="258"/>
      <c r="I31" s="258"/>
      <c r="J31" s="259"/>
      <c r="K31" s="1148"/>
      <c r="L31" s="260" t="s">
        <v>487</v>
      </c>
      <c r="M31" s="261" t="s">
        <v>488</v>
      </c>
      <c r="N31" s="262" t="s">
        <v>489</v>
      </c>
    </row>
    <row r="32" spans="1:16" ht="27" customHeight="1">
      <c r="A32" s="248"/>
      <c r="B32" s="244"/>
      <c r="C32" s="244"/>
      <c r="D32" s="244"/>
      <c r="E32" s="244"/>
      <c r="F32" s="244"/>
      <c r="G32" s="1160" t="s">
        <v>508</v>
      </c>
      <c r="H32" s="1161"/>
      <c r="I32" s="1161"/>
      <c r="J32" s="1162"/>
      <c r="K32" s="294">
        <v>5143862</v>
      </c>
      <c r="L32" s="294">
        <v>42447</v>
      </c>
      <c r="M32" s="295">
        <v>35579</v>
      </c>
      <c r="N32" s="296">
        <v>19.3</v>
      </c>
    </row>
    <row r="33" spans="1:16" ht="13.5" customHeight="1">
      <c r="A33" s="248"/>
      <c r="B33" s="244"/>
      <c r="C33" s="244"/>
      <c r="D33" s="244"/>
      <c r="E33" s="244"/>
      <c r="F33" s="244"/>
      <c r="G33" s="1160" t="s">
        <v>509</v>
      </c>
      <c r="H33" s="1161"/>
      <c r="I33" s="1161"/>
      <c r="J33" s="1162"/>
      <c r="K33" s="294" t="s">
        <v>495</v>
      </c>
      <c r="L33" s="294" t="s">
        <v>495</v>
      </c>
      <c r="M33" s="295" t="s">
        <v>495</v>
      </c>
      <c r="N33" s="296" t="s">
        <v>495</v>
      </c>
    </row>
    <row r="34" spans="1:16" ht="27" customHeight="1">
      <c r="A34" s="248"/>
      <c r="B34" s="244"/>
      <c r="C34" s="244"/>
      <c r="D34" s="244"/>
      <c r="E34" s="244"/>
      <c r="F34" s="244"/>
      <c r="G34" s="1160" t="s">
        <v>510</v>
      </c>
      <c r="H34" s="1161"/>
      <c r="I34" s="1161"/>
      <c r="J34" s="1162"/>
      <c r="K34" s="294" t="s">
        <v>495</v>
      </c>
      <c r="L34" s="294" t="s">
        <v>495</v>
      </c>
      <c r="M34" s="295">
        <v>9</v>
      </c>
      <c r="N34" s="296" t="s">
        <v>495</v>
      </c>
    </row>
    <row r="35" spans="1:16" ht="27" customHeight="1">
      <c r="A35" s="248"/>
      <c r="B35" s="244"/>
      <c r="C35" s="244"/>
      <c r="D35" s="244"/>
      <c r="E35" s="244"/>
      <c r="F35" s="244"/>
      <c r="G35" s="1160" t="s">
        <v>511</v>
      </c>
      <c r="H35" s="1161"/>
      <c r="I35" s="1161"/>
      <c r="J35" s="1162"/>
      <c r="K35" s="294">
        <v>1441318</v>
      </c>
      <c r="L35" s="294">
        <v>11894</v>
      </c>
      <c r="M35" s="295">
        <v>12310</v>
      </c>
      <c r="N35" s="296">
        <v>-3.4</v>
      </c>
    </row>
    <row r="36" spans="1:16" ht="27" customHeight="1">
      <c r="A36" s="248"/>
      <c r="B36" s="244"/>
      <c r="C36" s="244"/>
      <c r="D36" s="244"/>
      <c r="E36" s="244"/>
      <c r="F36" s="244"/>
      <c r="G36" s="1160" t="s">
        <v>512</v>
      </c>
      <c r="H36" s="1161"/>
      <c r="I36" s="1161"/>
      <c r="J36" s="1162"/>
      <c r="K36" s="294" t="s">
        <v>495</v>
      </c>
      <c r="L36" s="294" t="s">
        <v>495</v>
      </c>
      <c r="M36" s="295">
        <v>1635</v>
      </c>
      <c r="N36" s="296" t="s">
        <v>495</v>
      </c>
    </row>
    <row r="37" spans="1:16" ht="13.5" customHeight="1">
      <c r="A37" s="248"/>
      <c r="B37" s="244"/>
      <c r="C37" s="244"/>
      <c r="D37" s="244"/>
      <c r="E37" s="244"/>
      <c r="F37" s="244"/>
      <c r="G37" s="1160" t="s">
        <v>513</v>
      </c>
      <c r="H37" s="1161"/>
      <c r="I37" s="1161"/>
      <c r="J37" s="1162"/>
      <c r="K37" s="294">
        <v>188658</v>
      </c>
      <c r="L37" s="294">
        <v>1557</v>
      </c>
      <c r="M37" s="295">
        <v>609</v>
      </c>
      <c r="N37" s="296">
        <v>155.69999999999999</v>
      </c>
    </row>
    <row r="38" spans="1:16" ht="27" customHeight="1">
      <c r="A38" s="248"/>
      <c r="B38" s="244"/>
      <c r="C38" s="244"/>
      <c r="D38" s="244"/>
      <c r="E38" s="244"/>
      <c r="F38" s="244"/>
      <c r="G38" s="1163" t="s">
        <v>514</v>
      </c>
      <c r="H38" s="1164"/>
      <c r="I38" s="1164"/>
      <c r="J38" s="1165"/>
      <c r="K38" s="297" t="s">
        <v>495</v>
      </c>
      <c r="L38" s="297" t="s">
        <v>495</v>
      </c>
      <c r="M38" s="298">
        <v>0</v>
      </c>
      <c r="N38" s="299" t="s">
        <v>495</v>
      </c>
      <c r="O38" s="293"/>
    </row>
    <row r="39" spans="1:16">
      <c r="A39" s="248"/>
      <c r="B39" s="244"/>
      <c r="C39" s="244"/>
      <c r="D39" s="244"/>
      <c r="E39" s="244"/>
      <c r="F39" s="244"/>
      <c r="G39" s="1163" t="s">
        <v>515</v>
      </c>
      <c r="H39" s="1164"/>
      <c r="I39" s="1164"/>
      <c r="J39" s="1165"/>
      <c r="K39" s="300">
        <v>-1187997</v>
      </c>
      <c r="L39" s="300">
        <v>-9803</v>
      </c>
      <c r="M39" s="301">
        <v>-7873</v>
      </c>
      <c r="N39" s="302">
        <v>24.5</v>
      </c>
      <c r="O39" s="293"/>
    </row>
    <row r="40" spans="1:16" ht="27" customHeight="1">
      <c r="A40" s="248"/>
      <c r="B40" s="244"/>
      <c r="C40" s="244"/>
      <c r="D40" s="244"/>
      <c r="E40" s="244"/>
      <c r="F40" s="244"/>
      <c r="G40" s="1160" t="s">
        <v>516</v>
      </c>
      <c r="H40" s="1161"/>
      <c r="I40" s="1161"/>
      <c r="J40" s="1162"/>
      <c r="K40" s="300">
        <v>-4575206</v>
      </c>
      <c r="L40" s="300">
        <v>-37755</v>
      </c>
      <c r="M40" s="301">
        <v>-31099</v>
      </c>
      <c r="N40" s="302">
        <v>21.4</v>
      </c>
      <c r="O40" s="293"/>
    </row>
    <row r="41" spans="1:16">
      <c r="A41" s="248"/>
      <c r="B41" s="244"/>
      <c r="C41" s="244"/>
      <c r="D41" s="244"/>
      <c r="E41" s="244"/>
      <c r="F41" s="244"/>
      <c r="G41" s="1166" t="s">
        <v>278</v>
      </c>
      <c r="H41" s="1167"/>
      <c r="I41" s="1167"/>
      <c r="J41" s="1168"/>
      <c r="K41" s="294">
        <v>1010635</v>
      </c>
      <c r="L41" s="300">
        <v>8340</v>
      </c>
      <c r="M41" s="301">
        <v>11170</v>
      </c>
      <c r="N41" s="302">
        <v>-25.3</v>
      </c>
      <c r="O41" s="293"/>
    </row>
    <row r="42" spans="1:16">
      <c r="A42" s="248"/>
      <c r="B42" s="244"/>
      <c r="C42" s="244"/>
      <c r="D42" s="244"/>
      <c r="E42" s="244"/>
      <c r="F42" s="244"/>
      <c r="G42" s="303" t="s">
        <v>517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518</v>
      </c>
      <c r="B47" s="244"/>
      <c r="C47" s="244"/>
      <c r="D47" s="244"/>
      <c r="E47" s="244"/>
      <c r="F47" s="244"/>
      <c r="G47" s="244"/>
      <c r="H47" s="244"/>
      <c r="I47" s="244"/>
      <c r="J47" s="244"/>
      <c r="K47" s="244"/>
      <c r="L47" s="244"/>
      <c r="M47" s="244"/>
      <c r="N47" s="244"/>
    </row>
    <row r="48" spans="1:16">
      <c r="A48" s="248"/>
      <c r="B48" s="244"/>
      <c r="C48" s="244"/>
      <c r="D48" s="244"/>
      <c r="E48" s="244"/>
      <c r="F48" s="244"/>
      <c r="G48" s="308" t="s">
        <v>519</v>
      </c>
      <c r="H48" s="308"/>
      <c r="I48" s="308"/>
      <c r="J48" s="308"/>
      <c r="K48" s="308"/>
      <c r="L48" s="308"/>
      <c r="M48" s="309"/>
      <c r="N48" s="308"/>
    </row>
    <row r="49" spans="1:14" ht="13.5" customHeight="1">
      <c r="A49" s="248"/>
      <c r="B49" s="244"/>
      <c r="C49" s="244"/>
      <c r="D49" s="244"/>
      <c r="E49" s="244"/>
      <c r="F49" s="244"/>
      <c r="G49" s="310"/>
      <c r="H49" s="311"/>
      <c r="I49" s="1155" t="s">
        <v>485</v>
      </c>
      <c r="J49" s="1157" t="s">
        <v>520</v>
      </c>
      <c r="K49" s="1158"/>
      <c r="L49" s="1158"/>
      <c r="M49" s="1158"/>
      <c r="N49" s="1159"/>
    </row>
    <row r="50" spans="1:14">
      <c r="A50" s="248"/>
      <c r="B50" s="244"/>
      <c r="C50" s="244"/>
      <c r="D50" s="244"/>
      <c r="E50" s="244"/>
      <c r="F50" s="244"/>
      <c r="G50" s="312"/>
      <c r="H50" s="313"/>
      <c r="I50" s="1156"/>
      <c r="J50" s="314" t="s">
        <v>521</v>
      </c>
      <c r="K50" s="315" t="s">
        <v>522</v>
      </c>
      <c r="L50" s="316" t="s">
        <v>523</v>
      </c>
      <c r="M50" s="317" t="s">
        <v>524</v>
      </c>
      <c r="N50" s="318" t="s">
        <v>525</v>
      </c>
    </row>
    <row r="51" spans="1:14">
      <c r="A51" s="248"/>
      <c r="B51" s="244"/>
      <c r="C51" s="244"/>
      <c r="D51" s="244"/>
      <c r="E51" s="244"/>
      <c r="F51" s="244"/>
      <c r="G51" s="310" t="s">
        <v>526</v>
      </c>
      <c r="H51" s="311"/>
      <c r="I51" s="319">
        <v>3487072</v>
      </c>
      <c r="J51" s="320">
        <v>28648</v>
      </c>
      <c r="K51" s="321">
        <v>-23.4</v>
      </c>
      <c r="L51" s="322">
        <v>41433</v>
      </c>
      <c r="M51" s="323">
        <v>-21.2</v>
      </c>
      <c r="N51" s="324">
        <v>-2.2000000000000002</v>
      </c>
    </row>
    <row r="52" spans="1:14">
      <c r="A52" s="248"/>
      <c r="B52" s="244"/>
      <c r="C52" s="244"/>
      <c r="D52" s="244"/>
      <c r="E52" s="244"/>
      <c r="F52" s="244"/>
      <c r="G52" s="325"/>
      <c r="H52" s="326" t="s">
        <v>527</v>
      </c>
      <c r="I52" s="327">
        <v>1928101</v>
      </c>
      <c r="J52" s="328">
        <v>15840</v>
      </c>
      <c r="K52" s="329">
        <v>-33.6</v>
      </c>
      <c r="L52" s="330">
        <v>22351</v>
      </c>
      <c r="M52" s="331">
        <v>-30.7</v>
      </c>
      <c r="N52" s="332">
        <v>-2.9</v>
      </c>
    </row>
    <row r="53" spans="1:14">
      <c r="A53" s="248"/>
      <c r="B53" s="244"/>
      <c r="C53" s="244"/>
      <c r="D53" s="244"/>
      <c r="E53" s="244"/>
      <c r="F53" s="244"/>
      <c r="G53" s="310" t="s">
        <v>528</v>
      </c>
      <c r="H53" s="311"/>
      <c r="I53" s="319">
        <v>5949907</v>
      </c>
      <c r="J53" s="320">
        <v>48302</v>
      </c>
      <c r="K53" s="321">
        <v>68.599999999999994</v>
      </c>
      <c r="L53" s="322">
        <v>43493</v>
      </c>
      <c r="M53" s="323">
        <v>5</v>
      </c>
      <c r="N53" s="324">
        <v>63.6</v>
      </c>
    </row>
    <row r="54" spans="1:14">
      <c r="A54" s="248"/>
      <c r="B54" s="244"/>
      <c r="C54" s="244"/>
      <c r="D54" s="244"/>
      <c r="E54" s="244"/>
      <c r="F54" s="244"/>
      <c r="G54" s="325"/>
      <c r="H54" s="326" t="s">
        <v>527</v>
      </c>
      <c r="I54" s="327">
        <v>4917905</v>
      </c>
      <c r="J54" s="328">
        <v>39924</v>
      </c>
      <c r="K54" s="329">
        <v>152</v>
      </c>
      <c r="L54" s="330">
        <v>23254</v>
      </c>
      <c r="M54" s="331">
        <v>4</v>
      </c>
      <c r="N54" s="332">
        <v>148</v>
      </c>
    </row>
    <row r="55" spans="1:14">
      <c r="A55" s="248"/>
      <c r="B55" s="244"/>
      <c r="C55" s="244"/>
      <c r="D55" s="244"/>
      <c r="E55" s="244"/>
      <c r="F55" s="244"/>
      <c r="G55" s="310" t="s">
        <v>529</v>
      </c>
      <c r="H55" s="311"/>
      <c r="I55" s="319">
        <v>2991922</v>
      </c>
      <c r="J55" s="320">
        <v>24345</v>
      </c>
      <c r="K55" s="321">
        <v>-49.6</v>
      </c>
      <c r="L55" s="322">
        <v>50840</v>
      </c>
      <c r="M55" s="323">
        <v>16.899999999999999</v>
      </c>
      <c r="N55" s="324">
        <v>-66.5</v>
      </c>
    </row>
    <row r="56" spans="1:14">
      <c r="A56" s="248"/>
      <c r="B56" s="244"/>
      <c r="C56" s="244"/>
      <c r="D56" s="244"/>
      <c r="E56" s="244"/>
      <c r="F56" s="244"/>
      <c r="G56" s="325"/>
      <c r="H56" s="326" t="s">
        <v>527</v>
      </c>
      <c r="I56" s="327">
        <v>2193139</v>
      </c>
      <c r="J56" s="328">
        <v>17845</v>
      </c>
      <c r="K56" s="329">
        <v>-55.3</v>
      </c>
      <c r="L56" s="330">
        <v>25367</v>
      </c>
      <c r="M56" s="331">
        <v>9.1</v>
      </c>
      <c r="N56" s="332">
        <v>-64.400000000000006</v>
      </c>
    </row>
    <row r="57" spans="1:14">
      <c r="A57" s="248"/>
      <c r="B57" s="244"/>
      <c r="C57" s="244"/>
      <c r="D57" s="244"/>
      <c r="E57" s="244"/>
      <c r="F57" s="244"/>
      <c r="G57" s="310" t="s">
        <v>530</v>
      </c>
      <c r="H57" s="311"/>
      <c r="I57" s="319">
        <v>5607227</v>
      </c>
      <c r="J57" s="320">
        <v>45974</v>
      </c>
      <c r="K57" s="321">
        <v>88.8</v>
      </c>
      <c r="L57" s="322">
        <v>53605</v>
      </c>
      <c r="M57" s="323">
        <v>5.4</v>
      </c>
      <c r="N57" s="324">
        <v>83.4</v>
      </c>
    </row>
    <row r="58" spans="1:14">
      <c r="A58" s="248"/>
      <c r="B58" s="244"/>
      <c r="C58" s="244"/>
      <c r="D58" s="244"/>
      <c r="E58" s="244"/>
      <c r="F58" s="244"/>
      <c r="G58" s="325"/>
      <c r="H58" s="326" t="s">
        <v>527</v>
      </c>
      <c r="I58" s="327">
        <v>4404523</v>
      </c>
      <c r="J58" s="328">
        <v>36113</v>
      </c>
      <c r="K58" s="329">
        <v>102.4</v>
      </c>
      <c r="L58" s="330">
        <v>28343</v>
      </c>
      <c r="M58" s="331">
        <v>11.7</v>
      </c>
      <c r="N58" s="332">
        <v>90.7</v>
      </c>
    </row>
    <row r="59" spans="1:14">
      <c r="A59" s="248"/>
      <c r="B59" s="244"/>
      <c r="C59" s="244"/>
      <c r="D59" s="244"/>
      <c r="E59" s="244"/>
      <c r="F59" s="244"/>
      <c r="G59" s="310" t="s">
        <v>531</v>
      </c>
      <c r="H59" s="311"/>
      <c r="I59" s="319">
        <v>10016906</v>
      </c>
      <c r="J59" s="320">
        <v>82659</v>
      </c>
      <c r="K59" s="321">
        <v>79.8</v>
      </c>
      <c r="L59" s="322">
        <v>46440</v>
      </c>
      <c r="M59" s="323">
        <v>-13.4</v>
      </c>
      <c r="N59" s="324">
        <v>93.2</v>
      </c>
    </row>
    <row r="60" spans="1:14">
      <c r="A60" s="248"/>
      <c r="B60" s="244"/>
      <c r="C60" s="244"/>
      <c r="D60" s="244"/>
      <c r="E60" s="244"/>
      <c r="F60" s="244"/>
      <c r="G60" s="325"/>
      <c r="H60" s="326" t="s">
        <v>527</v>
      </c>
      <c r="I60" s="333">
        <v>8984651</v>
      </c>
      <c r="J60" s="328">
        <v>74141</v>
      </c>
      <c r="K60" s="329">
        <v>105.3</v>
      </c>
      <c r="L60" s="330">
        <v>27658</v>
      </c>
      <c r="M60" s="331">
        <v>-2.4</v>
      </c>
      <c r="N60" s="332">
        <v>107.7</v>
      </c>
    </row>
    <row r="61" spans="1:14">
      <c r="A61" s="248"/>
      <c r="B61" s="244"/>
      <c r="C61" s="244"/>
      <c r="D61" s="244"/>
      <c r="E61" s="244"/>
      <c r="F61" s="244"/>
      <c r="G61" s="310" t="s">
        <v>532</v>
      </c>
      <c r="H61" s="334"/>
      <c r="I61" s="335">
        <v>5610607</v>
      </c>
      <c r="J61" s="336">
        <v>45986</v>
      </c>
      <c r="K61" s="337">
        <v>32.799999999999997</v>
      </c>
      <c r="L61" s="338">
        <v>47162</v>
      </c>
      <c r="M61" s="339">
        <v>-1.5</v>
      </c>
      <c r="N61" s="324">
        <v>34.299999999999997</v>
      </c>
    </row>
    <row r="62" spans="1:14">
      <c r="A62" s="248"/>
      <c r="B62" s="244"/>
      <c r="C62" s="244"/>
      <c r="D62" s="244"/>
      <c r="E62" s="244"/>
      <c r="F62" s="244"/>
      <c r="G62" s="325"/>
      <c r="H62" s="326" t="s">
        <v>527</v>
      </c>
      <c r="I62" s="327">
        <v>4485664</v>
      </c>
      <c r="J62" s="328">
        <v>36773</v>
      </c>
      <c r="K62" s="329">
        <v>54.2</v>
      </c>
      <c r="L62" s="330">
        <v>25395</v>
      </c>
      <c r="M62" s="331">
        <v>-1.7</v>
      </c>
      <c r="N62" s="332">
        <v>55.9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169" t="s">
        <v>3</v>
      </c>
      <c r="D47" s="1169"/>
      <c r="E47" s="1170"/>
      <c r="F47" s="11">
        <v>16.66</v>
      </c>
      <c r="G47" s="12">
        <v>15.64</v>
      </c>
      <c r="H47" s="12">
        <v>14.55</v>
      </c>
      <c r="I47" s="12">
        <v>16.04</v>
      </c>
      <c r="J47" s="13">
        <v>14.11</v>
      </c>
    </row>
    <row r="48" spans="2:10" ht="57.75" customHeight="1">
      <c r="B48" s="14"/>
      <c r="C48" s="1171" t="s">
        <v>4</v>
      </c>
      <c r="D48" s="1171"/>
      <c r="E48" s="1172"/>
      <c r="F48" s="15">
        <v>6.79</v>
      </c>
      <c r="G48" s="16">
        <v>5.66</v>
      </c>
      <c r="H48" s="16">
        <v>7.99</v>
      </c>
      <c r="I48" s="16">
        <v>6.89</v>
      </c>
      <c r="J48" s="17">
        <v>9.06</v>
      </c>
    </row>
    <row r="49" spans="2:10" ht="57.75" customHeight="1" thickBot="1">
      <c r="B49" s="18"/>
      <c r="C49" s="1173" t="s">
        <v>5</v>
      </c>
      <c r="D49" s="1173"/>
      <c r="E49" s="1174"/>
      <c r="F49" s="19">
        <v>1.01</v>
      </c>
      <c r="G49" s="20" t="s">
        <v>539</v>
      </c>
      <c r="H49" s="20">
        <v>1.94</v>
      </c>
      <c r="I49" s="20">
        <v>0.2</v>
      </c>
      <c r="J49" s="21">
        <v>0.52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2017-04-17T23:45:46Z</cp:lastPrinted>
  <dcterms:created xsi:type="dcterms:W3CDTF">2017-02-15T16:39:20Z</dcterms:created>
  <dcterms:modified xsi:type="dcterms:W3CDTF">2018-02-06T00:28:15Z</dcterms:modified>
  <cp:category/>
</cp:coreProperties>
</file>