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U38" i="9"/>
  <c r="C38" i="9"/>
  <c r="AM37" i="9"/>
  <c r="U37" i="9"/>
  <c r="C37" i="9"/>
  <c r="AM36" i="9"/>
  <c r="C36" i="9"/>
  <c r="AM35" i="9"/>
  <c r="C35" i="9"/>
  <c r="C34" i="9"/>
  <c r="U34" i="9" l="1"/>
  <c r="U35" i="9" s="1"/>
  <c r="U36" i="9" s="1"/>
  <c r="AM34" i="9" s="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 r="CO36" i="9" s="1"/>
  <c r="CO37" i="9" s="1"/>
  <c r="CO38" i="9" s="1"/>
  <c r="CO39" i="9" s="1"/>
</calcChain>
</file>

<file path=xl/sharedStrings.xml><?xml version="1.0" encoding="utf-8"?>
<sst xmlns="http://schemas.openxmlformats.org/spreadsheetml/2006/main" count="1013" uniqueCount="561">
  <si>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</si>
  <si>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</si>
  <si>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</si>
  <si>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</si>
  <si>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</si>
  <si>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</si>
  <si>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</si>
  <si>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</si>
  <si>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</si>
  <si>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</si>
  <si>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</si>
  <si>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</si>
  <si>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</si>
  <si>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</si>
  <si>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</si>
  <si>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</si>
  <si>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</si>
  <si>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</si>
  <si>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</si>
  <si>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</si>
  <si>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</si>
  <si>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</si>
  <si>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</si>
  <si>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</si>
  <si>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</si>
  <si>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</si>
  <si>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</si>
  <si>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</si>
  <si>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</si>
  <si>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</si>
  <si>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</si>
  <si>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</si>
  <si>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</si>
  <si>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</si>
  <si>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</si>
  <si>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</si>
  <si>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</si>
  <si>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</si>
  <si>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</si>
  <si>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</si>
  <si>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</si>
  <si>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</si>
  <si>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</si>
  <si>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</si>
  <si>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</si>
  <si>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</si>
  <si>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</si>
  <si>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</si>
  <si>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</si>
  <si>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</si>
  <si>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</si>
  <si>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</si>
  <si>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</si>
  <si>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</si>
  <si>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</si>
  <si>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</si>
  <si>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</si>
  <si>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</si>
  <si>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</si>
  <si>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</si>
  <si>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</si>
  <si>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</si>
  <si>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</si>
  <si>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</si>
  <si>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</si>
  <si>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</si>
  <si>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</si>
  <si>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</si>
  <si>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</si>
  <si>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</si>
  <si>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</si>
  <si>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</si>
  <si>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</si>
  <si>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</si>
  <si>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</si>
  <si>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</si>
  <si>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</si>
  <si>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</si>
  <si>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</si>
  <si>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</si>
  <si>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</si>
  <si>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</si>
  <si>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</si>
  <si>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</si>
  <si>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</si>
  <si>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</si>
  <si>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</si>
  <si>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</si>
  <si>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</si>
  <si>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</si>
  <si>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</si>
  <si>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</si>
  <si>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</si>
  <si>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</si>
  <si>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</si>
  <si>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</si>
  <si>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</si>
  <si>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</si>
  <si>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</si>
  <si>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</si>
  <si>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</si>
  <si>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</si>
  <si>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</si>
  <si>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</si>
  <si>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</si>
  <si>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</si>
  <si>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</si>
  <si>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</si>
  <si>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</si>
  <si>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</si>
  <si>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</si>
  <si>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</si>
  <si>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</si>
  <si>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</si>
  <si>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</si>
  <si>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</si>
  <si>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</si>
  <si>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</si>
  <si>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</si>
  <si>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</si>
  <si>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</si>
  <si>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</si>
  <si>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</si>
  <si>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</si>
  <si>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</si>
  <si>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</si>
  <si>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</si>
  <si>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</si>
  <si>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</si>
  <si>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</si>
  <si>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</si>
  <si>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</si>
  <si>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</si>
  <si>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</si>
  <si>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</si>
  <si>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</si>
  <si>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</si>
  <si>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</si>
  <si>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</si>
  <si>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</si>
  <si>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</si>
  <si>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</si>
  <si>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</si>
  <si>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</si>
  <si>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</si>
  <si>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</si>
  <si>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</si>
  <si>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</si>
  <si>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</si>
  <si>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</si>
  <si>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</si>
  <si>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</si>
  <si>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</si>
  <si>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</si>
  <si>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</si>
  <si>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</si>
  <si>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</si>
  <si>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</si>
  <si>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</si>
  <si>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</si>
  <si>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</si>
  <si>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</si>
  <si>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</si>
  <si>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</si>
  <si>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</si>
  <si>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</si>
  <si>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</si>
  <si>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</si>
  <si>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</si>
  <si>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</si>
  <si>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</si>
  <si>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</si>
  <si>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</si>
  <si>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</si>
  <si>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</si>
  <si>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</si>
  <si>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</si>
  <si>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</si>
  <si>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</si>
  <si>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</si>
  <si>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</si>
  <si>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</si>
  <si>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</si>
  <si>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</si>
  <si>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</si>
  <si>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</si>
  <si>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</si>
  <si>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</si>
  <si>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</si>
  <si>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</si>
  <si>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</si>
  <si>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栃木県鹿沼市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</si>
  <si>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</si>
  <si>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</si>
  <si>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</si>
  <si>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</si>
  <si>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</si>
  <si>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</si>
  <si>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</si>
  <si>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</si>
  <si>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</si>
  <si>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</si>
  <si>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</si>
  <si>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</si>
  <si>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</si>
  <si>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</si>
  <si>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</si>
  <si>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</si>
  <si>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</si>
  <si>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</si>
  <si>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</si>
  <si>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</si>
  <si>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</si>
  <si>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</si>
  <si>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</si>
  <si>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</si>
  <si>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</si>
  <si>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</si>
  <si>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</si>
  <si>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</si>
  <si>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</si>
  <si>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</si>
  <si>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</si>
  <si>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</si>
  <si>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</si>
  <si>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</si>
  <si>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</si>
  <si>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</si>
  <si>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</si>
  <si>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</si>
  <si>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</si>
  <si>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</si>
  <si>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</si>
  <si>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</si>
  <si>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</si>
  <si>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</si>
  <si>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</si>
  <si>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</si>
  <si>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</si>
  <si>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</si>
  <si>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</si>
  <si>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</si>
  <si>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</si>
  <si>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</si>
  <si>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</si>
  <si>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</si>
  <si>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</si>
  <si>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</si>
  <si>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</si>
  <si>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</si>
  <si>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</si>
  <si>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</si>
  <si>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</si>
  <si>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</si>
  <si>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</si>
  <si>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</si>
  <si>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</si>
  <si>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</si>
  <si>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</si>
  <si>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</si>
  <si>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</si>
  <si>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</si>
  <si>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</si>
  <si>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</si>
  <si>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</si>
  <si>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</si>
  <si>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</si>
  <si>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</si>
  <si>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</si>
  <si>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</si>
  <si>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</si>
  <si>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</si>
  <si>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</si>
  <si>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</si>
  <si>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</si>
  <si>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</si>
  <si>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</si>
  <si>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</si>
  <si>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</si>
  <si>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</si>
  <si>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</si>
  <si>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</si>
  <si>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</si>
  <si>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</si>
  <si>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</si>
  <si>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</si>
  <si>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</si>
  <si>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</si>
  <si>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</si>
  <si>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</si>
  <si>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</si>
  <si>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</si>
  <si>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</si>
  <si>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</si>
  <si>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</si>
  <si>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</si>
  <si>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</si>
  <si>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</si>
  <si>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</si>
  <si>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</si>
  <si>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</si>
  <si>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</si>
  <si>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</si>
  <si>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</si>
  <si>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</si>
  <si>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</si>
  <si>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</si>
  <si>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</si>
  <si>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</si>
  <si>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</si>
  <si>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</si>
  <si>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</si>
  <si>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</si>
  <si>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</si>
  <si>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</si>
  <si>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</si>
  <si>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</si>
  <si>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</si>
  <si>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</si>
  <si>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</si>
  <si>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</si>
  <si>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</si>
  <si>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</si>
  <si>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</si>
  <si>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</si>
  <si>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</si>
  <si>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</si>
  <si>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</si>
  <si>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</si>
  <si>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</si>
  <si>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</si>
  <si>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</si>
  <si>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</si>
  <si>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</si>
  <si>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</si>
  <si>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</si>
  <si>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</si>
  <si>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</si>
  <si>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</si>
  <si>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栃木県鹿沼市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</si>
  <si>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</si>
  <si>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</si>
  <si>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</si>
  <si>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</si>
  <si>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</si>
  <si>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</si>
  <si>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</si>
  <si>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</si>
  <si>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</si>
  <si>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</si>
  <si>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</si>
  <si>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</si>
  <si>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</si>
  <si>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</si>
  <si>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</si>
  <si>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</si>
  <si>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</si>
  <si>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</si>
  <si>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</si>
  <si>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</si>
  <si>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</si>
  <si>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</si>
  <si>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</si>
  <si>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</si>
  <si>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</si>
  <si>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</si>
  <si>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</si>
  <si>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</si>
  <si>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</si>
  <si>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</si>
  <si>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</si>
  <si>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</si>
  <si>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</si>
  <si>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</si>
  <si>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</si>
  <si>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</si>
  <si>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</si>
  <si>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</si>
  <si>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</si>
  <si>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</si>
  <si>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簡易水道事業費特別会計</t>
    <phoneticPr fontId="5"/>
  </si>
  <si>
    <t>公設地方卸売市場事業費特別会計</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</si>
  <si>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</si>
  <si>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</si>
  <si>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</si>
  <si>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</si>
  <si>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</si>
  <si>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</si>
  <si>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</si>
  <si>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</si>
  <si>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</si>
  <si>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</si>
  <si>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</si>
  <si>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</si>
  <si>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</si>
  <si>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</si>
  <si>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</si>
  <si>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</si>
  <si>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</si>
  <si>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</si>
  <si>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</si>
  <si>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</si>
  <si>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</si>
  <si>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</si>
  <si>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</si>
  <si>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</si>
  <si>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</si>
  <si>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</si>
  <si>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</si>
  <si>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</si>
  <si>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</si>
  <si>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</si>
  <si>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</si>
  <si>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</si>
  <si>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</si>
  <si>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</si>
  <si>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</si>
  <si>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</si>
  <si>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</si>
  <si>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</si>
  <si>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</si>
  <si>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</si>
  <si>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</si>
  <si>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</si>
  <si>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</si>
  <si>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</si>
  <si>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</si>
  <si>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</si>
  <si>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</si>
  <si>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</si>
  <si>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</si>
  <si>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</si>
  <si>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</si>
  <si>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</si>
  <si>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</si>
  <si>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</si>
  <si>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</si>
  <si>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</si>
  <si>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簡易水道事業費特別会計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</si>
  <si>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</si>
  <si>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</si>
  <si>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</si>
  <si>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</si>
  <si>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</si>
  <si>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</si>
  <si>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</si>
  <si>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</si>
  <si>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</si>
  <si>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</si>
  <si>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</si>
  <si>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</si>
  <si>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</si>
  <si>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</si>
  <si>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</si>
  <si>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</si>
  <si>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</si>
  <si>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</si>
  <si>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</si>
  <si>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</si>
  <si>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</si>
  <si>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</si>
  <si>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</si>
  <si>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</si>
  <si>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</si>
  <si>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</si>
  <si>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</si>
  <si>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</si>
  <si>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</si>
  <si>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</si>
  <si>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</si>
  <si>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</si>
  <si>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</si>
  <si>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</si>
  <si>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</si>
  <si>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</si>
  <si>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</si>
  <si>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</si>
  <si>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</si>
  <si>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</si>
  <si>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</si>
  <si>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</si>
  <si>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</si>
  <si>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</si>
  <si>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</si>
  <si>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</si>
  <si>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</si>
  <si>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</si>
  <si>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</si>
  <si>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</si>
  <si>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</si>
  <si>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</si>
  <si>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</si>
  <si>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</si>
  <si>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</si>
  <si>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</si>
  <si>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</si>
  <si>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</si>
  <si>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</si>
  <si>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</si>
  <si>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</si>
  <si>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</si>
  <si>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</si>
  <si>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</si>
  <si>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</si>
  <si>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</si>
  <si>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</si>
  <si>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</si>
  <si>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</si>
  <si>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</si>
  <si>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</si>
  <si>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</si>
  <si>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</si>
  <si>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</si>
  <si>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</si>
  <si>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</si>
  <si>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</si>
  <si>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</si>
  <si>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</si>
  <si>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</si>
  <si>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</si>
  <si>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</si>
  <si>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</si>
  <si>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</si>
  <si>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1.64</t>
  </si>
  <si>
    <t>水道事業会計</t>
  </si>
  <si>
    <t>一般会計</t>
  </si>
  <si>
    <t>国民健康保険特別会計</t>
  </si>
  <si>
    <t>介護保険特別会計</t>
  </si>
  <si>
    <t>公共下水道事業費特別会計</t>
  </si>
  <si>
    <t>簡易水道事業費特別会計</t>
  </si>
  <si>
    <t>後期高齢者医療特別会計</t>
  </si>
  <si>
    <t>農業集落排水事業費特別会計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</si>
  <si>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</si>
  <si>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</si>
  <si>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4"/>
  </si>
  <si>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</si>
  <si>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</si>
  <si>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</si>
  <si>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4"/>
  </si>
  <si>
    <t>宇都宮西中核工業団地事務組合（工場汚水処理施設特別会計）</t>
    <rPh sb="0" eb="3">
      <t>ウツノミヤ</t>
    </rPh>
    <rPh sb="3" eb="4">
      <t>ニシ</t>
    </rPh>
    <rPh sb="4" eb="6">
      <t>チュウカク</t>
    </rPh>
    <rPh sb="6" eb="8">
      <t>コウギョウ</t>
    </rPh>
    <rPh sb="8" eb="10">
      <t>ダンチ</t>
    </rPh>
    <rPh sb="10" eb="12">
      <t>ジム</t>
    </rPh>
    <rPh sb="12" eb="14">
      <t>クミアイ</t>
    </rPh>
    <rPh sb="15" eb="17">
      <t>コウジョウ</t>
    </rPh>
    <rPh sb="17" eb="19">
      <t>オスイ</t>
    </rPh>
    <rPh sb="19" eb="21">
      <t>ショリ</t>
    </rPh>
    <rPh sb="21" eb="23">
      <t>シセツ</t>
    </rPh>
    <rPh sb="23" eb="25">
      <t>トクベツ</t>
    </rPh>
    <rPh sb="25" eb="27">
      <t>カイケイ</t>
    </rPh>
    <phoneticPr fontId="4"/>
  </si>
  <si>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4"/>
  </si>
  <si>
    <t>鹿沼市農業公社</t>
    <rPh sb="0" eb="3">
      <t>カヌマシ</t>
    </rPh>
    <rPh sb="3" eb="5">
      <t>ノウギョウ</t>
    </rPh>
    <rPh sb="5" eb="7">
      <t>コウシャ</t>
    </rPh>
    <phoneticPr fontId="24"/>
  </si>
  <si>
    <t>鹿沼市花木センター公社</t>
    <rPh sb="0" eb="3">
      <t>カヌマシ</t>
    </rPh>
    <rPh sb="3" eb="5">
      <t>カボク</t>
    </rPh>
    <rPh sb="9" eb="11">
      <t>コウシャ</t>
    </rPh>
    <phoneticPr fontId="24"/>
  </si>
  <si>
    <t>かぬま文化・スポーツ振興財団</t>
    <rPh sb="3" eb="5">
      <t>ブンカ</t>
    </rPh>
    <rPh sb="10" eb="12">
      <t>シンコウ</t>
    </rPh>
    <rPh sb="12" eb="14">
      <t>ザイダン</t>
    </rPh>
    <phoneticPr fontId="24"/>
  </si>
  <si>
    <t>鹿沼総合食品卸売</t>
    <rPh sb="0" eb="2">
      <t>カヌマ</t>
    </rPh>
    <rPh sb="2" eb="4">
      <t>ソウゴウ</t>
    </rPh>
    <rPh sb="4" eb="6">
      <t>ショクヒン</t>
    </rPh>
    <rPh sb="6" eb="8">
      <t>オロシウリ</t>
    </rPh>
    <phoneticPr fontId="24"/>
  </si>
  <si>
    <t>農業生産法人かぬま</t>
    <rPh sb="0" eb="2">
      <t>ノウギョウ</t>
    </rPh>
    <rPh sb="2" eb="4">
      <t>セイサン</t>
    </rPh>
    <rPh sb="4" eb="6">
      <t>ホウジン</t>
    </rPh>
    <phoneticPr fontId="24"/>
  </si>
  <si>
    <t>鹿沼市勤労者福祉共済会</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</si>
  <si>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</si>
  <si>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</si>
  <si>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</si>
  <si>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</si>
  <si>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</si>
  <si>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</si>
  <si>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</si>
  <si>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</si>
  <si>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</si>
  <si>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</si>
  <si>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</si>
  <si>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</si>
  <si>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</si>
  <si>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将来負担比率は、平成23年度から徐々に改善しており、今年度は前年と比較して4.1ポイント改善した。
　将来負担比率、実質公債費比率ともに類似団体より低い数値となっている。要因として、「財政健全化推進計画」に基づき、市債発行の抑制を図るとともに、建設事業債の発行に際し、後年度における交付税算入が見込まれる合併特例債等の有利な市債を活用していること、また、各種基金の増額確保に努めたことが挙げられる。しかし、財政調整基金残高が県内で下位に位置しており、今後も財政調整基金の安定的な確保に努め、市債の発行額の抑制等を図りながら財政構造の健全性を確保していく。</t>
    <rPh sb="1" eb="3">
      <t>ショウライ</t>
    </rPh>
    <rPh sb="3" eb="5">
      <t>フタン</t>
    </rPh>
    <rPh sb="5" eb="7">
      <t>ヒリツ</t>
    </rPh>
    <rPh sb="9" eb="11">
      <t>ヘイセイ</t>
    </rPh>
    <rPh sb="13" eb="15">
      <t>ネンド</t>
    </rPh>
    <rPh sb="17" eb="19">
      <t>ジョジョ</t>
    </rPh>
    <rPh sb="20" eb="22">
      <t>カイゼン</t>
    </rPh>
    <rPh sb="27" eb="30">
      <t>コンネンド</t>
    </rPh>
    <rPh sb="31" eb="33">
      <t>ゼンネン</t>
    </rPh>
    <rPh sb="34" eb="36">
      <t>ヒカク</t>
    </rPh>
    <rPh sb="45" eb="47">
      <t>カイゼン</t>
    </rPh>
    <rPh sb="52" eb="54">
      <t>ショウライ</t>
    </rPh>
    <rPh sb="54" eb="56">
      <t>フタン</t>
    </rPh>
    <rPh sb="56" eb="58">
      <t>ヒリツ</t>
    </rPh>
    <rPh sb="59" eb="61">
      <t>ジッシツ</t>
    </rPh>
    <rPh sb="61" eb="64">
      <t>コウサイヒ</t>
    </rPh>
    <rPh sb="64" eb="66">
      <t>ヒリツ</t>
    </rPh>
    <rPh sb="69" eb="71">
      <t>ルイジ</t>
    </rPh>
    <rPh sb="71" eb="73">
      <t>ダンタイ</t>
    </rPh>
    <rPh sb="75" eb="76">
      <t>ヒク</t>
    </rPh>
    <rPh sb="77" eb="79">
      <t>スウチ</t>
    </rPh>
    <rPh sb="86" eb="88">
      <t>ヨウイン</t>
    </rPh>
    <rPh sb="93" eb="95">
      <t>ザイセイ</t>
    </rPh>
    <rPh sb="95" eb="98">
      <t>ケンゼンカ</t>
    </rPh>
    <rPh sb="98" eb="100">
      <t>スイシン</t>
    </rPh>
    <rPh sb="100" eb="102">
      <t>ケイカク</t>
    </rPh>
    <rPh sb="104" eb="105">
      <t>モト</t>
    </rPh>
    <rPh sb="108" eb="110">
      <t>シサイ</t>
    </rPh>
    <rPh sb="110" eb="112">
      <t>ハッコウ</t>
    </rPh>
    <rPh sb="113" eb="115">
      <t>ヨクセイ</t>
    </rPh>
    <rPh sb="116" eb="117">
      <t>ハカ</t>
    </rPh>
    <rPh sb="123" eb="125">
      <t>ケンセツ</t>
    </rPh>
    <rPh sb="125" eb="128">
      <t>ジギョウサイ</t>
    </rPh>
    <rPh sb="129" eb="131">
      <t>ハッコウ</t>
    </rPh>
    <rPh sb="132" eb="133">
      <t>サイ</t>
    </rPh>
    <rPh sb="135" eb="138">
      <t>コウネンド</t>
    </rPh>
    <rPh sb="142" eb="145">
      <t>コウフゼイ</t>
    </rPh>
    <rPh sb="145" eb="147">
      <t>サンニュウ</t>
    </rPh>
    <rPh sb="148" eb="150">
      <t>ミコ</t>
    </rPh>
    <rPh sb="153" eb="155">
      <t>ガッペイ</t>
    </rPh>
    <rPh sb="155" eb="157">
      <t>トクレイ</t>
    </rPh>
    <rPh sb="157" eb="158">
      <t>サイ</t>
    </rPh>
    <rPh sb="158" eb="159">
      <t>トウ</t>
    </rPh>
    <rPh sb="160" eb="162">
      <t>ユウリ</t>
    </rPh>
    <rPh sb="163" eb="165">
      <t>シサイ</t>
    </rPh>
    <rPh sb="166" eb="168">
      <t>カツヨウ</t>
    </rPh>
    <rPh sb="178" eb="180">
      <t>カクシュ</t>
    </rPh>
    <rPh sb="180" eb="182">
      <t>キキン</t>
    </rPh>
    <rPh sb="183" eb="185">
      <t>ゾウガク</t>
    </rPh>
    <rPh sb="185" eb="187">
      <t>カクホ</t>
    </rPh>
    <rPh sb="188" eb="189">
      <t>ツト</t>
    </rPh>
    <rPh sb="194" eb="195">
      <t>ア</t>
    </rPh>
    <rPh sb="204" eb="206">
      <t>ザイセイ</t>
    </rPh>
    <rPh sb="206" eb="208">
      <t>チョウセイ</t>
    </rPh>
    <rPh sb="208" eb="210">
      <t>キキン</t>
    </rPh>
    <rPh sb="210" eb="212">
      <t>ザンダカ</t>
    </rPh>
    <rPh sb="213" eb="215">
      <t>ケンナイ</t>
    </rPh>
    <rPh sb="216" eb="218">
      <t>カイ</t>
    </rPh>
    <rPh sb="219" eb="221">
      <t>イチ</t>
    </rPh>
    <rPh sb="226" eb="228">
      <t>コンゴ</t>
    </rPh>
    <rPh sb="229" eb="231">
      <t>ザイセイ</t>
    </rPh>
    <rPh sb="231" eb="233">
      <t>チョウセイ</t>
    </rPh>
    <rPh sb="233" eb="235">
      <t>キキン</t>
    </rPh>
    <rPh sb="236" eb="239">
      <t>アンテイテキ</t>
    </rPh>
    <rPh sb="240" eb="242">
      <t>カクホ</t>
    </rPh>
    <rPh sb="243" eb="244">
      <t>ツト</t>
    </rPh>
    <rPh sb="246" eb="248">
      <t>シサイ</t>
    </rPh>
    <rPh sb="249" eb="252">
      <t>ハッコウガク</t>
    </rPh>
    <rPh sb="253" eb="255">
      <t>ヨクセイ</t>
    </rPh>
    <rPh sb="255" eb="256">
      <t>トウ</t>
    </rPh>
    <rPh sb="257" eb="258">
      <t>ハカ</t>
    </rPh>
    <rPh sb="262" eb="264">
      <t>ザイセイ</t>
    </rPh>
    <rPh sb="264" eb="266">
      <t>コウゾウ</t>
    </rPh>
    <rPh sb="267" eb="270">
      <t>ケンゼンセイ</t>
    </rPh>
    <rPh sb="271" eb="273">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</si>
</sst>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49372</c:v>
                </c:pt>
                <c:pt idx="1">
                  <c:v>34524</c:v>
                </c:pt>
                <c:pt idx="2">
                  <c:v>44961</c:v>
                </c:pt>
                <c:pt idx="3">
                  <c:v>48844</c:v>
                </c:pt>
                <c:pt idx="4">
                  <c:v>64796</c:v>
                </c:pt>
              </c:numCache>
            </c:numRef>
          </c:val>
          <c:smooth val="0"/>
        </c:ser>
        <c:dLbls>
          <c:showLegendKey val="0"/>
          <c:showVal val="0"/>
          <c:showCatName val="0"/>
          <c:showSerName val="0"/>
          <c:showPercent val="0"/>
          <c:showBubbleSize val="0"/>
        </c:dLbls>
        <c:marker val="1"/>
        <c:smooth val="0"/>
        <c:axId val="108768208"/>
        <c:axId val="221042760"/>
      </c:lineChart>
      <c:catAx>
        <c:axId val="10876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042760"/>
        <c:crosses val="autoZero"/>
        <c:auto val="1"/>
        <c:lblAlgn val="ctr"/>
        <c:lblOffset val="100"/>
        <c:tickLblSkip val="1"/>
        <c:tickMarkSkip val="1"/>
        <c:noMultiLvlLbl val="0"/>
      </c:catAx>
      <c:valAx>
        <c:axId val="2210427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6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2.82</c:v>
                </c:pt>
                <c:pt idx="1">
                  <c:v>4.66</c:v>
                </c:pt>
                <c:pt idx="2">
                  <c:v>4.01</c:v>
                </c:pt>
                <c:pt idx="3">
                  <c:v>5.1100000000000003</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10.51</c:v>
                </c:pt>
                <c:pt idx="1">
                  <c:v>10.71</c:v>
                </c:pt>
                <c:pt idx="2">
                  <c:v>11.08</c:v>
                </c:pt>
                <c:pt idx="3">
                  <c:v>12.73</c:v>
                </c:pt>
                <c:pt idx="4">
                  <c:v>10.99</c:v>
                </c:pt>
              </c:numCache>
            </c:numRef>
          </c:val>
        </c:ser>
        <c:dLbls>
          <c:showLegendKey val="0"/>
          <c:showVal val="0"/>
          <c:showCatName val="0"/>
          <c:showSerName val="0"/>
          <c:showPercent val="0"/>
          <c:showBubbleSize val="0"/>
        </c:dLbls>
        <c:gapWidth val="250"/>
        <c:overlap val="100"/>
        <c:axId val="222432624"/>
        <c:axId val="220045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1.88</c:v>
                </c:pt>
                <c:pt idx="1">
                  <c:v>1.81</c:v>
                </c:pt>
                <c:pt idx="2">
                  <c:v>0.09</c:v>
                </c:pt>
                <c:pt idx="3">
                  <c:v>2.3199999999999998</c:v>
                </c:pt>
                <c:pt idx="4">
                  <c:v>-1.64</c:v>
                </c:pt>
              </c:numCache>
            </c:numRef>
          </c:val>
          <c:smooth val="0"/>
        </c:ser>
        <c:dLbls>
          <c:showLegendKey val="0"/>
          <c:showVal val="0"/>
          <c:showCatName val="0"/>
          <c:showSerName val="0"/>
          <c:showPercent val="0"/>
          <c:showBubbleSize val="0"/>
        </c:dLbls>
        <c:marker val="1"/>
        <c:smooth val="0"/>
        <c:axId val="222432624"/>
        <c:axId val="220045848"/>
      </c:lineChart>
      <c:catAx>
        <c:axId val="22243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045848"/>
        <c:crosses val="autoZero"/>
        <c:auto val="1"/>
        <c:lblAlgn val="ctr"/>
        <c:lblOffset val="100"/>
        <c:tickLblSkip val="1"/>
        <c:tickMarkSkip val="1"/>
        <c:noMultiLvlLbl val="0"/>
      </c:catAx>
      <c:valAx>
        <c:axId val="22004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43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0.03</c:v>
                </c:pt>
                <c:pt idx="4">
                  <c:v>#N/A</c:v>
                </c:pt>
                <c:pt idx="5">
                  <c:v>0.04</c:v>
                </c:pt>
                <c:pt idx="6">
                  <c:v>#N/A</c:v>
                </c:pt>
                <c:pt idx="7">
                  <c:v>0.01</c:v>
                </c:pt>
                <c:pt idx="8">
                  <c:v>#N/A</c:v>
                </c:pt>
                <c:pt idx="9">
                  <c:v>0.02</c:v>
                </c:pt>
              </c:numCache>
            </c:numRef>
          </c:val>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0.02</c:v>
                </c:pt>
                <c:pt idx="8">
                  <c:v>#N/A</c:v>
                </c:pt>
                <c:pt idx="9">
                  <c:v>0.03</c:v>
                </c:pt>
              </c:numCache>
            </c:numRef>
          </c:val>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0.22</c:v>
                </c:pt>
                <c:pt idx="4">
                  <c:v>#N/A</c:v>
                </c:pt>
                <c:pt idx="5">
                  <c:v>0.2</c:v>
                </c:pt>
                <c:pt idx="6">
                  <c:v>#N/A</c:v>
                </c:pt>
                <c:pt idx="7">
                  <c:v>0.23</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0.92</c:v>
                </c:pt>
                <c:pt idx="4">
                  <c:v>#N/A</c:v>
                </c:pt>
                <c:pt idx="5">
                  <c:v>0.54</c:v>
                </c:pt>
                <c:pt idx="6">
                  <c:v>#N/A</c:v>
                </c:pt>
                <c:pt idx="7">
                  <c:v>0.64</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0.63</c:v>
                </c:pt>
                <c:pt idx="2">
                  <c:v>#N/A</c:v>
                </c:pt>
                <c:pt idx="3">
                  <c:v>1.85</c:v>
                </c:pt>
                <c:pt idx="4">
                  <c:v>#N/A</c:v>
                </c:pt>
                <c:pt idx="5">
                  <c:v>2.67</c:v>
                </c:pt>
                <c:pt idx="6">
                  <c:v>#N/A</c:v>
                </c:pt>
                <c:pt idx="7">
                  <c:v>3.15</c:v>
                </c:pt>
                <c:pt idx="8">
                  <c:v>#N/A</c:v>
                </c:pt>
                <c:pt idx="9">
                  <c:v>4.22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2.79</c:v>
                </c:pt>
                <c:pt idx="2">
                  <c:v>#N/A</c:v>
                </c:pt>
                <c:pt idx="3">
                  <c:v>4.6100000000000003</c:v>
                </c:pt>
                <c:pt idx="4">
                  <c:v>#N/A</c:v>
                </c:pt>
                <c:pt idx="5">
                  <c:v>4</c:v>
                </c:pt>
                <c:pt idx="6">
                  <c:v>#N/A</c:v>
                </c:pt>
                <c:pt idx="7">
                  <c:v>5.0999999999999996</c:v>
                </c:pt>
                <c:pt idx="8">
                  <c:v>#N/A</c:v>
                </c:pt>
                <c:pt idx="9">
                  <c:v>4.88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c:v>
                </c:pt>
                <c:pt idx="2">
                  <c:v>#N/A</c:v>
                </c:pt>
                <c:pt idx="3">
                  <c:v>13.06</c:v>
                </c:pt>
                <c:pt idx="4">
                  <c:v>#N/A</c:v>
                </c:pt>
                <c:pt idx="5">
                  <c:v>13.73</c:v>
                </c:pt>
                <c:pt idx="6">
                  <c:v>#N/A</c:v>
                </c:pt>
                <c:pt idx="7">
                  <c:v>14.04</c:v>
                </c:pt>
                <c:pt idx="8">
                  <c:v>#N/A</c:v>
                </c:pt>
                <c:pt idx="9">
                  <c:v>13.87</c:v>
                </c:pt>
              </c:numCache>
            </c:numRef>
          </c:val>
        </c:ser>
        <c:dLbls>
          <c:showLegendKey val="0"/>
          <c:showVal val="0"/>
          <c:showCatName val="0"/>
          <c:showSerName val="0"/>
          <c:showPercent val="0"/>
          <c:showBubbleSize val="0"/>
        </c:dLbls>
        <c:gapWidth val="150"/>
        <c:overlap val="100"/>
        <c:axId val="177930160"/>
        <c:axId val="225912776"/>
      </c:barChart>
      <c:catAx>
        <c:axId val="17793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12776"/>
        <c:crosses val="autoZero"/>
        <c:auto val="1"/>
        <c:lblAlgn val="ctr"/>
        <c:lblOffset val="100"/>
        <c:tickLblSkip val="1"/>
        <c:tickMarkSkip val="1"/>
        <c:noMultiLvlLbl val="0"/>
      </c:catAx>
      <c:valAx>
        <c:axId val="22591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3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4365</c:v>
                </c:pt>
                <c:pt idx="5">
                  <c:v>4108</c:v>
                </c:pt>
                <c:pt idx="8">
                  <c:v>4029</c:v>
                </c:pt>
                <c:pt idx="11">
                  <c:v>4142</c:v>
                </c:pt>
                <c:pt idx="14">
                  <c:v>4146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25</c:v>
                </c:pt>
                <c:pt idx="6">
                  <c:v>23</c:v>
                </c:pt>
                <c:pt idx="9">
                  <c:v>22</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1285</c:v>
                </c:pt>
                <c:pt idx="3">
                  <c:v>1313</c:v>
                </c:pt>
                <c:pt idx="6">
                  <c:v>1318</c:v>
                </c:pt>
                <c:pt idx="9">
                  <c:v>1312</c:v>
                </c:pt>
                <c:pt idx="12">
                  <c:v>1236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121</c:v>
                </c:pt>
                <c:pt idx="3">
                  <c:v>115</c:v>
                </c:pt>
                <c:pt idx="6">
                  <c:v>110</c:v>
                </c:pt>
                <c:pt idx="9">
                  <c:v>102</c:v>
                </c:pt>
                <c:pt idx="12">
                  <c:v>102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3506</c:v>
                </c:pt>
                <c:pt idx="3">
                  <c:v>3531</c:v>
                </c:pt>
                <c:pt idx="6">
                  <c:v>3546</c:v>
                </c:pt>
                <c:pt idx="9">
                  <c:v>3571</c:v>
                </c:pt>
                <c:pt idx="12">
                  <c:v>3489</c:v>
                </c:pt>
              </c:numCache>
            </c:numRef>
          </c:val>
        </c:ser>
        <c:dLbls>
          <c:showLegendKey val="0"/>
          <c:showVal val="0"/>
          <c:showCatName val="0"/>
          <c:showSerName val="0"/>
          <c:showPercent val="0"/>
          <c:showBubbleSize val="0"/>
        </c:dLbls>
        <c:gapWidth val="100"/>
        <c:overlap val="100"/>
        <c:axId val="226310696"/>
        <c:axId val="22020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571</c:v>
                </c:pt>
                <c:pt idx="2">
                  <c:v>#N/A</c:v>
                </c:pt>
                <c:pt idx="3">
                  <c:v>#N/A</c:v>
                </c:pt>
                <c:pt idx="4">
                  <c:v>876</c:v>
                </c:pt>
                <c:pt idx="5">
                  <c:v>#N/A</c:v>
                </c:pt>
                <c:pt idx="6">
                  <c:v>#N/A</c:v>
                </c:pt>
                <c:pt idx="7">
                  <c:v>968</c:v>
                </c:pt>
                <c:pt idx="8">
                  <c:v>#N/A</c:v>
                </c:pt>
                <c:pt idx="9">
                  <c:v>#N/A</c:v>
                </c:pt>
                <c:pt idx="10">
                  <c:v>865</c:v>
                </c:pt>
                <c:pt idx="11">
                  <c:v>#N/A</c:v>
                </c:pt>
                <c:pt idx="12">
                  <c:v>#N/A</c:v>
                </c:pt>
                <c:pt idx="13">
                  <c:v>705</c:v>
                </c:pt>
                <c:pt idx="14">
                  <c:v>#N/A</c:v>
                </c:pt>
              </c:numCache>
            </c:numRef>
          </c:val>
          <c:smooth val="0"/>
        </c:ser>
        <c:dLbls>
          <c:showLegendKey val="0"/>
          <c:showVal val="0"/>
          <c:showCatName val="0"/>
          <c:showSerName val="0"/>
          <c:showPercent val="0"/>
          <c:showBubbleSize val="0"/>
        </c:dLbls>
        <c:marker val="1"/>
        <c:smooth val="0"/>
        <c:axId val="226310696"/>
        <c:axId val="220209504"/>
      </c:lineChart>
      <c:catAx>
        <c:axId val="22631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209504"/>
        <c:crosses val="autoZero"/>
        <c:auto val="1"/>
        <c:lblAlgn val="ctr"/>
        <c:lblOffset val="100"/>
        <c:tickLblSkip val="1"/>
        <c:tickMarkSkip val="1"/>
        <c:noMultiLvlLbl val="0"/>
      </c:catAx>
      <c:valAx>
        <c:axId val="2202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1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34960</c:v>
                </c:pt>
                <c:pt idx="5">
                  <c:v>35659</c:v>
                </c:pt>
                <c:pt idx="8">
                  <c:v>36081</c:v>
                </c:pt>
                <c:pt idx="11">
                  <c:v>36144</c:v>
                </c:pt>
                <c:pt idx="14">
                  <c:v>36538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5605</c:v>
                </c:pt>
                <c:pt idx="5">
                  <c:v>5959</c:v>
                </c:pt>
                <c:pt idx="8">
                  <c:v>5750</c:v>
                </c:pt>
                <c:pt idx="11">
                  <c:v>5279</c:v>
                </c:pt>
                <c:pt idx="14">
                  <c:v>5067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5699</c:v>
                </c:pt>
                <c:pt idx="5">
                  <c:v>5334</c:v>
                </c:pt>
                <c:pt idx="8">
                  <c:v>6019</c:v>
                </c:pt>
                <c:pt idx="11">
                  <c:v>6969</c:v>
                </c:pt>
                <c:pt idx="14">
                  <c:v>7255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9206</c:v>
                </c:pt>
                <c:pt idx="3">
                  <c:v>8888</c:v>
                </c:pt>
                <c:pt idx="6">
                  <c:v>8213</c:v>
                </c:pt>
                <c:pt idx="9">
                  <c:v>7524</c:v>
                </c:pt>
                <c:pt idx="12">
                  <c:v>6947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232</c:v>
                </c:pt>
                <c:pt idx="3">
                  <c:v>209</c:v>
                </c:pt>
                <c:pt idx="6">
                  <c:v>187</c:v>
                </c:pt>
                <c:pt idx="9">
                  <c:v>166</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15726</c:v>
                </c:pt>
                <c:pt idx="3">
                  <c:v>15720</c:v>
                </c:pt>
                <c:pt idx="6">
                  <c:v>15054</c:v>
                </c:pt>
                <c:pt idx="9">
                  <c:v>14502</c:v>
                </c:pt>
                <c:pt idx="12">
                  <c:v>13535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29821</c:v>
                </c:pt>
                <c:pt idx="3">
                  <c:v>29023</c:v>
                </c:pt>
                <c:pt idx="6">
                  <c:v>27538</c:v>
                </c:pt>
                <c:pt idx="9">
                  <c:v>27826</c:v>
                </c:pt>
                <c:pt idx="12">
                  <c:v>29087</c:v>
                </c:pt>
              </c:numCache>
            </c:numRef>
          </c:val>
        </c:ser>
        <c:dLbls>
          <c:showLegendKey val="0"/>
          <c:showVal val="0"/>
          <c:showCatName val="0"/>
          <c:showSerName val="0"/>
          <c:showPercent val="0"/>
          <c:showBubbleSize val="0"/>
        </c:dLbls>
        <c:gapWidth val="100"/>
        <c:overlap val="100"/>
        <c:axId val="108839296"/>
        <c:axId val="108839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8964</c:v>
                </c:pt>
                <c:pt idx="2">
                  <c:v>#N/A</c:v>
                </c:pt>
                <c:pt idx="3">
                  <c:v>#N/A</c:v>
                </c:pt>
                <c:pt idx="4">
                  <c:v>6887</c:v>
                </c:pt>
                <c:pt idx="5">
                  <c:v>#N/A</c:v>
                </c:pt>
                <c:pt idx="6">
                  <c:v>#N/A</c:v>
                </c:pt>
                <c:pt idx="7">
                  <c:v>3143</c:v>
                </c:pt>
                <c:pt idx="8">
                  <c:v>#N/A</c:v>
                </c:pt>
                <c:pt idx="9">
                  <c:v>#N/A</c:v>
                </c:pt>
                <c:pt idx="10">
                  <c:v>1627</c:v>
                </c:pt>
                <c:pt idx="11">
                  <c:v>#N/A</c:v>
                </c:pt>
                <c:pt idx="12">
                  <c:v>#N/A</c:v>
                </c:pt>
                <c:pt idx="13">
                  <c:v>855</c:v>
                </c:pt>
                <c:pt idx="14">
                  <c:v>#N/A</c:v>
                </c:pt>
              </c:numCache>
            </c:numRef>
          </c:val>
          <c:smooth val="0"/>
        </c:ser>
        <c:dLbls>
          <c:showLegendKey val="0"/>
          <c:showVal val="0"/>
          <c:showCatName val="0"/>
          <c:showSerName val="0"/>
          <c:showPercent val="0"/>
          <c:showBubbleSize val="0"/>
        </c:dLbls>
        <c:marker val="1"/>
        <c:smooth val="0"/>
        <c:axId val="108839296"/>
        <c:axId val="108839688"/>
      </c:lineChart>
      <c:catAx>
        <c:axId val="1088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39688"/>
        <c:crosses val="autoZero"/>
        <c:auto val="1"/>
        <c:lblAlgn val="ctr"/>
        <c:lblOffset val="100"/>
        <c:tickLblSkip val="1"/>
        <c:tickMarkSkip val="1"/>
        <c:noMultiLvlLbl val="0"/>
      </c:catAx>
      <c:valAx>
        <c:axId val="108839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{DBEA1DB4-91D4-44A5-9927-A76FC4B4ECC0}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{5A2EAD14-F3EC-4112-AD63-909CBD68BE8F}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{8455FFBE-FB7A-48B9-B572-590BC2365D9D}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{CCE23257-F5BE-4D9C-B52D-51D1A4BCD1D4}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{768C2694-C96D-4DEB-9AB6-DCAD481D6A69}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{D6CF7321-4BD1-4AF2-90EF-66424DE3F27C}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{15A6760D-541C-4D5B-B8DD-86AC4931CA2C}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{2FDB3A48-73CA-4E07-A263-4786A05EF5E4}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{CC8B8FF5-5119-4C96-90C5-A6693FF12369}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{94A9D344-732C-4B6E-9632-FE245683A068}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840472"/>
        <c:axId val="108840864"/>
      </c:scatterChart>
      <c:valAx>
        <c:axId val="108840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40864"/>
        <c:crosses val="autoZero"/>
        <c:crossBetween val="midCat"/>
      </c:valAx>
      <c:valAx>
        <c:axId val="108840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40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{BEB9D4B3-21DC-4338-9D61-AAA32783BC91}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{914FDB85-C11B-406B-B8E7-832B441BEFCF}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{D074B562-1CF1-49BF-A2FE-A4496C1A3BA7}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{ACA9B77C-BE39-4290-907A-E2DF1FDDEFF3}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{35278970-9228-4723-99AE-AEEC3960216C}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4.5999999999999996</c:v>
                </c:pt>
                <c:pt idx="2">
                  <c:v>4</c:v>
                </c:pt>
                <c:pt idx="3">
                  <c:v>4.5999999999999996</c:v>
                </c:pt>
                <c:pt idx="4">
                  <c:v>4.3</c:v>
                </c:pt>
              </c:numCache>
            </c:numRef>
          </c:xVal>
          <c:yVal>
            <c:numRef>
              <c:f>公会計指標分析・財政指標組合せ分析表!$K$73:$O$73</c:f>
              <c:numCache>
                <c:formatCode>#,##0.0;"▲ "#,##0.0</c:formatCode>
                <c:ptCount val="5"/>
                <c:pt idx="0">
                  <c:v>45.4</c:v>
                </c:pt>
                <c:pt idx="1">
                  <c:v>35.5</c:v>
                </c:pt>
                <c:pt idx="2">
                  <c:v>15.7</c:v>
                </c:pt>
                <c:pt idx="3">
                  <c:v>8.4</c:v>
                </c:pt>
                <c:pt idx="4">
                  <c:v>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{0704C5BB-8B52-477D-B5F9-F8F5B0520962}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{3158D44D-D2B7-43DF-A7CC-174909DC8D02}</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5070823055462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{679AFF1E-FB67-4E54-A1B1-9C41D2EC2255}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{2C34E8AB-43E3-45D4-81CD-543F10C6F0C4}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834010146816463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{7CE3934B-22DE-42ED-ADE9-EA7FCD0028DD}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7.8</c:v>
                </c:pt>
              </c:numCache>
            </c:numRef>
          </c:xVal>
          <c:yVal>
            <c:numRef>
              <c:f>公会計指標分析・財政指標組合せ分析表!$K$77:$O$77</c:f>
              <c:numCache>
                <c:formatCode>#,##0.0;"▲ "#,##0.0</c:formatCode>
                <c:ptCount val="5"/>
                <c:pt idx="0">
                  <c:v>55.5</c:v>
                </c:pt>
                <c:pt idx="1">
                  <c:v>46.1</c:v>
                </c:pt>
                <c:pt idx="2">
                  <c:v>37.6</c:v>
                </c:pt>
                <c:pt idx="3">
                  <c:v>33.799999999999997</c:v>
                </c:pt>
                <c:pt idx="4">
                  <c:v>37.299999999999997</c:v>
                </c:pt>
              </c:numCache>
            </c:numRef>
          </c:yVal>
          <c:smooth val="0"/>
        </c:ser>
        <c:dLbls>
          <c:showLegendKey val="0"/>
          <c:showVal val="0"/>
          <c:showCatName val="0"/>
          <c:showSerName val="0"/>
          <c:showPercent val="0"/>
          <c:showBubbleSize val="0"/>
        </c:dLbls>
        <c:axId val="108841648"/>
        <c:axId val="108842040"/>
      </c:scatterChart>
      <c:valAx>
        <c:axId val="108841648"/>
        <c:scaling>
          <c:orientation val="minMax"/>
          <c:max val="9.799999999999998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42040"/>
        <c:crosses val="autoZero"/>
        <c:crossBetween val="midCat"/>
      </c:valAx>
      <c:valAx>
        <c:axId val="108842040"/>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41648"/>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３か年平均の実質公債費率は４．３％で、前年と比較して０．３ポイント減少しており、継続して市債発行額の抑制に取り組んできた成果が出ているものと考えられる。</a:t>
          </a:r>
        </a:p>
        <a:p>
          <a:r>
            <a:rPr kumimoji="1" lang="ja-JP" altLang="en-US" sz="1400">
              <a:latin typeface="ＭＳ ゴシック" pitchFamily="49" charset="-128"/>
              <a:ea typeface="ＭＳ ゴシック" pitchFamily="49" charset="-128"/>
            </a:rPr>
            <a:t>　今後も「第５期財政健全化推進計画」に基づき計画的な市債の発行に努め、一層の財政健全化を図っていく。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将来負担額については、公営企業債等繰入見込額の減（</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比 </a:t>
          </a:r>
          <a:r>
            <a:rPr kumimoji="1" lang="en-US" altLang="ja-JP" sz="1400">
              <a:latin typeface="ＭＳ ゴシック" pitchFamily="49" charset="-128"/>
              <a:ea typeface="ＭＳ ゴシック" pitchFamily="49" charset="-128"/>
            </a:rPr>
            <a:t>2,191</a:t>
          </a:r>
          <a:r>
            <a:rPr kumimoji="1" lang="ja-JP" altLang="en-US" sz="1400">
              <a:latin typeface="ＭＳ ゴシック" pitchFamily="49" charset="-128"/>
              <a:ea typeface="ＭＳ ゴシック" pitchFamily="49" charset="-128"/>
            </a:rPr>
            <a:t>百万円）や、定員管理における職員数の減や退職手当の調整率の減による退職手当負担見込額の減等により減少している。</a:t>
          </a:r>
        </a:p>
        <a:p>
          <a:r>
            <a:rPr kumimoji="1" lang="ja-JP" altLang="en-US" sz="1400">
              <a:latin typeface="ＭＳ ゴシック" pitchFamily="49" charset="-128"/>
              <a:ea typeface="ＭＳ ゴシック" pitchFamily="49" charset="-128"/>
            </a:rPr>
            <a:t>　充当可能財源については、臨時財政対策債償還費及び合併特例債償還費による基準財政需要額算入見込額の増や充当可能基金の増により増加している。</a:t>
          </a:r>
        </a:p>
        <a:p>
          <a:r>
            <a:rPr kumimoji="1" lang="ja-JP" altLang="en-US" sz="1400">
              <a:latin typeface="ＭＳ ゴシック" pitchFamily="49" charset="-128"/>
              <a:ea typeface="ＭＳ ゴシック" pitchFamily="49" charset="-128"/>
            </a:rPr>
            <a:t>　それらにより将来負担比率も前年度より４．１ポイント減少し４．３％となった。</a:t>
          </a:r>
        </a:p>
        <a:p>
          <a:r>
            <a:rPr kumimoji="1" lang="ja-JP" altLang="en-US" sz="1400">
              <a:latin typeface="ＭＳ ゴシック" pitchFamily="49" charset="-128"/>
              <a:ea typeface="ＭＳ ゴシック" pitchFamily="49" charset="-128"/>
            </a:rPr>
            <a:t>　引き続き「第５期財政健全化推進計画」に基づき、市債の発行の抑制等に取り組み、健全財政の確保に努める。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平成２３年度からほぼ同水準を維持している。今後も、滞納整理の強化等による税収の確保や、未利用地の積極的売却、ふるさと納税制度の活用等による歳入の確保に努める。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度に比較して１．９ポイント改善している。扶助費などの経常経費一般財源が増加したものの、歳入では地方消費税交付金、臨時財政対策債発行額などの増により経常一般財源が増加したことなどによる。今後も滞納整理の強化等による税収増加等の経常経費一般財源の確保に努め、事務事業の見直しをさらに進め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135890</xdr:rowOff>
    </xdr:to>
    <xdr:cxnSp macro="">
      <xdr:nvCxnSpPr>
        <xdr:cNvPr id="129" name="直線コネクタ 128"/>
        <xdr:cNvCxnSpPr/>
      </xdr:nvCxnSpPr>
      <xdr:spPr>
        <a:xfrm flipV="1">
          <a:off x="4114800" y="1101699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32004</xdr:rowOff>
    </xdr:to>
    <xdr:cxnSp macro="">
      <xdr:nvCxnSpPr>
        <xdr:cNvPr id="132" name="直線コネクタ 131"/>
        <xdr:cNvCxnSpPr/>
      </xdr:nvCxnSpPr>
      <xdr:spPr>
        <a:xfrm flipV="1">
          <a:off x="3225800" y="1110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3" name="フローチャート : 判断 132"/>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4" name="テキスト ボックス 133"/>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60960</xdr:rowOff>
    </xdr:to>
    <xdr:cxnSp macro="">
      <xdr:nvCxnSpPr>
        <xdr:cNvPr id="135" name="直線コネクタ 134"/>
        <xdr:cNvCxnSpPr/>
      </xdr:nvCxnSpPr>
      <xdr:spPr>
        <a:xfrm flipV="1">
          <a:off x="2336800" y="111762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6" name="フローチャート : 判断 135"/>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7" name="テキスト ボックス 136"/>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7874</xdr:rowOff>
    </xdr:from>
    <xdr:to>
      <xdr:col>3</xdr:col>
      <xdr:colOff>279400</xdr:colOff>
      <xdr:row>65</xdr:row>
      <xdr:rowOff>60960</xdr:rowOff>
    </xdr:to>
    <xdr:cxnSp macro="">
      <xdr:nvCxnSpPr>
        <xdr:cNvPr id="138" name="直線コネクタ 137"/>
        <xdr:cNvCxnSpPr/>
      </xdr:nvCxnSpPr>
      <xdr:spPr>
        <a:xfrm>
          <a:off x="1447800" y="111521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39" name="フローチャート : 判断 138"/>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0" name="テキスト ボックス 139"/>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1" name="フローチャート : 判断 140"/>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2" name="テキスト ボックス 141"/>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8" name="円/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49"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0" name="円/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4" name="円/楕円 153"/>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5" name="テキスト ボックス 154"/>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6" name="円/楕円 155"/>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7" name="テキスト ボックス 156"/>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増額となったが、前年度と比較して退職者が増加したことによる退職手当の増や、災害復旧などによる職員給の増等の影響が大きい。全国・類団・県平均と比較しても高い数値となっている。物件費についても前年度より増加している。引き続き定員管理の適正化に努め、第５期財政健全化推進計画に基づき経費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88875</xdr:rowOff>
    </xdr:from>
    <xdr:to>
      <xdr:col>7</xdr:col>
      <xdr:colOff>152400</xdr:colOff>
      <xdr:row>84</xdr:row>
      <xdr:rowOff>166763</xdr:rowOff>
    </xdr:to>
    <xdr:cxnSp macro="">
      <xdr:nvCxnSpPr>
        <xdr:cNvPr id="194" name="直線コネクタ 193"/>
        <xdr:cNvCxnSpPr/>
      </xdr:nvCxnSpPr>
      <xdr:spPr>
        <a:xfrm>
          <a:off x="4114800" y="14490675"/>
          <a:ext cx="8382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5369</xdr:rowOff>
    </xdr:from>
    <xdr:to>
      <xdr:col>6</xdr:col>
      <xdr:colOff>0</xdr:colOff>
      <xdr:row>84</xdr:row>
      <xdr:rowOff>88875</xdr:rowOff>
    </xdr:to>
    <xdr:cxnSp macro="">
      <xdr:nvCxnSpPr>
        <xdr:cNvPr id="197" name="直線コネクタ 196"/>
        <xdr:cNvCxnSpPr/>
      </xdr:nvCxnSpPr>
      <xdr:spPr>
        <a:xfrm>
          <a:off x="3225800" y="14407169"/>
          <a:ext cx="889000" cy="8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198" name="フローチャート : 判断 197"/>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199" name="テキスト ボックス 198"/>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5369</xdr:rowOff>
    </xdr:from>
    <xdr:to>
      <xdr:col>4</xdr:col>
      <xdr:colOff>482600</xdr:colOff>
      <xdr:row>84</xdr:row>
      <xdr:rowOff>69503</xdr:rowOff>
    </xdr:to>
    <xdr:cxnSp macro="">
      <xdr:nvCxnSpPr>
        <xdr:cNvPr id="200" name="直線コネクタ 199"/>
        <xdr:cNvCxnSpPr/>
      </xdr:nvCxnSpPr>
      <xdr:spPr>
        <a:xfrm flipV="1">
          <a:off x="2336800" y="14407169"/>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1" name="フローチャート : 判断 200"/>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2" name="テキスト ボックス 201"/>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69503</xdr:rowOff>
    </xdr:from>
    <xdr:to>
      <xdr:col>3</xdr:col>
      <xdr:colOff>279400</xdr:colOff>
      <xdr:row>84</xdr:row>
      <xdr:rowOff>130845</xdr:rowOff>
    </xdr:to>
    <xdr:cxnSp macro="">
      <xdr:nvCxnSpPr>
        <xdr:cNvPr id="203" name="直線コネクタ 202"/>
        <xdr:cNvCxnSpPr/>
      </xdr:nvCxnSpPr>
      <xdr:spPr>
        <a:xfrm flipV="1">
          <a:off x="1447800" y="14471303"/>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4" name="フローチャート : 判断 203"/>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5" name="テキスト ボックス 204"/>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6" name="フローチャート : 判断 205"/>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7" name="テキスト ボックス 206"/>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115963</xdr:rowOff>
    </xdr:from>
    <xdr:to>
      <xdr:col>7</xdr:col>
      <xdr:colOff>203200</xdr:colOff>
      <xdr:row>85</xdr:row>
      <xdr:rowOff>46113</xdr:rowOff>
    </xdr:to>
    <xdr:sp macro="" textlink="">
      <xdr:nvSpPr>
        <xdr:cNvPr id="213" name="円/楕円 212"/>
        <xdr:cNvSpPr/>
      </xdr:nvSpPr>
      <xdr:spPr>
        <a:xfrm>
          <a:off x="4902200" y="145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88040</xdr:rowOff>
    </xdr:from>
    <xdr:ext cx="762000" cy="259045"/>
    <xdr:sp macro="" textlink="">
      <xdr:nvSpPr>
        <xdr:cNvPr id="214" name="人件費・物件費等の状況該当値テキスト"/>
        <xdr:cNvSpPr txBox="1"/>
      </xdr:nvSpPr>
      <xdr:spPr>
        <a:xfrm>
          <a:off x="5041900" y="1448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38075</xdr:rowOff>
    </xdr:from>
    <xdr:to>
      <xdr:col>6</xdr:col>
      <xdr:colOff>50800</xdr:colOff>
      <xdr:row>84</xdr:row>
      <xdr:rowOff>139675</xdr:rowOff>
    </xdr:to>
    <xdr:sp macro="" textlink="">
      <xdr:nvSpPr>
        <xdr:cNvPr id="215" name="円/楕円 214"/>
        <xdr:cNvSpPr/>
      </xdr:nvSpPr>
      <xdr:spPr>
        <a:xfrm>
          <a:off x="4064000" y="144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124452</xdr:rowOff>
    </xdr:from>
    <xdr:ext cx="736600" cy="259045"/>
    <xdr:sp macro="" textlink="">
      <xdr:nvSpPr>
        <xdr:cNvPr id="216" name="テキスト ボックス 215"/>
        <xdr:cNvSpPr txBox="1"/>
      </xdr:nvSpPr>
      <xdr:spPr>
        <a:xfrm>
          <a:off x="3733800" y="1452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123,367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126019</xdr:rowOff>
    </xdr:from>
    <xdr:to>
      <xdr:col>4</xdr:col>
      <xdr:colOff>533400</xdr:colOff>
      <xdr:row>84</xdr:row>
      <xdr:rowOff>56169</xdr:rowOff>
    </xdr:to>
    <xdr:sp macro="" textlink="">
      <xdr:nvSpPr>
        <xdr:cNvPr id="217" name="円/楕円 216"/>
        <xdr:cNvSpPr/>
      </xdr:nvSpPr>
      <xdr:spPr>
        <a:xfrm>
          <a:off x="3175000" y="14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40946</xdr:rowOff>
    </xdr:from>
    <xdr:ext cx="762000" cy="259045"/>
    <xdr:sp macro="" textlink="">
      <xdr:nvSpPr>
        <xdr:cNvPr id="218" name="テキスト ボックス 217"/>
        <xdr:cNvSpPr txBox="1"/>
      </xdr:nvSpPr>
      <xdr:spPr>
        <a:xfrm>
          <a:off x="2844800" y="1444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18703</xdr:rowOff>
    </xdr:from>
    <xdr:to>
      <xdr:col>3</xdr:col>
      <xdr:colOff>330200</xdr:colOff>
      <xdr:row>84</xdr:row>
      <xdr:rowOff>120303</xdr:rowOff>
    </xdr:to>
    <xdr:sp macro="" textlink="">
      <xdr:nvSpPr>
        <xdr:cNvPr id="219" name="円/楕円 218"/>
        <xdr:cNvSpPr/>
      </xdr:nvSpPr>
      <xdr:spPr>
        <a:xfrm>
          <a:off x="2286000" y="144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105080</xdr:rowOff>
    </xdr:from>
    <xdr:ext cx="762000" cy="259045"/>
    <xdr:sp macro="" textlink="">
      <xdr:nvSpPr>
        <xdr:cNvPr id="220" name="テキスト ボックス 219"/>
        <xdr:cNvSpPr txBox="1"/>
      </xdr:nvSpPr>
      <xdr:spPr>
        <a:xfrm>
          <a:off x="1955800" y="1450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80045</xdr:rowOff>
    </xdr:from>
    <xdr:to>
      <xdr:col>2</xdr:col>
      <xdr:colOff>127000</xdr:colOff>
      <xdr:row>85</xdr:row>
      <xdr:rowOff>10195</xdr:rowOff>
    </xdr:to>
    <xdr:sp macro="" textlink="">
      <xdr:nvSpPr>
        <xdr:cNvPr id="221" name="円/楕円 220"/>
        <xdr:cNvSpPr/>
      </xdr:nvSpPr>
      <xdr:spPr>
        <a:xfrm>
          <a:off x="1397000" y="14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166422</xdr:rowOff>
    </xdr:from>
    <xdr:ext cx="762000" cy="259045"/>
    <xdr:sp macro="" textlink="">
      <xdr:nvSpPr>
        <xdr:cNvPr id="222" name="テキスト ボックス 221"/>
        <xdr:cNvSpPr txBox="1"/>
      </xdr:nvSpPr>
      <xdr:spPr>
        <a:xfrm>
          <a:off x="1066800" y="1456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臨時特例法による措置の関係で、平成２３年、２４年の２年間は指数が１００を超えていたが、鹿沼市でも平成２５年７月から給与減額措置を実施し、減額後で比較すると、９９．６ポイントとなっていた。</a:t>
          </a:r>
        </a:p>
        <a:p>
          <a:r>
            <a:rPr kumimoji="1" lang="ja-JP" altLang="en-US" sz="1300">
              <a:latin typeface="ＭＳ Ｐゴシック"/>
            </a:rPr>
            <a:t>　今年度は昨年度と比較して０．２ポイント上昇し、減額措置が終了した平成２５年度と同指数となっている。職員構成の変動が主な要因であるが、全国市及び類似団体との比較においては平均を上回る指数となっている。</a:t>
          </a:r>
        </a:p>
        <a:p>
          <a:r>
            <a:rPr kumimoji="1" lang="ja-JP" altLang="en-US" sz="1300">
              <a:latin typeface="ＭＳ Ｐゴシック"/>
            </a:rPr>
            <a:t>　今後も計画的な職員採用や再任用制度の活用、勤務実績に応じた人事制度の運用により、給与の適正化に努めていく。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111277</xdr:rowOff>
    </xdr:to>
    <xdr:cxnSp macro="">
      <xdr:nvCxnSpPr>
        <xdr:cNvPr id="258" name="直線コネクタ 257"/>
        <xdr:cNvCxnSpPr/>
      </xdr:nvCxnSpPr>
      <xdr:spPr>
        <a:xfrm>
          <a:off x="16179800" y="144900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111277</xdr:rowOff>
    </xdr:to>
    <xdr:cxnSp macro="">
      <xdr:nvCxnSpPr>
        <xdr:cNvPr id="261" name="直線コネクタ 260"/>
        <xdr:cNvCxnSpPr/>
      </xdr:nvCxnSpPr>
      <xdr:spPr>
        <a:xfrm flipV="1">
          <a:off x="15290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2" name="フローチャート : 判断 261"/>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63" name="テキスト ボックス 262"/>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89</xdr:row>
      <xdr:rowOff>104321</xdr:rowOff>
    </xdr:to>
    <xdr:cxnSp macro="">
      <xdr:nvCxnSpPr>
        <xdr:cNvPr id="264" name="直線コネクタ 263"/>
        <xdr:cNvCxnSpPr/>
      </xdr:nvCxnSpPr>
      <xdr:spPr>
        <a:xfrm flipV="1">
          <a:off x="14401800" y="14513077"/>
          <a:ext cx="889000" cy="8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5" name="フローチャート : 判断 264"/>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6" name="テキスト ボックス 265"/>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138793</xdr:rowOff>
    </xdr:to>
    <xdr:cxnSp macro="">
      <xdr:nvCxnSpPr>
        <xdr:cNvPr id="267" name="直線コネクタ 266"/>
        <xdr:cNvCxnSpPr/>
      </xdr:nvCxnSpPr>
      <xdr:spPr>
        <a:xfrm flipV="1">
          <a:off x="13512800" y="153633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8" name="フローチャート : 判断 267"/>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9" name="テキスト ボックス 268"/>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0" name="フローチャート : 判断 269"/>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71" name="テキスト ボックス 270"/>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8"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9" name="円/楕円 278"/>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80" name="テキスト ボックス 279"/>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1" name="円/楕円 280"/>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82" name="テキスト ボックス 281"/>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3" name="円/楕円 282"/>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4" name="テキスト ボックス 283"/>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5" name="円/楕円 284"/>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6" name="テキスト ボックス 285"/>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退職者の不補充や清掃、学校給食事業の民間委託、さらには公共施設の指定管理者制度の導入など、職員数の削減に努めてきた。その結果、平成２３年度からは約０．１ポイント、職員数にして２５名（普通会計ベース）の削減を行うことができた。</a:t>
          </a:r>
        </a:p>
        <a:p>
          <a:r>
            <a:rPr kumimoji="1" lang="ja-JP" altLang="en-US" sz="1300">
              <a:latin typeface="ＭＳ Ｐゴシック"/>
            </a:rPr>
            <a:t>　本市はごみ処理業務や消防業務を直営で担っていることから、一部事務組合で行っている団体と比較すると多い職員数になってしまうが、今後も退職者不補充や民間委託等を推進し、定員管理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19791</xdr:rowOff>
    </xdr:from>
    <xdr:to>
      <xdr:col>24</xdr:col>
      <xdr:colOff>558800</xdr:colOff>
      <xdr:row>63</xdr:row>
      <xdr:rowOff>23813</xdr:rowOff>
    </xdr:to>
    <xdr:cxnSp macro="">
      <xdr:nvCxnSpPr>
        <xdr:cNvPr id="321" name="直線コネクタ 320"/>
        <xdr:cNvCxnSpPr/>
      </xdr:nvCxnSpPr>
      <xdr:spPr>
        <a:xfrm>
          <a:off x="16179800" y="1082114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19791</xdr:rowOff>
    </xdr:from>
    <xdr:to>
      <xdr:col>23</xdr:col>
      <xdr:colOff>406400</xdr:colOff>
      <xdr:row>63</xdr:row>
      <xdr:rowOff>19791</xdr:rowOff>
    </xdr:to>
    <xdr:cxnSp macro="">
      <xdr:nvCxnSpPr>
        <xdr:cNvPr id="324" name="直線コネクタ 323"/>
        <xdr:cNvCxnSpPr/>
      </xdr:nvCxnSpPr>
      <xdr:spPr>
        <a:xfrm>
          <a:off x="15290800" y="10821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131445</xdr:rowOff>
    </xdr:from>
    <xdr:to>
      <xdr:col>23</xdr:col>
      <xdr:colOff>457200</xdr:colOff>
      <xdr:row>61</xdr:row>
      <xdr:rowOff>61595</xdr:rowOff>
    </xdr:to>
    <xdr:sp macro="" textlink="">
      <xdr:nvSpPr>
        <xdr:cNvPr id="325" name="フローチャート : 判断 324"/>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26" name="テキスト ボックス 325"/>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19791</xdr:rowOff>
    </xdr:to>
    <xdr:cxnSp macro="">
      <xdr:nvCxnSpPr>
        <xdr:cNvPr id="327" name="直線コネクタ 326"/>
        <xdr:cNvCxnSpPr/>
      </xdr:nvCxnSpPr>
      <xdr:spPr>
        <a:xfrm>
          <a:off x="14401800" y="108191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135467</xdr:rowOff>
    </xdr:from>
    <xdr:to>
      <xdr:col>22</xdr:col>
      <xdr:colOff>254000</xdr:colOff>
      <xdr:row>61</xdr:row>
      <xdr:rowOff>65617</xdr:rowOff>
    </xdr:to>
    <xdr:sp macro="" textlink="">
      <xdr:nvSpPr>
        <xdr:cNvPr id="328" name="フローチャート : 判断 327"/>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29" name="テキスト ボックス 328"/>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45931</xdr:rowOff>
    </xdr:to>
    <xdr:cxnSp macro="">
      <xdr:nvCxnSpPr>
        <xdr:cNvPr id="330" name="直線コネクタ 329"/>
        <xdr:cNvCxnSpPr/>
      </xdr:nvCxnSpPr>
      <xdr:spPr>
        <a:xfrm flipV="1">
          <a:off x="13512800" y="108191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141499</xdr:rowOff>
    </xdr:from>
    <xdr:to>
      <xdr:col>21</xdr:col>
      <xdr:colOff>50800</xdr:colOff>
      <xdr:row>61</xdr:row>
      <xdr:rowOff>71649</xdr:rowOff>
    </xdr:to>
    <xdr:sp macro="" textlink="">
      <xdr:nvSpPr>
        <xdr:cNvPr id="331" name="フローチャート : 判断 330"/>
        <xdr:cNvSpPr/>
      </xdr:nvSpPr>
      <xdr:spPr>
        <a:xfrm>
          <a:off x="14351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81826</xdr:rowOff>
    </xdr:from>
    <xdr:ext cx="762000" cy="259045"/>
    <xdr:sp macro="" textlink="">
      <xdr:nvSpPr>
        <xdr:cNvPr id="332" name="テキスト ボックス 331"/>
        <xdr:cNvSpPr txBox="1"/>
      </xdr:nvSpPr>
      <xdr:spPr>
        <a:xfrm>
          <a:off x="14020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14288</xdr:rowOff>
    </xdr:from>
    <xdr:to>
      <xdr:col>19</xdr:col>
      <xdr:colOff>533400</xdr:colOff>
      <xdr:row>61</xdr:row>
      <xdr:rowOff>115888</xdr:rowOff>
    </xdr:to>
    <xdr:sp macro="" textlink="">
      <xdr:nvSpPr>
        <xdr:cNvPr id="333" name="フローチャート : 判断 332"/>
        <xdr:cNvSpPr/>
      </xdr:nvSpPr>
      <xdr:spPr>
        <a:xfrm>
          <a:off x="13462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126065</xdr:rowOff>
    </xdr:from>
    <xdr:ext cx="762000" cy="259045"/>
    <xdr:sp macro="" textlink="">
      <xdr:nvSpPr>
        <xdr:cNvPr id="334" name="テキスト ボックス 333"/>
        <xdr:cNvSpPr txBox="1"/>
      </xdr:nvSpPr>
      <xdr:spPr>
        <a:xfrm>
          <a:off x="13131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144463</xdr:rowOff>
    </xdr:from>
    <xdr:to>
      <xdr:col>24</xdr:col>
      <xdr:colOff>609600</xdr:colOff>
      <xdr:row>63</xdr:row>
      <xdr:rowOff>74613</xdr:rowOff>
    </xdr:to>
    <xdr:sp macro="" textlink="">
      <xdr:nvSpPr>
        <xdr:cNvPr id="340" name="円/楕円 339"/>
        <xdr:cNvSpPr/>
      </xdr:nvSpPr>
      <xdr:spPr>
        <a:xfrm>
          <a:off x="16967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116540</xdr:rowOff>
    </xdr:from>
    <xdr:ext cx="762000" cy="259045"/>
    <xdr:sp macro="" textlink="">
      <xdr:nvSpPr>
        <xdr:cNvPr id="341" name="定員管理の状況該当値テキスト"/>
        <xdr:cNvSpPr txBox="1"/>
      </xdr:nvSpPr>
      <xdr:spPr>
        <a:xfrm>
          <a:off x="17106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140441</xdr:rowOff>
    </xdr:from>
    <xdr:to>
      <xdr:col>23</xdr:col>
      <xdr:colOff>457200</xdr:colOff>
      <xdr:row>63</xdr:row>
      <xdr:rowOff>70591</xdr:rowOff>
    </xdr:to>
    <xdr:sp macro="" textlink="">
      <xdr:nvSpPr>
        <xdr:cNvPr id="342" name="円/楕円 341"/>
        <xdr:cNvSpPr/>
      </xdr:nvSpPr>
      <xdr:spPr>
        <a:xfrm>
          <a:off x="16129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55368</xdr:rowOff>
    </xdr:from>
    <xdr:ext cx="736600" cy="259045"/>
    <xdr:sp macro="" textlink="">
      <xdr:nvSpPr>
        <xdr:cNvPr id="343" name="テキスト ボックス 342"/>
        <xdr:cNvSpPr txBox="1"/>
      </xdr:nvSpPr>
      <xdr:spPr>
        <a:xfrm>
          <a:off x="15798800" y="1085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140441</xdr:rowOff>
    </xdr:from>
    <xdr:to>
      <xdr:col>22</xdr:col>
      <xdr:colOff>254000</xdr:colOff>
      <xdr:row>63</xdr:row>
      <xdr:rowOff>70591</xdr:rowOff>
    </xdr:to>
    <xdr:sp macro="" textlink="">
      <xdr:nvSpPr>
        <xdr:cNvPr id="344" name="円/楕円 343"/>
        <xdr:cNvSpPr/>
      </xdr:nvSpPr>
      <xdr:spPr>
        <a:xfrm>
          <a:off x="15240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55368</xdr:rowOff>
    </xdr:from>
    <xdr:ext cx="762000" cy="259045"/>
    <xdr:sp macro="" textlink="">
      <xdr:nvSpPr>
        <xdr:cNvPr id="345" name="テキスト ボックス 344"/>
        <xdr:cNvSpPr txBox="1"/>
      </xdr:nvSpPr>
      <xdr:spPr>
        <a:xfrm>
          <a:off x="14909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7" name="テキスト ボックス 346"/>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48" name="円/楕円 347"/>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49" name="テキスト ボックス 348"/>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および類似団体より低い数値となっている。要因のひとつとして、建設事業債の発行に際し、後年度における交付税算入が見込まれる合併特例債等の有利な市債を活用していることが挙げられる。今後も市債の発行額の抑制等を図りながら財政構造の健全性を確保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126047</xdr:rowOff>
    </xdr:from>
    <xdr:to>
      <xdr:col>24</xdr:col>
      <xdr:colOff>558800</xdr:colOff>
      <xdr:row>38</xdr:row>
      <xdr:rowOff>144145</xdr:rowOff>
    </xdr:to>
    <xdr:cxnSp macro="">
      <xdr:nvCxnSpPr>
        <xdr:cNvPr id="379" name="直線コネクタ 378"/>
        <xdr:cNvCxnSpPr/>
      </xdr:nvCxnSpPr>
      <xdr:spPr>
        <a:xfrm flipV="1">
          <a:off x="16179800" y="66411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144145</xdr:rowOff>
    </xdr:to>
    <xdr:cxnSp macro="">
      <xdr:nvCxnSpPr>
        <xdr:cNvPr id="382" name="直線コネクタ 381"/>
        <xdr:cNvCxnSpPr/>
      </xdr:nvCxnSpPr>
      <xdr:spPr>
        <a:xfrm>
          <a:off x="15290800" y="662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83" name="フローチャート : 判断 382"/>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84" name="テキスト ボックス 383"/>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144145</xdr:rowOff>
    </xdr:to>
    <xdr:cxnSp macro="">
      <xdr:nvCxnSpPr>
        <xdr:cNvPr id="385" name="直線コネクタ 384"/>
        <xdr:cNvCxnSpPr/>
      </xdr:nvCxnSpPr>
      <xdr:spPr>
        <a:xfrm flipV="1">
          <a:off x="14401800" y="662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6" name="フローチャート : 判断 385"/>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7" name="テキスト ボックス 386"/>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2857</xdr:rowOff>
    </xdr:to>
    <xdr:cxnSp macro="">
      <xdr:nvCxnSpPr>
        <xdr:cNvPr id="388" name="直線コネクタ 387"/>
        <xdr:cNvCxnSpPr/>
      </xdr:nvCxnSpPr>
      <xdr:spPr>
        <a:xfrm flipV="1">
          <a:off x="13512800" y="66592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9" name="フローチャート : 判断 388"/>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0" name="テキスト ボックス 389"/>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91" name="フローチャート : 判断 390"/>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92" name="テキスト ボックス 391"/>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75247</xdr:rowOff>
    </xdr:from>
    <xdr:to>
      <xdr:col>24</xdr:col>
      <xdr:colOff>609600</xdr:colOff>
      <xdr:row>39</xdr:row>
      <xdr:rowOff>5397</xdr:rowOff>
    </xdr:to>
    <xdr:sp macro="" textlink="">
      <xdr:nvSpPr>
        <xdr:cNvPr id="398" name="円/楕円 397"/>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91774</xdr:rowOff>
    </xdr:from>
    <xdr:ext cx="762000" cy="259045"/>
    <xdr:sp macro="" textlink="">
      <xdr:nvSpPr>
        <xdr:cNvPr id="399"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93345</xdr:rowOff>
    </xdr:from>
    <xdr:to>
      <xdr:col>23</xdr:col>
      <xdr:colOff>457200</xdr:colOff>
      <xdr:row>39</xdr:row>
      <xdr:rowOff>23495</xdr:rowOff>
    </xdr:to>
    <xdr:sp macro="" textlink="">
      <xdr:nvSpPr>
        <xdr:cNvPr id="400" name="円/楕円 399"/>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33672</xdr:rowOff>
    </xdr:from>
    <xdr:ext cx="736600" cy="259045"/>
    <xdr:sp macro="" textlink="">
      <xdr:nvSpPr>
        <xdr:cNvPr id="401" name="テキスト ボックス 400"/>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2" name="円/楕円 401"/>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3" name="テキスト ボックス 402"/>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4" name="円/楕円 403"/>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405" name="テキスト ボックス 404"/>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123507</xdr:rowOff>
    </xdr:from>
    <xdr:to>
      <xdr:col>19</xdr:col>
      <xdr:colOff>533400</xdr:colOff>
      <xdr:row>39</xdr:row>
      <xdr:rowOff>53657</xdr:rowOff>
    </xdr:to>
    <xdr:sp macro="" textlink="">
      <xdr:nvSpPr>
        <xdr:cNvPr id="406" name="円/楕円 405"/>
        <xdr:cNvSpPr/>
      </xdr:nvSpPr>
      <xdr:spPr>
        <a:xfrm>
          <a:off x="13462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63835</xdr:rowOff>
    </xdr:from>
    <xdr:ext cx="762000" cy="259045"/>
    <xdr:sp macro="" textlink="">
      <xdr:nvSpPr>
        <xdr:cNvPr id="407" name="テキスト ボックス 406"/>
        <xdr:cNvSpPr txBox="1"/>
      </xdr:nvSpPr>
      <xdr:spPr>
        <a:xfrm>
          <a:off x="13131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徐々に改善しており、今年度は前年と比較して４．１ポイント改善した。市債の発行額の抑制による地方債現在高の減少が大きな要因となっている。しかし、財政調整基金残高が県内で下位に位置しており、今後も財政調整基金の安定的な確保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4953</xdr:rowOff>
    </xdr:from>
    <xdr:to>
      <xdr:col>24</xdr:col>
      <xdr:colOff>558800</xdr:colOff>
      <xdr:row>14</xdr:row>
      <xdr:rowOff>37931</xdr:rowOff>
    </xdr:to>
    <xdr:cxnSp macro="">
      <xdr:nvCxnSpPr>
        <xdr:cNvPr id="441" name="直線コネクタ 440"/>
        <xdr:cNvCxnSpPr/>
      </xdr:nvCxnSpPr>
      <xdr:spPr>
        <a:xfrm flipV="1">
          <a:off x="16179800" y="2405253"/>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37931</xdr:rowOff>
    </xdr:from>
    <xdr:to>
      <xdr:col>23</xdr:col>
      <xdr:colOff>406400</xdr:colOff>
      <xdr:row>14</xdr:row>
      <xdr:rowOff>96647</xdr:rowOff>
    </xdr:to>
    <xdr:cxnSp macro="">
      <xdr:nvCxnSpPr>
        <xdr:cNvPr id="444" name="直線コネクタ 443"/>
        <xdr:cNvCxnSpPr/>
      </xdr:nvCxnSpPr>
      <xdr:spPr>
        <a:xfrm flipV="1">
          <a:off x="15290800" y="243823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5" name="フローチャート : 判断 444"/>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6" name="テキスト ボックス 445"/>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96647</xdr:rowOff>
    </xdr:from>
    <xdr:to>
      <xdr:col>22</xdr:col>
      <xdr:colOff>203200</xdr:colOff>
      <xdr:row>15</xdr:row>
      <xdr:rowOff>84455</xdr:rowOff>
    </xdr:to>
    <xdr:cxnSp macro="">
      <xdr:nvCxnSpPr>
        <xdr:cNvPr id="447" name="直線コネクタ 446"/>
        <xdr:cNvCxnSpPr/>
      </xdr:nvCxnSpPr>
      <xdr:spPr>
        <a:xfrm flipV="1">
          <a:off x="14401800" y="249694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8" name="フローチャート :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9" name="テキスト ボックス 448"/>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15</xdr:row>
      <xdr:rowOff>164084</xdr:rowOff>
    </xdr:to>
    <xdr:cxnSp macro="">
      <xdr:nvCxnSpPr>
        <xdr:cNvPr id="450" name="直線コネクタ 449"/>
        <xdr:cNvCxnSpPr/>
      </xdr:nvCxnSpPr>
      <xdr:spPr>
        <a:xfrm flipV="1">
          <a:off x="13512800" y="265620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1" name="フローチャート : 判断 45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2" name="テキスト ボックス 451"/>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3" name="フローチャート : 判断 45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4" name="テキスト ボックス 453"/>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125603</xdr:rowOff>
    </xdr:from>
    <xdr:to>
      <xdr:col>24</xdr:col>
      <xdr:colOff>609600</xdr:colOff>
      <xdr:row>14</xdr:row>
      <xdr:rowOff>55753</xdr:rowOff>
    </xdr:to>
    <xdr:sp macro="" textlink="">
      <xdr:nvSpPr>
        <xdr:cNvPr id="460" name="円/楕円 459"/>
        <xdr:cNvSpPr/>
      </xdr:nvSpPr>
      <xdr:spPr>
        <a:xfrm>
          <a:off x="169672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46880</xdr:rowOff>
    </xdr:from>
    <xdr:ext cx="762000" cy="259045"/>
    <xdr:sp macro="" textlink="">
      <xdr:nvSpPr>
        <xdr:cNvPr id="461" name="将来負担の状況該当値テキスト"/>
        <xdr:cNvSpPr txBox="1"/>
      </xdr:nvSpPr>
      <xdr:spPr>
        <a:xfrm>
          <a:off x="17106900" y="22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158581</xdr:rowOff>
    </xdr:from>
    <xdr:to>
      <xdr:col>23</xdr:col>
      <xdr:colOff>457200</xdr:colOff>
      <xdr:row>14</xdr:row>
      <xdr:rowOff>88731</xdr:rowOff>
    </xdr:to>
    <xdr:sp macro="" textlink="">
      <xdr:nvSpPr>
        <xdr:cNvPr id="462" name="円/楕円 461"/>
        <xdr:cNvSpPr/>
      </xdr:nvSpPr>
      <xdr:spPr>
        <a:xfrm>
          <a:off x="16129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98908</xdr:rowOff>
    </xdr:from>
    <xdr:ext cx="736600" cy="259045"/>
    <xdr:sp macro="" textlink="">
      <xdr:nvSpPr>
        <xdr:cNvPr id="463" name="テキスト ボックス 462"/>
        <xdr:cNvSpPr txBox="1"/>
      </xdr:nvSpPr>
      <xdr:spPr>
        <a:xfrm>
          <a:off x="15798800" y="2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45847</xdr:rowOff>
    </xdr:from>
    <xdr:to>
      <xdr:col>22</xdr:col>
      <xdr:colOff>254000</xdr:colOff>
      <xdr:row>14</xdr:row>
      <xdr:rowOff>147447</xdr:rowOff>
    </xdr:to>
    <xdr:sp macro="" textlink="">
      <xdr:nvSpPr>
        <xdr:cNvPr id="464" name="円/楕円 463"/>
        <xdr:cNvSpPr/>
      </xdr:nvSpPr>
      <xdr:spPr>
        <a:xfrm>
          <a:off x="15240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157624</xdr:rowOff>
    </xdr:from>
    <xdr:ext cx="762000" cy="259045"/>
    <xdr:sp macro="" textlink="">
      <xdr:nvSpPr>
        <xdr:cNvPr id="465" name="テキスト ボックス 464"/>
        <xdr:cNvSpPr txBox="1"/>
      </xdr:nvSpPr>
      <xdr:spPr>
        <a:xfrm>
          <a:off x="14909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6" name="円/楕円 465"/>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145432</xdr:rowOff>
    </xdr:from>
    <xdr:ext cx="762000" cy="259045"/>
    <xdr:sp macro="" textlink="">
      <xdr:nvSpPr>
        <xdr:cNvPr id="467" name="テキスト ボックス 466"/>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113284</xdr:rowOff>
    </xdr:from>
    <xdr:to>
      <xdr:col>19</xdr:col>
      <xdr:colOff>533400</xdr:colOff>
      <xdr:row>16</xdr:row>
      <xdr:rowOff>43434</xdr:rowOff>
    </xdr:to>
    <xdr:sp macro="" textlink="">
      <xdr:nvSpPr>
        <xdr:cNvPr id="468" name="円/楕円 467"/>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53611</xdr:rowOff>
    </xdr:from>
    <xdr:ext cx="762000" cy="259045"/>
    <xdr:sp macro="" textlink="">
      <xdr:nvSpPr>
        <xdr:cNvPr id="469" name="テキスト ボックス 468"/>
        <xdr:cNvSpPr txBox="1"/>
      </xdr:nvSpPr>
      <xdr:spPr>
        <a:xfrm>
          <a:off x="13131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して１．３ポイントの減少となったが、類似団体の中でも高い数値となっている。その要因はごみ処理・し尿処理・消防業務等を直営で行っていることが挙げられる。類似団体の多くは一部事務組合が行っているため、それらの業務にかかる人件費は負担金として補助費等に分類されているためである。今後も定員適正化計画に基づき計画的な職員採用を行い、事務の効率化や民間委託等の推進により、職員数と総人件費の抑制を図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123190</xdr:rowOff>
    </xdr:to>
    <xdr:cxnSp macro="">
      <xdr:nvCxnSpPr>
        <xdr:cNvPr id="66" name="直線コネクタ 65"/>
        <xdr:cNvCxnSpPr/>
      </xdr:nvCxnSpPr>
      <xdr:spPr>
        <a:xfrm flipV="1">
          <a:off x="3987800" y="6710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123190</xdr:rowOff>
    </xdr:from>
    <xdr:to>
      <xdr:col>5</xdr:col>
      <xdr:colOff>549275</xdr:colOff>
      <xdr:row>39</xdr:row>
      <xdr:rowOff>123190</xdr:rowOff>
    </xdr:to>
    <xdr:cxnSp macro="">
      <xdr:nvCxnSpPr>
        <xdr:cNvPr id="69" name="直線コネクタ 68"/>
        <xdr:cNvCxnSpPr/>
      </xdr:nvCxnSpPr>
      <xdr:spPr>
        <a:xfrm>
          <a:off x="3098800" y="680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40</xdr:row>
      <xdr:rowOff>73660</xdr:rowOff>
    </xdr:to>
    <xdr:cxnSp macro="">
      <xdr:nvCxnSpPr>
        <xdr:cNvPr id="72" name="直線コネクタ 71"/>
        <xdr:cNvCxnSpPr/>
      </xdr:nvCxnSpPr>
      <xdr:spPr>
        <a:xfrm flipV="1">
          <a:off x="2209800" y="680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149860</xdr:rowOff>
    </xdr:to>
    <xdr:cxnSp macro="">
      <xdr:nvCxnSpPr>
        <xdr:cNvPr id="75" name="直線コネクタ 74"/>
        <xdr:cNvCxnSpPr/>
      </xdr:nvCxnSpPr>
      <xdr:spPr>
        <a:xfrm flipV="1">
          <a:off x="1320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7" name="円/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9" name="円/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91" name="円/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3" name="円/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と比較して０．４ポイント減少しており、全国・県平均よりも低い数値を示している。職員数の抑制等に取り組む一方で、業務委託の推進など経常物件費を上昇させるリスクも抱えているため、今後も「第５期財政健全化推進計画」に基づく歳出の抑制や事業の簡素化・効率化を進め物件費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28702</xdr:rowOff>
    </xdr:to>
    <xdr:cxnSp macro="">
      <xdr:nvCxnSpPr>
        <xdr:cNvPr id="125" name="直線コネクタ 124"/>
        <xdr:cNvCxnSpPr/>
      </xdr:nvCxnSpPr>
      <xdr:spPr>
        <a:xfrm flipV="1">
          <a:off x="15671800" y="2563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28702</xdr:rowOff>
    </xdr:to>
    <xdr:cxnSp macro="">
      <xdr:nvCxnSpPr>
        <xdr:cNvPr id="128" name="直線コネクタ 127"/>
        <xdr:cNvCxnSpPr/>
      </xdr:nvCxnSpPr>
      <xdr:spPr>
        <a:xfrm>
          <a:off x="14782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15</xdr:row>
      <xdr:rowOff>19558</xdr:rowOff>
    </xdr:to>
    <xdr:cxnSp macro="">
      <xdr:nvCxnSpPr>
        <xdr:cNvPr id="131" name="直線コネクタ 130"/>
        <xdr:cNvCxnSpPr/>
      </xdr:nvCxnSpPr>
      <xdr:spPr>
        <a:xfrm>
          <a:off x="13893800" y="2518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117856</xdr:rowOff>
    </xdr:to>
    <xdr:cxnSp macro="">
      <xdr:nvCxnSpPr>
        <xdr:cNvPr id="134" name="直線コネクタ 133"/>
        <xdr:cNvCxnSpPr/>
      </xdr:nvCxnSpPr>
      <xdr:spPr>
        <a:xfrm>
          <a:off x="13004800" y="249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149352</xdr:rowOff>
    </xdr:from>
    <xdr:to>
      <xdr:col>22</xdr:col>
      <xdr:colOff>615950</xdr:colOff>
      <xdr:row>15</xdr:row>
      <xdr:rowOff>79502</xdr:rowOff>
    </xdr:to>
    <xdr:sp macro="" textlink="">
      <xdr:nvSpPr>
        <xdr:cNvPr id="146" name="円/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39624</xdr:rowOff>
    </xdr:from>
    <xdr:to>
      <xdr:col>19</xdr:col>
      <xdr:colOff>6350</xdr:colOff>
      <xdr:row>14</xdr:row>
      <xdr:rowOff>141224</xdr:rowOff>
    </xdr:to>
    <xdr:sp macro="" textlink="">
      <xdr:nvSpPr>
        <xdr:cNvPr id="152" name="円/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前年度と比較し、１．５ポイント増加し、全国・類団・県平均と比較しても高めとなっている。要因のひとつとして、障害者自立支援法に基づく障害者自立支援給付費の増が挙げられる。</a:t>
          </a:r>
        </a:p>
        <a:p>
          <a:r>
            <a:rPr kumimoji="1" lang="ja-JP" altLang="en-US" sz="1300">
              <a:latin typeface="ＭＳ Ｐゴシック"/>
            </a:rPr>
            <a:t>　扶助費総額は引き続き増加傾向にあり、今後は、市単独で行っているものや国の制度に上乗せして行っているものについて、費用対効果の観点から検証し、抑制を図っていく。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69850</xdr:rowOff>
    </xdr:to>
    <xdr:cxnSp macro="">
      <xdr:nvCxnSpPr>
        <xdr:cNvPr id="186" name="直線コネクタ 185"/>
        <xdr:cNvCxnSpPr/>
      </xdr:nvCxnSpPr>
      <xdr:spPr>
        <a:xfrm>
          <a:off x="3987800" y="9652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31750</xdr:rowOff>
    </xdr:to>
    <xdr:cxnSp macro="">
      <xdr:nvCxnSpPr>
        <xdr:cNvPr id="189" name="直線コネクタ 188"/>
        <xdr:cNvCxnSpPr/>
      </xdr:nvCxnSpPr>
      <xdr:spPr>
        <a:xfrm flipV="1">
          <a:off x="3098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127000</xdr:rowOff>
    </xdr:from>
    <xdr:to>
      <xdr:col>5</xdr:col>
      <xdr:colOff>600075</xdr:colOff>
      <xdr:row>57</xdr:row>
      <xdr:rowOff>57150</xdr:rowOff>
    </xdr:to>
    <xdr:sp macro="" textlink="">
      <xdr:nvSpPr>
        <xdr:cNvPr id="190" name="フローチャート : 判断 189"/>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191" name="テキスト ボックス 190"/>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31750</xdr:rowOff>
    </xdr:to>
    <xdr:cxnSp macro="">
      <xdr:nvCxnSpPr>
        <xdr:cNvPr id="192" name="直線コネクタ 191"/>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3" name="フローチャート :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4" name="テキスト ボックス 19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165100</xdr:rowOff>
    </xdr:to>
    <xdr:cxnSp macro="">
      <xdr:nvCxnSpPr>
        <xdr:cNvPr id="195" name="直線コネクタ 194"/>
        <xdr:cNvCxnSpPr/>
      </xdr:nvCxnSpPr>
      <xdr:spPr>
        <a:xfrm>
          <a:off x="1320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3" name="円/楕円 212"/>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4" name="テキスト ボックス 213"/>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と比較し０．８ポイントの減少となった。要因としては貸付金や他会計への繰出金の減少等が挙げられる。引き続き、公営企業等の経営健全化計画を着実に推進し、普通会計の負担額を減らしていく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3175</xdr:rowOff>
    </xdr:from>
    <xdr:to>
      <xdr:col>24</xdr:col>
      <xdr:colOff>31750</xdr:colOff>
      <xdr:row>60</xdr:row>
      <xdr:rowOff>79375</xdr:rowOff>
    </xdr:to>
    <xdr:cxnSp macro="">
      <xdr:nvCxnSpPr>
        <xdr:cNvPr id="251" name="直線コネクタ 250"/>
        <xdr:cNvCxnSpPr/>
      </xdr:nvCxnSpPr>
      <xdr:spPr>
        <a:xfrm flipV="1">
          <a:off x="15671800" y="102901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69850</xdr:rowOff>
    </xdr:from>
    <xdr:to>
      <xdr:col>22</xdr:col>
      <xdr:colOff>565150</xdr:colOff>
      <xdr:row>60</xdr:row>
      <xdr:rowOff>79375</xdr:rowOff>
    </xdr:to>
    <xdr:cxnSp macro="">
      <xdr:nvCxnSpPr>
        <xdr:cNvPr id="254" name="直線コネクタ 253"/>
        <xdr:cNvCxnSpPr/>
      </xdr:nvCxnSpPr>
      <xdr:spPr>
        <a:xfrm>
          <a:off x="14782800" y="10356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55" name="フローチャート : 判断 254"/>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56" name="テキスト ボックス 255"/>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79375</xdr:rowOff>
    </xdr:to>
    <xdr:cxnSp macro="">
      <xdr:nvCxnSpPr>
        <xdr:cNvPr id="257" name="直線コネクタ 256"/>
        <xdr:cNvCxnSpPr/>
      </xdr:nvCxnSpPr>
      <xdr:spPr>
        <a:xfrm flipV="1">
          <a:off x="13893800" y="10356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9525</xdr:rowOff>
    </xdr:from>
    <xdr:to>
      <xdr:col>21</xdr:col>
      <xdr:colOff>412750</xdr:colOff>
      <xdr:row>58</xdr:row>
      <xdr:rowOff>111125</xdr:rowOff>
    </xdr:to>
    <xdr:sp macro="" textlink="">
      <xdr:nvSpPr>
        <xdr:cNvPr id="258" name="フローチャート : 判断 257"/>
        <xdr:cNvSpPr/>
      </xdr:nvSpPr>
      <xdr:spPr>
        <a:xfrm>
          <a:off x="14732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121302</xdr:rowOff>
    </xdr:from>
    <xdr:ext cx="762000" cy="259045"/>
    <xdr:sp macro="" textlink="">
      <xdr:nvSpPr>
        <xdr:cNvPr id="259" name="テキスト ボックス 258"/>
        <xdr:cNvSpPr txBox="1"/>
      </xdr:nvSpPr>
      <xdr:spPr>
        <a:xfrm>
          <a:off x="14401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79375</xdr:rowOff>
    </xdr:to>
    <xdr:cxnSp macro="">
      <xdr:nvCxnSpPr>
        <xdr:cNvPr id="260" name="直線コネクタ 259"/>
        <xdr:cNvCxnSpPr/>
      </xdr:nvCxnSpPr>
      <xdr:spPr>
        <a:xfrm>
          <a:off x="13004800" y="10280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0</xdr:rowOff>
    </xdr:from>
    <xdr:to>
      <xdr:col>20</xdr:col>
      <xdr:colOff>209550</xdr:colOff>
      <xdr:row>58</xdr:row>
      <xdr:rowOff>101600</xdr:rowOff>
    </xdr:to>
    <xdr:sp macro="" textlink="">
      <xdr:nvSpPr>
        <xdr:cNvPr id="261" name="フローチャート : 判断 260"/>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142875</xdr:rowOff>
    </xdr:from>
    <xdr:to>
      <xdr:col>19</xdr:col>
      <xdr:colOff>6350</xdr:colOff>
      <xdr:row>58</xdr:row>
      <xdr:rowOff>73025</xdr:rowOff>
    </xdr:to>
    <xdr:sp macro="" textlink="">
      <xdr:nvSpPr>
        <xdr:cNvPr id="263" name="フローチャート : 判断 262"/>
        <xdr:cNvSpPr/>
      </xdr:nvSpPr>
      <xdr:spPr>
        <a:xfrm>
          <a:off x="12954000" y="99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83202</xdr:rowOff>
    </xdr:from>
    <xdr:ext cx="762000" cy="259045"/>
    <xdr:sp macro="" textlink="">
      <xdr:nvSpPr>
        <xdr:cNvPr id="264" name="テキスト ボックス 263"/>
        <xdr:cNvSpPr txBox="1"/>
      </xdr:nvSpPr>
      <xdr:spPr>
        <a:xfrm>
          <a:off x="12623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123825</xdr:rowOff>
    </xdr:from>
    <xdr:to>
      <xdr:col>24</xdr:col>
      <xdr:colOff>82550</xdr:colOff>
      <xdr:row>60</xdr:row>
      <xdr:rowOff>53975</xdr:rowOff>
    </xdr:to>
    <xdr:sp macro="" textlink="">
      <xdr:nvSpPr>
        <xdr:cNvPr id="270" name="円/楕円 269"/>
        <xdr:cNvSpPr/>
      </xdr:nvSpPr>
      <xdr:spPr>
        <a:xfrm>
          <a:off x="164592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95902</xdr:rowOff>
    </xdr:from>
    <xdr:ext cx="762000" cy="259045"/>
    <xdr:sp macro="" textlink="">
      <xdr:nvSpPr>
        <xdr:cNvPr id="271" name="その他該当値テキスト"/>
        <xdr:cNvSpPr txBox="1"/>
      </xdr:nvSpPr>
      <xdr:spPr>
        <a:xfrm>
          <a:off x="165989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28575</xdr:rowOff>
    </xdr:from>
    <xdr:to>
      <xdr:col>22</xdr:col>
      <xdr:colOff>615950</xdr:colOff>
      <xdr:row>60</xdr:row>
      <xdr:rowOff>130175</xdr:rowOff>
    </xdr:to>
    <xdr:sp macro="" textlink="">
      <xdr:nvSpPr>
        <xdr:cNvPr id="272" name="円/楕円 271"/>
        <xdr:cNvSpPr/>
      </xdr:nvSpPr>
      <xdr:spPr>
        <a:xfrm>
          <a:off x="15621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114952</xdr:rowOff>
    </xdr:from>
    <xdr:ext cx="736600" cy="259045"/>
    <xdr:sp macro="" textlink="">
      <xdr:nvSpPr>
        <xdr:cNvPr id="273" name="テキスト ボックス 272"/>
        <xdr:cNvSpPr txBox="1"/>
      </xdr:nvSpPr>
      <xdr:spPr>
        <a:xfrm>
          <a:off x="15290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74" name="円/楕円 273"/>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75" name="テキスト ボックス 274"/>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28575</xdr:rowOff>
    </xdr:from>
    <xdr:to>
      <xdr:col>20</xdr:col>
      <xdr:colOff>209550</xdr:colOff>
      <xdr:row>60</xdr:row>
      <xdr:rowOff>130175</xdr:rowOff>
    </xdr:to>
    <xdr:sp macro="" textlink="">
      <xdr:nvSpPr>
        <xdr:cNvPr id="276" name="円/楕円 275"/>
        <xdr:cNvSpPr/>
      </xdr:nvSpPr>
      <xdr:spPr>
        <a:xfrm>
          <a:off x="13843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114952</xdr:rowOff>
    </xdr:from>
    <xdr:ext cx="762000" cy="259045"/>
    <xdr:sp macro="" textlink="">
      <xdr:nvSpPr>
        <xdr:cNvPr id="277" name="テキスト ボックス 276"/>
        <xdr:cNvSpPr txBox="1"/>
      </xdr:nvSpPr>
      <xdr:spPr>
        <a:xfrm>
          <a:off x="13512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78" name="円/楕円 277"/>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79" name="テキスト ボックス 278"/>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および類似団体平均より低い数値を示している。これは、一部事務組合に対する負担金が低いことが挙げられる。今後においても補助金・交付金の見直し等により、さらなる健全性を確保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109855</xdr:rowOff>
    </xdr:from>
    <xdr:to>
      <xdr:col>24</xdr:col>
      <xdr:colOff>31750</xdr:colOff>
      <xdr:row>35</xdr:row>
      <xdr:rowOff>127000</xdr:rowOff>
    </xdr:to>
    <xdr:cxnSp macro="">
      <xdr:nvCxnSpPr>
        <xdr:cNvPr id="307" name="直線コネクタ 306"/>
        <xdr:cNvCxnSpPr/>
      </xdr:nvCxnSpPr>
      <xdr:spPr>
        <a:xfrm flipV="1">
          <a:off x="15671800" y="6110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127000</xdr:rowOff>
    </xdr:from>
    <xdr:to>
      <xdr:col>22</xdr:col>
      <xdr:colOff>565150</xdr:colOff>
      <xdr:row>35</xdr:row>
      <xdr:rowOff>127000</xdr:rowOff>
    </xdr:to>
    <xdr:cxnSp macro="">
      <xdr:nvCxnSpPr>
        <xdr:cNvPr id="310" name="直線コネクタ 309"/>
        <xdr:cNvCxnSpPr/>
      </xdr:nvCxnSpPr>
      <xdr:spPr>
        <a:xfrm>
          <a:off x="14782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133350</xdr:rowOff>
    </xdr:from>
    <xdr:to>
      <xdr:col>22</xdr:col>
      <xdr:colOff>615950</xdr:colOff>
      <xdr:row>37</xdr:row>
      <xdr:rowOff>63500</xdr:rowOff>
    </xdr:to>
    <xdr:sp macro="" textlink="">
      <xdr:nvSpPr>
        <xdr:cNvPr id="311" name="フローチャート : 判断 310"/>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48277</xdr:rowOff>
    </xdr:from>
    <xdr:ext cx="736600" cy="259045"/>
    <xdr:sp macro="" textlink="">
      <xdr:nvSpPr>
        <xdr:cNvPr id="312" name="テキスト ボックス 311"/>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127000</xdr:rowOff>
    </xdr:from>
    <xdr:to>
      <xdr:col>21</xdr:col>
      <xdr:colOff>361950</xdr:colOff>
      <xdr:row>35</xdr:row>
      <xdr:rowOff>132715</xdr:rowOff>
    </xdr:to>
    <xdr:cxnSp macro="">
      <xdr:nvCxnSpPr>
        <xdr:cNvPr id="313" name="直線コネクタ 312"/>
        <xdr:cNvCxnSpPr/>
      </xdr:nvCxnSpPr>
      <xdr:spPr>
        <a:xfrm flipV="1">
          <a:off x="13893800" y="6127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127635</xdr:rowOff>
    </xdr:from>
    <xdr:to>
      <xdr:col>21</xdr:col>
      <xdr:colOff>412750</xdr:colOff>
      <xdr:row>37</xdr:row>
      <xdr:rowOff>57785</xdr:rowOff>
    </xdr:to>
    <xdr:sp macro="" textlink="">
      <xdr:nvSpPr>
        <xdr:cNvPr id="314" name="フローチャート : 判断 313"/>
        <xdr:cNvSpPr/>
      </xdr:nvSpPr>
      <xdr:spPr>
        <a:xfrm>
          <a:off x="14732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42562</xdr:rowOff>
    </xdr:from>
    <xdr:ext cx="762000" cy="259045"/>
    <xdr:sp macro="" textlink="">
      <xdr:nvSpPr>
        <xdr:cNvPr id="315" name="テキスト ボックス 314"/>
        <xdr:cNvSpPr txBox="1"/>
      </xdr:nvSpPr>
      <xdr:spPr>
        <a:xfrm>
          <a:off x="14401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121285</xdr:rowOff>
    </xdr:from>
    <xdr:to>
      <xdr:col>20</xdr:col>
      <xdr:colOff>158750</xdr:colOff>
      <xdr:row>35</xdr:row>
      <xdr:rowOff>132715</xdr:rowOff>
    </xdr:to>
    <xdr:cxnSp macro="">
      <xdr:nvCxnSpPr>
        <xdr:cNvPr id="316" name="直線コネクタ 315"/>
        <xdr:cNvCxnSpPr/>
      </xdr:nvCxnSpPr>
      <xdr:spPr>
        <a:xfrm>
          <a:off x="13004800" y="6122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121920</xdr:rowOff>
    </xdr:from>
    <xdr:to>
      <xdr:col>20</xdr:col>
      <xdr:colOff>209550</xdr:colOff>
      <xdr:row>37</xdr:row>
      <xdr:rowOff>52070</xdr:rowOff>
    </xdr:to>
    <xdr:sp macro="" textlink="">
      <xdr:nvSpPr>
        <xdr:cNvPr id="317" name="フローチャート : 判断 316"/>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18" name="テキスト ボックス 31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0" name="テキスト ボックス 31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59055</xdr:rowOff>
    </xdr:from>
    <xdr:to>
      <xdr:col>24</xdr:col>
      <xdr:colOff>82550</xdr:colOff>
      <xdr:row>35</xdr:row>
      <xdr:rowOff>160655</xdr:rowOff>
    </xdr:to>
    <xdr:sp macro="" textlink="">
      <xdr:nvSpPr>
        <xdr:cNvPr id="326" name="円/楕円 325"/>
        <xdr:cNvSpPr/>
      </xdr:nvSpPr>
      <xdr:spPr>
        <a:xfrm>
          <a:off x="16459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75582</xdr:rowOff>
    </xdr:from>
    <xdr:ext cx="762000" cy="259045"/>
    <xdr:sp macro="" textlink="">
      <xdr:nvSpPr>
        <xdr:cNvPr id="327" name="補助費等該当値テキスト"/>
        <xdr:cNvSpPr txBox="1"/>
      </xdr:nvSpPr>
      <xdr:spPr>
        <a:xfrm>
          <a:off x="16598900" y="5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28" name="円/楕円 327"/>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16527</xdr:rowOff>
    </xdr:from>
    <xdr:ext cx="736600" cy="259045"/>
    <xdr:sp macro="" textlink="">
      <xdr:nvSpPr>
        <xdr:cNvPr id="329" name="テキスト ボックス 32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76200</xdr:rowOff>
    </xdr:from>
    <xdr:to>
      <xdr:col>21</xdr:col>
      <xdr:colOff>412750</xdr:colOff>
      <xdr:row>36</xdr:row>
      <xdr:rowOff>6350</xdr:rowOff>
    </xdr:to>
    <xdr:sp macro="" textlink="">
      <xdr:nvSpPr>
        <xdr:cNvPr id="330" name="円/楕円 329"/>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16527</xdr:rowOff>
    </xdr:from>
    <xdr:ext cx="762000" cy="259045"/>
    <xdr:sp macro="" textlink="">
      <xdr:nvSpPr>
        <xdr:cNvPr id="331" name="テキスト ボックス 330"/>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81915</xdr:rowOff>
    </xdr:from>
    <xdr:to>
      <xdr:col>20</xdr:col>
      <xdr:colOff>209550</xdr:colOff>
      <xdr:row>36</xdr:row>
      <xdr:rowOff>12065</xdr:rowOff>
    </xdr:to>
    <xdr:sp macro="" textlink="">
      <xdr:nvSpPr>
        <xdr:cNvPr id="332" name="円/楕円 331"/>
        <xdr:cNvSpPr/>
      </xdr:nvSpPr>
      <xdr:spPr>
        <a:xfrm>
          <a:off x="13843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22242</xdr:rowOff>
    </xdr:from>
    <xdr:ext cx="762000" cy="259045"/>
    <xdr:sp macro="" textlink="">
      <xdr:nvSpPr>
        <xdr:cNvPr id="333" name="テキスト ボックス 332"/>
        <xdr:cNvSpPr txBox="1"/>
      </xdr:nvSpPr>
      <xdr:spPr>
        <a:xfrm>
          <a:off x="13512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70485</xdr:rowOff>
    </xdr:from>
    <xdr:to>
      <xdr:col>19</xdr:col>
      <xdr:colOff>6350</xdr:colOff>
      <xdr:row>36</xdr:row>
      <xdr:rowOff>635</xdr:rowOff>
    </xdr:to>
    <xdr:sp macro="" textlink="">
      <xdr:nvSpPr>
        <xdr:cNvPr id="334" name="円/楕円 333"/>
        <xdr:cNvSpPr/>
      </xdr:nvSpPr>
      <xdr:spPr>
        <a:xfrm>
          <a:off x="12954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10812</xdr:rowOff>
    </xdr:from>
    <xdr:ext cx="762000" cy="259045"/>
    <xdr:sp macro="" textlink="">
      <xdr:nvSpPr>
        <xdr:cNvPr id="335" name="テキスト ボックス 334"/>
        <xdr:cNvSpPr txBox="1"/>
      </xdr:nvSpPr>
      <xdr:spPr>
        <a:xfrm>
          <a:off x="12623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いて、大きな変動とはなっていないものの、今年度は前年と比較して０．６ポイント改善し、全国・県平均および類似団体平均より低い数値を示している。これは計画的な市債発行の抑制によるところが大きい。今後は「第５期財政健全化推進計画」に基づき、借入額の抑制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69850</xdr:rowOff>
    </xdr:to>
    <xdr:cxnSp macro="">
      <xdr:nvCxnSpPr>
        <xdr:cNvPr id="365" name="直線コネクタ 364"/>
        <xdr:cNvCxnSpPr/>
      </xdr:nvCxnSpPr>
      <xdr:spPr>
        <a:xfrm flipV="1">
          <a:off x="3987800" y="13244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88137</xdr:rowOff>
    </xdr:to>
    <xdr:cxnSp macro="">
      <xdr:nvCxnSpPr>
        <xdr:cNvPr id="368" name="直線コネクタ 367"/>
        <xdr:cNvCxnSpPr/>
      </xdr:nvCxnSpPr>
      <xdr:spPr>
        <a:xfrm flipV="1">
          <a:off x="3098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9" name="フローチャート : 判断 368"/>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0" name="テキスト ボックス 369"/>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88137</xdr:rowOff>
    </xdr:to>
    <xdr:cxnSp macro="">
      <xdr:nvCxnSpPr>
        <xdr:cNvPr id="371" name="直線コネクタ 370"/>
        <xdr:cNvCxnSpPr/>
      </xdr:nvCxnSpPr>
      <xdr:spPr>
        <a:xfrm>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2" name="フローチャート : 判断 371"/>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3" name="テキスト ボックス 372"/>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83565</xdr:rowOff>
    </xdr:to>
    <xdr:cxnSp macro="">
      <xdr:nvCxnSpPr>
        <xdr:cNvPr id="374" name="直線コネクタ 373"/>
        <xdr:cNvCxnSpPr/>
      </xdr:nvCxnSpPr>
      <xdr:spPr>
        <a:xfrm>
          <a:off x="1320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8" name="テキスト ボックス 377"/>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4" name="円/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6" name="円/楕円 38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7" name="テキスト ボックス 38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8" name="円/楕円 387"/>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9" name="テキスト ボックス 38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0" name="円/楕円 389"/>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1" name="テキスト ボックス 39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2" name="円/楕円 39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3" name="テキスト ボックス 39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と比較して１．３ポイント減少している。市の経常収支比率は８９．６％であり、前年と比較して１．９ポイント改善しているものの、依然として高い指数になっている。今後は、「第５期財政健全化推進計画」に基づき、経常収支比率の改善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138430</xdr:rowOff>
    </xdr:to>
    <xdr:cxnSp macro="">
      <xdr:nvCxnSpPr>
        <xdr:cNvPr id="424" name="直線コネクタ 423"/>
        <xdr:cNvCxnSpPr/>
      </xdr:nvCxnSpPr>
      <xdr:spPr>
        <a:xfrm flipV="1">
          <a:off x="15671800" y="132806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12700</xdr:rowOff>
    </xdr:to>
    <xdr:cxnSp macro="">
      <xdr:nvCxnSpPr>
        <xdr:cNvPr id="427" name="直線コネクタ 426"/>
        <xdr:cNvCxnSpPr/>
      </xdr:nvCxnSpPr>
      <xdr:spPr>
        <a:xfrm flipV="1">
          <a:off x="14782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28" name="フローチャート : 判断 427"/>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29" name="テキスト ボックス 428"/>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44704</xdr:rowOff>
    </xdr:to>
    <xdr:cxnSp macro="">
      <xdr:nvCxnSpPr>
        <xdr:cNvPr id="430" name="直線コネクタ 429"/>
        <xdr:cNvCxnSpPr/>
      </xdr:nvCxnSpPr>
      <xdr:spPr>
        <a:xfrm flipV="1">
          <a:off x="13893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1" name="フローチャート : 判断 430"/>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2" name="テキスト ボックス 431"/>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44704</xdr:rowOff>
    </xdr:to>
    <xdr:cxnSp macro="">
      <xdr:nvCxnSpPr>
        <xdr:cNvPr id="433" name="直線コネクタ 432"/>
        <xdr:cNvCxnSpPr/>
      </xdr:nvCxnSpPr>
      <xdr:spPr>
        <a:xfrm>
          <a:off x="13004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34" name="フローチャート : 判断 433"/>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35" name="テキスト ボックス 434"/>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36" name="フローチャート : 判断 435"/>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37" name="テキスト ボックス 436"/>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3" name="円/楕円 442"/>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4"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5" name="円/楕円 444"/>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6" name="テキスト ボックス 44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7" name="円/楕円 44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8" name="テキスト ボックス 44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165354</xdr:rowOff>
    </xdr:from>
    <xdr:to>
      <xdr:col>20</xdr:col>
      <xdr:colOff>209550</xdr:colOff>
      <xdr:row>78</xdr:row>
      <xdr:rowOff>95504</xdr:rowOff>
    </xdr:to>
    <xdr:sp macro="" textlink="">
      <xdr:nvSpPr>
        <xdr:cNvPr id="449" name="円/楕円 448"/>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80281</xdr:rowOff>
    </xdr:from>
    <xdr:ext cx="762000" cy="259045"/>
    <xdr:sp macro="" textlink="">
      <xdr:nvSpPr>
        <xdr:cNvPr id="450" name="テキスト ボックス 449"/>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1" name="円/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2" name="テキスト ボックス 45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栃木県鹿沼市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118675</xdr:rowOff>
    </xdr:from>
    <xdr:to>
      <xdr:col>4</xdr:col>
      <xdr:colOff>1117600</xdr:colOff>
      <xdr:row>16</xdr:row>
      <xdr:rowOff>138278</xdr:rowOff>
    </xdr:to>
    <xdr:cxnSp macro="">
      <xdr:nvCxnSpPr>
        <xdr:cNvPr id="50" name="直線コネクタ 49"/>
        <xdr:cNvCxnSpPr/>
      </xdr:nvCxnSpPr>
      <xdr:spPr bwMode="auto">
        <a:xfrm flipV="1">
          <a:off x="5003800" y="2909500"/>
          <a:ext cx="6477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103452</xdr:rowOff>
    </xdr:from>
    <xdr:ext cx="762000" cy="259045"/>
    <xdr:sp macro="" textlink="">
      <xdr:nvSpPr>
        <xdr:cNvPr id="51" name="人口1人当たり決算額の推移平均値テキスト130"/>
        <xdr:cNvSpPr txBox="1"/>
      </xdr:nvSpPr>
      <xdr:spPr>
        <a:xfrm>
          <a:off x="5740400" y="289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138278</xdr:rowOff>
    </xdr:from>
    <xdr:to>
      <xdr:col>4</xdr:col>
      <xdr:colOff>469900</xdr:colOff>
      <xdr:row>17</xdr:row>
      <xdr:rowOff>34341</xdr:rowOff>
    </xdr:to>
    <xdr:cxnSp macro="">
      <xdr:nvCxnSpPr>
        <xdr:cNvPr id="53" name="直線コネクタ 52"/>
        <xdr:cNvCxnSpPr/>
      </xdr:nvCxnSpPr>
      <xdr:spPr bwMode="auto">
        <a:xfrm flipV="1">
          <a:off x="4305300" y="2929103"/>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63684</xdr:rowOff>
    </xdr:from>
    <xdr:to>
      <xdr:col>4</xdr:col>
      <xdr:colOff>520700</xdr:colOff>
      <xdr:row>17</xdr:row>
      <xdr:rowOff>165284</xdr:rowOff>
    </xdr:to>
    <xdr:sp macro="" textlink="">
      <xdr:nvSpPr>
        <xdr:cNvPr id="54" name="フローチャート : 判断 53"/>
        <xdr:cNvSpPr/>
      </xdr:nvSpPr>
      <xdr:spPr bwMode="auto">
        <a:xfrm>
          <a:off x="4953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150061</xdr:rowOff>
    </xdr:from>
    <xdr:ext cx="736600" cy="259045"/>
    <xdr:sp macro="" textlink="">
      <xdr:nvSpPr>
        <xdr:cNvPr id="55" name="テキスト ボックス 54"/>
        <xdr:cNvSpPr txBox="1"/>
      </xdr:nvSpPr>
      <xdr:spPr>
        <a:xfrm>
          <a:off x="4622800" y="3112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137249</xdr:rowOff>
    </xdr:from>
    <xdr:to>
      <xdr:col>3</xdr:col>
      <xdr:colOff>904875</xdr:colOff>
      <xdr:row>17</xdr:row>
      <xdr:rowOff>34341</xdr:rowOff>
    </xdr:to>
    <xdr:cxnSp macro="">
      <xdr:nvCxnSpPr>
        <xdr:cNvPr id="56" name="直線コネクタ 55"/>
        <xdr:cNvCxnSpPr/>
      </xdr:nvCxnSpPr>
      <xdr:spPr bwMode="auto">
        <a:xfrm>
          <a:off x="3606800" y="2928074"/>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89268</xdr:rowOff>
    </xdr:from>
    <xdr:to>
      <xdr:col>3</xdr:col>
      <xdr:colOff>955675</xdr:colOff>
      <xdr:row>18</xdr:row>
      <xdr:rowOff>19418</xdr:rowOff>
    </xdr:to>
    <xdr:sp macro="" textlink="">
      <xdr:nvSpPr>
        <xdr:cNvPr id="57" name="フローチャート : 判断 56"/>
        <xdr:cNvSpPr/>
      </xdr:nvSpPr>
      <xdr:spPr bwMode="auto">
        <a:xfrm>
          <a:off x="4254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4195</xdr:rowOff>
    </xdr:from>
    <xdr:ext cx="762000" cy="259045"/>
    <xdr:sp macro="" textlink="">
      <xdr:nvSpPr>
        <xdr:cNvPr id="58" name="テキスト ボックス 57"/>
        <xdr:cNvSpPr txBox="1"/>
      </xdr:nvSpPr>
      <xdr:spPr>
        <a:xfrm>
          <a:off x="3924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86538</xdr:rowOff>
    </xdr:from>
    <xdr:to>
      <xdr:col>3</xdr:col>
      <xdr:colOff>206375</xdr:colOff>
      <xdr:row>16</xdr:row>
      <xdr:rowOff>137249</xdr:rowOff>
    </xdr:to>
    <xdr:cxnSp macro="">
      <xdr:nvCxnSpPr>
        <xdr:cNvPr id="59" name="直線コネクタ 58"/>
        <xdr:cNvCxnSpPr/>
      </xdr:nvCxnSpPr>
      <xdr:spPr bwMode="auto">
        <a:xfrm>
          <a:off x="2908300" y="287736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48901</xdr:rowOff>
    </xdr:from>
    <xdr:to>
      <xdr:col>3</xdr:col>
      <xdr:colOff>257175</xdr:colOff>
      <xdr:row>17</xdr:row>
      <xdr:rowOff>150501</xdr:rowOff>
    </xdr:to>
    <xdr:sp macro="" textlink="">
      <xdr:nvSpPr>
        <xdr:cNvPr id="60" name="フローチャート : 判断 59"/>
        <xdr:cNvSpPr/>
      </xdr:nvSpPr>
      <xdr:spPr bwMode="auto">
        <a:xfrm>
          <a:off x="35560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135278</xdr:rowOff>
    </xdr:from>
    <xdr:ext cx="762000" cy="259045"/>
    <xdr:sp macro="" textlink="">
      <xdr:nvSpPr>
        <xdr:cNvPr id="61" name="テキスト ボックス 60"/>
        <xdr:cNvSpPr txBox="1"/>
      </xdr:nvSpPr>
      <xdr:spPr>
        <a:xfrm>
          <a:off x="32258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2191</xdr:rowOff>
    </xdr:from>
    <xdr:to>
      <xdr:col>2</xdr:col>
      <xdr:colOff>692150</xdr:colOff>
      <xdr:row>17</xdr:row>
      <xdr:rowOff>103791</xdr:rowOff>
    </xdr:to>
    <xdr:sp macro="" textlink="">
      <xdr:nvSpPr>
        <xdr:cNvPr id="62" name="フローチャート : 判断 61"/>
        <xdr:cNvSpPr/>
      </xdr:nvSpPr>
      <xdr:spPr bwMode="auto">
        <a:xfrm>
          <a:off x="2857500" y="2964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88568</xdr:rowOff>
    </xdr:from>
    <xdr:ext cx="762000" cy="259045"/>
    <xdr:sp macro="" textlink="">
      <xdr:nvSpPr>
        <xdr:cNvPr id="63" name="テキスト ボックス 62"/>
        <xdr:cNvSpPr txBox="1"/>
      </xdr:nvSpPr>
      <xdr:spPr>
        <a:xfrm>
          <a:off x="2527300" y="305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67875</xdr:rowOff>
    </xdr:from>
    <xdr:to>
      <xdr:col>5</xdr:col>
      <xdr:colOff>34925</xdr:colOff>
      <xdr:row>16</xdr:row>
      <xdr:rowOff>169475</xdr:rowOff>
    </xdr:to>
    <xdr:sp macro="" textlink="">
      <xdr:nvSpPr>
        <xdr:cNvPr id="69" name="円/楕円 68"/>
        <xdr:cNvSpPr/>
      </xdr:nvSpPr>
      <xdr:spPr bwMode="auto">
        <a:xfrm>
          <a:off x="5600700" y="285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84402</xdr:rowOff>
    </xdr:from>
    <xdr:ext cx="762000" cy="259045"/>
    <xdr:sp macro="" textlink="">
      <xdr:nvSpPr>
        <xdr:cNvPr id="70" name="人口1人当たり決算額の推移該当値テキスト130"/>
        <xdr:cNvSpPr txBox="1"/>
      </xdr:nvSpPr>
      <xdr:spPr>
        <a:xfrm>
          <a:off x="5740400" y="2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87478</xdr:rowOff>
    </xdr:from>
    <xdr:to>
      <xdr:col>4</xdr:col>
      <xdr:colOff>520700</xdr:colOff>
      <xdr:row>17</xdr:row>
      <xdr:rowOff>17628</xdr:rowOff>
    </xdr:to>
    <xdr:sp macro="" textlink="">
      <xdr:nvSpPr>
        <xdr:cNvPr id="71" name="円/楕円 70"/>
        <xdr:cNvSpPr/>
      </xdr:nvSpPr>
      <xdr:spPr bwMode="auto">
        <a:xfrm>
          <a:off x="4953000" y="287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27805</xdr:rowOff>
    </xdr:from>
    <xdr:ext cx="736600" cy="259045"/>
    <xdr:sp macro="" textlink="">
      <xdr:nvSpPr>
        <xdr:cNvPr id="72" name="テキスト ボックス 71"/>
        <xdr:cNvSpPr txBox="1"/>
      </xdr:nvSpPr>
      <xdr:spPr>
        <a:xfrm>
          <a:off x="4622800" y="264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154991</xdr:rowOff>
    </xdr:from>
    <xdr:to>
      <xdr:col>3</xdr:col>
      <xdr:colOff>955675</xdr:colOff>
      <xdr:row>17</xdr:row>
      <xdr:rowOff>85141</xdr:rowOff>
    </xdr:to>
    <xdr:sp macro="" textlink="">
      <xdr:nvSpPr>
        <xdr:cNvPr id="73" name="円/楕円 72"/>
        <xdr:cNvSpPr/>
      </xdr:nvSpPr>
      <xdr:spPr bwMode="auto">
        <a:xfrm>
          <a:off x="4254500" y="294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95318</xdr:rowOff>
    </xdr:from>
    <xdr:ext cx="762000" cy="259045"/>
    <xdr:sp macro="" textlink="">
      <xdr:nvSpPr>
        <xdr:cNvPr id="74" name="テキスト ボックス 73"/>
        <xdr:cNvSpPr txBox="1"/>
      </xdr:nvSpPr>
      <xdr:spPr>
        <a:xfrm>
          <a:off x="3924300" y="27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86449</xdr:rowOff>
    </xdr:from>
    <xdr:to>
      <xdr:col>3</xdr:col>
      <xdr:colOff>257175</xdr:colOff>
      <xdr:row>17</xdr:row>
      <xdr:rowOff>16599</xdr:rowOff>
    </xdr:to>
    <xdr:sp macro="" textlink="">
      <xdr:nvSpPr>
        <xdr:cNvPr id="75" name="円/楕円 74"/>
        <xdr:cNvSpPr/>
      </xdr:nvSpPr>
      <xdr:spPr bwMode="auto">
        <a:xfrm>
          <a:off x="3556000" y="28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26776</xdr:rowOff>
    </xdr:from>
    <xdr:ext cx="762000" cy="259045"/>
    <xdr:sp macro="" textlink="">
      <xdr:nvSpPr>
        <xdr:cNvPr id="76" name="テキスト ボックス 75"/>
        <xdr:cNvSpPr txBox="1"/>
      </xdr:nvSpPr>
      <xdr:spPr>
        <a:xfrm>
          <a:off x="3225800" y="264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35738</xdr:rowOff>
    </xdr:from>
    <xdr:to>
      <xdr:col>2</xdr:col>
      <xdr:colOff>692150</xdr:colOff>
      <xdr:row>16</xdr:row>
      <xdr:rowOff>137338</xdr:rowOff>
    </xdr:to>
    <xdr:sp macro="" textlink="">
      <xdr:nvSpPr>
        <xdr:cNvPr id="77" name="円/楕円 76"/>
        <xdr:cNvSpPr/>
      </xdr:nvSpPr>
      <xdr:spPr bwMode="auto">
        <a:xfrm>
          <a:off x="2857500" y="28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147515</xdr:rowOff>
    </xdr:from>
    <xdr:ext cx="762000" cy="259045"/>
    <xdr:sp macro="" textlink="">
      <xdr:nvSpPr>
        <xdr:cNvPr id="78" name="テキスト ボックス 77"/>
        <xdr:cNvSpPr txBox="1"/>
      </xdr:nvSpPr>
      <xdr:spPr>
        <a:xfrm>
          <a:off x="2527300" y="25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50843</xdr:rowOff>
    </xdr:from>
    <xdr:to>
      <xdr:col>4</xdr:col>
      <xdr:colOff>1117600</xdr:colOff>
      <xdr:row>36</xdr:row>
      <xdr:rowOff>101136</xdr:rowOff>
    </xdr:to>
    <xdr:cxnSp macro="">
      <xdr:nvCxnSpPr>
        <xdr:cNvPr id="113" name="直線コネクタ 112"/>
        <xdr:cNvCxnSpPr/>
      </xdr:nvCxnSpPr>
      <xdr:spPr bwMode="auto">
        <a:xfrm>
          <a:off x="5003800" y="7004093"/>
          <a:ext cx="647700" cy="5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19917</xdr:rowOff>
    </xdr:from>
    <xdr:to>
      <xdr:col>4</xdr:col>
      <xdr:colOff>469900</xdr:colOff>
      <xdr:row>36</xdr:row>
      <xdr:rowOff>50843</xdr:rowOff>
    </xdr:to>
    <xdr:cxnSp macro="">
      <xdr:nvCxnSpPr>
        <xdr:cNvPr id="116" name="直線コネクタ 115"/>
        <xdr:cNvCxnSpPr/>
      </xdr:nvCxnSpPr>
      <xdr:spPr bwMode="auto">
        <a:xfrm>
          <a:off x="4305300" y="6973167"/>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241576</xdr:rowOff>
    </xdr:from>
    <xdr:to>
      <xdr:col>4</xdr:col>
      <xdr:colOff>520700</xdr:colOff>
      <xdr:row>36</xdr:row>
      <xdr:rowOff>276</xdr:rowOff>
    </xdr:to>
    <xdr:sp macro="" textlink="">
      <xdr:nvSpPr>
        <xdr:cNvPr id="117" name="フローチャート : 判断 116"/>
        <xdr:cNvSpPr/>
      </xdr:nvSpPr>
      <xdr:spPr bwMode="auto">
        <a:xfrm>
          <a:off x="4953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10453</xdr:rowOff>
    </xdr:from>
    <xdr:ext cx="736600" cy="259045"/>
    <xdr:sp macro="" textlink="">
      <xdr:nvSpPr>
        <xdr:cNvPr id="118" name="テキスト ボックス 117"/>
        <xdr:cNvSpPr txBox="1"/>
      </xdr:nvSpPr>
      <xdr:spPr>
        <a:xfrm>
          <a:off x="4622800" y="662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19917</xdr:rowOff>
    </xdr:from>
    <xdr:to>
      <xdr:col>3</xdr:col>
      <xdr:colOff>904875</xdr:colOff>
      <xdr:row>36</xdr:row>
      <xdr:rowOff>50615</xdr:rowOff>
    </xdr:to>
    <xdr:cxnSp macro="">
      <xdr:nvCxnSpPr>
        <xdr:cNvPr id="119" name="直線コネクタ 118"/>
        <xdr:cNvCxnSpPr/>
      </xdr:nvCxnSpPr>
      <xdr:spPr bwMode="auto">
        <a:xfrm flipV="1">
          <a:off x="3606800" y="6973167"/>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178482</xdr:rowOff>
    </xdr:from>
    <xdr:to>
      <xdr:col>3</xdr:col>
      <xdr:colOff>955675</xdr:colOff>
      <xdr:row>35</xdr:row>
      <xdr:rowOff>280082</xdr:rowOff>
    </xdr:to>
    <xdr:sp macro="" textlink="">
      <xdr:nvSpPr>
        <xdr:cNvPr id="120" name="フローチャート : 判断 119"/>
        <xdr:cNvSpPr/>
      </xdr:nvSpPr>
      <xdr:spPr bwMode="auto">
        <a:xfrm>
          <a:off x="4254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290259</xdr:rowOff>
    </xdr:from>
    <xdr:ext cx="762000" cy="259045"/>
    <xdr:sp macro="" textlink="">
      <xdr:nvSpPr>
        <xdr:cNvPr id="121" name="テキスト ボックス 120"/>
        <xdr:cNvSpPr txBox="1"/>
      </xdr:nvSpPr>
      <xdr:spPr>
        <a:xfrm>
          <a:off x="39243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50615</xdr:rowOff>
    </xdr:from>
    <xdr:to>
      <xdr:col>3</xdr:col>
      <xdr:colOff>206375</xdr:colOff>
      <xdr:row>36</xdr:row>
      <xdr:rowOff>147705</xdr:rowOff>
    </xdr:to>
    <xdr:cxnSp macro="">
      <xdr:nvCxnSpPr>
        <xdr:cNvPr id="122" name="直線コネクタ 121"/>
        <xdr:cNvCxnSpPr/>
      </xdr:nvCxnSpPr>
      <xdr:spPr bwMode="auto">
        <a:xfrm flipV="1">
          <a:off x="2908300" y="7003865"/>
          <a:ext cx="698500" cy="9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148601</xdr:rowOff>
    </xdr:from>
    <xdr:to>
      <xdr:col>3</xdr:col>
      <xdr:colOff>257175</xdr:colOff>
      <xdr:row>35</xdr:row>
      <xdr:rowOff>250201</xdr:rowOff>
    </xdr:to>
    <xdr:sp macro="" textlink="">
      <xdr:nvSpPr>
        <xdr:cNvPr id="123" name="フローチャート : 判断 122"/>
        <xdr:cNvSpPr/>
      </xdr:nvSpPr>
      <xdr:spPr bwMode="auto">
        <a:xfrm>
          <a:off x="35560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260378</xdr:rowOff>
    </xdr:from>
    <xdr:ext cx="762000" cy="259045"/>
    <xdr:sp macro="" textlink="">
      <xdr:nvSpPr>
        <xdr:cNvPr id="124" name="テキスト ボックス 123"/>
        <xdr:cNvSpPr txBox="1"/>
      </xdr:nvSpPr>
      <xdr:spPr>
        <a:xfrm>
          <a:off x="32258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103240</xdr:rowOff>
    </xdr:from>
    <xdr:to>
      <xdr:col>2</xdr:col>
      <xdr:colOff>692150</xdr:colOff>
      <xdr:row>35</xdr:row>
      <xdr:rowOff>204840</xdr:rowOff>
    </xdr:to>
    <xdr:sp macro="" textlink="">
      <xdr:nvSpPr>
        <xdr:cNvPr id="125" name="フローチャート : 判断 124"/>
        <xdr:cNvSpPr/>
      </xdr:nvSpPr>
      <xdr:spPr bwMode="auto">
        <a:xfrm>
          <a:off x="28575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215017</xdr:rowOff>
    </xdr:from>
    <xdr:ext cx="762000" cy="259045"/>
    <xdr:sp macro="" textlink="">
      <xdr:nvSpPr>
        <xdr:cNvPr id="126" name="テキスト ボックス 125"/>
        <xdr:cNvSpPr txBox="1"/>
      </xdr:nvSpPr>
      <xdr:spPr>
        <a:xfrm>
          <a:off x="25273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50336</xdr:rowOff>
    </xdr:from>
    <xdr:to>
      <xdr:col>5</xdr:col>
      <xdr:colOff>34925</xdr:colOff>
      <xdr:row>36</xdr:row>
      <xdr:rowOff>151936</xdr:rowOff>
    </xdr:to>
    <xdr:sp macro="" textlink="">
      <xdr:nvSpPr>
        <xdr:cNvPr id="132" name="円/楕円 131"/>
        <xdr:cNvSpPr/>
      </xdr:nvSpPr>
      <xdr:spPr bwMode="auto">
        <a:xfrm>
          <a:off x="56007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22413</xdr:rowOff>
    </xdr:from>
    <xdr:ext cx="762000" cy="259045"/>
    <xdr:sp macro="" textlink="">
      <xdr:nvSpPr>
        <xdr:cNvPr id="133" name="人口1人当たり決算額の推移該当値テキスト445"/>
        <xdr:cNvSpPr txBox="1"/>
      </xdr:nvSpPr>
      <xdr:spPr>
        <a:xfrm>
          <a:off x="5740400" y="697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xdr:rowOff>
    </xdr:from>
    <xdr:to>
      <xdr:col>4</xdr:col>
      <xdr:colOff>520700</xdr:colOff>
      <xdr:row>36</xdr:row>
      <xdr:rowOff>101643</xdr:rowOff>
    </xdr:to>
    <xdr:sp macro="" textlink="">
      <xdr:nvSpPr>
        <xdr:cNvPr id="134" name="円/楕円 133"/>
        <xdr:cNvSpPr/>
      </xdr:nvSpPr>
      <xdr:spPr bwMode="auto">
        <a:xfrm>
          <a:off x="49530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86420</xdr:rowOff>
    </xdr:from>
    <xdr:ext cx="736600" cy="259045"/>
    <xdr:sp macro="" textlink="">
      <xdr:nvSpPr>
        <xdr:cNvPr id="135" name="テキスト ボックス 134"/>
        <xdr:cNvSpPr txBox="1"/>
      </xdr:nvSpPr>
      <xdr:spPr>
        <a:xfrm>
          <a:off x="4622800" y="703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312017</xdr:rowOff>
    </xdr:from>
    <xdr:to>
      <xdr:col>3</xdr:col>
      <xdr:colOff>955675</xdr:colOff>
      <xdr:row>36</xdr:row>
      <xdr:rowOff>70717</xdr:rowOff>
    </xdr:to>
    <xdr:sp macro="" textlink="">
      <xdr:nvSpPr>
        <xdr:cNvPr id="136" name="円/楕円 135"/>
        <xdr:cNvSpPr/>
      </xdr:nvSpPr>
      <xdr:spPr bwMode="auto">
        <a:xfrm>
          <a:off x="4254500" y="692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55494</xdr:rowOff>
    </xdr:from>
    <xdr:ext cx="762000" cy="259045"/>
    <xdr:sp macro="" textlink="">
      <xdr:nvSpPr>
        <xdr:cNvPr id="137" name="テキスト ボックス 136"/>
        <xdr:cNvSpPr txBox="1"/>
      </xdr:nvSpPr>
      <xdr:spPr>
        <a:xfrm>
          <a:off x="3924300" y="70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342715</xdr:rowOff>
    </xdr:from>
    <xdr:to>
      <xdr:col>3</xdr:col>
      <xdr:colOff>257175</xdr:colOff>
      <xdr:row>36</xdr:row>
      <xdr:rowOff>101415</xdr:rowOff>
    </xdr:to>
    <xdr:sp macro="" textlink="">
      <xdr:nvSpPr>
        <xdr:cNvPr id="138" name="円/楕円 137"/>
        <xdr:cNvSpPr/>
      </xdr:nvSpPr>
      <xdr:spPr bwMode="auto">
        <a:xfrm>
          <a:off x="3556000" y="695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86192</xdr:rowOff>
    </xdr:from>
    <xdr:ext cx="762000" cy="259045"/>
    <xdr:sp macro="" textlink="">
      <xdr:nvSpPr>
        <xdr:cNvPr id="139" name="テキスト ボックス 138"/>
        <xdr:cNvSpPr txBox="1"/>
      </xdr:nvSpPr>
      <xdr:spPr>
        <a:xfrm>
          <a:off x="3225800" y="703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96905</xdr:rowOff>
    </xdr:from>
    <xdr:to>
      <xdr:col>2</xdr:col>
      <xdr:colOff>692150</xdr:colOff>
      <xdr:row>37</xdr:row>
      <xdr:rowOff>27055</xdr:rowOff>
    </xdr:to>
    <xdr:sp macro="" textlink="">
      <xdr:nvSpPr>
        <xdr:cNvPr id="140" name="円/楕円 139"/>
        <xdr:cNvSpPr/>
      </xdr:nvSpPr>
      <xdr:spPr bwMode="auto">
        <a:xfrm>
          <a:off x="2857500" y="705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11832</xdr:rowOff>
    </xdr:from>
    <xdr:ext cx="762000" cy="259045"/>
    <xdr:sp macro="" textlink="">
      <xdr:nvSpPr>
        <xdr:cNvPr id="141" name="テキスト ボックス 140"/>
        <xdr:cNvSpPr txBox="1"/>
      </xdr:nvSpPr>
      <xdr:spPr>
        <a:xfrm>
          <a:off x="2527300" y="713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29012</xdr:rowOff>
    </xdr:from>
    <xdr:to>
      <xdr:col>6</xdr:col>
      <xdr:colOff>511175</xdr:colOff>
      <xdr:row>34</xdr:row>
      <xdr:rowOff>58821</xdr:rowOff>
    </xdr:to>
    <xdr:cxnSp macro="">
      <xdr:nvCxnSpPr>
        <xdr:cNvPr id="59" name="直線コネクタ 58"/>
        <xdr:cNvCxnSpPr/>
      </xdr:nvCxnSpPr>
      <xdr:spPr>
        <a:xfrm flipV="1">
          <a:off x="3797300" y="5858312"/>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58821</xdr:rowOff>
    </xdr:from>
    <xdr:to>
      <xdr:col>5</xdr:col>
      <xdr:colOff>358775</xdr:colOff>
      <xdr:row>34</xdr:row>
      <xdr:rowOff>133985</xdr:rowOff>
    </xdr:to>
    <xdr:cxnSp macro="">
      <xdr:nvCxnSpPr>
        <xdr:cNvPr id="62" name="直線コネクタ 61"/>
        <xdr:cNvCxnSpPr/>
      </xdr:nvCxnSpPr>
      <xdr:spPr>
        <a:xfrm flipV="1">
          <a:off x="2908300" y="5888121"/>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169802</xdr:rowOff>
    </xdr:from>
    <xdr:to>
      <xdr:col>5</xdr:col>
      <xdr:colOff>409575</xdr:colOff>
      <xdr:row>36</xdr:row>
      <xdr:rowOff>99952</xdr:rowOff>
    </xdr:to>
    <xdr:sp macro="" textlink="">
      <xdr:nvSpPr>
        <xdr:cNvPr id="63" name="フローチャート : 判断 62"/>
        <xdr:cNvSpPr/>
      </xdr:nvSpPr>
      <xdr:spPr>
        <a:xfrm>
          <a:off x="3746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91079</xdr:rowOff>
    </xdr:from>
    <xdr:ext cx="534377" cy="259045"/>
    <xdr:sp macro="" textlink="">
      <xdr:nvSpPr>
        <xdr:cNvPr id="64" name="テキスト ボックス 63"/>
        <xdr:cNvSpPr txBox="1"/>
      </xdr:nvSpPr>
      <xdr:spPr>
        <a:xfrm>
          <a:off x="3530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40419</xdr:rowOff>
    </xdr:from>
    <xdr:to>
      <xdr:col>4</xdr:col>
      <xdr:colOff>155575</xdr:colOff>
      <xdr:row>34</xdr:row>
      <xdr:rowOff>133985</xdr:rowOff>
    </xdr:to>
    <xdr:cxnSp macro="">
      <xdr:nvCxnSpPr>
        <xdr:cNvPr id="65" name="直線コネクタ 64"/>
        <xdr:cNvCxnSpPr/>
      </xdr:nvCxnSpPr>
      <xdr:spPr>
        <a:xfrm>
          <a:off x="2019300" y="5869719"/>
          <a:ext cx="889000" cy="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11130</xdr:rowOff>
    </xdr:from>
    <xdr:to>
      <xdr:col>4</xdr:col>
      <xdr:colOff>206375</xdr:colOff>
      <xdr:row>36</xdr:row>
      <xdr:rowOff>112730</xdr:rowOff>
    </xdr:to>
    <xdr:sp macro="" textlink="">
      <xdr:nvSpPr>
        <xdr:cNvPr id="66" name="フローチャート : 判断 65"/>
        <xdr:cNvSpPr/>
      </xdr:nvSpPr>
      <xdr:spPr>
        <a:xfrm>
          <a:off x="2857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103857</xdr:rowOff>
    </xdr:from>
    <xdr:ext cx="534377" cy="259045"/>
    <xdr:sp macro="" textlink="">
      <xdr:nvSpPr>
        <xdr:cNvPr id="67" name="テキスト ボックス 66"/>
        <xdr:cNvSpPr txBox="1"/>
      </xdr:nvSpPr>
      <xdr:spPr>
        <a:xfrm>
          <a:off x="2641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170790</xdr:rowOff>
    </xdr:from>
    <xdr:to>
      <xdr:col>2</xdr:col>
      <xdr:colOff>638175</xdr:colOff>
      <xdr:row>34</xdr:row>
      <xdr:rowOff>40419</xdr:rowOff>
    </xdr:to>
    <xdr:cxnSp macro="">
      <xdr:nvCxnSpPr>
        <xdr:cNvPr id="68" name="直線コネクタ 67"/>
        <xdr:cNvCxnSpPr/>
      </xdr:nvCxnSpPr>
      <xdr:spPr>
        <a:xfrm>
          <a:off x="1130300" y="5828640"/>
          <a:ext cx="8890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115577</xdr:rowOff>
    </xdr:from>
    <xdr:to>
      <xdr:col>3</xdr:col>
      <xdr:colOff>3175</xdr:colOff>
      <xdr:row>36</xdr:row>
      <xdr:rowOff>45727</xdr:rowOff>
    </xdr:to>
    <xdr:sp macro="" textlink="">
      <xdr:nvSpPr>
        <xdr:cNvPr id="69" name="フローチャート : 判断 68"/>
        <xdr:cNvSpPr/>
      </xdr:nvSpPr>
      <xdr:spPr>
        <a:xfrm>
          <a:off x="1968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36854</xdr:rowOff>
    </xdr:from>
    <xdr:ext cx="534377" cy="259045"/>
    <xdr:sp macro="" textlink="">
      <xdr:nvSpPr>
        <xdr:cNvPr id="70" name="テキスト ボックス 69"/>
        <xdr:cNvSpPr txBox="1"/>
      </xdr:nvSpPr>
      <xdr:spPr>
        <a:xfrm>
          <a:off x="1752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55936</xdr:rowOff>
    </xdr:from>
    <xdr:to>
      <xdr:col>1</xdr:col>
      <xdr:colOff>485775</xdr:colOff>
      <xdr:row>35</xdr:row>
      <xdr:rowOff>157536</xdr:rowOff>
    </xdr:to>
    <xdr:sp macro="" textlink="">
      <xdr:nvSpPr>
        <xdr:cNvPr id="71" name="フローチャート : 判断 70"/>
        <xdr:cNvSpPr/>
      </xdr:nvSpPr>
      <xdr:spPr>
        <a:xfrm>
          <a:off x="1079500" y="60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148663</xdr:rowOff>
    </xdr:from>
    <xdr:ext cx="534377" cy="259045"/>
    <xdr:sp macro="" textlink="">
      <xdr:nvSpPr>
        <xdr:cNvPr id="72" name="テキスト ボックス 71"/>
        <xdr:cNvSpPr txBox="1"/>
      </xdr:nvSpPr>
      <xdr:spPr>
        <a:xfrm>
          <a:off x="863111" y="61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149662</xdr:rowOff>
    </xdr:from>
    <xdr:to>
      <xdr:col>6</xdr:col>
      <xdr:colOff>561975</xdr:colOff>
      <xdr:row>34</xdr:row>
      <xdr:rowOff>79812</xdr:rowOff>
    </xdr:to>
    <xdr:sp macro="" textlink="">
      <xdr:nvSpPr>
        <xdr:cNvPr id="78" name="円/楕円 77"/>
        <xdr:cNvSpPr/>
      </xdr:nvSpPr>
      <xdr:spPr>
        <a:xfrm>
          <a:off x="45847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1089</xdr:rowOff>
    </xdr:from>
    <xdr:ext cx="534377" cy="259045"/>
    <xdr:sp macro="" textlink="">
      <xdr:nvSpPr>
        <xdr:cNvPr id="79" name="人件費該当値テキスト"/>
        <xdr:cNvSpPr txBox="1"/>
      </xdr:nvSpPr>
      <xdr:spPr>
        <a:xfrm>
          <a:off x="4686300" y="56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8021</xdr:rowOff>
    </xdr:from>
    <xdr:to>
      <xdr:col>5</xdr:col>
      <xdr:colOff>409575</xdr:colOff>
      <xdr:row>34</xdr:row>
      <xdr:rowOff>109621</xdr:rowOff>
    </xdr:to>
    <xdr:sp macro="" textlink="">
      <xdr:nvSpPr>
        <xdr:cNvPr id="80" name="円/楕円 79"/>
        <xdr:cNvSpPr/>
      </xdr:nvSpPr>
      <xdr:spPr>
        <a:xfrm>
          <a:off x="3746500" y="5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126148</xdr:rowOff>
    </xdr:from>
    <xdr:ext cx="534377" cy="259045"/>
    <xdr:sp macro="" textlink="">
      <xdr:nvSpPr>
        <xdr:cNvPr id="81" name="テキスト ボックス 80"/>
        <xdr:cNvSpPr txBox="1"/>
      </xdr:nvSpPr>
      <xdr:spPr>
        <a:xfrm>
          <a:off x="3530111" y="5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83185</xdr:rowOff>
    </xdr:from>
    <xdr:to>
      <xdr:col>4</xdr:col>
      <xdr:colOff>206375</xdr:colOff>
      <xdr:row>35</xdr:row>
      <xdr:rowOff>13335</xdr:rowOff>
    </xdr:to>
    <xdr:sp macro="" textlink="">
      <xdr:nvSpPr>
        <xdr:cNvPr id="82" name="円/楕円 81"/>
        <xdr:cNvSpPr/>
      </xdr:nvSpPr>
      <xdr:spPr>
        <a:xfrm>
          <a:off x="2857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29862</xdr:rowOff>
    </xdr:from>
    <xdr:ext cx="534377" cy="259045"/>
    <xdr:sp macro="" textlink="">
      <xdr:nvSpPr>
        <xdr:cNvPr id="83" name="テキスト ボックス 82"/>
        <xdr:cNvSpPr txBox="1"/>
      </xdr:nvSpPr>
      <xdr:spPr>
        <a:xfrm>
          <a:off x="2641111" y="56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161069</xdr:rowOff>
    </xdr:from>
    <xdr:to>
      <xdr:col>3</xdr:col>
      <xdr:colOff>3175</xdr:colOff>
      <xdr:row>34</xdr:row>
      <xdr:rowOff>91219</xdr:rowOff>
    </xdr:to>
    <xdr:sp macro="" textlink="">
      <xdr:nvSpPr>
        <xdr:cNvPr id="84" name="円/楕円 83"/>
        <xdr:cNvSpPr/>
      </xdr:nvSpPr>
      <xdr:spPr>
        <a:xfrm>
          <a:off x="1968500" y="58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107746</xdr:rowOff>
    </xdr:from>
    <xdr:ext cx="534377" cy="259045"/>
    <xdr:sp macro="" textlink="">
      <xdr:nvSpPr>
        <xdr:cNvPr id="85" name="テキスト ボックス 84"/>
        <xdr:cNvSpPr txBox="1"/>
      </xdr:nvSpPr>
      <xdr:spPr>
        <a:xfrm>
          <a:off x="1752111" y="55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119990</xdr:rowOff>
    </xdr:from>
    <xdr:to>
      <xdr:col>1</xdr:col>
      <xdr:colOff>485775</xdr:colOff>
      <xdr:row>34</xdr:row>
      <xdr:rowOff>50140</xdr:rowOff>
    </xdr:to>
    <xdr:sp macro="" textlink="">
      <xdr:nvSpPr>
        <xdr:cNvPr id="86" name="円/楕円 85"/>
        <xdr:cNvSpPr/>
      </xdr:nvSpPr>
      <xdr:spPr>
        <a:xfrm>
          <a:off x="1079500" y="5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66667</xdr:rowOff>
    </xdr:from>
    <xdr:ext cx="534377" cy="259045"/>
    <xdr:sp macro="" textlink="">
      <xdr:nvSpPr>
        <xdr:cNvPr id="87" name="テキスト ボックス 86"/>
        <xdr:cNvSpPr txBox="1"/>
      </xdr:nvSpPr>
      <xdr:spPr>
        <a:xfrm>
          <a:off x="863111" y="55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101505</xdr:rowOff>
    </xdr:from>
    <xdr:to>
      <xdr:col>6</xdr:col>
      <xdr:colOff>511175</xdr:colOff>
      <xdr:row>56</xdr:row>
      <xdr:rowOff>5912</xdr:rowOff>
    </xdr:to>
    <xdr:cxnSp macro="">
      <xdr:nvCxnSpPr>
        <xdr:cNvPr id="117" name="直線コネクタ 116"/>
        <xdr:cNvCxnSpPr/>
      </xdr:nvCxnSpPr>
      <xdr:spPr>
        <a:xfrm flipV="1">
          <a:off x="3797300" y="953125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5912</xdr:rowOff>
    </xdr:from>
    <xdr:to>
      <xdr:col>5</xdr:col>
      <xdr:colOff>358775</xdr:colOff>
      <xdr:row>56</xdr:row>
      <xdr:rowOff>15628</xdr:rowOff>
    </xdr:to>
    <xdr:cxnSp macro="">
      <xdr:nvCxnSpPr>
        <xdr:cNvPr id="120" name="直線コネクタ 119"/>
        <xdr:cNvCxnSpPr/>
      </xdr:nvCxnSpPr>
      <xdr:spPr>
        <a:xfrm flipV="1">
          <a:off x="2908300" y="960711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103416</xdr:rowOff>
    </xdr:from>
    <xdr:to>
      <xdr:col>5</xdr:col>
      <xdr:colOff>409575</xdr:colOff>
      <xdr:row>56</xdr:row>
      <xdr:rowOff>33566</xdr:rowOff>
    </xdr:to>
    <xdr:sp macro="" textlink="">
      <xdr:nvSpPr>
        <xdr:cNvPr id="121" name="フローチャート : 判断 120"/>
        <xdr:cNvSpPr/>
      </xdr:nvSpPr>
      <xdr:spPr>
        <a:xfrm>
          <a:off x="3746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50093</xdr:rowOff>
    </xdr:from>
    <xdr:ext cx="534377" cy="259045"/>
    <xdr:sp macro="" textlink="">
      <xdr:nvSpPr>
        <xdr:cNvPr id="122" name="テキスト ボックス 121"/>
        <xdr:cNvSpPr txBox="1"/>
      </xdr:nvSpPr>
      <xdr:spPr>
        <a:xfrm>
          <a:off x="3530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15628</xdr:rowOff>
    </xdr:from>
    <xdr:to>
      <xdr:col>4</xdr:col>
      <xdr:colOff>155575</xdr:colOff>
      <xdr:row>56</xdr:row>
      <xdr:rowOff>35401</xdr:rowOff>
    </xdr:to>
    <xdr:cxnSp macro="">
      <xdr:nvCxnSpPr>
        <xdr:cNvPr id="123" name="直線コネクタ 122"/>
        <xdr:cNvCxnSpPr/>
      </xdr:nvCxnSpPr>
      <xdr:spPr>
        <a:xfrm flipV="1">
          <a:off x="2019300" y="9616828"/>
          <a:ext cx="889000" cy="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152946</xdr:rowOff>
    </xdr:from>
    <xdr:to>
      <xdr:col>4</xdr:col>
      <xdr:colOff>206375</xdr:colOff>
      <xdr:row>56</xdr:row>
      <xdr:rowOff>83096</xdr:rowOff>
    </xdr:to>
    <xdr:sp macro="" textlink="">
      <xdr:nvSpPr>
        <xdr:cNvPr id="124" name="フローチャート : 判断 123"/>
        <xdr:cNvSpPr/>
      </xdr:nvSpPr>
      <xdr:spPr>
        <a:xfrm>
          <a:off x="2857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74223</xdr:rowOff>
    </xdr:from>
    <xdr:ext cx="534377" cy="259045"/>
    <xdr:sp macro="" textlink="">
      <xdr:nvSpPr>
        <xdr:cNvPr id="125" name="テキスト ボックス 124"/>
        <xdr:cNvSpPr txBox="1"/>
      </xdr:nvSpPr>
      <xdr:spPr>
        <a:xfrm>
          <a:off x="2641111" y="96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13456</xdr:rowOff>
    </xdr:from>
    <xdr:to>
      <xdr:col>2</xdr:col>
      <xdr:colOff>638175</xdr:colOff>
      <xdr:row>56</xdr:row>
      <xdr:rowOff>35401</xdr:rowOff>
    </xdr:to>
    <xdr:cxnSp macro="">
      <xdr:nvCxnSpPr>
        <xdr:cNvPr id="126" name="直線コネクタ 125"/>
        <xdr:cNvCxnSpPr/>
      </xdr:nvCxnSpPr>
      <xdr:spPr>
        <a:xfrm>
          <a:off x="1130300" y="961465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165976</xdr:rowOff>
    </xdr:from>
    <xdr:to>
      <xdr:col>3</xdr:col>
      <xdr:colOff>3175</xdr:colOff>
      <xdr:row>56</xdr:row>
      <xdr:rowOff>96126</xdr:rowOff>
    </xdr:to>
    <xdr:sp macro="" textlink="">
      <xdr:nvSpPr>
        <xdr:cNvPr id="127" name="フローチャート : 判断 126"/>
        <xdr:cNvSpPr/>
      </xdr:nvSpPr>
      <xdr:spPr>
        <a:xfrm>
          <a:off x="1968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87253</xdr:rowOff>
    </xdr:from>
    <xdr:ext cx="534377" cy="259045"/>
    <xdr:sp macro="" textlink="">
      <xdr:nvSpPr>
        <xdr:cNvPr id="128" name="テキスト ボックス 127"/>
        <xdr:cNvSpPr txBox="1"/>
      </xdr:nvSpPr>
      <xdr:spPr>
        <a:xfrm>
          <a:off x="1752111" y="96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146507</xdr:rowOff>
    </xdr:from>
    <xdr:to>
      <xdr:col>1</xdr:col>
      <xdr:colOff>485775</xdr:colOff>
      <xdr:row>56</xdr:row>
      <xdr:rowOff>76657</xdr:rowOff>
    </xdr:to>
    <xdr:sp macro="" textlink="">
      <xdr:nvSpPr>
        <xdr:cNvPr id="129" name="フローチャート : 判断 128"/>
        <xdr:cNvSpPr/>
      </xdr:nvSpPr>
      <xdr:spPr>
        <a:xfrm>
          <a:off x="1079500" y="95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67784</xdr:rowOff>
    </xdr:from>
    <xdr:ext cx="534377" cy="259045"/>
    <xdr:sp macro="" textlink="">
      <xdr:nvSpPr>
        <xdr:cNvPr id="130" name="テキスト ボックス 129"/>
        <xdr:cNvSpPr txBox="1"/>
      </xdr:nvSpPr>
      <xdr:spPr>
        <a:xfrm>
          <a:off x="863111" y="96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50705</xdr:rowOff>
    </xdr:from>
    <xdr:to>
      <xdr:col>6</xdr:col>
      <xdr:colOff>561975</xdr:colOff>
      <xdr:row>55</xdr:row>
      <xdr:rowOff>152305</xdr:rowOff>
    </xdr:to>
    <xdr:sp macro="" textlink="">
      <xdr:nvSpPr>
        <xdr:cNvPr id="136" name="円/楕円 135"/>
        <xdr:cNvSpPr/>
      </xdr:nvSpPr>
      <xdr:spPr>
        <a:xfrm>
          <a:off x="4584700" y="94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29132</xdr:rowOff>
    </xdr:from>
    <xdr:ext cx="534377" cy="259045"/>
    <xdr:sp macro="" textlink="">
      <xdr:nvSpPr>
        <xdr:cNvPr id="137" name="物件費該当値テキスト"/>
        <xdr:cNvSpPr txBox="1"/>
      </xdr:nvSpPr>
      <xdr:spPr>
        <a:xfrm>
          <a:off x="4686300" y="94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126562</xdr:rowOff>
    </xdr:from>
    <xdr:to>
      <xdr:col>5</xdr:col>
      <xdr:colOff>409575</xdr:colOff>
      <xdr:row>56</xdr:row>
      <xdr:rowOff>56712</xdr:rowOff>
    </xdr:to>
    <xdr:sp macro="" textlink="">
      <xdr:nvSpPr>
        <xdr:cNvPr id="138" name="円/楕円 137"/>
        <xdr:cNvSpPr/>
      </xdr:nvSpPr>
      <xdr:spPr>
        <a:xfrm>
          <a:off x="3746500" y="95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47839</xdr:rowOff>
    </xdr:from>
    <xdr:ext cx="534377" cy="259045"/>
    <xdr:sp macro="" textlink="">
      <xdr:nvSpPr>
        <xdr:cNvPr id="139" name="テキスト ボックス 138"/>
        <xdr:cNvSpPr txBox="1"/>
      </xdr:nvSpPr>
      <xdr:spPr>
        <a:xfrm>
          <a:off x="3530111" y="9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136278</xdr:rowOff>
    </xdr:from>
    <xdr:to>
      <xdr:col>4</xdr:col>
      <xdr:colOff>206375</xdr:colOff>
      <xdr:row>56</xdr:row>
      <xdr:rowOff>66428</xdr:rowOff>
    </xdr:to>
    <xdr:sp macro="" textlink="">
      <xdr:nvSpPr>
        <xdr:cNvPr id="140" name="円/楕円 139"/>
        <xdr:cNvSpPr/>
      </xdr:nvSpPr>
      <xdr:spPr>
        <a:xfrm>
          <a:off x="2857500" y="95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82955</xdr:rowOff>
    </xdr:from>
    <xdr:ext cx="534377" cy="259045"/>
    <xdr:sp macro="" textlink="">
      <xdr:nvSpPr>
        <xdr:cNvPr id="141" name="テキスト ボックス 140"/>
        <xdr:cNvSpPr txBox="1"/>
      </xdr:nvSpPr>
      <xdr:spPr>
        <a:xfrm>
          <a:off x="2641111" y="93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156051</xdr:rowOff>
    </xdr:from>
    <xdr:to>
      <xdr:col>3</xdr:col>
      <xdr:colOff>3175</xdr:colOff>
      <xdr:row>56</xdr:row>
      <xdr:rowOff>86201</xdr:rowOff>
    </xdr:to>
    <xdr:sp macro="" textlink="">
      <xdr:nvSpPr>
        <xdr:cNvPr id="142" name="円/楕円 141"/>
        <xdr:cNvSpPr/>
      </xdr:nvSpPr>
      <xdr:spPr>
        <a:xfrm>
          <a:off x="1968500" y="95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102728</xdr:rowOff>
    </xdr:from>
    <xdr:ext cx="534377" cy="259045"/>
    <xdr:sp macro="" textlink="">
      <xdr:nvSpPr>
        <xdr:cNvPr id="143" name="テキスト ボックス 142"/>
        <xdr:cNvSpPr txBox="1"/>
      </xdr:nvSpPr>
      <xdr:spPr>
        <a:xfrm>
          <a:off x="1752111" y="93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134106</xdr:rowOff>
    </xdr:from>
    <xdr:to>
      <xdr:col>1</xdr:col>
      <xdr:colOff>485775</xdr:colOff>
      <xdr:row>56</xdr:row>
      <xdr:rowOff>64256</xdr:rowOff>
    </xdr:to>
    <xdr:sp macro="" textlink="">
      <xdr:nvSpPr>
        <xdr:cNvPr id="144" name="円/楕円 143"/>
        <xdr:cNvSpPr/>
      </xdr:nvSpPr>
      <xdr:spPr>
        <a:xfrm>
          <a:off x="1079500" y="95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80783</xdr:rowOff>
    </xdr:from>
    <xdr:ext cx="534377" cy="259045"/>
    <xdr:sp macro="" textlink="">
      <xdr:nvSpPr>
        <xdr:cNvPr id="145" name="テキスト ボックス 144"/>
        <xdr:cNvSpPr txBox="1"/>
      </xdr:nvSpPr>
      <xdr:spPr>
        <a:xfrm>
          <a:off x="863111" y="93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130229</xdr:rowOff>
    </xdr:from>
    <xdr:to>
      <xdr:col>6</xdr:col>
      <xdr:colOff>511175</xdr:colOff>
      <xdr:row>74</xdr:row>
      <xdr:rowOff>20828</xdr:rowOff>
    </xdr:to>
    <xdr:cxnSp macro="">
      <xdr:nvCxnSpPr>
        <xdr:cNvPr id="176" name="直線コネクタ 175"/>
        <xdr:cNvCxnSpPr/>
      </xdr:nvCxnSpPr>
      <xdr:spPr>
        <a:xfrm>
          <a:off x="3797300" y="1264607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130229</xdr:rowOff>
    </xdr:from>
    <xdr:to>
      <xdr:col>5</xdr:col>
      <xdr:colOff>358775</xdr:colOff>
      <xdr:row>74</xdr:row>
      <xdr:rowOff>47117</xdr:rowOff>
    </xdr:to>
    <xdr:cxnSp macro="">
      <xdr:nvCxnSpPr>
        <xdr:cNvPr id="179" name="直線コネクタ 178"/>
        <xdr:cNvCxnSpPr/>
      </xdr:nvCxnSpPr>
      <xdr:spPr>
        <a:xfrm flipV="1">
          <a:off x="2908300" y="12646079"/>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0" name="フローチャート : 判断 179"/>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1" name="テキスト ボックス 180"/>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29482</xdr:rowOff>
    </xdr:from>
    <xdr:to>
      <xdr:col>4</xdr:col>
      <xdr:colOff>155575</xdr:colOff>
      <xdr:row>74</xdr:row>
      <xdr:rowOff>47117</xdr:rowOff>
    </xdr:to>
    <xdr:cxnSp macro="">
      <xdr:nvCxnSpPr>
        <xdr:cNvPr id="182" name="直線コネクタ 181"/>
        <xdr:cNvCxnSpPr/>
      </xdr:nvCxnSpPr>
      <xdr:spPr>
        <a:xfrm>
          <a:off x="2019300" y="12545332"/>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3" name="フローチャート : 判断 182"/>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4" name="テキスト ボックス 183"/>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29482</xdr:rowOff>
    </xdr:from>
    <xdr:to>
      <xdr:col>2</xdr:col>
      <xdr:colOff>638175</xdr:colOff>
      <xdr:row>73</xdr:row>
      <xdr:rowOff>48423</xdr:rowOff>
    </xdr:to>
    <xdr:cxnSp macro="">
      <xdr:nvCxnSpPr>
        <xdr:cNvPr id="185" name="直線コネクタ 184"/>
        <xdr:cNvCxnSpPr/>
      </xdr:nvCxnSpPr>
      <xdr:spPr>
        <a:xfrm flipV="1">
          <a:off x="1130300" y="1254533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86" name="フローチャート : 判断 185"/>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87" name="テキスト ボックス 186"/>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88" name="フローチャート : 判断 187"/>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89" name="テキスト ボックス 188"/>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141478</xdr:rowOff>
    </xdr:from>
    <xdr:to>
      <xdr:col>6</xdr:col>
      <xdr:colOff>561975</xdr:colOff>
      <xdr:row>74</xdr:row>
      <xdr:rowOff>71628</xdr:rowOff>
    </xdr:to>
    <xdr:sp macro="" textlink="">
      <xdr:nvSpPr>
        <xdr:cNvPr id="195" name="円/楕円 194"/>
        <xdr:cNvSpPr/>
      </xdr:nvSpPr>
      <xdr:spPr>
        <a:xfrm>
          <a:off x="4584700" y="12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164355</xdr:rowOff>
    </xdr:from>
    <xdr:ext cx="469744" cy="259045"/>
    <xdr:sp macro="" textlink="">
      <xdr:nvSpPr>
        <xdr:cNvPr id="196" name="維持補修費該当値テキスト"/>
        <xdr:cNvSpPr txBox="1"/>
      </xdr:nvSpPr>
      <xdr:spPr>
        <a:xfrm>
          <a:off x="4686300" y="125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79429</xdr:rowOff>
    </xdr:from>
    <xdr:to>
      <xdr:col>5</xdr:col>
      <xdr:colOff>409575</xdr:colOff>
      <xdr:row>74</xdr:row>
      <xdr:rowOff>9579</xdr:rowOff>
    </xdr:to>
    <xdr:sp macro="" textlink="">
      <xdr:nvSpPr>
        <xdr:cNvPr id="197" name="円/楕円 196"/>
        <xdr:cNvSpPr/>
      </xdr:nvSpPr>
      <xdr:spPr>
        <a:xfrm>
          <a:off x="3746500" y="12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26106</xdr:rowOff>
    </xdr:from>
    <xdr:ext cx="469744" cy="259045"/>
    <xdr:sp macro="" textlink="">
      <xdr:nvSpPr>
        <xdr:cNvPr id="198" name="テキスト ボックス 197"/>
        <xdr:cNvSpPr txBox="1"/>
      </xdr:nvSpPr>
      <xdr:spPr>
        <a:xfrm>
          <a:off x="3562427" y="123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167767</xdr:rowOff>
    </xdr:from>
    <xdr:to>
      <xdr:col>4</xdr:col>
      <xdr:colOff>206375</xdr:colOff>
      <xdr:row>74</xdr:row>
      <xdr:rowOff>97917</xdr:rowOff>
    </xdr:to>
    <xdr:sp macro="" textlink="">
      <xdr:nvSpPr>
        <xdr:cNvPr id="199" name="円/楕円 198"/>
        <xdr:cNvSpPr/>
      </xdr:nvSpPr>
      <xdr:spPr>
        <a:xfrm>
          <a:off x="2857500" y="126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114444</xdr:rowOff>
    </xdr:from>
    <xdr:ext cx="469744" cy="259045"/>
    <xdr:sp macro="" textlink="">
      <xdr:nvSpPr>
        <xdr:cNvPr id="200" name="テキスト ボックス 199"/>
        <xdr:cNvSpPr txBox="1"/>
      </xdr:nvSpPr>
      <xdr:spPr>
        <a:xfrm>
          <a:off x="2673427" y="124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150132</xdr:rowOff>
    </xdr:from>
    <xdr:to>
      <xdr:col>3</xdr:col>
      <xdr:colOff>3175</xdr:colOff>
      <xdr:row>73</xdr:row>
      <xdr:rowOff>80282</xdr:rowOff>
    </xdr:to>
    <xdr:sp macro="" textlink="">
      <xdr:nvSpPr>
        <xdr:cNvPr id="201" name="円/楕円 200"/>
        <xdr:cNvSpPr/>
      </xdr:nvSpPr>
      <xdr:spPr>
        <a:xfrm>
          <a:off x="1968500" y="124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96809</xdr:rowOff>
    </xdr:from>
    <xdr:ext cx="469744" cy="259045"/>
    <xdr:sp macro="" textlink="">
      <xdr:nvSpPr>
        <xdr:cNvPr id="202" name="テキスト ボックス 201"/>
        <xdr:cNvSpPr txBox="1"/>
      </xdr:nvSpPr>
      <xdr:spPr>
        <a:xfrm>
          <a:off x="1784427" y="1226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169073</xdr:rowOff>
    </xdr:from>
    <xdr:to>
      <xdr:col>1</xdr:col>
      <xdr:colOff>485775</xdr:colOff>
      <xdr:row>73</xdr:row>
      <xdr:rowOff>99223</xdr:rowOff>
    </xdr:to>
    <xdr:sp macro="" textlink="">
      <xdr:nvSpPr>
        <xdr:cNvPr id="203" name="円/楕円 202"/>
        <xdr:cNvSpPr/>
      </xdr:nvSpPr>
      <xdr:spPr>
        <a:xfrm>
          <a:off x="1079500" y="12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115750</xdr:rowOff>
    </xdr:from>
    <xdr:ext cx="469744" cy="259045"/>
    <xdr:sp macro="" textlink="">
      <xdr:nvSpPr>
        <xdr:cNvPr id="204" name="テキスト ボックス 203"/>
        <xdr:cNvSpPr txBox="1"/>
      </xdr:nvSpPr>
      <xdr:spPr>
        <a:xfrm>
          <a:off x="895427" y="122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98571</xdr:rowOff>
    </xdr:from>
    <xdr:to>
      <xdr:col>6</xdr:col>
      <xdr:colOff>511175</xdr:colOff>
      <xdr:row>95</xdr:row>
      <xdr:rowOff>1015</xdr:rowOff>
    </xdr:to>
    <xdr:cxnSp macro="">
      <xdr:nvCxnSpPr>
        <xdr:cNvPr id="234" name="直線コネクタ 233"/>
        <xdr:cNvCxnSpPr/>
      </xdr:nvCxnSpPr>
      <xdr:spPr>
        <a:xfrm flipV="1">
          <a:off x="3797300" y="16214871"/>
          <a:ext cx="838200" cy="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1015</xdr:rowOff>
    </xdr:from>
    <xdr:to>
      <xdr:col>5</xdr:col>
      <xdr:colOff>358775</xdr:colOff>
      <xdr:row>95</xdr:row>
      <xdr:rowOff>110496</xdr:rowOff>
    </xdr:to>
    <xdr:cxnSp macro="">
      <xdr:nvCxnSpPr>
        <xdr:cNvPr id="237" name="直線コネクタ 236"/>
        <xdr:cNvCxnSpPr/>
      </xdr:nvCxnSpPr>
      <xdr:spPr>
        <a:xfrm flipV="1">
          <a:off x="2908300" y="16288765"/>
          <a:ext cx="889000" cy="10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145117</xdr:rowOff>
    </xdr:from>
    <xdr:to>
      <xdr:col>5</xdr:col>
      <xdr:colOff>409575</xdr:colOff>
      <xdr:row>94</xdr:row>
      <xdr:rowOff>75267</xdr:rowOff>
    </xdr:to>
    <xdr:sp macro="" textlink="">
      <xdr:nvSpPr>
        <xdr:cNvPr id="238" name="フローチャート : 判断 237"/>
        <xdr:cNvSpPr/>
      </xdr:nvSpPr>
      <xdr:spPr>
        <a:xfrm>
          <a:off x="3746500" y="1608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91794</xdr:rowOff>
    </xdr:from>
    <xdr:ext cx="534377" cy="259045"/>
    <xdr:sp macro="" textlink="">
      <xdr:nvSpPr>
        <xdr:cNvPr id="239" name="テキスト ボックス 238"/>
        <xdr:cNvSpPr txBox="1"/>
      </xdr:nvSpPr>
      <xdr:spPr>
        <a:xfrm>
          <a:off x="3530111" y="158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110496</xdr:rowOff>
    </xdr:from>
    <xdr:to>
      <xdr:col>4</xdr:col>
      <xdr:colOff>155575</xdr:colOff>
      <xdr:row>95</xdr:row>
      <xdr:rowOff>126136</xdr:rowOff>
    </xdr:to>
    <xdr:cxnSp macro="">
      <xdr:nvCxnSpPr>
        <xdr:cNvPr id="240" name="直線コネクタ 239"/>
        <xdr:cNvCxnSpPr/>
      </xdr:nvCxnSpPr>
      <xdr:spPr>
        <a:xfrm flipV="1">
          <a:off x="2019300" y="16398246"/>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87567</xdr:rowOff>
    </xdr:from>
    <xdr:to>
      <xdr:col>4</xdr:col>
      <xdr:colOff>206375</xdr:colOff>
      <xdr:row>95</xdr:row>
      <xdr:rowOff>17717</xdr:rowOff>
    </xdr:to>
    <xdr:sp macro="" textlink="">
      <xdr:nvSpPr>
        <xdr:cNvPr id="241" name="フローチャート : 判断 240"/>
        <xdr:cNvSpPr/>
      </xdr:nvSpPr>
      <xdr:spPr>
        <a:xfrm>
          <a:off x="2857500" y="162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34244</xdr:rowOff>
    </xdr:from>
    <xdr:ext cx="534377" cy="259045"/>
    <xdr:sp macro="" textlink="">
      <xdr:nvSpPr>
        <xdr:cNvPr id="242" name="テキスト ボックス 241"/>
        <xdr:cNvSpPr txBox="1"/>
      </xdr:nvSpPr>
      <xdr:spPr>
        <a:xfrm>
          <a:off x="2641111" y="15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115754</xdr:rowOff>
    </xdr:from>
    <xdr:to>
      <xdr:col>2</xdr:col>
      <xdr:colOff>638175</xdr:colOff>
      <xdr:row>95</xdr:row>
      <xdr:rowOff>126136</xdr:rowOff>
    </xdr:to>
    <xdr:cxnSp macro="">
      <xdr:nvCxnSpPr>
        <xdr:cNvPr id="243" name="直線コネクタ 242"/>
        <xdr:cNvCxnSpPr/>
      </xdr:nvCxnSpPr>
      <xdr:spPr>
        <a:xfrm>
          <a:off x="1130300" y="16403504"/>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101873</xdr:rowOff>
    </xdr:from>
    <xdr:to>
      <xdr:col>3</xdr:col>
      <xdr:colOff>3175</xdr:colOff>
      <xdr:row>95</xdr:row>
      <xdr:rowOff>32023</xdr:rowOff>
    </xdr:to>
    <xdr:sp macro="" textlink="">
      <xdr:nvSpPr>
        <xdr:cNvPr id="244" name="フローチャート : 判断 243"/>
        <xdr:cNvSpPr/>
      </xdr:nvSpPr>
      <xdr:spPr>
        <a:xfrm>
          <a:off x="1968500" y="162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48550</xdr:rowOff>
    </xdr:from>
    <xdr:ext cx="534377" cy="259045"/>
    <xdr:sp macro="" textlink="">
      <xdr:nvSpPr>
        <xdr:cNvPr id="245" name="テキスト ボックス 244"/>
        <xdr:cNvSpPr txBox="1"/>
      </xdr:nvSpPr>
      <xdr:spPr>
        <a:xfrm>
          <a:off x="1752111" y="159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136773</xdr:rowOff>
    </xdr:from>
    <xdr:to>
      <xdr:col>1</xdr:col>
      <xdr:colOff>485775</xdr:colOff>
      <xdr:row>95</xdr:row>
      <xdr:rowOff>66923</xdr:rowOff>
    </xdr:to>
    <xdr:sp macro="" textlink="">
      <xdr:nvSpPr>
        <xdr:cNvPr id="246" name="フローチャート : 判断 245"/>
        <xdr:cNvSpPr/>
      </xdr:nvSpPr>
      <xdr:spPr>
        <a:xfrm>
          <a:off x="1079500" y="162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83450</xdr:rowOff>
    </xdr:from>
    <xdr:ext cx="534377" cy="259045"/>
    <xdr:sp macro="" textlink="">
      <xdr:nvSpPr>
        <xdr:cNvPr id="247" name="テキスト ボックス 246"/>
        <xdr:cNvSpPr txBox="1"/>
      </xdr:nvSpPr>
      <xdr:spPr>
        <a:xfrm>
          <a:off x="863111" y="16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47771</xdr:rowOff>
    </xdr:from>
    <xdr:to>
      <xdr:col>6</xdr:col>
      <xdr:colOff>561975</xdr:colOff>
      <xdr:row>94</xdr:row>
      <xdr:rowOff>149371</xdr:rowOff>
    </xdr:to>
    <xdr:sp macro="" textlink="">
      <xdr:nvSpPr>
        <xdr:cNvPr id="253" name="円/楕円 252"/>
        <xdr:cNvSpPr/>
      </xdr:nvSpPr>
      <xdr:spPr>
        <a:xfrm>
          <a:off x="4584700" y="161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70648</xdr:rowOff>
    </xdr:from>
    <xdr:ext cx="534377" cy="259045"/>
    <xdr:sp macro="" textlink="">
      <xdr:nvSpPr>
        <xdr:cNvPr id="254" name="扶助費該当値テキスト"/>
        <xdr:cNvSpPr txBox="1"/>
      </xdr:nvSpPr>
      <xdr:spPr>
        <a:xfrm>
          <a:off x="4686300" y="16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82,159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121665</xdr:rowOff>
    </xdr:from>
    <xdr:to>
      <xdr:col>5</xdr:col>
      <xdr:colOff>409575</xdr:colOff>
      <xdr:row>95</xdr:row>
      <xdr:rowOff>51815</xdr:rowOff>
    </xdr:to>
    <xdr:sp macro="" textlink="">
      <xdr:nvSpPr>
        <xdr:cNvPr id="255" name="円/楕円 254"/>
        <xdr:cNvSpPr/>
      </xdr:nvSpPr>
      <xdr:spPr>
        <a:xfrm>
          <a:off x="3746500" y="162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42942</xdr:rowOff>
    </xdr:from>
    <xdr:ext cx="534377" cy="259045"/>
    <xdr:sp macro="" textlink="">
      <xdr:nvSpPr>
        <xdr:cNvPr id="256" name="テキスト ボックス 255"/>
        <xdr:cNvSpPr txBox="1"/>
      </xdr:nvSpPr>
      <xdr:spPr>
        <a:xfrm>
          <a:off x="3530111" y="163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59696</xdr:rowOff>
    </xdr:from>
    <xdr:to>
      <xdr:col>4</xdr:col>
      <xdr:colOff>206375</xdr:colOff>
      <xdr:row>95</xdr:row>
      <xdr:rowOff>161296</xdr:rowOff>
    </xdr:to>
    <xdr:sp macro="" textlink="">
      <xdr:nvSpPr>
        <xdr:cNvPr id="257" name="円/楕円 256"/>
        <xdr:cNvSpPr/>
      </xdr:nvSpPr>
      <xdr:spPr>
        <a:xfrm>
          <a:off x="2857500" y="16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152423</xdr:rowOff>
    </xdr:from>
    <xdr:ext cx="534377" cy="259045"/>
    <xdr:sp macro="" textlink="">
      <xdr:nvSpPr>
        <xdr:cNvPr id="258" name="テキスト ボックス 257"/>
        <xdr:cNvSpPr txBox="1"/>
      </xdr:nvSpPr>
      <xdr:spPr>
        <a:xfrm>
          <a:off x="2641111" y="164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75336</xdr:rowOff>
    </xdr:from>
    <xdr:to>
      <xdr:col>3</xdr:col>
      <xdr:colOff>3175</xdr:colOff>
      <xdr:row>96</xdr:row>
      <xdr:rowOff>5486</xdr:rowOff>
    </xdr:to>
    <xdr:sp macro="" textlink="">
      <xdr:nvSpPr>
        <xdr:cNvPr id="259" name="円/楕円 258"/>
        <xdr:cNvSpPr/>
      </xdr:nvSpPr>
      <xdr:spPr>
        <a:xfrm>
          <a:off x="1968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168063</xdr:rowOff>
    </xdr:from>
    <xdr:ext cx="534377" cy="259045"/>
    <xdr:sp macro="" textlink="">
      <xdr:nvSpPr>
        <xdr:cNvPr id="260" name="テキスト ボックス 259"/>
        <xdr:cNvSpPr txBox="1"/>
      </xdr:nvSpPr>
      <xdr:spPr>
        <a:xfrm>
          <a:off x="1752111" y="164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64954</xdr:rowOff>
    </xdr:from>
    <xdr:to>
      <xdr:col>1</xdr:col>
      <xdr:colOff>485775</xdr:colOff>
      <xdr:row>95</xdr:row>
      <xdr:rowOff>166554</xdr:rowOff>
    </xdr:to>
    <xdr:sp macro="" textlink="">
      <xdr:nvSpPr>
        <xdr:cNvPr id="261" name="円/楕円 260"/>
        <xdr:cNvSpPr/>
      </xdr:nvSpPr>
      <xdr:spPr>
        <a:xfrm>
          <a:off x="1079500" y="163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157681</xdr:rowOff>
    </xdr:from>
    <xdr:ext cx="534377" cy="259045"/>
    <xdr:sp macro="" textlink="">
      <xdr:nvSpPr>
        <xdr:cNvPr id="262" name="テキスト ボックス 261"/>
        <xdr:cNvSpPr txBox="1"/>
      </xdr:nvSpPr>
      <xdr:spPr>
        <a:xfrm>
          <a:off x="863111" y="164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92748</xdr:rowOff>
    </xdr:from>
    <xdr:to>
      <xdr:col>15</xdr:col>
      <xdr:colOff>180975</xdr:colOff>
      <xdr:row>37</xdr:row>
      <xdr:rowOff>101371</xdr:rowOff>
    </xdr:to>
    <xdr:cxnSp macro="">
      <xdr:nvCxnSpPr>
        <xdr:cNvPr id="291" name="直線コネクタ 290"/>
        <xdr:cNvCxnSpPr/>
      </xdr:nvCxnSpPr>
      <xdr:spPr>
        <a:xfrm flipV="1">
          <a:off x="9639300" y="6436398"/>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101371</xdr:rowOff>
    </xdr:from>
    <xdr:to>
      <xdr:col>14</xdr:col>
      <xdr:colOff>28575</xdr:colOff>
      <xdr:row>37</xdr:row>
      <xdr:rowOff>164503</xdr:rowOff>
    </xdr:to>
    <xdr:cxnSp macro="">
      <xdr:nvCxnSpPr>
        <xdr:cNvPr id="294" name="直線コネクタ 293"/>
        <xdr:cNvCxnSpPr/>
      </xdr:nvCxnSpPr>
      <xdr:spPr>
        <a:xfrm flipV="1">
          <a:off x="8750300" y="6445021"/>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5" name="フローチャート : 判断 294"/>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6" name="テキスト ボックス 295"/>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155677</xdr:rowOff>
    </xdr:from>
    <xdr:to>
      <xdr:col>12</xdr:col>
      <xdr:colOff>511175</xdr:colOff>
      <xdr:row>37</xdr:row>
      <xdr:rowOff>164503</xdr:rowOff>
    </xdr:to>
    <xdr:cxnSp macro="">
      <xdr:nvCxnSpPr>
        <xdr:cNvPr id="297" name="直線コネクタ 296"/>
        <xdr:cNvCxnSpPr/>
      </xdr:nvCxnSpPr>
      <xdr:spPr>
        <a:xfrm>
          <a:off x="7861300" y="6499327"/>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8" name="フローチャート : 判断 297"/>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9" name="テキスト ボックス 298"/>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155677</xdr:rowOff>
    </xdr:from>
    <xdr:to>
      <xdr:col>11</xdr:col>
      <xdr:colOff>307975</xdr:colOff>
      <xdr:row>38</xdr:row>
      <xdr:rowOff>1512</xdr:rowOff>
    </xdr:to>
    <xdr:cxnSp macro="">
      <xdr:nvCxnSpPr>
        <xdr:cNvPr id="300" name="直線コネクタ 299"/>
        <xdr:cNvCxnSpPr/>
      </xdr:nvCxnSpPr>
      <xdr:spPr>
        <a:xfrm flipV="1">
          <a:off x="6972300" y="6499327"/>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301" name="フローチャート : 判断 300"/>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2" name="テキスト ボックス 301"/>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3" name="フローチャート : 判断 302"/>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4" name="テキスト ボックス 303"/>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41948</xdr:rowOff>
    </xdr:from>
    <xdr:to>
      <xdr:col>15</xdr:col>
      <xdr:colOff>231775</xdr:colOff>
      <xdr:row>37</xdr:row>
      <xdr:rowOff>143548</xdr:rowOff>
    </xdr:to>
    <xdr:sp macro="" textlink="">
      <xdr:nvSpPr>
        <xdr:cNvPr id="310" name="円/楕円 309"/>
        <xdr:cNvSpPr/>
      </xdr:nvSpPr>
      <xdr:spPr>
        <a:xfrm>
          <a:off x="10426700" y="63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128325</xdr:rowOff>
    </xdr:from>
    <xdr:ext cx="534377" cy="259045"/>
    <xdr:sp macro="" textlink="">
      <xdr:nvSpPr>
        <xdr:cNvPr id="311" name="補助費等該当値テキスト"/>
        <xdr:cNvSpPr txBox="1"/>
      </xdr:nvSpPr>
      <xdr:spPr>
        <a:xfrm>
          <a:off x="10528300" y="63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50571</xdr:rowOff>
    </xdr:from>
    <xdr:to>
      <xdr:col>14</xdr:col>
      <xdr:colOff>79375</xdr:colOff>
      <xdr:row>37</xdr:row>
      <xdr:rowOff>152171</xdr:rowOff>
    </xdr:to>
    <xdr:sp macro="" textlink="">
      <xdr:nvSpPr>
        <xdr:cNvPr id="312" name="円/楕円 311"/>
        <xdr:cNvSpPr/>
      </xdr:nvSpPr>
      <xdr:spPr>
        <a:xfrm>
          <a:off x="9588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143298</xdr:rowOff>
    </xdr:from>
    <xdr:ext cx="534377" cy="259045"/>
    <xdr:sp macro="" textlink="">
      <xdr:nvSpPr>
        <xdr:cNvPr id="313" name="テキスト ボックス 312"/>
        <xdr:cNvSpPr txBox="1"/>
      </xdr:nvSpPr>
      <xdr:spPr>
        <a:xfrm>
          <a:off x="9372111" y="64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113703</xdr:rowOff>
    </xdr:from>
    <xdr:to>
      <xdr:col>12</xdr:col>
      <xdr:colOff>561975</xdr:colOff>
      <xdr:row>38</xdr:row>
      <xdr:rowOff>43853</xdr:rowOff>
    </xdr:to>
    <xdr:sp macro="" textlink="">
      <xdr:nvSpPr>
        <xdr:cNvPr id="314" name="円/楕円 313"/>
        <xdr:cNvSpPr/>
      </xdr:nvSpPr>
      <xdr:spPr>
        <a:xfrm>
          <a:off x="8699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34980</xdr:rowOff>
    </xdr:from>
    <xdr:ext cx="534377" cy="259045"/>
    <xdr:sp macro="" textlink="">
      <xdr:nvSpPr>
        <xdr:cNvPr id="315" name="テキスト ボックス 314"/>
        <xdr:cNvSpPr txBox="1"/>
      </xdr:nvSpPr>
      <xdr:spPr>
        <a:xfrm>
          <a:off x="8483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104877</xdr:rowOff>
    </xdr:from>
    <xdr:to>
      <xdr:col>11</xdr:col>
      <xdr:colOff>358775</xdr:colOff>
      <xdr:row>38</xdr:row>
      <xdr:rowOff>35027</xdr:rowOff>
    </xdr:to>
    <xdr:sp macro="" textlink="">
      <xdr:nvSpPr>
        <xdr:cNvPr id="316" name="円/楕円 315"/>
        <xdr:cNvSpPr/>
      </xdr:nvSpPr>
      <xdr:spPr>
        <a:xfrm>
          <a:off x="7810500" y="64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26154</xdr:rowOff>
    </xdr:from>
    <xdr:ext cx="534377" cy="259045"/>
    <xdr:sp macro="" textlink="">
      <xdr:nvSpPr>
        <xdr:cNvPr id="317" name="テキスト ボックス 316"/>
        <xdr:cNvSpPr txBox="1"/>
      </xdr:nvSpPr>
      <xdr:spPr>
        <a:xfrm>
          <a:off x="7594111" y="65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122161</xdr:rowOff>
    </xdr:from>
    <xdr:to>
      <xdr:col>10</xdr:col>
      <xdr:colOff>155575</xdr:colOff>
      <xdr:row>38</xdr:row>
      <xdr:rowOff>52312</xdr:rowOff>
    </xdr:to>
    <xdr:sp macro="" textlink="">
      <xdr:nvSpPr>
        <xdr:cNvPr id="318" name="円/楕円 317"/>
        <xdr:cNvSpPr/>
      </xdr:nvSpPr>
      <xdr:spPr>
        <a:xfrm>
          <a:off x="6921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43439</xdr:rowOff>
    </xdr:from>
    <xdr:ext cx="534377" cy="259045"/>
    <xdr:sp macro="" textlink="">
      <xdr:nvSpPr>
        <xdr:cNvPr id="319" name="テキスト ボックス 318"/>
        <xdr:cNvSpPr txBox="1"/>
      </xdr:nvSpPr>
      <xdr:spPr>
        <a:xfrm>
          <a:off x="6705111" y="65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79328</xdr:rowOff>
    </xdr:from>
    <xdr:to>
      <xdr:col>15</xdr:col>
      <xdr:colOff>180975</xdr:colOff>
      <xdr:row>56</xdr:row>
      <xdr:rowOff>81527</xdr:rowOff>
    </xdr:to>
    <xdr:cxnSp macro="">
      <xdr:nvCxnSpPr>
        <xdr:cNvPr id="350" name="直線コネクタ 349"/>
        <xdr:cNvCxnSpPr/>
      </xdr:nvCxnSpPr>
      <xdr:spPr>
        <a:xfrm flipV="1">
          <a:off x="9639300" y="9509078"/>
          <a:ext cx="838200" cy="1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81527</xdr:rowOff>
    </xdr:from>
    <xdr:to>
      <xdr:col>14</xdr:col>
      <xdr:colOff>28575</xdr:colOff>
      <xdr:row>56</xdr:row>
      <xdr:rowOff>123796</xdr:rowOff>
    </xdr:to>
    <xdr:cxnSp macro="">
      <xdr:nvCxnSpPr>
        <xdr:cNvPr id="353" name="直線コネクタ 352"/>
        <xdr:cNvCxnSpPr/>
      </xdr:nvCxnSpPr>
      <xdr:spPr>
        <a:xfrm flipV="1">
          <a:off x="8750300" y="9682727"/>
          <a:ext cx="889000" cy="4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150350</xdr:rowOff>
    </xdr:from>
    <xdr:to>
      <xdr:col>14</xdr:col>
      <xdr:colOff>79375</xdr:colOff>
      <xdr:row>56</xdr:row>
      <xdr:rowOff>80500</xdr:rowOff>
    </xdr:to>
    <xdr:sp macro="" textlink="">
      <xdr:nvSpPr>
        <xdr:cNvPr id="354" name="フローチャート : 判断 353"/>
        <xdr:cNvSpPr/>
      </xdr:nvSpPr>
      <xdr:spPr>
        <a:xfrm>
          <a:off x="9588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97027</xdr:rowOff>
    </xdr:from>
    <xdr:ext cx="534377" cy="259045"/>
    <xdr:sp macro="" textlink="">
      <xdr:nvSpPr>
        <xdr:cNvPr id="355" name="テキスト ボックス 354"/>
        <xdr:cNvSpPr txBox="1"/>
      </xdr:nvSpPr>
      <xdr:spPr>
        <a:xfrm>
          <a:off x="9372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123796</xdr:rowOff>
    </xdr:from>
    <xdr:to>
      <xdr:col>12</xdr:col>
      <xdr:colOff>511175</xdr:colOff>
      <xdr:row>57</xdr:row>
      <xdr:rowOff>65960</xdr:rowOff>
    </xdr:to>
    <xdr:cxnSp macro="">
      <xdr:nvCxnSpPr>
        <xdr:cNvPr id="356" name="直線コネクタ 355"/>
        <xdr:cNvCxnSpPr/>
      </xdr:nvCxnSpPr>
      <xdr:spPr>
        <a:xfrm flipV="1">
          <a:off x="7861300" y="9724996"/>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8999</xdr:rowOff>
    </xdr:from>
    <xdr:to>
      <xdr:col>12</xdr:col>
      <xdr:colOff>561975</xdr:colOff>
      <xdr:row>56</xdr:row>
      <xdr:rowOff>110599</xdr:rowOff>
    </xdr:to>
    <xdr:sp macro="" textlink="">
      <xdr:nvSpPr>
        <xdr:cNvPr id="357" name="フローチャート : 判断 356"/>
        <xdr:cNvSpPr/>
      </xdr:nvSpPr>
      <xdr:spPr>
        <a:xfrm>
          <a:off x="8699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127126</xdr:rowOff>
    </xdr:from>
    <xdr:ext cx="534377" cy="259045"/>
    <xdr:sp macro="" textlink="">
      <xdr:nvSpPr>
        <xdr:cNvPr id="358" name="テキスト ボックス 357"/>
        <xdr:cNvSpPr txBox="1"/>
      </xdr:nvSpPr>
      <xdr:spPr>
        <a:xfrm>
          <a:off x="8483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75779</xdr:rowOff>
    </xdr:from>
    <xdr:to>
      <xdr:col>11</xdr:col>
      <xdr:colOff>307975</xdr:colOff>
      <xdr:row>57</xdr:row>
      <xdr:rowOff>65960</xdr:rowOff>
    </xdr:to>
    <xdr:cxnSp macro="">
      <xdr:nvCxnSpPr>
        <xdr:cNvPr id="359" name="直線コネクタ 358"/>
        <xdr:cNvCxnSpPr/>
      </xdr:nvCxnSpPr>
      <xdr:spPr>
        <a:xfrm>
          <a:off x="6972300" y="9676979"/>
          <a:ext cx="889000" cy="1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88976</xdr:rowOff>
    </xdr:from>
    <xdr:to>
      <xdr:col>11</xdr:col>
      <xdr:colOff>358775</xdr:colOff>
      <xdr:row>57</xdr:row>
      <xdr:rowOff>19126</xdr:rowOff>
    </xdr:to>
    <xdr:sp macro="" textlink="">
      <xdr:nvSpPr>
        <xdr:cNvPr id="360" name="フローチャート : 判断 359"/>
        <xdr:cNvSpPr/>
      </xdr:nvSpPr>
      <xdr:spPr>
        <a:xfrm>
          <a:off x="7810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35653</xdr:rowOff>
    </xdr:from>
    <xdr:ext cx="534377" cy="259045"/>
    <xdr:sp macro="" textlink="">
      <xdr:nvSpPr>
        <xdr:cNvPr id="361" name="テキスト ボックス 360"/>
        <xdr:cNvSpPr txBox="1"/>
      </xdr:nvSpPr>
      <xdr:spPr>
        <a:xfrm>
          <a:off x="7594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111401</xdr:rowOff>
    </xdr:from>
    <xdr:to>
      <xdr:col>10</xdr:col>
      <xdr:colOff>155575</xdr:colOff>
      <xdr:row>57</xdr:row>
      <xdr:rowOff>41551</xdr:rowOff>
    </xdr:to>
    <xdr:sp macro="" textlink="">
      <xdr:nvSpPr>
        <xdr:cNvPr id="362" name="フローチャート : 判断 361"/>
        <xdr:cNvSpPr/>
      </xdr:nvSpPr>
      <xdr:spPr>
        <a:xfrm>
          <a:off x="6921500" y="97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32678</xdr:rowOff>
    </xdr:from>
    <xdr:ext cx="534377" cy="259045"/>
    <xdr:sp macro="" textlink="">
      <xdr:nvSpPr>
        <xdr:cNvPr id="363" name="テキスト ボックス 362"/>
        <xdr:cNvSpPr txBox="1"/>
      </xdr:nvSpPr>
      <xdr:spPr>
        <a:xfrm>
          <a:off x="6705111" y="98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28528</xdr:rowOff>
    </xdr:from>
    <xdr:to>
      <xdr:col>15</xdr:col>
      <xdr:colOff>231775</xdr:colOff>
      <xdr:row>55</xdr:row>
      <xdr:rowOff>130128</xdr:rowOff>
    </xdr:to>
    <xdr:sp macro="" textlink="">
      <xdr:nvSpPr>
        <xdr:cNvPr id="369" name="円/楕円 368"/>
        <xdr:cNvSpPr/>
      </xdr:nvSpPr>
      <xdr:spPr>
        <a:xfrm>
          <a:off x="10426700" y="9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51405</xdr:rowOff>
    </xdr:from>
    <xdr:ext cx="534377" cy="259045"/>
    <xdr:sp macro="" textlink="">
      <xdr:nvSpPr>
        <xdr:cNvPr id="370" name="普通建設事業費該当値テキスト"/>
        <xdr:cNvSpPr txBox="1"/>
      </xdr:nvSpPr>
      <xdr:spPr>
        <a:xfrm>
          <a:off x="10528300" y="93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30727</xdr:rowOff>
    </xdr:from>
    <xdr:to>
      <xdr:col>14</xdr:col>
      <xdr:colOff>79375</xdr:colOff>
      <xdr:row>56</xdr:row>
      <xdr:rowOff>132327</xdr:rowOff>
    </xdr:to>
    <xdr:sp macro="" textlink="">
      <xdr:nvSpPr>
        <xdr:cNvPr id="371" name="円/楕円 370"/>
        <xdr:cNvSpPr/>
      </xdr:nvSpPr>
      <xdr:spPr>
        <a:xfrm>
          <a:off x="9588500" y="9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123454</xdr:rowOff>
    </xdr:from>
    <xdr:ext cx="534377" cy="259045"/>
    <xdr:sp macro="" textlink="">
      <xdr:nvSpPr>
        <xdr:cNvPr id="372" name="テキスト ボックス 371"/>
        <xdr:cNvSpPr txBox="1"/>
      </xdr:nvSpPr>
      <xdr:spPr>
        <a:xfrm>
          <a:off x="9372111" y="9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72996</xdr:rowOff>
    </xdr:from>
    <xdr:to>
      <xdr:col>12</xdr:col>
      <xdr:colOff>561975</xdr:colOff>
      <xdr:row>57</xdr:row>
      <xdr:rowOff>3146</xdr:rowOff>
    </xdr:to>
    <xdr:sp macro="" textlink="">
      <xdr:nvSpPr>
        <xdr:cNvPr id="373" name="円/楕円 372"/>
        <xdr:cNvSpPr/>
      </xdr:nvSpPr>
      <xdr:spPr>
        <a:xfrm>
          <a:off x="8699500" y="9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165723</xdr:rowOff>
    </xdr:from>
    <xdr:ext cx="534377" cy="259045"/>
    <xdr:sp macro="" textlink="">
      <xdr:nvSpPr>
        <xdr:cNvPr id="374" name="テキスト ボックス 373"/>
        <xdr:cNvSpPr txBox="1"/>
      </xdr:nvSpPr>
      <xdr:spPr>
        <a:xfrm>
          <a:off x="8483111" y="97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15160</xdr:rowOff>
    </xdr:from>
    <xdr:to>
      <xdr:col>11</xdr:col>
      <xdr:colOff>358775</xdr:colOff>
      <xdr:row>57</xdr:row>
      <xdr:rowOff>116760</xdr:rowOff>
    </xdr:to>
    <xdr:sp macro="" textlink="">
      <xdr:nvSpPr>
        <xdr:cNvPr id="375" name="円/楕円 374"/>
        <xdr:cNvSpPr/>
      </xdr:nvSpPr>
      <xdr:spPr>
        <a:xfrm>
          <a:off x="7810500" y="97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107887</xdr:rowOff>
    </xdr:from>
    <xdr:ext cx="534377" cy="259045"/>
    <xdr:sp macro="" textlink="">
      <xdr:nvSpPr>
        <xdr:cNvPr id="376" name="テキスト ボックス 375"/>
        <xdr:cNvSpPr txBox="1"/>
      </xdr:nvSpPr>
      <xdr:spPr>
        <a:xfrm>
          <a:off x="7594111" y="98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24979</xdr:rowOff>
    </xdr:from>
    <xdr:to>
      <xdr:col>10</xdr:col>
      <xdr:colOff>155575</xdr:colOff>
      <xdr:row>56</xdr:row>
      <xdr:rowOff>126579</xdr:rowOff>
    </xdr:to>
    <xdr:sp macro="" textlink="">
      <xdr:nvSpPr>
        <xdr:cNvPr id="377" name="円/楕円 376"/>
        <xdr:cNvSpPr/>
      </xdr:nvSpPr>
      <xdr:spPr>
        <a:xfrm>
          <a:off x="6921500" y="96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143106</xdr:rowOff>
    </xdr:from>
    <xdr:ext cx="534377" cy="259045"/>
    <xdr:sp macro="" textlink="">
      <xdr:nvSpPr>
        <xdr:cNvPr id="378" name="テキスト ボックス 377"/>
        <xdr:cNvSpPr txBox="1"/>
      </xdr:nvSpPr>
      <xdr:spPr>
        <a:xfrm>
          <a:off x="6705111" y="94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132842</xdr:rowOff>
    </xdr:from>
    <xdr:to>
      <xdr:col>15</xdr:col>
      <xdr:colOff>180975</xdr:colOff>
      <xdr:row>78</xdr:row>
      <xdr:rowOff>17644</xdr:rowOff>
    </xdr:to>
    <xdr:cxnSp macro="">
      <xdr:nvCxnSpPr>
        <xdr:cNvPr id="409" name="直線コネクタ 408"/>
        <xdr:cNvCxnSpPr/>
      </xdr:nvCxnSpPr>
      <xdr:spPr>
        <a:xfrm flipV="1">
          <a:off x="9639300" y="13334492"/>
          <a:ext cx="8382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43833</xdr:rowOff>
    </xdr:from>
    <xdr:to>
      <xdr:col>14</xdr:col>
      <xdr:colOff>79375</xdr:colOff>
      <xdr:row>77</xdr:row>
      <xdr:rowOff>145433</xdr:rowOff>
    </xdr:to>
    <xdr:sp macro="" textlink="">
      <xdr:nvSpPr>
        <xdr:cNvPr id="412" name="フローチャート : 判断 411"/>
        <xdr:cNvSpPr/>
      </xdr:nvSpPr>
      <xdr:spPr>
        <a:xfrm>
          <a:off x="9588500" y="1324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161960</xdr:rowOff>
    </xdr:from>
    <xdr:ext cx="534377" cy="259045"/>
    <xdr:sp macro="" textlink="">
      <xdr:nvSpPr>
        <xdr:cNvPr id="413" name="テキスト ボックス 412"/>
        <xdr:cNvSpPr txBox="1"/>
      </xdr:nvSpPr>
      <xdr:spPr>
        <a:xfrm>
          <a:off x="9372111" y="130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82042</xdr:rowOff>
    </xdr:from>
    <xdr:to>
      <xdr:col>15</xdr:col>
      <xdr:colOff>231775</xdr:colOff>
      <xdr:row>78</xdr:row>
      <xdr:rowOff>12192</xdr:rowOff>
    </xdr:to>
    <xdr:sp macro="" textlink="">
      <xdr:nvSpPr>
        <xdr:cNvPr id="419" name="円/楕円 418"/>
        <xdr:cNvSpPr/>
      </xdr:nvSpPr>
      <xdr:spPr>
        <a:xfrm>
          <a:off x="104267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60469</xdr:rowOff>
    </xdr:from>
    <xdr:ext cx="534377" cy="259045"/>
    <xdr:sp macro="" textlink="">
      <xdr:nvSpPr>
        <xdr:cNvPr id="420" name="普通建設事業費 （ うち新規整備　）該当値テキスト"/>
        <xdr:cNvSpPr txBox="1"/>
      </xdr:nvSpPr>
      <xdr:spPr>
        <a:xfrm>
          <a:off x="10528300" y="132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138294</xdr:rowOff>
    </xdr:from>
    <xdr:to>
      <xdr:col>14</xdr:col>
      <xdr:colOff>79375</xdr:colOff>
      <xdr:row>78</xdr:row>
      <xdr:rowOff>68444</xdr:rowOff>
    </xdr:to>
    <xdr:sp macro="" textlink="">
      <xdr:nvSpPr>
        <xdr:cNvPr id="421" name="円/楕円 420"/>
        <xdr:cNvSpPr/>
      </xdr:nvSpPr>
      <xdr:spPr>
        <a:xfrm>
          <a:off x="9588500" y="133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59571</xdr:rowOff>
    </xdr:from>
    <xdr:ext cx="534377" cy="259045"/>
    <xdr:sp macro="" textlink="">
      <xdr:nvSpPr>
        <xdr:cNvPr id="422" name="テキスト ボックス 421"/>
        <xdr:cNvSpPr txBox="1"/>
      </xdr:nvSpPr>
      <xdr:spPr>
        <a:xfrm>
          <a:off x="9372111" y="1343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111647</xdr:rowOff>
    </xdr:from>
    <xdr:to>
      <xdr:col>15</xdr:col>
      <xdr:colOff>180975</xdr:colOff>
      <xdr:row>97</xdr:row>
      <xdr:rowOff>41762</xdr:rowOff>
    </xdr:to>
    <xdr:cxnSp macro="">
      <xdr:nvCxnSpPr>
        <xdr:cNvPr id="453" name="直線コネクタ 452"/>
        <xdr:cNvCxnSpPr/>
      </xdr:nvCxnSpPr>
      <xdr:spPr>
        <a:xfrm flipV="1">
          <a:off x="9639300" y="16399397"/>
          <a:ext cx="838200" cy="2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42070</xdr:rowOff>
    </xdr:from>
    <xdr:to>
      <xdr:col>14</xdr:col>
      <xdr:colOff>79375</xdr:colOff>
      <xdr:row>97</xdr:row>
      <xdr:rowOff>143670</xdr:rowOff>
    </xdr:to>
    <xdr:sp macro="" textlink="">
      <xdr:nvSpPr>
        <xdr:cNvPr id="456" name="フローチャート : 判断 455"/>
        <xdr:cNvSpPr/>
      </xdr:nvSpPr>
      <xdr:spPr>
        <a:xfrm>
          <a:off x="9588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134797</xdr:rowOff>
    </xdr:from>
    <xdr:ext cx="534377" cy="259045"/>
    <xdr:sp macro="" textlink="">
      <xdr:nvSpPr>
        <xdr:cNvPr id="457" name="テキスト ボックス 456"/>
        <xdr:cNvSpPr txBox="1"/>
      </xdr:nvSpPr>
      <xdr:spPr>
        <a:xfrm>
          <a:off x="9372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60847</xdr:rowOff>
    </xdr:from>
    <xdr:to>
      <xdr:col>15</xdr:col>
      <xdr:colOff>231775</xdr:colOff>
      <xdr:row>95</xdr:row>
      <xdr:rowOff>162447</xdr:rowOff>
    </xdr:to>
    <xdr:sp macro="" textlink="">
      <xdr:nvSpPr>
        <xdr:cNvPr id="463" name="円/楕円 462"/>
        <xdr:cNvSpPr/>
      </xdr:nvSpPr>
      <xdr:spPr>
        <a:xfrm>
          <a:off x="104267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83724</xdr:rowOff>
    </xdr:from>
    <xdr:ext cx="534377" cy="259045"/>
    <xdr:sp macro="" textlink="">
      <xdr:nvSpPr>
        <xdr:cNvPr id="464" name="普通建設事業費 （ うち更新整備　）該当値テキスト"/>
        <xdr:cNvSpPr txBox="1"/>
      </xdr:nvSpPr>
      <xdr:spPr>
        <a:xfrm>
          <a:off x="10528300" y="162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162412</xdr:rowOff>
    </xdr:from>
    <xdr:to>
      <xdr:col>14</xdr:col>
      <xdr:colOff>79375</xdr:colOff>
      <xdr:row>97</xdr:row>
      <xdr:rowOff>92562</xdr:rowOff>
    </xdr:to>
    <xdr:sp macro="" textlink="">
      <xdr:nvSpPr>
        <xdr:cNvPr id="465" name="円/楕円 464"/>
        <xdr:cNvSpPr/>
      </xdr:nvSpPr>
      <xdr:spPr>
        <a:xfrm>
          <a:off x="95885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109089</xdr:rowOff>
    </xdr:from>
    <xdr:ext cx="534377" cy="259045"/>
    <xdr:sp macro="" textlink="">
      <xdr:nvSpPr>
        <xdr:cNvPr id="466" name="テキスト ボックス 465"/>
        <xdr:cNvSpPr txBox="1"/>
      </xdr:nvSpPr>
      <xdr:spPr>
        <a:xfrm>
          <a:off x="9372111" y="163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132690</xdr:rowOff>
    </xdr:from>
    <xdr:to>
      <xdr:col>23</xdr:col>
      <xdr:colOff>517525</xdr:colOff>
      <xdr:row>39</xdr:row>
      <xdr:rowOff>8636</xdr:rowOff>
    </xdr:to>
    <xdr:cxnSp macro="">
      <xdr:nvCxnSpPr>
        <xdr:cNvPr id="495" name="直線コネクタ 494"/>
        <xdr:cNvCxnSpPr/>
      </xdr:nvCxnSpPr>
      <xdr:spPr>
        <a:xfrm flipV="1">
          <a:off x="15481300" y="6476340"/>
          <a:ext cx="838200" cy="2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8636</xdr:rowOff>
    </xdr:from>
    <xdr:to>
      <xdr:col>22</xdr:col>
      <xdr:colOff>365125</xdr:colOff>
      <xdr:row>39</xdr:row>
      <xdr:rowOff>13627</xdr:rowOff>
    </xdr:to>
    <xdr:cxnSp macro="">
      <xdr:nvCxnSpPr>
        <xdr:cNvPr id="498" name="直線コネクタ 497"/>
        <xdr:cNvCxnSpPr/>
      </xdr:nvCxnSpPr>
      <xdr:spPr>
        <a:xfrm flipV="1">
          <a:off x="14592300" y="6695186"/>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138926</xdr:rowOff>
    </xdr:from>
    <xdr:to>
      <xdr:col>22</xdr:col>
      <xdr:colOff>415925</xdr:colOff>
      <xdr:row>39</xdr:row>
      <xdr:rowOff>69076</xdr:rowOff>
    </xdr:to>
    <xdr:sp macro="" textlink="">
      <xdr:nvSpPr>
        <xdr:cNvPr id="499" name="フローチャート : 判断 498"/>
        <xdr:cNvSpPr/>
      </xdr:nvSpPr>
      <xdr:spPr>
        <a:xfrm>
          <a:off x="15430500" y="665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60203</xdr:rowOff>
    </xdr:from>
    <xdr:ext cx="378565" cy="259045"/>
    <xdr:sp macro="" textlink="">
      <xdr:nvSpPr>
        <xdr:cNvPr id="500" name="テキスト ボックス 499"/>
        <xdr:cNvSpPr txBox="1"/>
      </xdr:nvSpPr>
      <xdr:spPr>
        <a:xfrm>
          <a:off x="15292017" y="674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159436</xdr:rowOff>
    </xdr:from>
    <xdr:to>
      <xdr:col>21</xdr:col>
      <xdr:colOff>161925</xdr:colOff>
      <xdr:row>39</xdr:row>
      <xdr:rowOff>13627</xdr:rowOff>
    </xdr:to>
    <xdr:cxnSp macro="">
      <xdr:nvCxnSpPr>
        <xdr:cNvPr id="501" name="直線コネクタ 500"/>
        <xdr:cNvCxnSpPr/>
      </xdr:nvCxnSpPr>
      <xdr:spPr>
        <a:xfrm>
          <a:off x="13703300" y="667453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138202</xdr:rowOff>
    </xdr:from>
    <xdr:to>
      <xdr:col>21</xdr:col>
      <xdr:colOff>212725</xdr:colOff>
      <xdr:row>39</xdr:row>
      <xdr:rowOff>68352</xdr:rowOff>
    </xdr:to>
    <xdr:sp macro="" textlink="">
      <xdr:nvSpPr>
        <xdr:cNvPr id="502" name="フローチャート : 判断 501"/>
        <xdr:cNvSpPr/>
      </xdr:nvSpPr>
      <xdr:spPr>
        <a:xfrm>
          <a:off x="14541500" y="66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59479</xdr:rowOff>
    </xdr:from>
    <xdr:ext cx="378565" cy="259045"/>
    <xdr:sp macro="" textlink="">
      <xdr:nvSpPr>
        <xdr:cNvPr id="503" name="テキスト ボックス 502"/>
        <xdr:cNvSpPr txBox="1"/>
      </xdr:nvSpPr>
      <xdr:spPr>
        <a:xfrm>
          <a:off x="14403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145682</xdr:rowOff>
    </xdr:from>
    <xdr:to>
      <xdr:col>19</xdr:col>
      <xdr:colOff>644525</xdr:colOff>
      <xdr:row>38</xdr:row>
      <xdr:rowOff>159436</xdr:rowOff>
    </xdr:to>
    <xdr:cxnSp macro="">
      <xdr:nvCxnSpPr>
        <xdr:cNvPr id="504" name="直線コネクタ 503"/>
        <xdr:cNvCxnSpPr/>
      </xdr:nvCxnSpPr>
      <xdr:spPr>
        <a:xfrm>
          <a:off x="12814300" y="66607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119152</xdr:rowOff>
    </xdr:from>
    <xdr:to>
      <xdr:col>20</xdr:col>
      <xdr:colOff>9525</xdr:colOff>
      <xdr:row>39</xdr:row>
      <xdr:rowOff>49302</xdr:rowOff>
    </xdr:to>
    <xdr:sp macro="" textlink="">
      <xdr:nvSpPr>
        <xdr:cNvPr id="505" name="フローチャート : 判断 504"/>
        <xdr:cNvSpPr/>
      </xdr:nvSpPr>
      <xdr:spPr>
        <a:xfrm>
          <a:off x="13652500" y="66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40429</xdr:rowOff>
    </xdr:from>
    <xdr:ext cx="469744" cy="259045"/>
    <xdr:sp macro="" textlink="">
      <xdr:nvSpPr>
        <xdr:cNvPr id="506" name="テキスト ボックス 505"/>
        <xdr:cNvSpPr txBox="1"/>
      </xdr:nvSpPr>
      <xdr:spPr>
        <a:xfrm>
          <a:off x="13468427" y="67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116789</xdr:rowOff>
    </xdr:from>
    <xdr:to>
      <xdr:col>18</xdr:col>
      <xdr:colOff>492125</xdr:colOff>
      <xdr:row>39</xdr:row>
      <xdr:rowOff>46939</xdr:rowOff>
    </xdr:to>
    <xdr:sp macro="" textlink="">
      <xdr:nvSpPr>
        <xdr:cNvPr id="507" name="フローチャート : 判断 506"/>
        <xdr:cNvSpPr/>
      </xdr:nvSpPr>
      <xdr:spPr>
        <a:xfrm>
          <a:off x="12763500" y="66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38066</xdr:rowOff>
    </xdr:from>
    <xdr:ext cx="469744" cy="259045"/>
    <xdr:sp macro="" textlink="">
      <xdr:nvSpPr>
        <xdr:cNvPr id="508" name="テキスト ボックス 507"/>
        <xdr:cNvSpPr txBox="1"/>
      </xdr:nvSpPr>
      <xdr:spPr>
        <a:xfrm>
          <a:off x="12579427"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81890</xdr:rowOff>
    </xdr:from>
    <xdr:to>
      <xdr:col>23</xdr:col>
      <xdr:colOff>568325</xdr:colOff>
      <xdr:row>38</xdr:row>
      <xdr:rowOff>12040</xdr:rowOff>
    </xdr:to>
    <xdr:sp macro="" textlink="">
      <xdr:nvSpPr>
        <xdr:cNvPr id="514" name="円/楕円 513"/>
        <xdr:cNvSpPr/>
      </xdr:nvSpPr>
      <xdr:spPr>
        <a:xfrm>
          <a:off x="16268700" y="64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104767</xdr:rowOff>
    </xdr:from>
    <xdr:ext cx="469744" cy="259045"/>
    <xdr:sp macro="" textlink="">
      <xdr:nvSpPr>
        <xdr:cNvPr id="515" name="災害復旧事業費該当値テキスト"/>
        <xdr:cNvSpPr txBox="1"/>
      </xdr:nvSpPr>
      <xdr:spPr>
        <a:xfrm>
          <a:off x="16370300" y="62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129286</xdr:rowOff>
    </xdr:from>
    <xdr:to>
      <xdr:col>22</xdr:col>
      <xdr:colOff>415925</xdr:colOff>
      <xdr:row>39</xdr:row>
      <xdr:rowOff>59436</xdr:rowOff>
    </xdr:to>
    <xdr:sp macro="" textlink="">
      <xdr:nvSpPr>
        <xdr:cNvPr id="516" name="円/楕円 515"/>
        <xdr:cNvSpPr/>
      </xdr:nvSpPr>
      <xdr:spPr>
        <a:xfrm>
          <a:off x="15430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75963</xdr:rowOff>
    </xdr:from>
    <xdr:ext cx="378565" cy="259045"/>
    <xdr:sp macro="" textlink="">
      <xdr:nvSpPr>
        <xdr:cNvPr id="517" name="テキスト ボックス 516"/>
        <xdr:cNvSpPr txBox="1"/>
      </xdr:nvSpPr>
      <xdr:spPr>
        <a:xfrm>
          <a:off x="15292017" y="6419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134277</xdr:rowOff>
    </xdr:from>
    <xdr:to>
      <xdr:col>21</xdr:col>
      <xdr:colOff>212725</xdr:colOff>
      <xdr:row>39</xdr:row>
      <xdr:rowOff>64427</xdr:rowOff>
    </xdr:to>
    <xdr:sp macro="" textlink="">
      <xdr:nvSpPr>
        <xdr:cNvPr id="518" name="円/楕円 517"/>
        <xdr:cNvSpPr/>
      </xdr:nvSpPr>
      <xdr:spPr>
        <a:xfrm>
          <a:off x="14541500" y="66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80954</xdr:rowOff>
    </xdr:from>
    <xdr:ext cx="378565" cy="259045"/>
    <xdr:sp macro="" textlink="">
      <xdr:nvSpPr>
        <xdr:cNvPr id="519" name="テキスト ボックス 518"/>
        <xdr:cNvSpPr txBox="1"/>
      </xdr:nvSpPr>
      <xdr:spPr>
        <a:xfrm>
          <a:off x="14403017" y="642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108636</xdr:rowOff>
    </xdr:from>
    <xdr:to>
      <xdr:col>20</xdr:col>
      <xdr:colOff>9525</xdr:colOff>
      <xdr:row>39</xdr:row>
      <xdr:rowOff>38786</xdr:rowOff>
    </xdr:to>
    <xdr:sp macro="" textlink="">
      <xdr:nvSpPr>
        <xdr:cNvPr id="520" name="円/楕円 519"/>
        <xdr:cNvSpPr/>
      </xdr:nvSpPr>
      <xdr:spPr>
        <a:xfrm>
          <a:off x="13652500" y="66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55313</xdr:rowOff>
    </xdr:from>
    <xdr:ext cx="469744" cy="259045"/>
    <xdr:sp macro="" textlink="">
      <xdr:nvSpPr>
        <xdr:cNvPr id="521" name="テキスト ボックス 520"/>
        <xdr:cNvSpPr txBox="1"/>
      </xdr:nvSpPr>
      <xdr:spPr>
        <a:xfrm>
          <a:off x="13468427" y="63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94882</xdr:rowOff>
    </xdr:from>
    <xdr:to>
      <xdr:col>18</xdr:col>
      <xdr:colOff>492125</xdr:colOff>
      <xdr:row>39</xdr:row>
      <xdr:rowOff>25032</xdr:rowOff>
    </xdr:to>
    <xdr:sp macro="" textlink="">
      <xdr:nvSpPr>
        <xdr:cNvPr id="522" name="円/楕円 521"/>
        <xdr:cNvSpPr/>
      </xdr:nvSpPr>
      <xdr:spPr>
        <a:xfrm>
          <a:off x="12763500" y="66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41559</xdr:rowOff>
    </xdr:from>
    <xdr:ext cx="469744" cy="259045"/>
    <xdr:sp macro="" textlink="">
      <xdr:nvSpPr>
        <xdr:cNvPr id="523" name="テキスト ボックス 522"/>
        <xdr:cNvSpPr txBox="1"/>
      </xdr:nvSpPr>
      <xdr:spPr>
        <a:xfrm>
          <a:off x="12579427" y="638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34251</xdr:rowOff>
    </xdr:from>
    <xdr:to>
      <xdr:col>23</xdr:col>
      <xdr:colOff>517525</xdr:colOff>
      <xdr:row>76</xdr:row>
      <xdr:rowOff>43182</xdr:rowOff>
    </xdr:to>
    <xdr:cxnSp macro="">
      <xdr:nvCxnSpPr>
        <xdr:cNvPr id="603" name="直線コネクタ 602"/>
        <xdr:cNvCxnSpPr/>
      </xdr:nvCxnSpPr>
      <xdr:spPr>
        <a:xfrm>
          <a:off x="15481300" y="13064451"/>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34251</xdr:rowOff>
    </xdr:from>
    <xdr:to>
      <xdr:col>22</xdr:col>
      <xdr:colOff>365125</xdr:colOff>
      <xdr:row>76</xdr:row>
      <xdr:rowOff>43247</xdr:rowOff>
    </xdr:to>
    <xdr:cxnSp macro="">
      <xdr:nvCxnSpPr>
        <xdr:cNvPr id="606" name="直線コネクタ 605"/>
        <xdr:cNvCxnSpPr/>
      </xdr:nvCxnSpPr>
      <xdr:spPr>
        <a:xfrm flipV="1">
          <a:off x="14592300" y="13064451"/>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7" name="フローチャート : 判断 606"/>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8" name="テキスト ボックス 607"/>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43247</xdr:rowOff>
    </xdr:from>
    <xdr:to>
      <xdr:col>21</xdr:col>
      <xdr:colOff>161925</xdr:colOff>
      <xdr:row>76</xdr:row>
      <xdr:rowOff>43687</xdr:rowOff>
    </xdr:to>
    <xdr:cxnSp macro="">
      <xdr:nvCxnSpPr>
        <xdr:cNvPr id="609" name="直線コネクタ 608"/>
        <xdr:cNvCxnSpPr/>
      </xdr:nvCxnSpPr>
      <xdr:spPr>
        <a:xfrm flipV="1">
          <a:off x="13703300" y="13073447"/>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10" name="フローチャート : 判断 609"/>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11" name="テキスト ボックス 610"/>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34348</xdr:rowOff>
    </xdr:from>
    <xdr:to>
      <xdr:col>19</xdr:col>
      <xdr:colOff>644525</xdr:colOff>
      <xdr:row>76</xdr:row>
      <xdr:rowOff>43687</xdr:rowOff>
    </xdr:to>
    <xdr:cxnSp macro="">
      <xdr:nvCxnSpPr>
        <xdr:cNvPr id="612" name="直線コネクタ 611"/>
        <xdr:cNvCxnSpPr/>
      </xdr:nvCxnSpPr>
      <xdr:spPr>
        <a:xfrm>
          <a:off x="12814300" y="13064548"/>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3" name="フローチャート : 判断 612"/>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4" name="テキスト ボックス 613"/>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5" name="フローチャート : 判断 614"/>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6" name="テキスト ボックス 615"/>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163832</xdr:rowOff>
    </xdr:from>
    <xdr:to>
      <xdr:col>23</xdr:col>
      <xdr:colOff>568325</xdr:colOff>
      <xdr:row>76</xdr:row>
      <xdr:rowOff>93982</xdr:rowOff>
    </xdr:to>
    <xdr:sp macro="" textlink="">
      <xdr:nvSpPr>
        <xdr:cNvPr id="622" name="円/楕円 621"/>
        <xdr:cNvSpPr/>
      </xdr:nvSpPr>
      <xdr:spPr>
        <a:xfrm>
          <a:off x="162687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142259</xdr:rowOff>
    </xdr:from>
    <xdr:ext cx="534377" cy="259045"/>
    <xdr:sp macro="" textlink="">
      <xdr:nvSpPr>
        <xdr:cNvPr id="623" name="公債費該当値テキスト"/>
        <xdr:cNvSpPr txBox="1"/>
      </xdr:nvSpPr>
      <xdr:spPr>
        <a:xfrm>
          <a:off x="16370300" y="13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154901</xdr:rowOff>
    </xdr:from>
    <xdr:to>
      <xdr:col>22</xdr:col>
      <xdr:colOff>415925</xdr:colOff>
      <xdr:row>76</xdr:row>
      <xdr:rowOff>85051</xdr:rowOff>
    </xdr:to>
    <xdr:sp macro="" textlink="">
      <xdr:nvSpPr>
        <xdr:cNvPr id="624" name="円/楕円 623"/>
        <xdr:cNvSpPr/>
      </xdr:nvSpPr>
      <xdr:spPr>
        <a:xfrm>
          <a:off x="15430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76178</xdr:rowOff>
    </xdr:from>
    <xdr:ext cx="534377" cy="259045"/>
    <xdr:sp macro="" textlink="">
      <xdr:nvSpPr>
        <xdr:cNvPr id="625" name="テキスト ボックス 624"/>
        <xdr:cNvSpPr txBox="1"/>
      </xdr:nvSpPr>
      <xdr:spPr>
        <a:xfrm>
          <a:off x="15214111" y="131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163897</xdr:rowOff>
    </xdr:from>
    <xdr:to>
      <xdr:col>21</xdr:col>
      <xdr:colOff>212725</xdr:colOff>
      <xdr:row>76</xdr:row>
      <xdr:rowOff>94047</xdr:rowOff>
    </xdr:to>
    <xdr:sp macro="" textlink="">
      <xdr:nvSpPr>
        <xdr:cNvPr id="626" name="円/楕円 625"/>
        <xdr:cNvSpPr/>
      </xdr:nvSpPr>
      <xdr:spPr>
        <a:xfrm>
          <a:off x="14541500" y="130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85174</xdr:rowOff>
    </xdr:from>
    <xdr:ext cx="534377" cy="259045"/>
    <xdr:sp macro="" textlink="">
      <xdr:nvSpPr>
        <xdr:cNvPr id="627" name="テキスト ボックス 626"/>
        <xdr:cNvSpPr txBox="1"/>
      </xdr:nvSpPr>
      <xdr:spPr>
        <a:xfrm>
          <a:off x="14325111" y="131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164337</xdr:rowOff>
    </xdr:from>
    <xdr:to>
      <xdr:col>20</xdr:col>
      <xdr:colOff>9525</xdr:colOff>
      <xdr:row>76</xdr:row>
      <xdr:rowOff>94487</xdr:rowOff>
    </xdr:to>
    <xdr:sp macro="" textlink="">
      <xdr:nvSpPr>
        <xdr:cNvPr id="628" name="円/楕円 627"/>
        <xdr:cNvSpPr/>
      </xdr:nvSpPr>
      <xdr:spPr>
        <a:xfrm>
          <a:off x="13652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85614</xdr:rowOff>
    </xdr:from>
    <xdr:ext cx="534377" cy="259045"/>
    <xdr:sp macro="" textlink="">
      <xdr:nvSpPr>
        <xdr:cNvPr id="629" name="テキスト ボックス 628"/>
        <xdr:cNvSpPr txBox="1"/>
      </xdr:nvSpPr>
      <xdr:spPr>
        <a:xfrm>
          <a:off x="13436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154998</xdr:rowOff>
    </xdr:from>
    <xdr:to>
      <xdr:col>18</xdr:col>
      <xdr:colOff>492125</xdr:colOff>
      <xdr:row>76</xdr:row>
      <xdr:rowOff>85148</xdr:rowOff>
    </xdr:to>
    <xdr:sp macro="" textlink="">
      <xdr:nvSpPr>
        <xdr:cNvPr id="630" name="円/楕円 629"/>
        <xdr:cNvSpPr/>
      </xdr:nvSpPr>
      <xdr:spPr>
        <a:xfrm>
          <a:off x="12763500" y="13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76275</xdr:rowOff>
    </xdr:from>
    <xdr:ext cx="534377" cy="259045"/>
    <xdr:sp macro="" textlink="">
      <xdr:nvSpPr>
        <xdr:cNvPr id="631" name="テキスト ボックス 630"/>
        <xdr:cNvSpPr txBox="1"/>
      </xdr:nvSpPr>
      <xdr:spPr>
        <a:xfrm>
          <a:off x="12547111" y="13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58489</xdr:rowOff>
    </xdr:from>
    <xdr:to>
      <xdr:col>23</xdr:col>
      <xdr:colOff>517525</xdr:colOff>
      <xdr:row>98</xdr:row>
      <xdr:rowOff>73253</xdr:rowOff>
    </xdr:to>
    <xdr:cxnSp macro="">
      <xdr:nvCxnSpPr>
        <xdr:cNvPr id="660" name="直線コネクタ 659"/>
        <xdr:cNvCxnSpPr/>
      </xdr:nvCxnSpPr>
      <xdr:spPr>
        <a:xfrm flipV="1">
          <a:off x="15481300" y="16860589"/>
          <a:ext cx="8382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73253</xdr:rowOff>
    </xdr:from>
    <xdr:to>
      <xdr:col>22</xdr:col>
      <xdr:colOff>365125</xdr:colOff>
      <xdr:row>98</xdr:row>
      <xdr:rowOff>106648</xdr:rowOff>
    </xdr:to>
    <xdr:cxnSp macro="">
      <xdr:nvCxnSpPr>
        <xdr:cNvPr id="663" name="直線コネクタ 662"/>
        <xdr:cNvCxnSpPr/>
      </xdr:nvCxnSpPr>
      <xdr:spPr>
        <a:xfrm flipV="1">
          <a:off x="14592300" y="16875353"/>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143117</xdr:rowOff>
    </xdr:from>
    <xdr:to>
      <xdr:col>22</xdr:col>
      <xdr:colOff>415925</xdr:colOff>
      <xdr:row>98</xdr:row>
      <xdr:rowOff>73267</xdr:rowOff>
    </xdr:to>
    <xdr:sp macro="" textlink="">
      <xdr:nvSpPr>
        <xdr:cNvPr id="664" name="フローチャート : 判断 663"/>
        <xdr:cNvSpPr/>
      </xdr:nvSpPr>
      <xdr:spPr>
        <a:xfrm>
          <a:off x="15430500" y="167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89794</xdr:rowOff>
    </xdr:from>
    <xdr:ext cx="534377" cy="259045"/>
    <xdr:sp macro="" textlink="">
      <xdr:nvSpPr>
        <xdr:cNvPr id="665" name="テキスト ボックス 664"/>
        <xdr:cNvSpPr txBox="1"/>
      </xdr:nvSpPr>
      <xdr:spPr>
        <a:xfrm>
          <a:off x="15214111" y="165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99924</xdr:rowOff>
    </xdr:from>
    <xdr:to>
      <xdr:col>21</xdr:col>
      <xdr:colOff>161925</xdr:colOff>
      <xdr:row>98</xdr:row>
      <xdr:rowOff>106648</xdr:rowOff>
    </xdr:to>
    <xdr:cxnSp macro="">
      <xdr:nvCxnSpPr>
        <xdr:cNvPr id="666" name="直線コネクタ 665"/>
        <xdr:cNvCxnSpPr/>
      </xdr:nvCxnSpPr>
      <xdr:spPr>
        <a:xfrm>
          <a:off x="13703300" y="16902024"/>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99777</xdr:rowOff>
    </xdr:from>
    <xdr:to>
      <xdr:col>21</xdr:col>
      <xdr:colOff>212725</xdr:colOff>
      <xdr:row>98</xdr:row>
      <xdr:rowOff>29927</xdr:rowOff>
    </xdr:to>
    <xdr:sp macro="" textlink="">
      <xdr:nvSpPr>
        <xdr:cNvPr id="667" name="フローチャート : 判断 666"/>
        <xdr:cNvSpPr/>
      </xdr:nvSpPr>
      <xdr:spPr>
        <a:xfrm>
          <a:off x="14541500" y="1673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46454</xdr:rowOff>
    </xdr:from>
    <xdr:ext cx="534377" cy="259045"/>
    <xdr:sp macro="" textlink="">
      <xdr:nvSpPr>
        <xdr:cNvPr id="668" name="テキスト ボックス 667"/>
        <xdr:cNvSpPr txBox="1"/>
      </xdr:nvSpPr>
      <xdr:spPr>
        <a:xfrm>
          <a:off x="14325111" y="165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117373</xdr:rowOff>
    </xdr:from>
    <xdr:to>
      <xdr:col>19</xdr:col>
      <xdr:colOff>644525</xdr:colOff>
      <xdr:row>98</xdr:row>
      <xdr:rowOff>99924</xdr:rowOff>
    </xdr:to>
    <xdr:cxnSp macro="">
      <xdr:nvCxnSpPr>
        <xdr:cNvPr id="669" name="直線コネクタ 668"/>
        <xdr:cNvCxnSpPr/>
      </xdr:nvCxnSpPr>
      <xdr:spPr>
        <a:xfrm>
          <a:off x="12814300" y="16748023"/>
          <a:ext cx="889000" cy="15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159156</xdr:rowOff>
    </xdr:from>
    <xdr:to>
      <xdr:col>20</xdr:col>
      <xdr:colOff>9525</xdr:colOff>
      <xdr:row>98</xdr:row>
      <xdr:rowOff>89306</xdr:rowOff>
    </xdr:to>
    <xdr:sp macro="" textlink="">
      <xdr:nvSpPr>
        <xdr:cNvPr id="670" name="フローチャート : 判断 669"/>
        <xdr:cNvSpPr/>
      </xdr:nvSpPr>
      <xdr:spPr>
        <a:xfrm>
          <a:off x="13652500" y="167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105833</xdr:rowOff>
    </xdr:from>
    <xdr:ext cx="469744" cy="259045"/>
    <xdr:sp macro="" textlink="">
      <xdr:nvSpPr>
        <xdr:cNvPr id="671" name="テキスト ボックス 670"/>
        <xdr:cNvSpPr txBox="1"/>
      </xdr:nvSpPr>
      <xdr:spPr>
        <a:xfrm>
          <a:off x="13468427" y="165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137116</xdr:rowOff>
    </xdr:from>
    <xdr:to>
      <xdr:col>18</xdr:col>
      <xdr:colOff>492125</xdr:colOff>
      <xdr:row>98</xdr:row>
      <xdr:rowOff>67266</xdr:rowOff>
    </xdr:to>
    <xdr:sp macro="" textlink="">
      <xdr:nvSpPr>
        <xdr:cNvPr id="672" name="フローチャート : 判断 671"/>
        <xdr:cNvSpPr/>
      </xdr:nvSpPr>
      <xdr:spPr>
        <a:xfrm>
          <a:off x="12763500" y="167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58393</xdr:rowOff>
    </xdr:from>
    <xdr:ext cx="534377" cy="259045"/>
    <xdr:sp macro="" textlink="">
      <xdr:nvSpPr>
        <xdr:cNvPr id="673" name="テキスト ボックス 672"/>
        <xdr:cNvSpPr txBox="1"/>
      </xdr:nvSpPr>
      <xdr:spPr>
        <a:xfrm>
          <a:off x="12547111" y="168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7689</xdr:rowOff>
    </xdr:from>
    <xdr:to>
      <xdr:col>23</xdr:col>
      <xdr:colOff>568325</xdr:colOff>
      <xdr:row>98</xdr:row>
      <xdr:rowOff>109289</xdr:rowOff>
    </xdr:to>
    <xdr:sp macro="" textlink="">
      <xdr:nvSpPr>
        <xdr:cNvPr id="679" name="円/楕円 678"/>
        <xdr:cNvSpPr/>
      </xdr:nvSpPr>
      <xdr:spPr>
        <a:xfrm>
          <a:off x="16268700" y="168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157566</xdr:rowOff>
    </xdr:from>
    <xdr:ext cx="469744" cy="259045"/>
    <xdr:sp macro="" textlink="">
      <xdr:nvSpPr>
        <xdr:cNvPr id="680" name="積立金該当値テキスト"/>
        <xdr:cNvSpPr txBox="1"/>
      </xdr:nvSpPr>
      <xdr:spPr>
        <a:xfrm>
          <a:off x="16370300" y="167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22453</xdr:rowOff>
    </xdr:from>
    <xdr:to>
      <xdr:col>22</xdr:col>
      <xdr:colOff>415925</xdr:colOff>
      <xdr:row>98</xdr:row>
      <xdr:rowOff>124053</xdr:rowOff>
    </xdr:to>
    <xdr:sp macro="" textlink="">
      <xdr:nvSpPr>
        <xdr:cNvPr id="681" name="円/楕円 680"/>
        <xdr:cNvSpPr/>
      </xdr:nvSpPr>
      <xdr:spPr>
        <a:xfrm>
          <a:off x="15430500" y="16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115180</xdr:rowOff>
    </xdr:from>
    <xdr:ext cx="469744" cy="259045"/>
    <xdr:sp macro="" textlink="">
      <xdr:nvSpPr>
        <xdr:cNvPr id="682" name="テキスト ボックス 681"/>
        <xdr:cNvSpPr txBox="1"/>
      </xdr:nvSpPr>
      <xdr:spPr>
        <a:xfrm>
          <a:off x="15246427" y="1691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55848</xdr:rowOff>
    </xdr:from>
    <xdr:to>
      <xdr:col>21</xdr:col>
      <xdr:colOff>212725</xdr:colOff>
      <xdr:row>98</xdr:row>
      <xdr:rowOff>157448</xdr:rowOff>
    </xdr:to>
    <xdr:sp macro="" textlink="">
      <xdr:nvSpPr>
        <xdr:cNvPr id="683" name="円/楕円 682"/>
        <xdr:cNvSpPr/>
      </xdr:nvSpPr>
      <xdr:spPr>
        <a:xfrm>
          <a:off x="14541500" y="168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148575</xdr:rowOff>
    </xdr:from>
    <xdr:ext cx="469744" cy="259045"/>
    <xdr:sp macro="" textlink="">
      <xdr:nvSpPr>
        <xdr:cNvPr id="684" name="テキスト ボックス 683"/>
        <xdr:cNvSpPr txBox="1"/>
      </xdr:nvSpPr>
      <xdr:spPr>
        <a:xfrm>
          <a:off x="14357427" y="1695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49124</xdr:rowOff>
    </xdr:from>
    <xdr:to>
      <xdr:col>20</xdr:col>
      <xdr:colOff>9525</xdr:colOff>
      <xdr:row>98</xdr:row>
      <xdr:rowOff>150724</xdr:rowOff>
    </xdr:to>
    <xdr:sp macro="" textlink="">
      <xdr:nvSpPr>
        <xdr:cNvPr id="685" name="円/楕円 684"/>
        <xdr:cNvSpPr/>
      </xdr:nvSpPr>
      <xdr:spPr>
        <a:xfrm>
          <a:off x="13652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141851</xdr:rowOff>
    </xdr:from>
    <xdr:ext cx="469744" cy="259045"/>
    <xdr:sp macro="" textlink="">
      <xdr:nvSpPr>
        <xdr:cNvPr id="686" name="テキスト ボックス 685"/>
        <xdr:cNvSpPr txBox="1"/>
      </xdr:nvSpPr>
      <xdr:spPr>
        <a:xfrm>
          <a:off x="13468427" y="1694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66573</xdr:rowOff>
    </xdr:from>
    <xdr:to>
      <xdr:col>18</xdr:col>
      <xdr:colOff>492125</xdr:colOff>
      <xdr:row>97</xdr:row>
      <xdr:rowOff>168173</xdr:rowOff>
    </xdr:to>
    <xdr:sp macro="" textlink="">
      <xdr:nvSpPr>
        <xdr:cNvPr id="687" name="円/楕円 686"/>
        <xdr:cNvSpPr/>
      </xdr:nvSpPr>
      <xdr:spPr>
        <a:xfrm>
          <a:off x="12763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13250</xdr:rowOff>
    </xdr:from>
    <xdr:ext cx="534377" cy="259045"/>
    <xdr:sp macro="" textlink="">
      <xdr:nvSpPr>
        <xdr:cNvPr id="688" name="テキスト ボックス 687"/>
        <xdr:cNvSpPr txBox="1"/>
      </xdr:nvSpPr>
      <xdr:spPr>
        <a:xfrm>
          <a:off x="12547111" y="164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125552</xdr:rowOff>
    </xdr:from>
    <xdr:to>
      <xdr:col>31</xdr:col>
      <xdr:colOff>85725</xdr:colOff>
      <xdr:row>39</xdr:row>
      <xdr:rowOff>55702</xdr:rowOff>
    </xdr:to>
    <xdr:sp macro="" textlink="">
      <xdr:nvSpPr>
        <xdr:cNvPr id="721" name="フローチャート : 判断 720"/>
        <xdr:cNvSpPr/>
      </xdr:nvSpPr>
      <xdr:spPr>
        <a:xfrm>
          <a:off x="21272500" y="66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72229</xdr:rowOff>
    </xdr:from>
    <xdr:ext cx="469744" cy="259045"/>
    <xdr:sp macro="" textlink="">
      <xdr:nvSpPr>
        <xdr:cNvPr id="722" name="テキスト ボックス 721"/>
        <xdr:cNvSpPr txBox="1"/>
      </xdr:nvSpPr>
      <xdr:spPr>
        <a:xfrm>
          <a:off x="21088427" y="64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108103</xdr:rowOff>
    </xdr:from>
    <xdr:to>
      <xdr:col>29</xdr:col>
      <xdr:colOff>568325</xdr:colOff>
      <xdr:row>39</xdr:row>
      <xdr:rowOff>38253</xdr:rowOff>
    </xdr:to>
    <xdr:sp macro="" textlink="">
      <xdr:nvSpPr>
        <xdr:cNvPr id="724" name="フローチャート : 判断 723"/>
        <xdr:cNvSpPr/>
      </xdr:nvSpPr>
      <xdr:spPr>
        <a:xfrm>
          <a:off x="20383500" y="66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54779</xdr:rowOff>
    </xdr:from>
    <xdr:ext cx="469744" cy="259045"/>
    <xdr:sp macro="" textlink="">
      <xdr:nvSpPr>
        <xdr:cNvPr id="725" name="テキスト ボックス 724"/>
        <xdr:cNvSpPr txBox="1"/>
      </xdr:nvSpPr>
      <xdr:spPr>
        <a:xfrm>
          <a:off x="20199427" y="63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117780</xdr:rowOff>
    </xdr:from>
    <xdr:to>
      <xdr:col>28</xdr:col>
      <xdr:colOff>365125</xdr:colOff>
      <xdr:row>39</xdr:row>
      <xdr:rowOff>47930</xdr:rowOff>
    </xdr:to>
    <xdr:sp macro="" textlink="">
      <xdr:nvSpPr>
        <xdr:cNvPr id="727" name="フローチャート : 判断 726"/>
        <xdr:cNvSpPr/>
      </xdr:nvSpPr>
      <xdr:spPr>
        <a:xfrm>
          <a:off x="19494500" y="66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64457</xdr:rowOff>
    </xdr:from>
    <xdr:ext cx="469744" cy="259045"/>
    <xdr:sp macro="" textlink="">
      <xdr:nvSpPr>
        <xdr:cNvPr id="728" name="テキスト ボックス 727"/>
        <xdr:cNvSpPr txBox="1"/>
      </xdr:nvSpPr>
      <xdr:spPr>
        <a:xfrm>
          <a:off x="19310427" y="64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127267</xdr:rowOff>
    </xdr:from>
    <xdr:to>
      <xdr:col>27</xdr:col>
      <xdr:colOff>161925</xdr:colOff>
      <xdr:row>39</xdr:row>
      <xdr:rowOff>57417</xdr:rowOff>
    </xdr:to>
    <xdr:sp macro="" textlink="">
      <xdr:nvSpPr>
        <xdr:cNvPr id="729" name="フローチャート : 判断 728"/>
        <xdr:cNvSpPr/>
      </xdr:nvSpPr>
      <xdr:spPr>
        <a:xfrm>
          <a:off x="18605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73944</xdr:rowOff>
    </xdr:from>
    <xdr:ext cx="378565" cy="259045"/>
    <xdr:sp macro="" textlink="">
      <xdr:nvSpPr>
        <xdr:cNvPr id="730" name="テキスト ボックス 729"/>
        <xdr:cNvSpPr txBox="1"/>
      </xdr:nvSpPr>
      <xdr:spPr>
        <a:xfrm>
          <a:off x="18467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169556</xdr:rowOff>
    </xdr:from>
    <xdr:to>
      <xdr:col>32</xdr:col>
      <xdr:colOff>187325</xdr:colOff>
      <xdr:row>54</xdr:row>
      <xdr:rowOff>107604</xdr:rowOff>
    </xdr:to>
    <xdr:cxnSp macro="">
      <xdr:nvCxnSpPr>
        <xdr:cNvPr id="772" name="直線コネクタ 771"/>
        <xdr:cNvCxnSpPr/>
      </xdr:nvCxnSpPr>
      <xdr:spPr>
        <a:xfrm>
          <a:off x="21323300" y="9256406"/>
          <a:ext cx="838200" cy="1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1397</xdr:rowOff>
    </xdr:from>
    <xdr:to>
      <xdr:col>31</xdr:col>
      <xdr:colOff>34925</xdr:colOff>
      <xdr:row>53</xdr:row>
      <xdr:rowOff>169556</xdr:rowOff>
    </xdr:to>
    <xdr:cxnSp macro="">
      <xdr:nvCxnSpPr>
        <xdr:cNvPr id="775" name="直線コネクタ 774"/>
        <xdr:cNvCxnSpPr/>
      </xdr:nvCxnSpPr>
      <xdr:spPr>
        <a:xfrm>
          <a:off x="20434300" y="9088247"/>
          <a:ext cx="889000" cy="16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124447</xdr:rowOff>
    </xdr:from>
    <xdr:to>
      <xdr:col>31</xdr:col>
      <xdr:colOff>85725</xdr:colOff>
      <xdr:row>58</xdr:row>
      <xdr:rowOff>54597</xdr:rowOff>
    </xdr:to>
    <xdr:sp macro="" textlink="">
      <xdr:nvSpPr>
        <xdr:cNvPr id="776" name="フローチャート : 判断 775"/>
        <xdr:cNvSpPr/>
      </xdr:nvSpPr>
      <xdr:spPr>
        <a:xfrm>
          <a:off x="21272500" y="9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45724</xdr:rowOff>
    </xdr:from>
    <xdr:ext cx="469744" cy="259045"/>
    <xdr:sp macro="" textlink="">
      <xdr:nvSpPr>
        <xdr:cNvPr id="777" name="テキスト ボックス 776"/>
        <xdr:cNvSpPr txBox="1"/>
      </xdr:nvSpPr>
      <xdr:spPr>
        <a:xfrm>
          <a:off x="21088427" y="99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1397</xdr:rowOff>
    </xdr:from>
    <xdr:to>
      <xdr:col>29</xdr:col>
      <xdr:colOff>517525</xdr:colOff>
      <xdr:row>53</xdr:row>
      <xdr:rowOff>51712</xdr:rowOff>
    </xdr:to>
    <xdr:cxnSp macro="">
      <xdr:nvCxnSpPr>
        <xdr:cNvPr id="778" name="直線コネクタ 777"/>
        <xdr:cNvCxnSpPr/>
      </xdr:nvCxnSpPr>
      <xdr:spPr>
        <a:xfrm flipV="1">
          <a:off x="19545300" y="9088247"/>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115235</xdr:rowOff>
    </xdr:from>
    <xdr:to>
      <xdr:col>29</xdr:col>
      <xdr:colOff>568325</xdr:colOff>
      <xdr:row>58</xdr:row>
      <xdr:rowOff>45385</xdr:rowOff>
    </xdr:to>
    <xdr:sp macro="" textlink="">
      <xdr:nvSpPr>
        <xdr:cNvPr id="779" name="フローチャート : 判断 778"/>
        <xdr:cNvSpPr/>
      </xdr:nvSpPr>
      <xdr:spPr>
        <a:xfrm>
          <a:off x="20383500" y="988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36512</xdr:rowOff>
    </xdr:from>
    <xdr:ext cx="469744" cy="259045"/>
    <xdr:sp macro="" textlink="">
      <xdr:nvSpPr>
        <xdr:cNvPr id="780" name="テキスト ボックス 779"/>
        <xdr:cNvSpPr txBox="1"/>
      </xdr:nvSpPr>
      <xdr:spPr>
        <a:xfrm>
          <a:off x="20199427" y="998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51712</xdr:rowOff>
    </xdr:from>
    <xdr:to>
      <xdr:col>28</xdr:col>
      <xdr:colOff>314325</xdr:colOff>
      <xdr:row>54</xdr:row>
      <xdr:rowOff>101981</xdr:rowOff>
    </xdr:to>
    <xdr:cxnSp macro="">
      <xdr:nvCxnSpPr>
        <xdr:cNvPr id="781" name="直線コネクタ 780"/>
        <xdr:cNvCxnSpPr/>
      </xdr:nvCxnSpPr>
      <xdr:spPr>
        <a:xfrm flipV="1">
          <a:off x="18656300" y="9138562"/>
          <a:ext cx="889000" cy="2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100856</xdr:rowOff>
    </xdr:from>
    <xdr:to>
      <xdr:col>28</xdr:col>
      <xdr:colOff>365125</xdr:colOff>
      <xdr:row>58</xdr:row>
      <xdr:rowOff>31006</xdr:rowOff>
    </xdr:to>
    <xdr:sp macro="" textlink="">
      <xdr:nvSpPr>
        <xdr:cNvPr id="782" name="フローチャート : 判断 781"/>
        <xdr:cNvSpPr/>
      </xdr:nvSpPr>
      <xdr:spPr>
        <a:xfrm>
          <a:off x="19494500" y="987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22133</xdr:rowOff>
    </xdr:from>
    <xdr:ext cx="469744" cy="259045"/>
    <xdr:sp macro="" textlink="">
      <xdr:nvSpPr>
        <xdr:cNvPr id="783" name="テキスト ボックス 782"/>
        <xdr:cNvSpPr txBox="1"/>
      </xdr:nvSpPr>
      <xdr:spPr>
        <a:xfrm>
          <a:off x="19310427" y="99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93587</xdr:rowOff>
    </xdr:from>
    <xdr:to>
      <xdr:col>27</xdr:col>
      <xdr:colOff>161925</xdr:colOff>
      <xdr:row>58</xdr:row>
      <xdr:rowOff>23737</xdr:rowOff>
    </xdr:to>
    <xdr:sp macro="" textlink="">
      <xdr:nvSpPr>
        <xdr:cNvPr id="784" name="フローチャート : 判断 783"/>
        <xdr:cNvSpPr/>
      </xdr:nvSpPr>
      <xdr:spPr>
        <a:xfrm>
          <a:off x="18605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14864</xdr:rowOff>
    </xdr:from>
    <xdr:ext cx="469744" cy="259045"/>
    <xdr:sp macro="" textlink="">
      <xdr:nvSpPr>
        <xdr:cNvPr id="785" name="テキスト ボックス 784"/>
        <xdr:cNvSpPr txBox="1"/>
      </xdr:nvSpPr>
      <xdr:spPr>
        <a:xfrm>
          <a:off x="18421427" y="995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56804</xdr:rowOff>
    </xdr:from>
    <xdr:to>
      <xdr:col>32</xdr:col>
      <xdr:colOff>238125</xdr:colOff>
      <xdr:row>54</xdr:row>
      <xdr:rowOff>158404</xdr:rowOff>
    </xdr:to>
    <xdr:sp macro="" textlink="">
      <xdr:nvSpPr>
        <xdr:cNvPr id="791" name="円/楕円 790"/>
        <xdr:cNvSpPr/>
      </xdr:nvSpPr>
      <xdr:spPr>
        <a:xfrm>
          <a:off x="22110700" y="93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79681</xdr:rowOff>
    </xdr:from>
    <xdr:ext cx="534377" cy="259045"/>
    <xdr:sp macro="" textlink="">
      <xdr:nvSpPr>
        <xdr:cNvPr id="792" name="貸付金該当値テキスト"/>
        <xdr:cNvSpPr txBox="1"/>
      </xdr:nvSpPr>
      <xdr:spPr>
        <a:xfrm>
          <a:off x="22212300" y="91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31,404</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118756</xdr:rowOff>
    </xdr:from>
    <xdr:to>
      <xdr:col>31</xdr:col>
      <xdr:colOff>85725</xdr:colOff>
      <xdr:row>54</xdr:row>
      <xdr:rowOff>48906</xdr:rowOff>
    </xdr:to>
    <xdr:sp macro="" textlink="">
      <xdr:nvSpPr>
        <xdr:cNvPr id="793" name="円/楕円 792"/>
        <xdr:cNvSpPr/>
      </xdr:nvSpPr>
      <xdr:spPr>
        <a:xfrm>
          <a:off x="21272500" y="92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65433</xdr:rowOff>
    </xdr:from>
    <xdr:ext cx="534377" cy="259045"/>
    <xdr:sp macro="" textlink="">
      <xdr:nvSpPr>
        <xdr:cNvPr id="794" name="テキスト ボックス 793"/>
        <xdr:cNvSpPr txBox="1"/>
      </xdr:nvSpPr>
      <xdr:spPr>
        <a:xfrm>
          <a:off x="21056111" y="89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122047</xdr:rowOff>
    </xdr:from>
    <xdr:to>
      <xdr:col>29</xdr:col>
      <xdr:colOff>568325</xdr:colOff>
      <xdr:row>53</xdr:row>
      <xdr:rowOff>52197</xdr:rowOff>
    </xdr:to>
    <xdr:sp macro="" textlink="">
      <xdr:nvSpPr>
        <xdr:cNvPr id="795" name="円/楕円 794"/>
        <xdr:cNvSpPr/>
      </xdr:nvSpPr>
      <xdr:spPr>
        <a:xfrm>
          <a:off x="20383500" y="903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68724</xdr:rowOff>
    </xdr:from>
    <xdr:ext cx="534377" cy="259045"/>
    <xdr:sp macro="" textlink="">
      <xdr:nvSpPr>
        <xdr:cNvPr id="796" name="テキスト ボックス 795"/>
        <xdr:cNvSpPr txBox="1"/>
      </xdr:nvSpPr>
      <xdr:spPr>
        <a:xfrm>
          <a:off x="20167111" y="8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912</xdr:rowOff>
    </xdr:from>
    <xdr:to>
      <xdr:col>28</xdr:col>
      <xdr:colOff>365125</xdr:colOff>
      <xdr:row>53</xdr:row>
      <xdr:rowOff>102512</xdr:rowOff>
    </xdr:to>
    <xdr:sp macro="" textlink="">
      <xdr:nvSpPr>
        <xdr:cNvPr id="797" name="円/楕円 796"/>
        <xdr:cNvSpPr/>
      </xdr:nvSpPr>
      <xdr:spPr>
        <a:xfrm>
          <a:off x="19494500" y="90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119039</xdr:rowOff>
    </xdr:from>
    <xdr:ext cx="534377" cy="259045"/>
    <xdr:sp macro="" textlink="">
      <xdr:nvSpPr>
        <xdr:cNvPr id="798" name="テキスト ボックス 797"/>
        <xdr:cNvSpPr txBox="1"/>
      </xdr:nvSpPr>
      <xdr:spPr>
        <a:xfrm>
          <a:off x="19278111" y="8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51181</xdr:rowOff>
    </xdr:from>
    <xdr:to>
      <xdr:col>27</xdr:col>
      <xdr:colOff>161925</xdr:colOff>
      <xdr:row>54</xdr:row>
      <xdr:rowOff>152781</xdr:rowOff>
    </xdr:to>
    <xdr:sp macro="" textlink="">
      <xdr:nvSpPr>
        <xdr:cNvPr id="799" name="円/楕円 798"/>
        <xdr:cNvSpPr/>
      </xdr:nvSpPr>
      <xdr:spPr>
        <a:xfrm>
          <a:off x="18605500" y="93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169308</xdr:rowOff>
    </xdr:from>
    <xdr:ext cx="534377" cy="259045"/>
    <xdr:sp macro="" textlink="">
      <xdr:nvSpPr>
        <xdr:cNvPr id="800" name="テキスト ボックス 799"/>
        <xdr:cNvSpPr txBox="1"/>
      </xdr:nvSpPr>
      <xdr:spPr>
        <a:xfrm>
          <a:off x="18389111" y="90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118235</xdr:rowOff>
    </xdr:from>
    <xdr:to>
      <xdr:col>32</xdr:col>
      <xdr:colOff>187325</xdr:colOff>
      <xdr:row>75</xdr:row>
      <xdr:rowOff>121778</xdr:rowOff>
    </xdr:to>
    <xdr:cxnSp macro="">
      <xdr:nvCxnSpPr>
        <xdr:cNvPr id="828" name="直線コネクタ 827"/>
        <xdr:cNvCxnSpPr/>
      </xdr:nvCxnSpPr>
      <xdr:spPr>
        <a:xfrm>
          <a:off x="21323300" y="12976985"/>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118235</xdr:rowOff>
    </xdr:from>
    <xdr:to>
      <xdr:col>31</xdr:col>
      <xdr:colOff>34925</xdr:colOff>
      <xdr:row>75</xdr:row>
      <xdr:rowOff>167132</xdr:rowOff>
    </xdr:to>
    <xdr:cxnSp macro="">
      <xdr:nvCxnSpPr>
        <xdr:cNvPr id="831" name="直線コネクタ 830"/>
        <xdr:cNvCxnSpPr/>
      </xdr:nvCxnSpPr>
      <xdr:spPr>
        <a:xfrm flipV="1">
          <a:off x="20434300" y="12976985"/>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153113</xdr:rowOff>
    </xdr:from>
    <xdr:to>
      <xdr:col>31</xdr:col>
      <xdr:colOff>85725</xdr:colOff>
      <xdr:row>76</xdr:row>
      <xdr:rowOff>83263</xdr:rowOff>
    </xdr:to>
    <xdr:sp macro="" textlink="">
      <xdr:nvSpPr>
        <xdr:cNvPr id="832" name="フローチャート : 判断 831"/>
        <xdr:cNvSpPr/>
      </xdr:nvSpPr>
      <xdr:spPr>
        <a:xfrm>
          <a:off x="21272500" y="1301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74390</xdr:rowOff>
    </xdr:from>
    <xdr:ext cx="534377" cy="259045"/>
    <xdr:sp macro="" textlink="">
      <xdr:nvSpPr>
        <xdr:cNvPr id="833" name="テキスト ボックス 832"/>
        <xdr:cNvSpPr txBox="1"/>
      </xdr:nvSpPr>
      <xdr:spPr>
        <a:xfrm>
          <a:off x="21056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167132</xdr:rowOff>
    </xdr:from>
    <xdr:to>
      <xdr:col>29</xdr:col>
      <xdr:colOff>517525</xdr:colOff>
      <xdr:row>76</xdr:row>
      <xdr:rowOff>37836</xdr:rowOff>
    </xdr:to>
    <xdr:cxnSp macro="">
      <xdr:nvCxnSpPr>
        <xdr:cNvPr id="834" name="直線コネクタ 833"/>
        <xdr:cNvCxnSpPr/>
      </xdr:nvCxnSpPr>
      <xdr:spPr>
        <a:xfrm flipV="1">
          <a:off x="19545300" y="13025882"/>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2124</xdr:rowOff>
    </xdr:from>
    <xdr:to>
      <xdr:col>29</xdr:col>
      <xdr:colOff>568325</xdr:colOff>
      <xdr:row>76</xdr:row>
      <xdr:rowOff>103724</xdr:rowOff>
    </xdr:to>
    <xdr:sp macro="" textlink="">
      <xdr:nvSpPr>
        <xdr:cNvPr id="835" name="フローチャート : 判断 834"/>
        <xdr:cNvSpPr/>
      </xdr:nvSpPr>
      <xdr:spPr>
        <a:xfrm>
          <a:off x="20383500" y="1303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94851</xdr:rowOff>
    </xdr:from>
    <xdr:ext cx="534377" cy="259045"/>
    <xdr:sp macro="" textlink="">
      <xdr:nvSpPr>
        <xdr:cNvPr id="836" name="テキスト ボックス 835"/>
        <xdr:cNvSpPr txBox="1"/>
      </xdr:nvSpPr>
      <xdr:spPr>
        <a:xfrm>
          <a:off x="20167111" y="131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37836</xdr:rowOff>
    </xdr:from>
    <xdr:to>
      <xdr:col>28</xdr:col>
      <xdr:colOff>314325</xdr:colOff>
      <xdr:row>76</xdr:row>
      <xdr:rowOff>66616</xdr:rowOff>
    </xdr:to>
    <xdr:cxnSp macro="">
      <xdr:nvCxnSpPr>
        <xdr:cNvPr id="837" name="直線コネクタ 836"/>
        <xdr:cNvCxnSpPr/>
      </xdr:nvCxnSpPr>
      <xdr:spPr>
        <a:xfrm flipV="1">
          <a:off x="18656300" y="13068036"/>
          <a:ext cx="889000" cy="2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22034</xdr:rowOff>
    </xdr:from>
    <xdr:to>
      <xdr:col>28</xdr:col>
      <xdr:colOff>365125</xdr:colOff>
      <xdr:row>76</xdr:row>
      <xdr:rowOff>123634</xdr:rowOff>
    </xdr:to>
    <xdr:sp macro="" textlink="">
      <xdr:nvSpPr>
        <xdr:cNvPr id="838" name="フローチャート : 判断 837"/>
        <xdr:cNvSpPr/>
      </xdr:nvSpPr>
      <xdr:spPr>
        <a:xfrm>
          <a:off x="19494500" y="1305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114761</xdr:rowOff>
    </xdr:from>
    <xdr:ext cx="534377" cy="259045"/>
    <xdr:sp macro="" textlink="">
      <xdr:nvSpPr>
        <xdr:cNvPr id="839" name="テキスト ボックス 838"/>
        <xdr:cNvSpPr txBox="1"/>
      </xdr:nvSpPr>
      <xdr:spPr>
        <a:xfrm>
          <a:off x="19278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32116</xdr:rowOff>
    </xdr:from>
    <xdr:to>
      <xdr:col>27</xdr:col>
      <xdr:colOff>161925</xdr:colOff>
      <xdr:row>76</xdr:row>
      <xdr:rowOff>133716</xdr:rowOff>
    </xdr:to>
    <xdr:sp macro="" textlink="">
      <xdr:nvSpPr>
        <xdr:cNvPr id="840" name="フローチャート : 判断 839"/>
        <xdr:cNvSpPr/>
      </xdr:nvSpPr>
      <xdr:spPr>
        <a:xfrm>
          <a:off x="18605500" y="130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124843</xdr:rowOff>
    </xdr:from>
    <xdr:ext cx="534377" cy="259045"/>
    <xdr:sp macro="" textlink="">
      <xdr:nvSpPr>
        <xdr:cNvPr id="841" name="テキスト ボックス 840"/>
        <xdr:cNvSpPr txBox="1"/>
      </xdr:nvSpPr>
      <xdr:spPr>
        <a:xfrm>
          <a:off x="18389111" y="131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70978</xdr:rowOff>
    </xdr:from>
    <xdr:to>
      <xdr:col>32</xdr:col>
      <xdr:colOff>238125</xdr:colOff>
      <xdr:row>76</xdr:row>
      <xdr:rowOff>1129</xdr:rowOff>
    </xdr:to>
    <xdr:sp macro="" textlink="">
      <xdr:nvSpPr>
        <xdr:cNvPr id="847" name="円/楕円 846"/>
        <xdr:cNvSpPr/>
      </xdr:nvSpPr>
      <xdr:spPr>
        <a:xfrm>
          <a:off x="22110700" y="12929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93855</xdr:rowOff>
    </xdr:from>
    <xdr:ext cx="534377" cy="259045"/>
    <xdr:sp macro="" textlink="">
      <xdr:nvSpPr>
        <xdr:cNvPr id="848" name="繰出金該当値テキスト"/>
        <xdr:cNvSpPr txBox="1"/>
      </xdr:nvSpPr>
      <xdr:spPr>
        <a:xfrm>
          <a:off x="22212300" y="127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67435</xdr:rowOff>
    </xdr:from>
    <xdr:to>
      <xdr:col>31</xdr:col>
      <xdr:colOff>85725</xdr:colOff>
      <xdr:row>75</xdr:row>
      <xdr:rowOff>169035</xdr:rowOff>
    </xdr:to>
    <xdr:sp macro="" textlink="">
      <xdr:nvSpPr>
        <xdr:cNvPr id="849" name="円/楕円 848"/>
        <xdr:cNvSpPr/>
      </xdr:nvSpPr>
      <xdr:spPr>
        <a:xfrm>
          <a:off x="21272500" y="12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14112</xdr:rowOff>
    </xdr:from>
    <xdr:ext cx="534377" cy="259045"/>
    <xdr:sp macro="" textlink="">
      <xdr:nvSpPr>
        <xdr:cNvPr id="850" name="テキスト ボックス 849"/>
        <xdr:cNvSpPr txBox="1"/>
      </xdr:nvSpPr>
      <xdr:spPr>
        <a:xfrm>
          <a:off x="21056111" y="127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116332</xdr:rowOff>
    </xdr:from>
    <xdr:to>
      <xdr:col>29</xdr:col>
      <xdr:colOff>568325</xdr:colOff>
      <xdr:row>76</xdr:row>
      <xdr:rowOff>46481</xdr:rowOff>
    </xdr:to>
    <xdr:sp macro="" textlink="">
      <xdr:nvSpPr>
        <xdr:cNvPr id="851" name="円/楕円 850"/>
        <xdr:cNvSpPr/>
      </xdr:nvSpPr>
      <xdr:spPr>
        <a:xfrm>
          <a:off x="20383500" y="12975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63009</xdr:rowOff>
    </xdr:from>
    <xdr:ext cx="534377" cy="259045"/>
    <xdr:sp macro="" textlink="">
      <xdr:nvSpPr>
        <xdr:cNvPr id="852" name="テキスト ボックス 851"/>
        <xdr:cNvSpPr txBox="1"/>
      </xdr:nvSpPr>
      <xdr:spPr>
        <a:xfrm>
          <a:off x="20167111" y="127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158486</xdr:rowOff>
    </xdr:from>
    <xdr:to>
      <xdr:col>28</xdr:col>
      <xdr:colOff>365125</xdr:colOff>
      <xdr:row>76</xdr:row>
      <xdr:rowOff>88636</xdr:rowOff>
    </xdr:to>
    <xdr:sp macro="" textlink="">
      <xdr:nvSpPr>
        <xdr:cNvPr id="853" name="円/楕円 852"/>
        <xdr:cNvSpPr/>
      </xdr:nvSpPr>
      <xdr:spPr>
        <a:xfrm>
          <a:off x="19494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105163</xdr:rowOff>
    </xdr:from>
    <xdr:ext cx="534377" cy="259045"/>
    <xdr:sp macro="" textlink="">
      <xdr:nvSpPr>
        <xdr:cNvPr id="854" name="テキスト ボックス 853"/>
        <xdr:cNvSpPr txBox="1"/>
      </xdr:nvSpPr>
      <xdr:spPr>
        <a:xfrm>
          <a:off x="19278111" y="12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15816</xdr:rowOff>
    </xdr:from>
    <xdr:to>
      <xdr:col>27</xdr:col>
      <xdr:colOff>161925</xdr:colOff>
      <xdr:row>76</xdr:row>
      <xdr:rowOff>117416</xdr:rowOff>
    </xdr:to>
    <xdr:sp macro="" textlink="">
      <xdr:nvSpPr>
        <xdr:cNvPr id="855" name="円/楕円 854"/>
        <xdr:cNvSpPr/>
      </xdr:nvSpPr>
      <xdr:spPr>
        <a:xfrm>
          <a:off x="18605500" y="130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133944</xdr:rowOff>
    </xdr:from>
    <xdr:ext cx="534377" cy="259045"/>
    <xdr:sp macro="" textlink="">
      <xdr:nvSpPr>
        <xdr:cNvPr id="856" name="テキスト ボックス 855"/>
        <xdr:cNvSpPr txBox="1"/>
      </xdr:nvSpPr>
      <xdr:spPr>
        <a:xfrm>
          <a:off x="18389111" y="128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2" name="テキスト ボックス 87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4" name="テキスト ボックス 87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3" name="フローチャート : 判断 892"/>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4" name="テキスト ボックス 893"/>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5" name="フローチャート : 判断 894"/>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6" name="テキスト ボックス 895"/>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9" name="テキスト ボックス 908"/>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今年度は、ごみ処理施設整備事業や消防救急デジタル無線の整備に伴い、普通建設事業費が増加している。また、平成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月に発生した関東東北豪雨により、災害復旧事業費も増加している。</a:t>
          </a:r>
        </a:p>
        <a:p>
          <a:r>
            <a:rPr kumimoji="1" lang="ja-JP" altLang="en-US" sz="1300">
              <a:latin typeface="ＭＳ Ｐゴシック"/>
            </a:rPr>
            <a:t>　全国・県平均および類似団体と比較すると、人件費や維持補修費が高い数値となっている。今後も定員適正化計画に基づき計画的な職員採用を行い、事務の効率化や民間委託等の推進により、人件費の抑制を図る。維持補修費については、「鹿沼市公共施設等総合管理計画」に基づき、施設のあり方を検証し、統廃合や複合化、民間活力の導入などを検討し、施設の再編・再整備を推進することなどにより合理的な執行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99,949
98,947
490.64
44,579,934
42,805,559
1,124,971
23,018,104
29,086,994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97790</xdr:rowOff>
    </xdr:from>
    <xdr:to>
      <xdr:col>6</xdr:col>
      <xdr:colOff>511175</xdr:colOff>
      <xdr:row>36</xdr:row>
      <xdr:rowOff>121412</xdr:rowOff>
    </xdr:to>
    <xdr:cxnSp macro="">
      <xdr:nvCxnSpPr>
        <xdr:cNvPr id="61" name="直線コネクタ 60"/>
        <xdr:cNvCxnSpPr/>
      </xdr:nvCxnSpPr>
      <xdr:spPr>
        <a:xfrm>
          <a:off x="3797300" y="626999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97790</xdr:rowOff>
    </xdr:from>
    <xdr:to>
      <xdr:col>5</xdr:col>
      <xdr:colOff>358775</xdr:colOff>
      <xdr:row>36</xdr:row>
      <xdr:rowOff>135509</xdr:rowOff>
    </xdr:to>
    <xdr:cxnSp macro="">
      <xdr:nvCxnSpPr>
        <xdr:cNvPr id="64" name="直線コネクタ 63"/>
        <xdr:cNvCxnSpPr/>
      </xdr:nvCxnSpPr>
      <xdr:spPr>
        <a:xfrm flipV="1">
          <a:off x="2908300" y="626999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12700</xdr:rowOff>
    </xdr:from>
    <xdr:to>
      <xdr:col>5</xdr:col>
      <xdr:colOff>409575</xdr:colOff>
      <xdr:row>37</xdr:row>
      <xdr:rowOff>114300</xdr:rowOff>
    </xdr:to>
    <xdr:sp macro="" textlink="">
      <xdr:nvSpPr>
        <xdr:cNvPr id="65" name="フローチャート : 判断 64"/>
        <xdr:cNvSpPr/>
      </xdr:nvSpPr>
      <xdr:spPr>
        <a:xfrm>
          <a:off x="3746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105427</xdr:rowOff>
    </xdr:from>
    <xdr:ext cx="469744" cy="259045"/>
    <xdr:sp macro="" textlink="">
      <xdr:nvSpPr>
        <xdr:cNvPr id="66" name="テキスト ボックス 65"/>
        <xdr:cNvSpPr txBox="1"/>
      </xdr:nvSpPr>
      <xdr:spPr>
        <a:xfrm>
          <a:off x="3562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79121</xdr:rowOff>
    </xdr:from>
    <xdr:to>
      <xdr:col>4</xdr:col>
      <xdr:colOff>155575</xdr:colOff>
      <xdr:row>36</xdr:row>
      <xdr:rowOff>135509</xdr:rowOff>
    </xdr:to>
    <xdr:cxnSp macro="">
      <xdr:nvCxnSpPr>
        <xdr:cNvPr id="67" name="直線コネクタ 66"/>
        <xdr:cNvCxnSpPr/>
      </xdr:nvCxnSpPr>
      <xdr:spPr>
        <a:xfrm>
          <a:off x="2019300" y="625132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31750</xdr:rowOff>
    </xdr:from>
    <xdr:to>
      <xdr:col>4</xdr:col>
      <xdr:colOff>206375</xdr:colOff>
      <xdr:row>37</xdr:row>
      <xdr:rowOff>133350</xdr:rowOff>
    </xdr:to>
    <xdr:sp macro="" textlink="">
      <xdr:nvSpPr>
        <xdr:cNvPr id="68" name="フローチャート : 判断 67"/>
        <xdr:cNvSpPr/>
      </xdr:nvSpPr>
      <xdr:spPr>
        <a:xfrm>
          <a:off x="2857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124477</xdr:rowOff>
    </xdr:from>
    <xdr:ext cx="469744" cy="259045"/>
    <xdr:sp macro="" textlink="">
      <xdr:nvSpPr>
        <xdr:cNvPr id="69" name="テキスト ボックス 68"/>
        <xdr:cNvSpPr txBox="1"/>
      </xdr:nvSpPr>
      <xdr:spPr>
        <a:xfrm>
          <a:off x="2673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89027</xdr:rowOff>
    </xdr:from>
    <xdr:to>
      <xdr:col>2</xdr:col>
      <xdr:colOff>638175</xdr:colOff>
      <xdr:row>36</xdr:row>
      <xdr:rowOff>79121</xdr:rowOff>
    </xdr:to>
    <xdr:cxnSp macro="">
      <xdr:nvCxnSpPr>
        <xdr:cNvPr id="70" name="直線コネクタ 69"/>
        <xdr:cNvCxnSpPr/>
      </xdr:nvCxnSpPr>
      <xdr:spPr>
        <a:xfrm>
          <a:off x="1130300" y="6089777"/>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160147</xdr:rowOff>
    </xdr:from>
    <xdr:to>
      <xdr:col>3</xdr:col>
      <xdr:colOff>3175</xdr:colOff>
      <xdr:row>37</xdr:row>
      <xdr:rowOff>90297</xdr:rowOff>
    </xdr:to>
    <xdr:sp macro="" textlink="">
      <xdr:nvSpPr>
        <xdr:cNvPr id="71" name="フローチャート : 判断 70"/>
        <xdr:cNvSpPr/>
      </xdr:nvSpPr>
      <xdr:spPr>
        <a:xfrm>
          <a:off x="1968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81424</xdr:rowOff>
    </xdr:from>
    <xdr:ext cx="469744" cy="259045"/>
    <xdr:sp macro="" textlink="">
      <xdr:nvSpPr>
        <xdr:cNvPr id="72" name="テキスト ボックス 71"/>
        <xdr:cNvSpPr txBox="1"/>
      </xdr:nvSpPr>
      <xdr:spPr>
        <a:xfrm>
          <a:off x="1784427"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168529</xdr:rowOff>
    </xdr:from>
    <xdr:to>
      <xdr:col>1</xdr:col>
      <xdr:colOff>485775</xdr:colOff>
      <xdr:row>36</xdr:row>
      <xdr:rowOff>98679</xdr:rowOff>
    </xdr:to>
    <xdr:sp macro="" textlink="">
      <xdr:nvSpPr>
        <xdr:cNvPr id="73" name="フローチャート : 判断 72"/>
        <xdr:cNvSpPr/>
      </xdr:nvSpPr>
      <xdr:spPr>
        <a:xfrm>
          <a:off x="1079500" y="616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89806</xdr:rowOff>
    </xdr:from>
    <xdr:ext cx="469744" cy="259045"/>
    <xdr:sp macro="" textlink="">
      <xdr:nvSpPr>
        <xdr:cNvPr id="74" name="テキスト ボックス 73"/>
        <xdr:cNvSpPr txBox="1"/>
      </xdr:nvSpPr>
      <xdr:spPr>
        <a:xfrm>
          <a:off x="895427" y="62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70612</xdr:rowOff>
    </xdr:from>
    <xdr:to>
      <xdr:col>6</xdr:col>
      <xdr:colOff>561975</xdr:colOff>
      <xdr:row>37</xdr:row>
      <xdr:rowOff>762</xdr:rowOff>
    </xdr:to>
    <xdr:sp macro="" textlink="">
      <xdr:nvSpPr>
        <xdr:cNvPr id="80" name="円/楕円 79"/>
        <xdr:cNvSpPr/>
      </xdr:nvSpPr>
      <xdr:spPr>
        <a:xfrm>
          <a:off x="4584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49039</xdr:rowOff>
    </xdr:from>
    <xdr:ext cx="469744" cy="259045"/>
    <xdr:sp macro="" textlink="">
      <xdr:nvSpPr>
        <xdr:cNvPr id="81" name="議会費該当値テキスト"/>
        <xdr:cNvSpPr txBox="1"/>
      </xdr:nvSpPr>
      <xdr:spPr>
        <a:xfrm>
          <a:off x="4686300"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46990</xdr:rowOff>
    </xdr:from>
    <xdr:to>
      <xdr:col>5</xdr:col>
      <xdr:colOff>409575</xdr:colOff>
      <xdr:row>36</xdr:row>
      <xdr:rowOff>148590</xdr:rowOff>
    </xdr:to>
    <xdr:sp macro="" textlink="">
      <xdr:nvSpPr>
        <xdr:cNvPr id="82" name="円/楕円 81"/>
        <xdr:cNvSpPr/>
      </xdr:nvSpPr>
      <xdr:spPr>
        <a:xfrm>
          <a:off x="374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165117</xdr:rowOff>
    </xdr:from>
    <xdr:ext cx="469744" cy="259045"/>
    <xdr:sp macro="" textlink="">
      <xdr:nvSpPr>
        <xdr:cNvPr id="83" name="テキスト ボックス 82"/>
        <xdr:cNvSpPr txBox="1"/>
      </xdr:nvSpPr>
      <xdr:spPr>
        <a:xfrm>
          <a:off x="3562427"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84709</xdr:rowOff>
    </xdr:from>
    <xdr:to>
      <xdr:col>4</xdr:col>
      <xdr:colOff>206375</xdr:colOff>
      <xdr:row>37</xdr:row>
      <xdr:rowOff>14859</xdr:rowOff>
    </xdr:to>
    <xdr:sp macro="" textlink="">
      <xdr:nvSpPr>
        <xdr:cNvPr id="84" name="円/楕円 83"/>
        <xdr:cNvSpPr/>
      </xdr:nvSpPr>
      <xdr:spPr>
        <a:xfrm>
          <a:off x="2857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31386</xdr:rowOff>
    </xdr:from>
    <xdr:ext cx="469744" cy="259045"/>
    <xdr:sp macro="" textlink="">
      <xdr:nvSpPr>
        <xdr:cNvPr id="85" name="テキスト ボックス 84"/>
        <xdr:cNvSpPr txBox="1"/>
      </xdr:nvSpPr>
      <xdr:spPr>
        <a:xfrm>
          <a:off x="2673427"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28321</xdr:rowOff>
    </xdr:from>
    <xdr:to>
      <xdr:col>3</xdr:col>
      <xdr:colOff>3175</xdr:colOff>
      <xdr:row>36</xdr:row>
      <xdr:rowOff>129921</xdr:rowOff>
    </xdr:to>
    <xdr:sp macro="" textlink="">
      <xdr:nvSpPr>
        <xdr:cNvPr id="86" name="円/楕円 85"/>
        <xdr:cNvSpPr/>
      </xdr:nvSpPr>
      <xdr:spPr>
        <a:xfrm>
          <a:off x="1968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146448</xdr:rowOff>
    </xdr:from>
    <xdr:ext cx="469744" cy="259045"/>
    <xdr:sp macro="" textlink="">
      <xdr:nvSpPr>
        <xdr:cNvPr id="87" name="テキスト ボックス 86"/>
        <xdr:cNvSpPr txBox="1"/>
      </xdr:nvSpPr>
      <xdr:spPr>
        <a:xfrm>
          <a:off x="1784427" y="597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38227</xdr:rowOff>
    </xdr:from>
    <xdr:to>
      <xdr:col>1</xdr:col>
      <xdr:colOff>485775</xdr:colOff>
      <xdr:row>35</xdr:row>
      <xdr:rowOff>139827</xdr:rowOff>
    </xdr:to>
    <xdr:sp macro="" textlink="">
      <xdr:nvSpPr>
        <xdr:cNvPr id="88" name="円/楕円 87"/>
        <xdr:cNvSpPr/>
      </xdr:nvSpPr>
      <xdr:spPr>
        <a:xfrm>
          <a:off x="1079500" y="60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156354</xdr:rowOff>
    </xdr:from>
    <xdr:ext cx="469744" cy="259045"/>
    <xdr:sp macro="" textlink="">
      <xdr:nvSpPr>
        <xdr:cNvPr id="89" name="テキスト ボックス 88"/>
        <xdr:cNvSpPr txBox="1"/>
      </xdr:nvSpPr>
      <xdr:spPr>
        <a:xfrm>
          <a:off x="895427" y="581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145529</xdr:rowOff>
    </xdr:from>
    <xdr:to>
      <xdr:col>6</xdr:col>
      <xdr:colOff>511175</xdr:colOff>
      <xdr:row>57</xdr:row>
      <xdr:rowOff>34201</xdr:rowOff>
    </xdr:to>
    <xdr:cxnSp macro="">
      <xdr:nvCxnSpPr>
        <xdr:cNvPr id="121" name="直線コネクタ 120"/>
        <xdr:cNvCxnSpPr/>
      </xdr:nvCxnSpPr>
      <xdr:spPr>
        <a:xfrm flipV="1">
          <a:off x="3797300" y="9746729"/>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34201</xdr:rowOff>
    </xdr:from>
    <xdr:to>
      <xdr:col>5</xdr:col>
      <xdr:colOff>358775</xdr:colOff>
      <xdr:row>57</xdr:row>
      <xdr:rowOff>89163</xdr:rowOff>
    </xdr:to>
    <xdr:cxnSp macro="">
      <xdr:nvCxnSpPr>
        <xdr:cNvPr id="124" name="直線コネクタ 123"/>
        <xdr:cNvCxnSpPr/>
      </xdr:nvCxnSpPr>
      <xdr:spPr>
        <a:xfrm flipV="1">
          <a:off x="2908300" y="9806851"/>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136482</xdr:rowOff>
    </xdr:from>
    <xdr:to>
      <xdr:col>5</xdr:col>
      <xdr:colOff>409575</xdr:colOff>
      <xdr:row>57</xdr:row>
      <xdr:rowOff>66632</xdr:rowOff>
    </xdr:to>
    <xdr:sp macro="" textlink="">
      <xdr:nvSpPr>
        <xdr:cNvPr id="125" name="フローチャート : 判断 124"/>
        <xdr:cNvSpPr/>
      </xdr:nvSpPr>
      <xdr:spPr>
        <a:xfrm>
          <a:off x="3746500" y="97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83159</xdr:rowOff>
    </xdr:from>
    <xdr:ext cx="534377" cy="259045"/>
    <xdr:sp macro="" textlink="">
      <xdr:nvSpPr>
        <xdr:cNvPr id="126" name="テキスト ボックス 125"/>
        <xdr:cNvSpPr txBox="1"/>
      </xdr:nvSpPr>
      <xdr:spPr>
        <a:xfrm>
          <a:off x="3530111" y="95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63495</xdr:rowOff>
    </xdr:from>
    <xdr:to>
      <xdr:col>4</xdr:col>
      <xdr:colOff>155575</xdr:colOff>
      <xdr:row>57</xdr:row>
      <xdr:rowOff>89163</xdr:rowOff>
    </xdr:to>
    <xdr:cxnSp macro="">
      <xdr:nvCxnSpPr>
        <xdr:cNvPr id="127" name="直線コネクタ 126"/>
        <xdr:cNvCxnSpPr/>
      </xdr:nvCxnSpPr>
      <xdr:spPr>
        <a:xfrm>
          <a:off x="2019300" y="983614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119728</xdr:rowOff>
    </xdr:from>
    <xdr:to>
      <xdr:col>4</xdr:col>
      <xdr:colOff>206375</xdr:colOff>
      <xdr:row>57</xdr:row>
      <xdr:rowOff>49878</xdr:rowOff>
    </xdr:to>
    <xdr:sp macro="" textlink="">
      <xdr:nvSpPr>
        <xdr:cNvPr id="128" name="フローチャート : 判断 127"/>
        <xdr:cNvSpPr/>
      </xdr:nvSpPr>
      <xdr:spPr>
        <a:xfrm>
          <a:off x="2857500" y="972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66405</xdr:rowOff>
    </xdr:from>
    <xdr:ext cx="534377" cy="259045"/>
    <xdr:sp macro="" textlink="">
      <xdr:nvSpPr>
        <xdr:cNvPr id="129" name="テキスト ボックス 128"/>
        <xdr:cNvSpPr txBox="1"/>
      </xdr:nvSpPr>
      <xdr:spPr>
        <a:xfrm>
          <a:off x="2641111" y="94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61764</xdr:rowOff>
    </xdr:from>
    <xdr:to>
      <xdr:col>2</xdr:col>
      <xdr:colOff>638175</xdr:colOff>
      <xdr:row>57</xdr:row>
      <xdr:rowOff>63495</xdr:rowOff>
    </xdr:to>
    <xdr:cxnSp macro="">
      <xdr:nvCxnSpPr>
        <xdr:cNvPr id="130" name="直線コネクタ 129"/>
        <xdr:cNvCxnSpPr/>
      </xdr:nvCxnSpPr>
      <xdr:spPr>
        <a:xfrm>
          <a:off x="1130300" y="9662964"/>
          <a:ext cx="8890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3420</xdr:rowOff>
    </xdr:from>
    <xdr:to>
      <xdr:col>3</xdr:col>
      <xdr:colOff>3175</xdr:colOff>
      <xdr:row>57</xdr:row>
      <xdr:rowOff>105020</xdr:rowOff>
    </xdr:to>
    <xdr:sp macro="" textlink="">
      <xdr:nvSpPr>
        <xdr:cNvPr id="131" name="フローチャート : 判断 130"/>
        <xdr:cNvSpPr/>
      </xdr:nvSpPr>
      <xdr:spPr>
        <a:xfrm>
          <a:off x="1968500" y="977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121547</xdr:rowOff>
    </xdr:from>
    <xdr:ext cx="534377" cy="259045"/>
    <xdr:sp macro="" textlink="">
      <xdr:nvSpPr>
        <xdr:cNvPr id="132" name="テキスト ボックス 131"/>
        <xdr:cNvSpPr txBox="1"/>
      </xdr:nvSpPr>
      <xdr:spPr>
        <a:xfrm>
          <a:off x="1752111" y="95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146034</xdr:rowOff>
    </xdr:from>
    <xdr:to>
      <xdr:col>1</xdr:col>
      <xdr:colOff>485775</xdr:colOff>
      <xdr:row>57</xdr:row>
      <xdr:rowOff>76184</xdr:rowOff>
    </xdr:to>
    <xdr:sp macro="" textlink="">
      <xdr:nvSpPr>
        <xdr:cNvPr id="133" name="フローチャート : 判断 132"/>
        <xdr:cNvSpPr/>
      </xdr:nvSpPr>
      <xdr:spPr>
        <a:xfrm>
          <a:off x="1079500" y="97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67311</xdr:rowOff>
    </xdr:from>
    <xdr:ext cx="534377" cy="259045"/>
    <xdr:sp macro="" textlink="">
      <xdr:nvSpPr>
        <xdr:cNvPr id="134" name="テキスト ボックス 133"/>
        <xdr:cNvSpPr txBox="1"/>
      </xdr:nvSpPr>
      <xdr:spPr>
        <a:xfrm>
          <a:off x="863111" y="98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94729</xdr:rowOff>
    </xdr:from>
    <xdr:to>
      <xdr:col>6</xdr:col>
      <xdr:colOff>561975</xdr:colOff>
      <xdr:row>57</xdr:row>
      <xdr:rowOff>24879</xdr:rowOff>
    </xdr:to>
    <xdr:sp macro="" textlink="">
      <xdr:nvSpPr>
        <xdr:cNvPr id="140" name="円/楕円 139"/>
        <xdr:cNvSpPr/>
      </xdr:nvSpPr>
      <xdr:spPr>
        <a:xfrm>
          <a:off x="4584700" y="96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73156</xdr:rowOff>
    </xdr:from>
    <xdr:ext cx="534377" cy="259045"/>
    <xdr:sp macro="" textlink="">
      <xdr:nvSpPr>
        <xdr:cNvPr id="141" name="総務費該当値テキスト"/>
        <xdr:cNvSpPr txBox="1"/>
      </xdr:nvSpPr>
      <xdr:spPr>
        <a:xfrm>
          <a:off x="4686300" y="96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154851</xdr:rowOff>
    </xdr:from>
    <xdr:to>
      <xdr:col>5</xdr:col>
      <xdr:colOff>409575</xdr:colOff>
      <xdr:row>57</xdr:row>
      <xdr:rowOff>85001</xdr:rowOff>
    </xdr:to>
    <xdr:sp macro="" textlink="">
      <xdr:nvSpPr>
        <xdr:cNvPr id="142" name="円/楕円 141"/>
        <xdr:cNvSpPr/>
      </xdr:nvSpPr>
      <xdr:spPr>
        <a:xfrm>
          <a:off x="3746500" y="97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76128</xdr:rowOff>
    </xdr:from>
    <xdr:ext cx="534377" cy="259045"/>
    <xdr:sp macro="" textlink="">
      <xdr:nvSpPr>
        <xdr:cNvPr id="143" name="テキスト ボックス 142"/>
        <xdr:cNvSpPr txBox="1"/>
      </xdr:nvSpPr>
      <xdr:spPr>
        <a:xfrm>
          <a:off x="3530111" y="98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38363</xdr:rowOff>
    </xdr:from>
    <xdr:to>
      <xdr:col>4</xdr:col>
      <xdr:colOff>206375</xdr:colOff>
      <xdr:row>57</xdr:row>
      <xdr:rowOff>139963</xdr:rowOff>
    </xdr:to>
    <xdr:sp macro="" textlink="">
      <xdr:nvSpPr>
        <xdr:cNvPr id="144" name="円/楕円 143"/>
        <xdr:cNvSpPr/>
      </xdr:nvSpPr>
      <xdr:spPr>
        <a:xfrm>
          <a:off x="2857500" y="9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131090</xdr:rowOff>
    </xdr:from>
    <xdr:ext cx="534377" cy="259045"/>
    <xdr:sp macro="" textlink="">
      <xdr:nvSpPr>
        <xdr:cNvPr id="145" name="テキスト ボックス 144"/>
        <xdr:cNvSpPr txBox="1"/>
      </xdr:nvSpPr>
      <xdr:spPr>
        <a:xfrm>
          <a:off x="2641111" y="99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12695</xdr:rowOff>
    </xdr:from>
    <xdr:to>
      <xdr:col>3</xdr:col>
      <xdr:colOff>3175</xdr:colOff>
      <xdr:row>57</xdr:row>
      <xdr:rowOff>114295</xdr:rowOff>
    </xdr:to>
    <xdr:sp macro="" textlink="">
      <xdr:nvSpPr>
        <xdr:cNvPr id="146" name="円/楕円 145"/>
        <xdr:cNvSpPr/>
      </xdr:nvSpPr>
      <xdr:spPr>
        <a:xfrm>
          <a:off x="1968500" y="97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105422</xdr:rowOff>
    </xdr:from>
    <xdr:ext cx="534377" cy="259045"/>
    <xdr:sp macro="" textlink="">
      <xdr:nvSpPr>
        <xdr:cNvPr id="147" name="テキスト ボックス 146"/>
        <xdr:cNvSpPr txBox="1"/>
      </xdr:nvSpPr>
      <xdr:spPr>
        <a:xfrm>
          <a:off x="1752111" y="98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10964</xdr:rowOff>
    </xdr:from>
    <xdr:to>
      <xdr:col>1</xdr:col>
      <xdr:colOff>485775</xdr:colOff>
      <xdr:row>56</xdr:row>
      <xdr:rowOff>112564</xdr:rowOff>
    </xdr:to>
    <xdr:sp macro="" textlink="">
      <xdr:nvSpPr>
        <xdr:cNvPr id="148" name="円/楕円 147"/>
        <xdr:cNvSpPr/>
      </xdr:nvSpPr>
      <xdr:spPr>
        <a:xfrm>
          <a:off x="1079500" y="9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129091</xdr:rowOff>
    </xdr:from>
    <xdr:ext cx="534377" cy="259045"/>
    <xdr:sp macro="" textlink="">
      <xdr:nvSpPr>
        <xdr:cNvPr id="149" name="テキスト ボックス 148"/>
        <xdr:cNvSpPr txBox="1"/>
      </xdr:nvSpPr>
      <xdr:spPr>
        <a:xfrm>
          <a:off x="863111" y="9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3130</xdr:rowOff>
    </xdr:from>
    <xdr:to>
      <xdr:col>6</xdr:col>
      <xdr:colOff>511175</xdr:colOff>
      <xdr:row>76</xdr:row>
      <xdr:rowOff>25761</xdr:rowOff>
    </xdr:to>
    <xdr:cxnSp macro="">
      <xdr:nvCxnSpPr>
        <xdr:cNvPr id="179" name="直線コネクタ 178"/>
        <xdr:cNvCxnSpPr/>
      </xdr:nvCxnSpPr>
      <xdr:spPr>
        <a:xfrm flipV="1">
          <a:off x="3797300" y="13033330"/>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25761</xdr:rowOff>
    </xdr:from>
    <xdr:to>
      <xdr:col>5</xdr:col>
      <xdr:colOff>358775</xdr:colOff>
      <xdr:row>77</xdr:row>
      <xdr:rowOff>99447</xdr:rowOff>
    </xdr:to>
    <xdr:cxnSp macro="">
      <xdr:nvCxnSpPr>
        <xdr:cNvPr id="182" name="直線コネクタ 181"/>
        <xdr:cNvCxnSpPr/>
      </xdr:nvCxnSpPr>
      <xdr:spPr>
        <a:xfrm flipV="1">
          <a:off x="2908300" y="13055961"/>
          <a:ext cx="889000" cy="2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62726</xdr:rowOff>
    </xdr:from>
    <xdr:to>
      <xdr:col>5</xdr:col>
      <xdr:colOff>409575</xdr:colOff>
      <xdr:row>74</xdr:row>
      <xdr:rowOff>164326</xdr:rowOff>
    </xdr:to>
    <xdr:sp macro="" textlink="">
      <xdr:nvSpPr>
        <xdr:cNvPr id="183" name="フローチャート : 判断 182"/>
        <xdr:cNvSpPr/>
      </xdr:nvSpPr>
      <xdr:spPr>
        <a:xfrm>
          <a:off x="3746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9403</xdr:rowOff>
    </xdr:from>
    <xdr:ext cx="599010" cy="259045"/>
    <xdr:sp macro="" textlink="">
      <xdr:nvSpPr>
        <xdr:cNvPr id="184" name="テキスト ボックス 183"/>
        <xdr:cNvSpPr txBox="1"/>
      </xdr:nvSpPr>
      <xdr:spPr>
        <a:xfrm>
          <a:off x="3497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99447</xdr:rowOff>
    </xdr:from>
    <xdr:to>
      <xdr:col>4</xdr:col>
      <xdr:colOff>155575</xdr:colOff>
      <xdr:row>77</xdr:row>
      <xdr:rowOff>120917</xdr:rowOff>
    </xdr:to>
    <xdr:cxnSp macro="">
      <xdr:nvCxnSpPr>
        <xdr:cNvPr id="185" name="直線コネクタ 184"/>
        <xdr:cNvCxnSpPr/>
      </xdr:nvCxnSpPr>
      <xdr:spPr>
        <a:xfrm flipV="1">
          <a:off x="2019300" y="13301097"/>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69050</xdr:rowOff>
    </xdr:from>
    <xdr:to>
      <xdr:col>4</xdr:col>
      <xdr:colOff>206375</xdr:colOff>
      <xdr:row>75</xdr:row>
      <xdr:rowOff>170650</xdr:rowOff>
    </xdr:to>
    <xdr:sp macro="" textlink="">
      <xdr:nvSpPr>
        <xdr:cNvPr id="186" name="フローチャート : 判断 185"/>
        <xdr:cNvSpPr/>
      </xdr:nvSpPr>
      <xdr:spPr>
        <a:xfrm>
          <a:off x="2857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15727</xdr:rowOff>
    </xdr:from>
    <xdr:ext cx="599010" cy="259045"/>
    <xdr:sp macro="" textlink="">
      <xdr:nvSpPr>
        <xdr:cNvPr id="187" name="テキスト ボックス 186"/>
        <xdr:cNvSpPr txBox="1"/>
      </xdr:nvSpPr>
      <xdr:spPr>
        <a:xfrm>
          <a:off x="2608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120917</xdr:rowOff>
    </xdr:from>
    <xdr:to>
      <xdr:col>2</xdr:col>
      <xdr:colOff>638175</xdr:colOff>
      <xdr:row>77</xdr:row>
      <xdr:rowOff>140919</xdr:rowOff>
    </xdr:to>
    <xdr:cxnSp macro="">
      <xdr:nvCxnSpPr>
        <xdr:cNvPr id="188" name="直線コネクタ 187"/>
        <xdr:cNvCxnSpPr/>
      </xdr:nvCxnSpPr>
      <xdr:spPr>
        <a:xfrm flipV="1">
          <a:off x="1130300" y="1332256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109283</xdr:rowOff>
    </xdr:from>
    <xdr:to>
      <xdr:col>3</xdr:col>
      <xdr:colOff>3175</xdr:colOff>
      <xdr:row>76</xdr:row>
      <xdr:rowOff>39433</xdr:rowOff>
    </xdr:to>
    <xdr:sp macro="" textlink="">
      <xdr:nvSpPr>
        <xdr:cNvPr id="189" name="フローチャート : 判断 188"/>
        <xdr:cNvSpPr/>
      </xdr:nvSpPr>
      <xdr:spPr>
        <a:xfrm>
          <a:off x="1968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55960</xdr:rowOff>
    </xdr:from>
    <xdr:ext cx="599010" cy="259045"/>
    <xdr:sp macro="" textlink="">
      <xdr:nvSpPr>
        <xdr:cNvPr id="190" name="テキスト ボックス 189"/>
        <xdr:cNvSpPr txBox="1"/>
      </xdr:nvSpPr>
      <xdr:spPr>
        <a:xfrm>
          <a:off x="1719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159747</xdr:rowOff>
    </xdr:from>
    <xdr:to>
      <xdr:col>1</xdr:col>
      <xdr:colOff>485775</xdr:colOff>
      <xdr:row>76</xdr:row>
      <xdr:rowOff>89897</xdr:rowOff>
    </xdr:to>
    <xdr:sp macro="" textlink="">
      <xdr:nvSpPr>
        <xdr:cNvPr id="191" name="フローチャート : 判断 190"/>
        <xdr:cNvSpPr/>
      </xdr:nvSpPr>
      <xdr:spPr>
        <a:xfrm>
          <a:off x="1079500" y="1301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106424</xdr:rowOff>
    </xdr:from>
    <xdr:ext cx="599010" cy="259045"/>
    <xdr:sp macro="" textlink="">
      <xdr:nvSpPr>
        <xdr:cNvPr id="192" name="テキスト ボックス 191"/>
        <xdr:cNvSpPr txBox="1"/>
      </xdr:nvSpPr>
      <xdr:spPr>
        <a:xfrm>
          <a:off x="830794" y="1279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123781</xdr:rowOff>
    </xdr:from>
    <xdr:to>
      <xdr:col>6</xdr:col>
      <xdr:colOff>561975</xdr:colOff>
      <xdr:row>76</xdr:row>
      <xdr:rowOff>53932</xdr:rowOff>
    </xdr:to>
    <xdr:sp macro="" textlink="">
      <xdr:nvSpPr>
        <xdr:cNvPr id="198" name="円/楕円 197"/>
        <xdr:cNvSpPr/>
      </xdr:nvSpPr>
      <xdr:spPr>
        <a:xfrm>
          <a:off x="4584700" y="12982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102208</xdr:rowOff>
    </xdr:from>
    <xdr:ext cx="599010" cy="259045"/>
    <xdr:sp macro="" textlink="">
      <xdr:nvSpPr>
        <xdr:cNvPr id="199" name="民生費該当値テキスト"/>
        <xdr:cNvSpPr txBox="1"/>
      </xdr:nvSpPr>
      <xdr:spPr>
        <a:xfrm>
          <a:off x="4686300" y="1296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146411</xdr:rowOff>
    </xdr:from>
    <xdr:to>
      <xdr:col>5</xdr:col>
      <xdr:colOff>409575</xdr:colOff>
      <xdr:row>76</xdr:row>
      <xdr:rowOff>76561</xdr:rowOff>
    </xdr:to>
    <xdr:sp macro="" textlink="">
      <xdr:nvSpPr>
        <xdr:cNvPr id="200" name="円/楕円 199"/>
        <xdr:cNvSpPr/>
      </xdr:nvSpPr>
      <xdr:spPr>
        <a:xfrm>
          <a:off x="3746500" y="130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67688</xdr:rowOff>
    </xdr:from>
    <xdr:ext cx="599010" cy="259045"/>
    <xdr:sp macro="" textlink="">
      <xdr:nvSpPr>
        <xdr:cNvPr id="201" name="テキスト ボックス 200"/>
        <xdr:cNvSpPr txBox="1"/>
      </xdr:nvSpPr>
      <xdr:spPr>
        <a:xfrm>
          <a:off x="3497794" y="1309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48647</xdr:rowOff>
    </xdr:from>
    <xdr:to>
      <xdr:col>4</xdr:col>
      <xdr:colOff>206375</xdr:colOff>
      <xdr:row>77</xdr:row>
      <xdr:rowOff>150247</xdr:rowOff>
    </xdr:to>
    <xdr:sp macro="" textlink="">
      <xdr:nvSpPr>
        <xdr:cNvPr id="202" name="円/楕円 201"/>
        <xdr:cNvSpPr/>
      </xdr:nvSpPr>
      <xdr:spPr>
        <a:xfrm>
          <a:off x="2857500" y="132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141374</xdr:rowOff>
    </xdr:from>
    <xdr:ext cx="599010" cy="259045"/>
    <xdr:sp macro="" textlink="">
      <xdr:nvSpPr>
        <xdr:cNvPr id="203" name="テキスト ボックス 202"/>
        <xdr:cNvSpPr txBox="1"/>
      </xdr:nvSpPr>
      <xdr:spPr>
        <a:xfrm>
          <a:off x="2608794" y="133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70117</xdr:rowOff>
    </xdr:from>
    <xdr:to>
      <xdr:col>3</xdr:col>
      <xdr:colOff>3175</xdr:colOff>
      <xdr:row>78</xdr:row>
      <xdr:rowOff>267</xdr:rowOff>
    </xdr:to>
    <xdr:sp macro="" textlink="">
      <xdr:nvSpPr>
        <xdr:cNvPr id="204" name="円/楕円 203"/>
        <xdr:cNvSpPr/>
      </xdr:nvSpPr>
      <xdr:spPr>
        <a:xfrm>
          <a:off x="1968500" y="132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162844</xdr:rowOff>
    </xdr:from>
    <xdr:ext cx="599010" cy="259045"/>
    <xdr:sp macro="" textlink="">
      <xdr:nvSpPr>
        <xdr:cNvPr id="205" name="テキスト ボックス 204"/>
        <xdr:cNvSpPr txBox="1"/>
      </xdr:nvSpPr>
      <xdr:spPr>
        <a:xfrm>
          <a:off x="1719794" y="133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90119</xdr:rowOff>
    </xdr:from>
    <xdr:to>
      <xdr:col>1</xdr:col>
      <xdr:colOff>485775</xdr:colOff>
      <xdr:row>78</xdr:row>
      <xdr:rowOff>20269</xdr:rowOff>
    </xdr:to>
    <xdr:sp macro="" textlink="">
      <xdr:nvSpPr>
        <xdr:cNvPr id="206" name="円/楕円 205"/>
        <xdr:cNvSpPr/>
      </xdr:nvSpPr>
      <xdr:spPr>
        <a:xfrm>
          <a:off x="1079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11396</xdr:rowOff>
    </xdr:from>
    <xdr:ext cx="599010" cy="259045"/>
    <xdr:sp macro="" textlink="">
      <xdr:nvSpPr>
        <xdr:cNvPr id="207" name="テキスト ボックス 206"/>
        <xdr:cNvSpPr txBox="1"/>
      </xdr:nvSpPr>
      <xdr:spPr>
        <a:xfrm>
          <a:off x="830794" y="133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139033</xdr:rowOff>
    </xdr:from>
    <xdr:to>
      <xdr:col>6</xdr:col>
      <xdr:colOff>511175</xdr:colOff>
      <xdr:row>97</xdr:row>
      <xdr:rowOff>139185</xdr:rowOff>
    </xdr:to>
    <xdr:cxnSp macro="">
      <xdr:nvCxnSpPr>
        <xdr:cNvPr id="237" name="直線コネクタ 236"/>
        <xdr:cNvCxnSpPr/>
      </xdr:nvCxnSpPr>
      <xdr:spPr>
        <a:xfrm flipV="1">
          <a:off x="3797300" y="16255333"/>
          <a:ext cx="838200" cy="5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139185</xdr:rowOff>
    </xdr:from>
    <xdr:to>
      <xdr:col>5</xdr:col>
      <xdr:colOff>358775</xdr:colOff>
      <xdr:row>98</xdr:row>
      <xdr:rowOff>16256</xdr:rowOff>
    </xdr:to>
    <xdr:cxnSp macro="">
      <xdr:nvCxnSpPr>
        <xdr:cNvPr id="240" name="直線コネクタ 239"/>
        <xdr:cNvCxnSpPr/>
      </xdr:nvCxnSpPr>
      <xdr:spPr>
        <a:xfrm flipV="1">
          <a:off x="2908300" y="16769835"/>
          <a:ext cx="889000" cy="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109150</xdr:rowOff>
    </xdr:from>
    <xdr:to>
      <xdr:col>5</xdr:col>
      <xdr:colOff>409575</xdr:colOff>
      <xdr:row>98</xdr:row>
      <xdr:rowOff>39300</xdr:rowOff>
    </xdr:to>
    <xdr:sp macro="" textlink="">
      <xdr:nvSpPr>
        <xdr:cNvPr id="241" name="フローチャート : 判断 240"/>
        <xdr:cNvSpPr/>
      </xdr:nvSpPr>
      <xdr:spPr>
        <a:xfrm>
          <a:off x="3746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30427</xdr:rowOff>
    </xdr:from>
    <xdr:ext cx="534377" cy="259045"/>
    <xdr:sp macro="" textlink="">
      <xdr:nvSpPr>
        <xdr:cNvPr id="242" name="テキスト ボックス 241"/>
        <xdr:cNvSpPr txBox="1"/>
      </xdr:nvSpPr>
      <xdr:spPr>
        <a:xfrm>
          <a:off x="3530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6826</xdr:rowOff>
    </xdr:from>
    <xdr:to>
      <xdr:col>4</xdr:col>
      <xdr:colOff>155575</xdr:colOff>
      <xdr:row>98</xdr:row>
      <xdr:rowOff>16256</xdr:rowOff>
    </xdr:to>
    <xdr:cxnSp macro="">
      <xdr:nvCxnSpPr>
        <xdr:cNvPr id="243" name="直線コネクタ 242"/>
        <xdr:cNvCxnSpPr/>
      </xdr:nvCxnSpPr>
      <xdr:spPr>
        <a:xfrm>
          <a:off x="2019300" y="1680892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118656</xdr:rowOff>
    </xdr:from>
    <xdr:to>
      <xdr:col>4</xdr:col>
      <xdr:colOff>206375</xdr:colOff>
      <xdr:row>98</xdr:row>
      <xdr:rowOff>48806</xdr:rowOff>
    </xdr:to>
    <xdr:sp macro="" textlink="">
      <xdr:nvSpPr>
        <xdr:cNvPr id="244" name="フローチャート : 判断 243"/>
        <xdr:cNvSpPr/>
      </xdr:nvSpPr>
      <xdr:spPr>
        <a:xfrm>
          <a:off x="2857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65333</xdr:rowOff>
    </xdr:from>
    <xdr:ext cx="534377" cy="259045"/>
    <xdr:sp macro="" textlink="">
      <xdr:nvSpPr>
        <xdr:cNvPr id="245" name="テキスト ボックス 244"/>
        <xdr:cNvSpPr txBox="1"/>
      </xdr:nvSpPr>
      <xdr:spPr>
        <a:xfrm>
          <a:off x="2641111" y="165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6826</xdr:rowOff>
    </xdr:from>
    <xdr:to>
      <xdr:col>2</xdr:col>
      <xdr:colOff>638175</xdr:colOff>
      <xdr:row>98</xdr:row>
      <xdr:rowOff>22371</xdr:rowOff>
    </xdr:to>
    <xdr:cxnSp macro="">
      <xdr:nvCxnSpPr>
        <xdr:cNvPr id="246" name="直線コネクタ 245"/>
        <xdr:cNvCxnSpPr/>
      </xdr:nvCxnSpPr>
      <xdr:spPr>
        <a:xfrm flipV="1">
          <a:off x="1130300" y="168089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108235</xdr:rowOff>
    </xdr:from>
    <xdr:to>
      <xdr:col>3</xdr:col>
      <xdr:colOff>3175</xdr:colOff>
      <xdr:row>98</xdr:row>
      <xdr:rowOff>38385</xdr:rowOff>
    </xdr:to>
    <xdr:sp macro="" textlink="">
      <xdr:nvSpPr>
        <xdr:cNvPr id="247" name="フローチャート : 判断 246"/>
        <xdr:cNvSpPr/>
      </xdr:nvSpPr>
      <xdr:spPr>
        <a:xfrm>
          <a:off x="1968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54912</xdr:rowOff>
    </xdr:from>
    <xdr:ext cx="534377" cy="259045"/>
    <xdr:sp macro="" textlink="">
      <xdr:nvSpPr>
        <xdr:cNvPr id="248" name="テキスト ボックス 247"/>
        <xdr:cNvSpPr txBox="1"/>
      </xdr:nvSpPr>
      <xdr:spPr>
        <a:xfrm>
          <a:off x="1752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110883</xdr:rowOff>
    </xdr:from>
    <xdr:to>
      <xdr:col>1</xdr:col>
      <xdr:colOff>485775</xdr:colOff>
      <xdr:row>98</xdr:row>
      <xdr:rowOff>41033</xdr:rowOff>
    </xdr:to>
    <xdr:sp macro="" textlink="">
      <xdr:nvSpPr>
        <xdr:cNvPr id="249" name="フローチャート : 判断 248"/>
        <xdr:cNvSpPr/>
      </xdr:nvSpPr>
      <xdr:spPr>
        <a:xfrm>
          <a:off x="1079500" y="1674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57560</xdr:rowOff>
    </xdr:from>
    <xdr:ext cx="534377" cy="259045"/>
    <xdr:sp macro="" textlink="">
      <xdr:nvSpPr>
        <xdr:cNvPr id="250" name="テキスト ボックス 249"/>
        <xdr:cNvSpPr txBox="1"/>
      </xdr:nvSpPr>
      <xdr:spPr>
        <a:xfrm>
          <a:off x="863111" y="165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88233</xdr:rowOff>
    </xdr:from>
    <xdr:to>
      <xdr:col>6</xdr:col>
      <xdr:colOff>561975</xdr:colOff>
      <xdr:row>95</xdr:row>
      <xdr:rowOff>18383</xdr:rowOff>
    </xdr:to>
    <xdr:sp macro="" textlink="">
      <xdr:nvSpPr>
        <xdr:cNvPr id="256" name="円/楕円 255"/>
        <xdr:cNvSpPr/>
      </xdr:nvSpPr>
      <xdr:spPr>
        <a:xfrm>
          <a:off x="4584700" y="162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111110</xdr:rowOff>
    </xdr:from>
    <xdr:ext cx="534377" cy="259045"/>
    <xdr:sp macro="" textlink="">
      <xdr:nvSpPr>
        <xdr:cNvPr id="257" name="衛生費該当値テキスト"/>
        <xdr:cNvSpPr txBox="1"/>
      </xdr:nvSpPr>
      <xdr:spPr>
        <a:xfrm>
          <a:off x="4686300" y="1605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88385</xdr:rowOff>
    </xdr:from>
    <xdr:to>
      <xdr:col>5</xdr:col>
      <xdr:colOff>409575</xdr:colOff>
      <xdr:row>98</xdr:row>
      <xdr:rowOff>18535</xdr:rowOff>
    </xdr:to>
    <xdr:sp macro="" textlink="">
      <xdr:nvSpPr>
        <xdr:cNvPr id="258" name="円/楕円 257"/>
        <xdr:cNvSpPr/>
      </xdr:nvSpPr>
      <xdr:spPr>
        <a:xfrm>
          <a:off x="3746500" y="16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35062</xdr:rowOff>
    </xdr:from>
    <xdr:ext cx="534377" cy="259045"/>
    <xdr:sp macro="" textlink="">
      <xdr:nvSpPr>
        <xdr:cNvPr id="259" name="テキスト ボックス 258"/>
        <xdr:cNvSpPr txBox="1"/>
      </xdr:nvSpPr>
      <xdr:spPr>
        <a:xfrm>
          <a:off x="3530111" y="164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136906</xdr:rowOff>
    </xdr:from>
    <xdr:to>
      <xdr:col>4</xdr:col>
      <xdr:colOff>206375</xdr:colOff>
      <xdr:row>98</xdr:row>
      <xdr:rowOff>67056</xdr:rowOff>
    </xdr:to>
    <xdr:sp macro="" textlink="">
      <xdr:nvSpPr>
        <xdr:cNvPr id="260" name="円/楕円 259"/>
        <xdr:cNvSpPr/>
      </xdr:nvSpPr>
      <xdr:spPr>
        <a:xfrm>
          <a:off x="2857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58183</xdr:rowOff>
    </xdr:from>
    <xdr:ext cx="534377" cy="259045"/>
    <xdr:sp macro="" textlink="">
      <xdr:nvSpPr>
        <xdr:cNvPr id="261" name="テキスト ボックス 260"/>
        <xdr:cNvSpPr txBox="1"/>
      </xdr:nvSpPr>
      <xdr:spPr>
        <a:xfrm>
          <a:off x="2641111" y="168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127476</xdr:rowOff>
    </xdr:from>
    <xdr:to>
      <xdr:col>3</xdr:col>
      <xdr:colOff>3175</xdr:colOff>
      <xdr:row>98</xdr:row>
      <xdr:rowOff>57626</xdr:rowOff>
    </xdr:to>
    <xdr:sp macro="" textlink="">
      <xdr:nvSpPr>
        <xdr:cNvPr id="262" name="円/楕円 261"/>
        <xdr:cNvSpPr/>
      </xdr:nvSpPr>
      <xdr:spPr>
        <a:xfrm>
          <a:off x="1968500" y="16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48753</xdr:rowOff>
    </xdr:from>
    <xdr:ext cx="534377" cy="259045"/>
    <xdr:sp macro="" textlink="">
      <xdr:nvSpPr>
        <xdr:cNvPr id="263" name="テキスト ボックス 262"/>
        <xdr:cNvSpPr txBox="1"/>
      </xdr:nvSpPr>
      <xdr:spPr>
        <a:xfrm>
          <a:off x="1752111" y="168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143021</xdr:rowOff>
    </xdr:from>
    <xdr:to>
      <xdr:col>1</xdr:col>
      <xdr:colOff>485775</xdr:colOff>
      <xdr:row>98</xdr:row>
      <xdr:rowOff>73171</xdr:rowOff>
    </xdr:to>
    <xdr:sp macro="" textlink="">
      <xdr:nvSpPr>
        <xdr:cNvPr id="264" name="円/楕円 263"/>
        <xdr:cNvSpPr/>
      </xdr:nvSpPr>
      <xdr:spPr>
        <a:xfrm>
          <a:off x="1079500" y="167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64298</xdr:rowOff>
    </xdr:from>
    <xdr:ext cx="534377" cy="259045"/>
    <xdr:sp macro="" textlink="">
      <xdr:nvSpPr>
        <xdr:cNvPr id="265" name="テキスト ボックス 264"/>
        <xdr:cNvSpPr txBox="1"/>
      </xdr:nvSpPr>
      <xdr:spPr>
        <a:xfrm>
          <a:off x="863111"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83739</xdr:rowOff>
    </xdr:from>
    <xdr:to>
      <xdr:col>15</xdr:col>
      <xdr:colOff>180975</xdr:colOff>
      <xdr:row>38</xdr:row>
      <xdr:rowOff>125070</xdr:rowOff>
    </xdr:to>
    <xdr:cxnSp macro="">
      <xdr:nvCxnSpPr>
        <xdr:cNvPr id="292" name="直線コネクタ 291"/>
        <xdr:cNvCxnSpPr/>
      </xdr:nvCxnSpPr>
      <xdr:spPr>
        <a:xfrm>
          <a:off x="9639300" y="6598839"/>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45425</xdr:rowOff>
    </xdr:from>
    <xdr:to>
      <xdr:col>14</xdr:col>
      <xdr:colOff>28575</xdr:colOff>
      <xdr:row>38</xdr:row>
      <xdr:rowOff>83739</xdr:rowOff>
    </xdr:to>
    <xdr:cxnSp macro="">
      <xdr:nvCxnSpPr>
        <xdr:cNvPr id="295" name="直線コネクタ 294"/>
        <xdr:cNvCxnSpPr/>
      </xdr:nvCxnSpPr>
      <xdr:spPr>
        <a:xfrm>
          <a:off x="8750300" y="6560525"/>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9165</xdr:rowOff>
    </xdr:from>
    <xdr:to>
      <xdr:col>14</xdr:col>
      <xdr:colOff>79375</xdr:colOff>
      <xdr:row>38</xdr:row>
      <xdr:rowOff>110765</xdr:rowOff>
    </xdr:to>
    <xdr:sp macro="" textlink="">
      <xdr:nvSpPr>
        <xdr:cNvPr id="296" name="フローチャート : 判断 295"/>
        <xdr:cNvSpPr/>
      </xdr:nvSpPr>
      <xdr:spPr>
        <a:xfrm>
          <a:off x="9588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127291</xdr:rowOff>
    </xdr:from>
    <xdr:ext cx="469744" cy="259045"/>
    <xdr:sp macro="" textlink="">
      <xdr:nvSpPr>
        <xdr:cNvPr id="297" name="テキスト ボックス 296"/>
        <xdr:cNvSpPr txBox="1"/>
      </xdr:nvSpPr>
      <xdr:spPr>
        <a:xfrm>
          <a:off x="9404427"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38019</xdr:rowOff>
    </xdr:from>
    <xdr:to>
      <xdr:col>12</xdr:col>
      <xdr:colOff>511175</xdr:colOff>
      <xdr:row>38</xdr:row>
      <xdr:rowOff>45425</xdr:rowOff>
    </xdr:to>
    <xdr:cxnSp macro="">
      <xdr:nvCxnSpPr>
        <xdr:cNvPr id="298" name="直線コネクタ 297"/>
        <xdr:cNvCxnSpPr/>
      </xdr:nvCxnSpPr>
      <xdr:spPr>
        <a:xfrm>
          <a:off x="7861300" y="655311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171424</xdr:rowOff>
    </xdr:from>
    <xdr:to>
      <xdr:col>12</xdr:col>
      <xdr:colOff>561975</xdr:colOff>
      <xdr:row>38</xdr:row>
      <xdr:rowOff>101574</xdr:rowOff>
    </xdr:to>
    <xdr:sp macro="" textlink="">
      <xdr:nvSpPr>
        <xdr:cNvPr id="299" name="フローチャート : 判断 298"/>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92701</xdr:rowOff>
    </xdr:from>
    <xdr:ext cx="469744" cy="259045"/>
    <xdr:sp macro="" textlink="">
      <xdr:nvSpPr>
        <xdr:cNvPr id="300" name="テキスト ボックス 299"/>
        <xdr:cNvSpPr txBox="1"/>
      </xdr:nvSpPr>
      <xdr:spPr>
        <a:xfrm>
          <a:off x="8515427"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146558</xdr:rowOff>
    </xdr:from>
    <xdr:to>
      <xdr:col>11</xdr:col>
      <xdr:colOff>307975</xdr:colOff>
      <xdr:row>38</xdr:row>
      <xdr:rowOff>38019</xdr:rowOff>
    </xdr:to>
    <xdr:cxnSp macro="">
      <xdr:nvCxnSpPr>
        <xdr:cNvPr id="301" name="直線コネクタ 300"/>
        <xdr:cNvCxnSpPr/>
      </xdr:nvCxnSpPr>
      <xdr:spPr>
        <a:xfrm>
          <a:off x="6972300" y="649020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160406</xdr:rowOff>
    </xdr:from>
    <xdr:to>
      <xdr:col>11</xdr:col>
      <xdr:colOff>358775</xdr:colOff>
      <xdr:row>38</xdr:row>
      <xdr:rowOff>90556</xdr:rowOff>
    </xdr:to>
    <xdr:sp macro="" textlink="">
      <xdr:nvSpPr>
        <xdr:cNvPr id="302" name="フローチャート : 判断 301"/>
        <xdr:cNvSpPr/>
      </xdr:nvSpPr>
      <xdr:spPr>
        <a:xfrm>
          <a:off x="7810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81683</xdr:rowOff>
    </xdr:from>
    <xdr:ext cx="469744" cy="259045"/>
    <xdr:sp macro="" textlink="">
      <xdr:nvSpPr>
        <xdr:cNvPr id="303" name="テキスト ボックス 302"/>
        <xdr:cNvSpPr txBox="1"/>
      </xdr:nvSpPr>
      <xdr:spPr>
        <a:xfrm>
          <a:off x="7626427" y="65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126665</xdr:rowOff>
    </xdr:from>
    <xdr:to>
      <xdr:col>10</xdr:col>
      <xdr:colOff>155575</xdr:colOff>
      <xdr:row>38</xdr:row>
      <xdr:rowOff>56815</xdr:rowOff>
    </xdr:to>
    <xdr:sp macro="" textlink="">
      <xdr:nvSpPr>
        <xdr:cNvPr id="304" name="フローチャート : 判断 303"/>
        <xdr:cNvSpPr/>
      </xdr:nvSpPr>
      <xdr:spPr>
        <a:xfrm>
          <a:off x="6921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47941</xdr:rowOff>
    </xdr:from>
    <xdr:ext cx="469744" cy="259045"/>
    <xdr:sp macro="" textlink="">
      <xdr:nvSpPr>
        <xdr:cNvPr id="305" name="テキスト ボックス 304"/>
        <xdr:cNvSpPr txBox="1"/>
      </xdr:nvSpPr>
      <xdr:spPr>
        <a:xfrm>
          <a:off x="6737427" y="656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74270</xdr:rowOff>
    </xdr:from>
    <xdr:to>
      <xdr:col>15</xdr:col>
      <xdr:colOff>231775</xdr:colOff>
      <xdr:row>39</xdr:row>
      <xdr:rowOff>4420</xdr:rowOff>
    </xdr:to>
    <xdr:sp macro="" textlink="">
      <xdr:nvSpPr>
        <xdr:cNvPr id="311" name="円/楕円 310"/>
        <xdr:cNvSpPr/>
      </xdr:nvSpPr>
      <xdr:spPr>
        <a:xfrm>
          <a:off x="104267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32939</xdr:rowOff>
    </xdr:from>
    <xdr:to>
      <xdr:col>14</xdr:col>
      <xdr:colOff>79375</xdr:colOff>
      <xdr:row>38</xdr:row>
      <xdr:rowOff>134539</xdr:rowOff>
    </xdr:to>
    <xdr:sp macro="" textlink="">
      <xdr:nvSpPr>
        <xdr:cNvPr id="313" name="円/楕円 312"/>
        <xdr:cNvSpPr/>
      </xdr:nvSpPr>
      <xdr:spPr>
        <a:xfrm>
          <a:off x="9588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125666</xdr:rowOff>
    </xdr:from>
    <xdr:ext cx="469744" cy="259045"/>
    <xdr:sp macro="" textlink="">
      <xdr:nvSpPr>
        <xdr:cNvPr id="314" name="テキスト ボックス 313"/>
        <xdr:cNvSpPr txBox="1"/>
      </xdr:nvSpPr>
      <xdr:spPr>
        <a:xfrm>
          <a:off x="9404427"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166075</xdr:rowOff>
    </xdr:from>
    <xdr:to>
      <xdr:col>12</xdr:col>
      <xdr:colOff>561975</xdr:colOff>
      <xdr:row>38</xdr:row>
      <xdr:rowOff>96225</xdr:rowOff>
    </xdr:to>
    <xdr:sp macro="" textlink="">
      <xdr:nvSpPr>
        <xdr:cNvPr id="315" name="円/楕円 314"/>
        <xdr:cNvSpPr/>
      </xdr:nvSpPr>
      <xdr:spPr>
        <a:xfrm>
          <a:off x="8699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112753</xdr:rowOff>
    </xdr:from>
    <xdr:ext cx="469744" cy="259045"/>
    <xdr:sp macro="" textlink="">
      <xdr:nvSpPr>
        <xdr:cNvPr id="316" name="テキスト ボックス 315"/>
        <xdr:cNvSpPr txBox="1"/>
      </xdr:nvSpPr>
      <xdr:spPr>
        <a:xfrm>
          <a:off x="8515427" y="62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158669</xdr:rowOff>
    </xdr:from>
    <xdr:to>
      <xdr:col>11</xdr:col>
      <xdr:colOff>358775</xdr:colOff>
      <xdr:row>38</xdr:row>
      <xdr:rowOff>88819</xdr:rowOff>
    </xdr:to>
    <xdr:sp macro="" textlink="">
      <xdr:nvSpPr>
        <xdr:cNvPr id="317" name="円/楕円 316"/>
        <xdr:cNvSpPr/>
      </xdr:nvSpPr>
      <xdr:spPr>
        <a:xfrm>
          <a:off x="7810500" y="6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105346</xdr:rowOff>
    </xdr:from>
    <xdr:ext cx="469744" cy="259045"/>
    <xdr:sp macro="" textlink="">
      <xdr:nvSpPr>
        <xdr:cNvPr id="318" name="テキスト ボックス 317"/>
        <xdr:cNvSpPr txBox="1"/>
      </xdr:nvSpPr>
      <xdr:spPr>
        <a:xfrm>
          <a:off x="7626427" y="627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95758</xdr:rowOff>
    </xdr:from>
    <xdr:to>
      <xdr:col>10</xdr:col>
      <xdr:colOff>155575</xdr:colOff>
      <xdr:row>38</xdr:row>
      <xdr:rowOff>25908</xdr:rowOff>
    </xdr:to>
    <xdr:sp macro="" textlink="">
      <xdr:nvSpPr>
        <xdr:cNvPr id="319" name="円/楕円 318"/>
        <xdr:cNvSpPr/>
      </xdr:nvSpPr>
      <xdr:spPr>
        <a:xfrm>
          <a:off x="6921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42435</xdr:rowOff>
    </xdr:from>
    <xdr:ext cx="469744" cy="259045"/>
    <xdr:sp macro="" textlink="">
      <xdr:nvSpPr>
        <xdr:cNvPr id="320" name="テキスト ボックス 319"/>
        <xdr:cNvSpPr txBox="1"/>
      </xdr:nvSpPr>
      <xdr:spPr>
        <a:xfrm>
          <a:off x="6737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166827</xdr:rowOff>
    </xdr:from>
    <xdr:to>
      <xdr:col>15</xdr:col>
      <xdr:colOff>180975</xdr:colOff>
      <xdr:row>55</xdr:row>
      <xdr:rowOff>106325</xdr:rowOff>
    </xdr:to>
    <xdr:cxnSp macro="">
      <xdr:nvCxnSpPr>
        <xdr:cNvPr id="349" name="直線コネクタ 348"/>
        <xdr:cNvCxnSpPr/>
      </xdr:nvCxnSpPr>
      <xdr:spPr>
        <a:xfrm>
          <a:off x="9639300" y="9425127"/>
          <a:ext cx="8382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166827</xdr:rowOff>
    </xdr:from>
    <xdr:to>
      <xdr:col>14</xdr:col>
      <xdr:colOff>28575</xdr:colOff>
      <xdr:row>56</xdr:row>
      <xdr:rowOff>25933</xdr:rowOff>
    </xdr:to>
    <xdr:cxnSp macro="">
      <xdr:nvCxnSpPr>
        <xdr:cNvPr id="352" name="直線コネクタ 351"/>
        <xdr:cNvCxnSpPr/>
      </xdr:nvCxnSpPr>
      <xdr:spPr>
        <a:xfrm flipV="1">
          <a:off x="8750300" y="9425127"/>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19177</xdr:rowOff>
    </xdr:from>
    <xdr:to>
      <xdr:col>14</xdr:col>
      <xdr:colOff>79375</xdr:colOff>
      <xdr:row>57</xdr:row>
      <xdr:rowOff>120777</xdr:rowOff>
    </xdr:to>
    <xdr:sp macro="" textlink="">
      <xdr:nvSpPr>
        <xdr:cNvPr id="353" name="フローチャート : 判断 352"/>
        <xdr:cNvSpPr/>
      </xdr:nvSpPr>
      <xdr:spPr>
        <a:xfrm>
          <a:off x="9588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111904</xdr:rowOff>
    </xdr:from>
    <xdr:ext cx="469744" cy="259045"/>
    <xdr:sp macro="" textlink="">
      <xdr:nvSpPr>
        <xdr:cNvPr id="354" name="テキスト ボックス 353"/>
        <xdr:cNvSpPr txBox="1"/>
      </xdr:nvSpPr>
      <xdr:spPr>
        <a:xfrm>
          <a:off x="9404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25933</xdr:rowOff>
    </xdr:from>
    <xdr:to>
      <xdr:col>12</xdr:col>
      <xdr:colOff>511175</xdr:colOff>
      <xdr:row>56</xdr:row>
      <xdr:rowOff>57709</xdr:rowOff>
    </xdr:to>
    <xdr:cxnSp macro="">
      <xdr:nvCxnSpPr>
        <xdr:cNvPr id="355" name="直線コネクタ 354"/>
        <xdr:cNvCxnSpPr/>
      </xdr:nvCxnSpPr>
      <xdr:spPr>
        <a:xfrm flipV="1">
          <a:off x="7861300" y="962713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54610</xdr:rowOff>
    </xdr:from>
    <xdr:to>
      <xdr:col>12</xdr:col>
      <xdr:colOff>561975</xdr:colOff>
      <xdr:row>57</xdr:row>
      <xdr:rowOff>156210</xdr:rowOff>
    </xdr:to>
    <xdr:sp macro="" textlink="">
      <xdr:nvSpPr>
        <xdr:cNvPr id="356" name="フローチャート : 判断 355"/>
        <xdr:cNvSpPr/>
      </xdr:nvSpPr>
      <xdr:spPr>
        <a:xfrm>
          <a:off x="8699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147337</xdr:rowOff>
    </xdr:from>
    <xdr:ext cx="469744" cy="259045"/>
    <xdr:sp macro="" textlink="">
      <xdr:nvSpPr>
        <xdr:cNvPr id="357" name="テキスト ボックス 356"/>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57709</xdr:rowOff>
    </xdr:from>
    <xdr:to>
      <xdr:col>11</xdr:col>
      <xdr:colOff>307975</xdr:colOff>
      <xdr:row>57</xdr:row>
      <xdr:rowOff>13474</xdr:rowOff>
    </xdr:to>
    <xdr:cxnSp macro="">
      <xdr:nvCxnSpPr>
        <xdr:cNvPr id="358" name="直線コネクタ 357"/>
        <xdr:cNvCxnSpPr/>
      </xdr:nvCxnSpPr>
      <xdr:spPr>
        <a:xfrm flipV="1">
          <a:off x="6972300" y="9658909"/>
          <a:ext cx="889000" cy="1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71717</xdr:rowOff>
    </xdr:from>
    <xdr:to>
      <xdr:col>11</xdr:col>
      <xdr:colOff>358775</xdr:colOff>
      <xdr:row>58</xdr:row>
      <xdr:rowOff>1867</xdr:rowOff>
    </xdr:to>
    <xdr:sp macro="" textlink="">
      <xdr:nvSpPr>
        <xdr:cNvPr id="359" name="フローチャート : 判断 358"/>
        <xdr:cNvSpPr/>
      </xdr:nvSpPr>
      <xdr:spPr>
        <a:xfrm>
          <a:off x="7810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164444</xdr:rowOff>
    </xdr:from>
    <xdr:ext cx="469744" cy="259045"/>
    <xdr:sp macro="" textlink="">
      <xdr:nvSpPr>
        <xdr:cNvPr id="360" name="テキスト ボックス 359"/>
        <xdr:cNvSpPr txBox="1"/>
      </xdr:nvSpPr>
      <xdr:spPr>
        <a:xfrm>
          <a:off x="7626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76594</xdr:rowOff>
    </xdr:from>
    <xdr:to>
      <xdr:col>10</xdr:col>
      <xdr:colOff>155575</xdr:colOff>
      <xdr:row>58</xdr:row>
      <xdr:rowOff>6744</xdr:rowOff>
    </xdr:to>
    <xdr:sp macro="" textlink="">
      <xdr:nvSpPr>
        <xdr:cNvPr id="361" name="フローチャート : 判断 360"/>
        <xdr:cNvSpPr/>
      </xdr:nvSpPr>
      <xdr:spPr>
        <a:xfrm>
          <a:off x="6921500" y="98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169321</xdr:rowOff>
    </xdr:from>
    <xdr:ext cx="469744" cy="259045"/>
    <xdr:sp macro="" textlink="">
      <xdr:nvSpPr>
        <xdr:cNvPr id="362" name="テキスト ボックス 361"/>
        <xdr:cNvSpPr txBox="1"/>
      </xdr:nvSpPr>
      <xdr:spPr>
        <a:xfrm>
          <a:off x="6737427" y="99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55525</xdr:rowOff>
    </xdr:from>
    <xdr:to>
      <xdr:col>15</xdr:col>
      <xdr:colOff>231775</xdr:colOff>
      <xdr:row>55</xdr:row>
      <xdr:rowOff>157125</xdr:rowOff>
    </xdr:to>
    <xdr:sp macro="" textlink="">
      <xdr:nvSpPr>
        <xdr:cNvPr id="368" name="円/楕円 367"/>
        <xdr:cNvSpPr/>
      </xdr:nvSpPr>
      <xdr:spPr>
        <a:xfrm>
          <a:off x="104267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78402</xdr:rowOff>
    </xdr:from>
    <xdr:ext cx="534377" cy="259045"/>
    <xdr:sp macro="" textlink="">
      <xdr:nvSpPr>
        <xdr:cNvPr id="369" name="農林水産業費該当値テキスト"/>
        <xdr:cNvSpPr txBox="1"/>
      </xdr:nvSpPr>
      <xdr:spPr>
        <a:xfrm>
          <a:off x="10528300" y="93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116027</xdr:rowOff>
    </xdr:from>
    <xdr:to>
      <xdr:col>14</xdr:col>
      <xdr:colOff>79375</xdr:colOff>
      <xdr:row>55</xdr:row>
      <xdr:rowOff>46177</xdr:rowOff>
    </xdr:to>
    <xdr:sp macro="" textlink="">
      <xdr:nvSpPr>
        <xdr:cNvPr id="370" name="円/楕円 369"/>
        <xdr:cNvSpPr/>
      </xdr:nvSpPr>
      <xdr:spPr>
        <a:xfrm>
          <a:off x="9588500" y="93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62704</xdr:rowOff>
    </xdr:from>
    <xdr:ext cx="534377" cy="259045"/>
    <xdr:sp macro="" textlink="">
      <xdr:nvSpPr>
        <xdr:cNvPr id="371" name="テキスト ボックス 370"/>
        <xdr:cNvSpPr txBox="1"/>
      </xdr:nvSpPr>
      <xdr:spPr>
        <a:xfrm>
          <a:off x="9372111" y="91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146583</xdr:rowOff>
    </xdr:from>
    <xdr:to>
      <xdr:col>12</xdr:col>
      <xdr:colOff>561975</xdr:colOff>
      <xdr:row>56</xdr:row>
      <xdr:rowOff>76733</xdr:rowOff>
    </xdr:to>
    <xdr:sp macro="" textlink="">
      <xdr:nvSpPr>
        <xdr:cNvPr id="372" name="円/楕円 371"/>
        <xdr:cNvSpPr/>
      </xdr:nvSpPr>
      <xdr:spPr>
        <a:xfrm>
          <a:off x="8699500" y="95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93260</xdr:rowOff>
    </xdr:from>
    <xdr:ext cx="534377" cy="259045"/>
    <xdr:sp macro="" textlink="">
      <xdr:nvSpPr>
        <xdr:cNvPr id="373" name="テキスト ボックス 372"/>
        <xdr:cNvSpPr txBox="1"/>
      </xdr:nvSpPr>
      <xdr:spPr>
        <a:xfrm>
          <a:off x="8483111" y="93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6909</xdr:rowOff>
    </xdr:from>
    <xdr:to>
      <xdr:col>11</xdr:col>
      <xdr:colOff>358775</xdr:colOff>
      <xdr:row>56</xdr:row>
      <xdr:rowOff>108509</xdr:rowOff>
    </xdr:to>
    <xdr:sp macro="" textlink="">
      <xdr:nvSpPr>
        <xdr:cNvPr id="374" name="円/楕円 373"/>
        <xdr:cNvSpPr/>
      </xdr:nvSpPr>
      <xdr:spPr>
        <a:xfrm>
          <a:off x="7810500" y="96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125036</xdr:rowOff>
    </xdr:from>
    <xdr:ext cx="534377" cy="259045"/>
    <xdr:sp macro="" textlink="">
      <xdr:nvSpPr>
        <xdr:cNvPr id="375" name="テキスト ボックス 374"/>
        <xdr:cNvSpPr txBox="1"/>
      </xdr:nvSpPr>
      <xdr:spPr>
        <a:xfrm>
          <a:off x="7594111" y="93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134124</xdr:rowOff>
    </xdr:from>
    <xdr:to>
      <xdr:col>10</xdr:col>
      <xdr:colOff>155575</xdr:colOff>
      <xdr:row>57</xdr:row>
      <xdr:rowOff>64274</xdr:rowOff>
    </xdr:to>
    <xdr:sp macro="" textlink="">
      <xdr:nvSpPr>
        <xdr:cNvPr id="376" name="円/楕円 375"/>
        <xdr:cNvSpPr/>
      </xdr:nvSpPr>
      <xdr:spPr>
        <a:xfrm>
          <a:off x="69215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80801</xdr:rowOff>
    </xdr:from>
    <xdr:ext cx="469744" cy="259045"/>
    <xdr:sp macro="" textlink="">
      <xdr:nvSpPr>
        <xdr:cNvPr id="377" name="テキスト ボックス 376"/>
        <xdr:cNvSpPr txBox="1"/>
      </xdr:nvSpPr>
      <xdr:spPr>
        <a:xfrm>
          <a:off x="6737427" y="951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115194</xdr:rowOff>
    </xdr:from>
    <xdr:to>
      <xdr:col>15</xdr:col>
      <xdr:colOff>180975</xdr:colOff>
      <xdr:row>74</xdr:row>
      <xdr:rowOff>27457</xdr:rowOff>
    </xdr:to>
    <xdr:cxnSp macro="">
      <xdr:nvCxnSpPr>
        <xdr:cNvPr id="404" name="直線コネクタ 403"/>
        <xdr:cNvCxnSpPr/>
      </xdr:nvCxnSpPr>
      <xdr:spPr>
        <a:xfrm>
          <a:off x="9639300" y="12631044"/>
          <a:ext cx="8382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119789</xdr:rowOff>
    </xdr:from>
    <xdr:to>
      <xdr:col>14</xdr:col>
      <xdr:colOff>28575</xdr:colOff>
      <xdr:row>73</xdr:row>
      <xdr:rowOff>115194</xdr:rowOff>
    </xdr:to>
    <xdr:cxnSp macro="">
      <xdr:nvCxnSpPr>
        <xdr:cNvPr id="407" name="直線コネクタ 406"/>
        <xdr:cNvCxnSpPr/>
      </xdr:nvCxnSpPr>
      <xdr:spPr>
        <a:xfrm>
          <a:off x="8750300" y="12464189"/>
          <a:ext cx="889000" cy="1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70566</xdr:rowOff>
    </xdr:from>
    <xdr:to>
      <xdr:col>14</xdr:col>
      <xdr:colOff>79375</xdr:colOff>
      <xdr:row>78</xdr:row>
      <xdr:rowOff>716</xdr:rowOff>
    </xdr:to>
    <xdr:sp macro="" textlink="">
      <xdr:nvSpPr>
        <xdr:cNvPr id="408" name="フローチャート : 判断 407"/>
        <xdr:cNvSpPr/>
      </xdr:nvSpPr>
      <xdr:spPr>
        <a:xfrm>
          <a:off x="9588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163293</xdr:rowOff>
    </xdr:from>
    <xdr:ext cx="469744" cy="259045"/>
    <xdr:sp macro="" textlink="">
      <xdr:nvSpPr>
        <xdr:cNvPr id="409" name="テキスト ボックス 408"/>
        <xdr:cNvSpPr txBox="1"/>
      </xdr:nvSpPr>
      <xdr:spPr>
        <a:xfrm>
          <a:off x="9404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119789</xdr:rowOff>
    </xdr:from>
    <xdr:to>
      <xdr:col>12</xdr:col>
      <xdr:colOff>511175</xdr:colOff>
      <xdr:row>73</xdr:row>
      <xdr:rowOff>49929</xdr:rowOff>
    </xdr:to>
    <xdr:cxnSp macro="">
      <xdr:nvCxnSpPr>
        <xdr:cNvPr id="410" name="直線コネクタ 409"/>
        <xdr:cNvCxnSpPr/>
      </xdr:nvCxnSpPr>
      <xdr:spPr>
        <a:xfrm flipV="1">
          <a:off x="7861300" y="1246418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63640</xdr:rowOff>
    </xdr:from>
    <xdr:to>
      <xdr:col>12</xdr:col>
      <xdr:colOff>561975</xdr:colOff>
      <xdr:row>77</xdr:row>
      <xdr:rowOff>165240</xdr:rowOff>
    </xdr:to>
    <xdr:sp macro="" textlink="">
      <xdr:nvSpPr>
        <xdr:cNvPr id="411" name="フローチャート : 判断 410"/>
        <xdr:cNvSpPr/>
      </xdr:nvSpPr>
      <xdr:spPr>
        <a:xfrm>
          <a:off x="8699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156367</xdr:rowOff>
    </xdr:from>
    <xdr:ext cx="469744" cy="259045"/>
    <xdr:sp macro="" textlink="">
      <xdr:nvSpPr>
        <xdr:cNvPr id="412" name="テキスト ボックス 411"/>
        <xdr:cNvSpPr txBox="1"/>
      </xdr:nvSpPr>
      <xdr:spPr>
        <a:xfrm>
          <a:off x="8515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49929</xdr:rowOff>
    </xdr:from>
    <xdr:to>
      <xdr:col>11</xdr:col>
      <xdr:colOff>307975</xdr:colOff>
      <xdr:row>74</xdr:row>
      <xdr:rowOff>12575</xdr:rowOff>
    </xdr:to>
    <xdr:cxnSp macro="">
      <xdr:nvCxnSpPr>
        <xdr:cNvPr id="413" name="直線コネクタ 412"/>
        <xdr:cNvCxnSpPr/>
      </xdr:nvCxnSpPr>
      <xdr:spPr>
        <a:xfrm flipV="1">
          <a:off x="6972300" y="12565779"/>
          <a:ext cx="889000" cy="13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70132</xdr:rowOff>
    </xdr:from>
    <xdr:to>
      <xdr:col>11</xdr:col>
      <xdr:colOff>358775</xdr:colOff>
      <xdr:row>78</xdr:row>
      <xdr:rowOff>282</xdr:rowOff>
    </xdr:to>
    <xdr:sp macro="" textlink="">
      <xdr:nvSpPr>
        <xdr:cNvPr id="414" name="フローチャート : 判断 413"/>
        <xdr:cNvSpPr/>
      </xdr:nvSpPr>
      <xdr:spPr>
        <a:xfrm>
          <a:off x="7810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162859</xdr:rowOff>
    </xdr:from>
    <xdr:ext cx="469744" cy="259045"/>
    <xdr:sp macro="" textlink="">
      <xdr:nvSpPr>
        <xdr:cNvPr id="415" name="テキスト ボックス 414"/>
        <xdr:cNvSpPr txBox="1"/>
      </xdr:nvSpPr>
      <xdr:spPr>
        <a:xfrm>
          <a:off x="7626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73744</xdr:rowOff>
    </xdr:from>
    <xdr:to>
      <xdr:col>10</xdr:col>
      <xdr:colOff>155575</xdr:colOff>
      <xdr:row>78</xdr:row>
      <xdr:rowOff>3894</xdr:rowOff>
    </xdr:to>
    <xdr:sp macro="" textlink="">
      <xdr:nvSpPr>
        <xdr:cNvPr id="416" name="フローチャート : 判断 415"/>
        <xdr:cNvSpPr/>
      </xdr:nvSpPr>
      <xdr:spPr>
        <a:xfrm>
          <a:off x="6921500" y="1327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166471</xdr:rowOff>
    </xdr:from>
    <xdr:ext cx="469744" cy="259045"/>
    <xdr:sp macro="" textlink="">
      <xdr:nvSpPr>
        <xdr:cNvPr id="417" name="テキスト ボックス 416"/>
        <xdr:cNvSpPr txBox="1"/>
      </xdr:nvSpPr>
      <xdr:spPr>
        <a:xfrm>
          <a:off x="6737427" y="133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148107</xdr:rowOff>
    </xdr:from>
    <xdr:to>
      <xdr:col>15</xdr:col>
      <xdr:colOff>231775</xdr:colOff>
      <xdr:row>74</xdr:row>
      <xdr:rowOff>78257</xdr:rowOff>
    </xdr:to>
    <xdr:sp macro="" textlink="">
      <xdr:nvSpPr>
        <xdr:cNvPr id="423" name="円/楕円 422"/>
        <xdr:cNvSpPr/>
      </xdr:nvSpPr>
      <xdr:spPr>
        <a:xfrm>
          <a:off x="10426700" y="12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170984</xdr:rowOff>
    </xdr:from>
    <xdr:ext cx="534377" cy="259045"/>
    <xdr:sp macro="" textlink="">
      <xdr:nvSpPr>
        <xdr:cNvPr id="424" name="商工費該当値テキスト"/>
        <xdr:cNvSpPr txBox="1"/>
      </xdr:nvSpPr>
      <xdr:spPr>
        <a:xfrm>
          <a:off x="10528300" y="125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64394</xdr:rowOff>
    </xdr:from>
    <xdr:to>
      <xdr:col>14</xdr:col>
      <xdr:colOff>79375</xdr:colOff>
      <xdr:row>73</xdr:row>
      <xdr:rowOff>165994</xdr:rowOff>
    </xdr:to>
    <xdr:sp macro="" textlink="">
      <xdr:nvSpPr>
        <xdr:cNvPr id="425" name="円/楕円 424"/>
        <xdr:cNvSpPr/>
      </xdr:nvSpPr>
      <xdr:spPr>
        <a:xfrm>
          <a:off x="9588500" y="125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11071</xdr:rowOff>
    </xdr:from>
    <xdr:ext cx="534377" cy="259045"/>
    <xdr:sp macro="" textlink="">
      <xdr:nvSpPr>
        <xdr:cNvPr id="426" name="テキスト ボックス 425"/>
        <xdr:cNvSpPr txBox="1"/>
      </xdr:nvSpPr>
      <xdr:spPr>
        <a:xfrm>
          <a:off x="9372111" y="123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68989</xdr:rowOff>
    </xdr:from>
    <xdr:to>
      <xdr:col>12</xdr:col>
      <xdr:colOff>561975</xdr:colOff>
      <xdr:row>72</xdr:row>
      <xdr:rowOff>170589</xdr:rowOff>
    </xdr:to>
    <xdr:sp macro="" textlink="">
      <xdr:nvSpPr>
        <xdr:cNvPr id="427" name="円/楕円 426"/>
        <xdr:cNvSpPr/>
      </xdr:nvSpPr>
      <xdr:spPr>
        <a:xfrm>
          <a:off x="8699500" y="124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15666</xdr:rowOff>
    </xdr:from>
    <xdr:ext cx="534377" cy="259045"/>
    <xdr:sp macro="" textlink="">
      <xdr:nvSpPr>
        <xdr:cNvPr id="428" name="テキスト ボックス 427"/>
        <xdr:cNvSpPr txBox="1"/>
      </xdr:nvSpPr>
      <xdr:spPr>
        <a:xfrm>
          <a:off x="8483111" y="121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170579</xdr:rowOff>
    </xdr:from>
    <xdr:to>
      <xdr:col>11</xdr:col>
      <xdr:colOff>358775</xdr:colOff>
      <xdr:row>73</xdr:row>
      <xdr:rowOff>100729</xdr:rowOff>
    </xdr:to>
    <xdr:sp macro="" textlink="">
      <xdr:nvSpPr>
        <xdr:cNvPr id="429" name="円/楕円 428"/>
        <xdr:cNvSpPr/>
      </xdr:nvSpPr>
      <xdr:spPr>
        <a:xfrm>
          <a:off x="7810500" y="125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117256</xdr:rowOff>
    </xdr:from>
    <xdr:ext cx="534377" cy="259045"/>
    <xdr:sp macro="" textlink="">
      <xdr:nvSpPr>
        <xdr:cNvPr id="430" name="テキスト ボックス 429"/>
        <xdr:cNvSpPr txBox="1"/>
      </xdr:nvSpPr>
      <xdr:spPr>
        <a:xfrm>
          <a:off x="7594111" y="122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133225</xdr:rowOff>
    </xdr:from>
    <xdr:to>
      <xdr:col>10</xdr:col>
      <xdr:colOff>155575</xdr:colOff>
      <xdr:row>74</xdr:row>
      <xdr:rowOff>63375</xdr:rowOff>
    </xdr:to>
    <xdr:sp macro="" textlink="">
      <xdr:nvSpPr>
        <xdr:cNvPr id="431" name="円/楕円 430"/>
        <xdr:cNvSpPr/>
      </xdr:nvSpPr>
      <xdr:spPr>
        <a:xfrm>
          <a:off x="6921500" y="12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79902</xdr:rowOff>
    </xdr:from>
    <xdr:ext cx="534377" cy="259045"/>
    <xdr:sp macro="" textlink="">
      <xdr:nvSpPr>
        <xdr:cNvPr id="432" name="テキスト ボックス 431"/>
        <xdr:cNvSpPr txBox="1"/>
      </xdr:nvSpPr>
      <xdr:spPr>
        <a:xfrm>
          <a:off x="6705111" y="124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168370</xdr:rowOff>
    </xdr:from>
    <xdr:to>
      <xdr:col>15</xdr:col>
      <xdr:colOff>180975</xdr:colOff>
      <xdr:row>97</xdr:row>
      <xdr:rowOff>104457</xdr:rowOff>
    </xdr:to>
    <xdr:cxnSp macro="">
      <xdr:nvCxnSpPr>
        <xdr:cNvPr id="462" name="直線コネクタ 461"/>
        <xdr:cNvCxnSpPr/>
      </xdr:nvCxnSpPr>
      <xdr:spPr>
        <a:xfrm>
          <a:off x="9639300" y="16627570"/>
          <a:ext cx="8382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158389</xdr:rowOff>
    </xdr:from>
    <xdr:to>
      <xdr:col>14</xdr:col>
      <xdr:colOff>28575</xdr:colOff>
      <xdr:row>96</xdr:row>
      <xdr:rowOff>168370</xdr:rowOff>
    </xdr:to>
    <xdr:cxnSp macro="">
      <xdr:nvCxnSpPr>
        <xdr:cNvPr id="465" name="直線コネクタ 464"/>
        <xdr:cNvCxnSpPr/>
      </xdr:nvCxnSpPr>
      <xdr:spPr>
        <a:xfrm>
          <a:off x="8750300" y="16617589"/>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6" name="フローチャート : 判断 465"/>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7" name="テキスト ボックス 466"/>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158389</xdr:rowOff>
    </xdr:from>
    <xdr:to>
      <xdr:col>12</xdr:col>
      <xdr:colOff>511175</xdr:colOff>
      <xdr:row>97</xdr:row>
      <xdr:rowOff>74568</xdr:rowOff>
    </xdr:to>
    <xdr:cxnSp macro="">
      <xdr:nvCxnSpPr>
        <xdr:cNvPr id="468" name="直線コネクタ 467"/>
        <xdr:cNvCxnSpPr/>
      </xdr:nvCxnSpPr>
      <xdr:spPr>
        <a:xfrm flipV="1">
          <a:off x="7861300" y="16617589"/>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9" name="フローチャート : 判断 468"/>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70" name="テキスト ボックス 469"/>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93104</xdr:rowOff>
    </xdr:from>
    <xdr:to>
      <xdr:col>11</xdr:col>
      <xdr:colOff>307975</xdr:colOff>
      <xdr:row>97</xdr:row>
      <xdr:rowOff>74568</xdr:rowOff>
    </xdr:to>
    <xdr:cxnSp macro="">
      <xdr:nvCxnSpPr>
        <xdr:cNvPr id="471" name="直線コネクタ 470"/>
        <xdr:cNvCxnSpPr/>
      </xdr:nvCxnSpPr>
      <xdr:spPr>
        <a:xfrm>
          <a:off x="6972300" y="16552304"/>
          <a:ext cx="889000" cy="1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72" name="フローチャート : 判断 471"/>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73" name="テキスト ボックス 472"/>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4" name="フローチャート : 判断 473"/>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75" name="テキスト ボックス 474"/>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53657</xdr:rowOff>
    </xdr:from>
    <xdr:to>
      <xdr:col>15</xdr:col>
      <xdr:colOff>231775</xdr:colOff>
      <xdr:row>97</xdr:row>
      <xdr:rowOff>155257</xdr:rowOff>
    </xdr:to>
    <xdr:sp macro="" textlink="">
      <xdr:nvSpPr>
        <xdr:cNvPr id="481" name="円/楕円 480"/>
        <xdr:cNvSpPr/>
      </xdr:nvSpPr>
      <xdr:spPr>
        <a:xfrm>
          <a:off x="10426700" y="166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32084</xdr:rowOff>
    </xdr:from>
    <xdr:ext cx="534377" cy="259045"/>
    <xdr:sp macro="" textlink="">
      <xdr:nvSpPr>
        <xdr:cNvPr id="482" name="土木費該当値テキスト"/>
        <xdr:cNvSpPr txBox="1"/>
      </xdr:nvSpPr>
      <xdr:spPr>
        <a:xfrm>
          <a:off x="10528300" y="166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117570</xdr:rowOff>
    </xdr:from>
    <xdr:to>
      <xdr:col>14</xdr:col>
      <xdr:colOff>79375</xdr:colOff>
      <xdr:row>97</xdr:row>
      <xdr:rowOff>47720</xdr:rowOff>
    </xdr:to>
    <xdr:sp macro="" textlink="">
      <xdr:nvSpPr>
        <xdr:cNvPr id="483" name="円/楕円 482"/>
        <xdr:cNvSpPr/>
      </xdr:nvSpPr>
      <xdr:spPr>
        <a:xfrm>
          <a:off x="9588500" y="16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38847</xdr:rowOff>
    </xdr:from>
    <xdr:ext cx="534377" cy="259045"/>
    <xdr:sp macro="" textlink="">
      <xdr:nvSpPr>
        <xdr:cNvPr id="484" name="テキスト ボックス 483"/>
        <xdr:cNvSpPr txBox="1"/>
      </xdr:nvSpPr>
      <xdr:spPr>
        <a:xfrm>
          <a:off x="9372111" y="166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107589</xdr:rowOff>
    </xdr:from>
    <xdr:to>
      <xdr:col>12</xdr:col>
      <xdr:colOff>561975</xdr:colOff>
      <xdr:row>97</xdr:row>
      <xdr:rowOff>37739</xdr:rowOff>
    </xdr:to>
    <xdr:sp macro="" textlink="">
      <xdr:nvSpPr>
        <xdr:cNvPr id="485" name="円/楕円 484"/>
        <xdr:cNvSpPr/>
      </xdr:nvSpPr>
      <xdr:spPr>
        <a:xfrm>
          <a:off x="8699500" y="1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28866</xdr:rowOff>
    </xdr:from>
    <xdr:ext cx="534377" cy="259045"/>
    <xdr:sp macro="" textlink="">
      <xdr:nvSpPr>
        <xdr:cNvPr id="486" name="テキスト ボックス 485"/>
        <xdr:cNvSpPr txBox="1"/>
      </xdr:nvSpPr>
      <xdr:spPr>
        <a:xfrm>
          <a:off x="8483111" y="166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23768</xdr:rowOff>
    </xdr:from>
    <xdr:to>
      <xdr:col>11</xdr:col>
      <xdr:colOff>358775</xdr:colOff>
      <xdr:row>97</xdr:row>
      <xdr:rowOff>125368</xdr:rowOff>
    </xdr:to>
    <xdr:sp macro="" textlink="">
      <xdr:nvSpPr>
        <xdr:cNvPr id="487" name="円/楕円 486"/>
        <xdr:cNvSpPr/>
      </xdr:nvSpPr>
      <xdr:spPr>
        <a:xfrm>
          <a:off x="7810500" y="166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116495</xdr:rowOff>
    </xdr:from>
    <xdr:ext cx="534377" cy="259045"/>
    <xdr:sp macro="" textlink="">
      <xdr:nvSpPr>
        <xdr:cNvPr id="488" name="テキスト ボックス 487"/>
        <xdr:cNvSpPr txBox="1"/>
      </xdr:nvSpPr>
      <xdr:spPr>
        <a:xfrm>
          <a:off x="7594111" y="167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42304</xdr:rowOff>
    </xdr:from>
    <xdr:to>
      <xdr:col>10</xdr:col>
      <xdr:colOff>155575</xdr:colOff>
      <xdr:row>96</xdr:row>
      <xdr:rowOff>143904</xdr:rowOff>
    </xdr:to>
    <xdr:sp macro="" textlink="">
      <xdr:nvSpPr>
        <xdr:cNvPr id="489" name="円/楕円 488"/>
        <xdr:cNvSpPr/>
      </xdr:nvSpPr>
      <xdr:spPr>
        <a:xfrm>
          <a:off x="6921500" y="165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160431</xdr:rowOff>
    </xdr:from>
    <xdr:ext cx="534377" cy="259045"/>
    <xdr:sp macro="" textlink="">
      <xdr:nvSpPr>
        <xdr:cNvPr id="490" name="テキスト ボックス 489"/>
        <xdr:cNvSpPr txBox="1"/>
      </xdr:nvSpPr>
      <xdr:spPr>
        <a:xfrm>
          <a:off x="6705111" y="162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131013</xdr:rowOff>
    </xdr:from>
    <xdr:to>
      <xdr:col>23</xdr:col>
      <xdr:colOff>517525</xdr:colOff>
      <xdr:row>38</xdr:row>
      <xdr:rowOff>159703</xdr:rowOff>
    </xdr:to>
    <xdr:cxnSp macro="">
      <xdr:nvCxnSpPr>
        <xdr:cNvPr id="520" name="直線コネクタ 519"/>
        <xdr:cNvCxnSpPr/>
      </xdr:nvCxnSpPr>
      <xdr:spPr>
        <a:xfrm flipV="1">
          <a:off x="15481300" y="6474663"/>
          <a:ext cx="838200" cy="2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159703</xdr:rowOff>
    </xdr:from>
    <xdr:to>
      <xdr:col>22</xdr:col>
      <xdr:colOff>365125</xdr:colOff>
      <xdr:row>39</xdr:row>
      <xdr:rowOff>6921</xdr:rowOff>
    </xdr:to>
    <xdr:cxnSp macro="">
      <xdr:nvCxnSpPr>
        <xdr:cNvPr id="523" name="直線コネクタ 522"/>
        <xdr:cNvCxnSpPr/>
      </xdr:nvCxnSpPr>
      <xdr:spPr>
        <a:xfrm flipV="1">
          <a:off x="14592300" y="6674803"/>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157213</xdr:rowOff>
    </xdr:from>
    <xdr:to>
      <xdr:col>22</xdr:col>
      <xdr:colOff>415925</xdr:colOff>
      <xdr:row>38</xdr:row>
      <xdr:rowOff>87364</xdr:rowOff>
    </xdr:to>
    <xdr:sp macro="" textlink="">
      <xdr:nvSpPr>
        <xdr:cNvPr id="524" name="フローチャート : 判断 523"/>
        <xdr:cNvSpPr/>
      </xdr:nvSpPr>
      <xdr:spPr>
        <a:xfrm>
          <a:off x="15430500" y="65008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103890</xdr:rowOff>
    </xdr:from>
    <xdr:ext cx="534377" cy="259045"/>
    <xdr:sp macro="" textlink="">
      <xdr:nvSpPr>
        <xdr:cNvPr id="525" name="テキスト ボックス 524"/>
        <xdr:cNvSpPr txBox="1"/>
      </xdr:nvSpPr>
      <xdr:spPr>
        <a:xfrm>
          <a:off x="15214111" y="62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70091</xdr:rowOff>
    </xdr:from>
    <xdr:to>
      <xdr:col>21</xdr:col>
      <xdr:colOff>161925</xdr:colOff>
      <xdr:row>39</xdr:row>
      <xdr:rowOff>6921</xdr:rowOff>
    </xdr:to>
    <xdr:cxnSp macro="">
      <xdr:nvCxnSpPr>
        <xdr:cNvPr id="526" name="直線コネクタ 525"/>
        <xdr:cNvCxnSpPr/>
      </xdr:nvCxnSpPr>
      <xdr:spPr>
        <a:xfrm>
          <a:off x="13703300" y="6585191"/>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8166</xdr:rowOff>
    </xdr:from>
    <xdr:to>
      <xdr:col>21</xdr:col>
      <xdr:colOff>212725</xdr:colOff>
      <xdr:row>38</xdr:row>
      <xdr:rowOff>109766</xdr:rowOff>
    </xdr:to>
    <xdr:sp macro="" textlink="">
      <xdr:nvSpPr>
        <xdr:cNvPr id="527" name="フローチャート : 判断 526"/>
        <xdr:cNvSpPr/>
      </xdr:nvSpPr>
      <xdr:spPr>
        <a:xfrm>
          <a:off x="14541500" y="65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126293</xdr:rowOff>
    </xdr:from>
    <xdr:ext cx="534377" cy="259045"/>
    <xdr:sp macro="" textlink="">
      <xdr:nvSpPr>
        <xdr:cNvPr id="528" name="テキスト ボックス 527"/>
        <xdr:cNvSpPr txBox="1"/>
      </xdr:nvSpPr>
      <xdr:spPr>
        <a:xfrm>
          <a:off x="14325111" y="62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70091</xdr:rowOff>
    </xdr:from>
    <xdr:to>
      <xdr:col>19</xdr:col>
      <xdr:colOff>644525</xdr:colOff>
      <xdr:row>38</xdr:row>
      <xdr:rowOff>155321</xdr:rowOff>
    </xdr:to>
    <xdr:cxnSp macro="">
      <xdr:nvCxnSpPr>
        <xdr:cNvPr id="529" name="直線コネクタ 528"/>
        <xdr:cNvCxnSpPr/>
      </xdr:nvCxnSpPr>
      <xdr:spPr>
        <a:xfrm flipV="1">
          <a:off x="12814300" y="6585191"/>
          <a:ext cx="8890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33769</xdr:rowOff>
    </xdr:from>
    <xdr:to>
      <xdr:col>20</xdr:col>
      <xdr:colOff>9525</xdr:colOff>
      <xdr:row>38</xdr:row>
      <xdr:rowOff>135369</xdr:rowOff>
    </xdr:to>
    <xdr:sp macro="" textlink="">
      <xdr:nvSpPr>
        <xdr:cNvPr id="530" name="フローチャート : 判断 529"/>
        <xdr:cNvSpPr/>
      </xdr:nvSpPr>
      <xdr:spPr>
        <a:xfrm>
          <a:off x="13652500" y="65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126496</xdr:rowOff>
    </xdr:from>
    <xdr:ext cx="534377" cy="259045"/>
    <xdr:sp macro="" textlink="">
      <xdr:nvSpPr>
        <xdr:cNvPr id="531" name="テキスト ボックス 530"/>
        <xdr:cNvSpPr txBox="1"/>
      </xdr:nvSpPr>
      <xdr:spPr>
        <a:xfrm>
          <a:off x="13436111" y="66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55676</xdr:rowOff>
    </xdr:from>
    <xdr:to>
      <xdr:col>18</xdr:col>
      <xdr:colOff>492125</xdr:colOff>
      <xdr:row>38</xdr:row>
      <xdr:rowOff>157276</xdr:rowOff>
    </xdr:to>
    <xdr:sp macro="" textlink="">
      <xdr:nvSpPr>
        <xdr:cNvPr id="532" name="フローチャート : 判断 531"/>
        <xdr:cNvSpPr/>
      </xdr:nvSpPr>
      <xdr:spPr>
        <a:xfrm>
          <a:off x="12763500" y="657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2354</xdr:rowOff>
    </xdr:from>
    <xdr:ext cx="534377" cy="259045"/>
    <xdr:sp macro="" textlink="">
      <xdr:nvSpPr>
        <xdr:cNvPr id="533" name="テキスト ボックス 532"/>
        <xdr:cNvSpPr txBox="1"/>
      </xdr:nvSpPr>
      <xdr:spPr>
        <a:xfrm>
          <a:off x="12547111" y="63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80213</xdr:rowOff>
    </xdr:from>
    <xdr:to>
      <xdr:col>23</xdr:col>
      <xdr:colOff>568325</xdr:colOff>
      <xdr:row>38</xdr:row>
      <xdr:rowOff>10364</xdr:rowOff>
    </xdr:to>
    <xdr:sp macro="" textlink="">
      <xdr:nvSpPr>
        <xdr:cNvPr id="539" name="円/楕円 538"/>
        <xdr:cNvSpPr/>
      </xdr:nvSpPr>
      <xdr:spPr>
        <a:xfrm>
          <a:off x="16268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103090</xdr:rowOff>
    </xdr:from>
    <xdr:ext cx="534377" cy="259045"/>
    <xdr:sp macro="" textlink="">
      <xdr:nvSpPr>
        <xdr:cNvPr id="540" name="消防費該当値テキスト"/>
        <xdr:cNvSpPr txBox="1"/>
      </xdr:nvSpPr>
      <xdr:spPr>
        <a:xfrm>
          <a:off x="16370300" y="62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108903</xdr:rowOff>
    </xdr:from>
    <xdr:to>
      <xdr:col>22</xdr:col>
      <xdr:colOff>415925</xdr:colOff>
      <xdr:row>39</xdr:row>
      <xdr:rowOff>39053</xdr:rowOff>
    </xdr:to>
    <xdr:sp macro="" textlink="">
      <xdr:nvSpPr>
        <xdr:cNvPr id="541" name="円/楕円 540"/>
        <xdr:cNvSpPr/>
      </xdr:nvSpPr>
      <xdr:spPr>
        <a:xfrm>
          <a:off x="15430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30180</xdr:rowOff>
    </xdr:from>
    <xdr:ext cx="534377" cy="259045"/>
    <xdr:sp macro="" textlink="">
      <xdr:nvSpPr>
        <xdr:cNvPr id="542" name="テキスト ボックス 541"/>
        <xdr:cNvSpPr txBox="1"/>
      </xdr:nvSpPr>
      <xdr:spPr>
        <a:xfrm>
          <a:off x="15214111" y="67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127571</xdr:rowOff>
    </xdr:from>
    <xdr:to>
      <xdr:col>21</xdr:col>
      <xdr:colOff>212725</xdr:colOff>
      <xdr:row>39</xdr:row>
      <xdr:rowOff>57721</xdr:rowOff>
    </xdr:to>
    <xdr:sp macro="" textlink="">
      <xdr:nvSpPr>
        <xdr:cNvPr id="543" name="円/楕円 542"/>
        <xdr:cNvSpPr/>
      </xdr:nvSpPr>
      <xdr:spPr>
        <a:xfrm>
          <a:off x="14541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48848</xdr:rowOff>
    </xdr:from>
    <xdr:ext cx="534377" cy="259045"/>
    <xdr:sp macro="" textlink="">
      <xdr:nvSpPr>
        <xdr:cNvPr id="544" name="テキスト ボックス 543"/>
        <xdr:cNvSpPr txBox="1"/>
      </xdr:nvSpPr>
      <xdr:spPr>
        <a:xfrm>
          <a:off x="14325111" y="67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19291</xdr:rowOff>
    </xdr:from>
    <xdr:to>
      <xdr:col>20</xdr:col>
      <xdr:colOff>9525</xdr:colOff>
      <xdr:row>38</xdr:row>
      <xdr:rowOff>120891</xdr:rowOff>
    </xdr:to>
    <xdr:sp macro="" textlink="">
      <xdr:nvSpPr>
        <xdr:cNvPr id="545" name="円/楕円 544"/>
        <xdr:cNvSpPr/>
      </xdr:nvSpPr>
      <xdr:spPr>
        <a:xfrm>
          <a:off x="13652500" y="6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137418</xdr:rowOff>
    </xdr:from>
    <xdr:ext cx="534377" cy="259045"/>
    <xdr:sp macro="" textlink="">
      <xdr:nvSpPr>
        <xdr:cNvPr id="546" name="テキスト ボックス 545"/>
        <xdr:cNvSpPr txBox="1"/>
      </xdr:nvSpPr>
      <xdr:spPr>
        <a:xfrm>
          <a:off x="13436111" y="63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104521</xdr:rowOff>
    </xdr:from>
    <xdr:to>
      <xdr:col>18</xdr:col>
      <xdr:colOff>492125</xdr:colOff>
      <xdr:row>39</xdr:row>
      <xdr:rowOff>34671</xdr:rowOff>
    </xdr:to>
    <xdr:sp macro="" textlink="">
      <xdr:nvSpPr>
        <xdr:cNvPr id="547" name="円/楕円 546"/>
        <xdr:cNvSpPr/>
      </xdr:nvSpPr>
      <xdr:spPr>
        <a:xfrm>
          <a:off x="12763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25798</xdr:rowOff>
    </xdr:from>
    <xdr:ext cx="534377" cy="259045"/>
    <xdr:sp macro="" textlink="">
      <xdr:nvSpPr>
        <xdr:cNvPr id="548" name="テキスト ボックス 547"/>
        <xdr:cNvSpPr txBox="1"/>
      </xdr:nvSpPr>
      <xdr:spPr>
        <a:xfrm>
          <a:off x="12547111" y="67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78740</xdr:rowOff>
    </xdr:from>
    <xdr:to>
      <xdr:col>23</xdr:col>
      <xdr:colOff>517525</xdr:colOff>
      <xdr:row>56</xdr:row>
      <xdr:rowOff>130156</xdr:rowOff>
    </xdr:to>
    <xdr:cxnSp macro="">
      <xdr:nvCxnSpPr>
        <xdr:cNvPr id="578" name="直線コネクタ 577"/>
        <xdr:cNvCxnSpPr/>
      </xdr:nvCxnSpPr>
      <xdr:spPr>
        <a:xfrm>
          <a:off x="15481300" y="9679940"/>
          <a:ext cx="8382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68834</xdr:rowOff>
    </xdr:from>
    <xdr:to>
      <xdr:col>22</xdr:col>
      <xdr:colOff>365125</xdr:colOff>
      <xdr:row>56</xdr:row>
      <xdr:rowOff>78740</xdr:rowOff>
    </xdr:to>
    <xdr:cxnSp macro="">
      <xdr:nvCxnSpPr>
        <xdr:cNvPr id="581" name="直線コネクタ 580"/>
        <xdr:cNvCxnSpPr/>
      </xdr:nvCxnSpPr>
      <xdr:spPr>
        <a:xfrm>
          <a:off x="14592300" y="96700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3" name="テキスト ボックス 582"/>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68834</xdr:rowOff>
    </xdr:from>
    <xdr:to>
      <xdr:col>21</xdr:col>
      <xdr:colOff>161925</xdr:colOff>
      <xdr:row>56</xdr:row>
      <xdr:rowOff>149854</xdr:rowOff>
    </xdr:to>
    <xdr:cxnSp macro="">
      <xdr:nvCxnSpPr>
        <xdr:cNvPr id="584" name="直線コネクタ 583"/>
        <xdr:cNvCxnSpPr/>
      </xdr:nvCxnSpPr>
      <xdr:spPr>
        <a:xfrm flipV="1">
          <a:off x="13703300" y="9670034"/>
          <a:ext cx="889000" cy="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19094</xdr:rowOff>
    </xdr:from>
    <xdr:to>
      <xdr:col>19</xdr:col>
      <xdr:colOff>644525</xdr:colOff>
      <xdr:row>56</xdr:row>
      <xdr:rowOff>149854</xdr:rowOff>
    </xdr:to>
    <xdr:cxnSp macro="">
      <xdr:nvCxnSpPr>
        <xdr:cNvPr id="587" name="直線コネクタ 586"/>
        <xdr:cNvCxnSpPr/>
      </xdr:nvCxnSpPr>
      <xdr:spPr>
        <a:xfrm>
          <a:off x="12814300" y="9620294"/>
          <a:ext cx="8890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79356</xdr:rowOff>
    </xdr:from>
    <xdr:to>
      <xdr:col>23</xdr:col>
      <xdr:colOff>568325</xdr:colOff>
      <xdr:row>57</xdr:row>
      <xdr:rowOff>9506</xdr:rowOff>
    </xdr:to>
    <xdr:sp macro="" textlink="">
      <xdr:nvSpPr>
        <xdr:cNvPr id="597" name="円/楕円 596"/>
        <xdr:cNvSpPr/>
      </xdr:nvSpPr>
      <xdr:spPr>
        <a:xfrm>
          <a:off x="162687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57783</xdr:rowOff>
    </xdr:from>
    <xdr:ext cx="534377" cy="259045"/>
    <xdr:sp macro="" textlink="">
      <xdr:nvSpPr>
        <xdr:cNvPr id="598" name="教育費該当値テキスト"/>
        <xdr:cNvSpPr txBox="1"/>
      </xdr:nvSpPr>
      <xdr:spPr>
        <a:xfrm>
          <a:off x="16370300" y="96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27940</xdr:rowOff>
    </xdr:from>
    <xdr:to>
      <xdr:col>22</xdr:col>
      <xdr:colOff>415925</xdr:colOff>
      <xdr:row>56</xdr:row>
      <xdr:rowOff>129540</xdr:rowOff>
    </xdr:to>
    <xdr:sp macro="" textlink="">
      <xdr:nvSpPr>
        <xdr:cNvPr id="599" name="円/楕円 598"/>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120667</xdr:rowOff>
    </xdr:from>
    <xdr:ext cx="534377" cy="259045"/>
    <xdr:sp macro="" textlink="">
      <xdr:nvSpPr>
        <xdr:cNvPr id="600" name="テキスト ボックス 599"/>
        <xdr:cNvSpPr txBox="1"/>
      </xdr:nvSpPr>
      <xdr:spPr>
        <a:xfrm>
          <a:off x="15214111" y="9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18034</xdr:rowOff>
    </xdr:from>
    <xdr:to>
      <xdr:col>21</xdr:col>
      <xdr:colOff>212725</xdr:colOff>
      <xdr:row>56</xdr:row>
      <xdr:rowOff>119634</xdr:rowOff>
    </xdr:to>
    <xdr:sp macro="" textlink="">
      <xdr:nvSpPr>
        <xdr:cNvPr id="601" name="円/楕円 600"/>
        <xdr:cNvSpPr/>
      </xdr:nvSpPr>
      <xdr:spPr>
        <a:xfrm>
          <a:off x="14541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136161</xdr:rowOff>
    </xdr:from>
    <xdr:ext cx="534377" cy="259045"/>
    <xdr:sp macro="" textlink="">
      <xdr:nvSpPr>
        <xdr:cNvPr id="602" name="テキスト ボックス 601"/>
        <xdr:cNvSpPr txBox="1"/>
      </xdr:nvSpPr>
      <xdr:spPr>
        <a:xfrm>
          <a:off x="14325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99054</xdr:rowOff>
    </xdr:from>
    <xdr:to>
      <xdr:col>20</xdr:col>
      <xdr:colOff>9525</xdr:colOff>
      <xdr:row>57</xdr:row>
      <xdr:rowOff>29204</xdr:rowOff>
    </xdr:to>
    <xdr:sp macro="" textlink="">
      <xdr:nvSpPr>
        <xdr:cNvPr id="603" name="円/楕円 602"/>
        <xdr:cNvSpPr/>
      </xdr:nvSpPr>
      <xdr:spPr>
        <a:xfrm>
          <a:off x="13652500" y="97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45731</xdr:rowOff>
    </xdr:from>
    <xdr:ext cx="534377" cy="259045"/>
    <xdr:sp macro="" textlink="">
      <xdr:nvSpPr>
        <xdr:cNvPr id="604" name="テキスト ボックス 603"/>
        <xdr:cNvSpPr txBox="1"/>
      </xdr:nvSpPr>
      <xdr:spPr>
        <a:xfrm>
          <a:off x="13436111" y="947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139744</xdr:rowOff>
    </xdr:from>
    <xdr:to>
      <xdr:col>18</xdr:col>
      <xdr:colOff>492125</xdr:colOff>
      <xdr:row>56</xdr:row>
      <xdr:rowOff>69894</xdr:rowOff>
    </xdr:to>
    <xdr:sp macro="" textlink="">
      <xdr:nvSpPr>
        <xdr:cNvPr id="605" name="円/楕円 604"/>
        <xdr:cNvSpPr/>
      </xdr:nvSpPr>
      <xdr:spPr>
        <a:xfrm>
          <a:off x="12763500" y="95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86421</xdr:rowOff>
    </xdr:from>
    <xdr:ext cx="534377" cy="259045"/>
    <xdr:sp macro="" textlink="">
      <xdr:nvSpPr>
        <xdr:cNvPr id="606" name="テキスト ボックス 605"/>
        <xdr:cNvSpPr txBox="1"/>
      </xdr:nvSpPr>
      <xdr:spPr>
        <a:xfrm>
          <a:off x="12547111" y="9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132690</xdr:rowOff>
    </xdr:from>
    <xdr:to>
      <xdr:col>23</xdr:col>
      <xdr:colOff>517525</xdr:colOff>
      <xdr:row>79</xdr:row>
      <xdr:rowOff>8637</xdr:rowOff>
    </xdr:to>
    <xdr:cxnSp macro="">
      <xdr:nvCxnSpPr>
        <xdr:cNvPr id="635" name="直線コネクタ 634"/>
        <xdr:cNvCxnSpPr/>
      </xdr:nvCxnSpPr>
      <xdr:spPr>
        <a:xfrm flipV="1">
          <a:off x="15481300" y="13334340"/>
          <a:ext cx="8382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8637</xdr:rowOff>
    </xdr:from>
    <xdr:to>
      <xdr:col>22</xdr:col>
      <xdr:colOff>365125</xdr:colOff>
      <xdr:row>79</xdr:row>
      <xdr:rowOff>13627</xdr:rowOff>
    </xdr:to>
    <xdr:cxnSp macro="">
      <xdr:nvCxnSpPr>
        <xdr:cNvPr id="638" name="直線コネクタ 637"/>
        <xdr:cNvCxnSpPr/>
      </xdr:nvCxnSpPr>
      <xdr:spPr>
        <a:xfrm flipV="1">
          <a:off x="14592300" y="135531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138925</xdr:rowOff>
    </xdr:from>
    <xdr:to>
      <xdr:col>22</xdr:col>
      <xdr:colOff>415925</xdr:colOff>
      <xdr:row>79</xdr:row>
      <xdr:rowOff>69075</xdr:rowOff>
    </xdr:to>
    <xdr:sp macro="" textlink="">
      <xdr:nvSpPr>
        <xdr:cNvPr id="639" name="フローチャート : 判断 638"/>
        <xdr:cNvSpPr/>
      </xdr:nvSpPr>
      <xdr:spPr>
        <a:xfrm>
          <a:off x="15430500" y="1351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60202</xdr:rowOff>
    </xdr:from>
    <xdr:ext cx="378565" cy="259045"/>
    <xdr:sp macro="" textlink="">
      <xdr:nvSpPr>
        <xdr:cNvPr id="640" name="テキスト ボックス 639"/>
        <xdr:cNvSpPr txBox="1"/>
      </xdr:nvSpPr>
      <xdr:spPr>
        <a:xfrm>
          <a:off x="15292017" y="1360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159435</xdr:rowOff>
    </xdr:from>
    <xdr:to>
      <xdr:col>21</xdr:col>
      <xdr:colOff>161925</xdr:colOff>
      <xdr:row>79</xdr:row>
      <xdr:rowOff>13627</xdr:rowOff>
    </xdr:to>
    <xdr:cxnSp macro="">
      <xdr:nvCxnSpPr>
        <xdr:cNvPr id="641" name="直線コネクタ 640"/>
        <xdr:cNvCxnSpPr/>
      </xdr:nvCxnSpPr>
      <xdr:spPr>
        <a:xfrm>
          <a:off x="13703300" y="13532535"/>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138201</xdr:rowOff>
    </xdr:from>
    <xdr:to>
      <xdr:col>21</xdr:col>
      <xdr:colOff>212725</xdr:colOff>
      <xdr:row>79</xdr:row>
      <xdr:rowOff>68351</xdr:rowOff>
    </xdr:to>
    <xdr:sp macro="" textlink="">
      <xdr:nvSpPr>
        <xdr:cNvPr id="642" name="フローチャート : 判断 641"/>
        <xdr:cNvSpPr/>
      </xdr:nvSpPr>
      <xdr:spPr>
        <a:xfrm>
          <a:off x="14541500" y="1351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59478</xdr:rowOff>
    </xdr:from>
    <xdr:ext cx="378565" cy="259045"/>
    <xdr:sp macro="" textlink="">
      <xdr:nvSpPr>
        <xdr:cNvPr id="643" name="テキスト ボックス 642"/>
        <xdr:cNvSpPr txBox="1"/>
      </xdr:nvSpPr>
      <xdr:spPr>
        <a:xfrm>
          <a:off x="14403017" y="1360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145681</xdr:rowOff>
    </xdr:from>
    <xdr:to>
      <xdr:col>19</xdr:col>
      <xdr:colOff>644525</xdr:colOff>
      <xdr:row>78</xdr:row>
      <xdr:rowOff>159435</xdr:rowOff>
    </xdr:to>
    <xdr:cxnSp macro="">
      <xdr:nvCxnSpPr>
        <xdr:cNvPr id="644" name="直線コネクタ 643"/>
        <xdr:cNvCxnSpPr/>
      </xdr:nvCxnSpPr>
      <xdr:spPr>
        <a:xfrm>
          <a:off x="12814300" y="1351878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119151</xdr:rowOff>
    </xdr:from>
    <xdr:to>
      <xdr:col>20</xdr:col>
      <xdr:colOff>9525</xdr:colOff>
      <xdr:row>79</xdr:row>
      <xdr:rowOff>49301</xdr:rowOff>
    </xdr:to>
    <xdr:sp macro="" textlink="">
      <xdr:nvSpPr>
        <xdr:cNvPr id="645" name="フローチャート : 判断 644"/>
        <xdr:cNvSpPr/>
      </xdr:nvSpPr>
      <xdr:spPr>
        <a:xfrm>
          <a:off x="13652500" y="1349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40428</xdr:rowOff>
    </xdr:from>
    <xdr:ext cx="469744" cy="259045"/>
    <xdr:sp macro="" textlink="">
      <xdr:nvSpPr>
        <xdr:cNvPr id="646" name="テキスト ボックス 645"/>
        <xdr:cNvSpPr txBox="1"/>
      </xdr:nvSpPr>
      <xdr:spPr>
        <a:xfrm>
          <a:off x="13468427"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116790</xdr:rowOff>
    </xdr:from>
    <xdr:to>
      <xdr:col>18</xdr:col>
      <xdr:colOff>492125</xdr:colOff>
      <xdr:row>79</xdr:row>
      <xdr:rowOff>46940</xdr:rowOff>
    </xdr:to>
    <xdr:sp macro="" textlink="">
      <xdr:nvSpPr>
        <xdr:cNvPr id="647" name="フローチャート : 判断 646"/>
        <xdr:cNvSpPr/>
      </xdr:nvSpPr>
      <xdr:spPr>
        <a:xfrm>
          <a:off x="12763500" y="134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38067</xdr:rowOff>
    </xdr:from>
    <xdr:ext cx="469744" cy="259045"/>
    <xdr:sp macro="" textlink="">
      <xdr:nvSpPr>
        <xdr:cNvPr id="648" name="テキスト ボックス 647"/>
        <xdr:cNvSpPr txBox="1"/>
      </xdr:nvSpPr>
      <xdr:spPr>
        <a:xfrm>
          <a:off x="12579427"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81890</xdr:rowOff>
    </xdr:from>
    <xdr:to>
      <xdr:col>23</xdr:col>
      <xdr:colOff>568325</xdr:colOff>
      <xdr:row>78</xdr:row>
      <xdr:rowOff>12040</xdr:rowOff>
    </xdr:to>
    <xdr:sp macro="" textlink="">
      <xdr:nvSpPr>
        <xdr:cNvPr id="654" name="円/楕円 653"/>
        <xdr:cNvSpPr/>
      </xdr:nvSpPr>
      <xdr:spPr>
        <a:xfrm>
          <a:off x="162687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104767</xdr:rowOff>
    </xdr:from>
    <xdr:ext cx="469744" cy="259045"/>
    <xdr:sp macro="" textlink="">
      <xdr:nvSpPr>
        <xdr:cNvPr id="655" name="災害復旧費該当値テキスト"/>
        <xdr:cNvSpPr txBox="1"/>
      </xdr:nvSpPr>
      <xdr:spPr>
        <a:xfrm>
          <a:off x="16370300" y="131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129287</xdr:rowOff>
    </xdr:from>
    <xdr:to>
      <xdr:col>22</xdr:col>
      <xdr:colOff>415925</xdr:colOff>
      <xdr:row>79</xdr:row>
      <xdr:rowOff>59437</xdr:rowOff>
    </xdr:to>
    <xdr:sp macro="" textlink="">
      <xdr:nvSpPr>
        <xdr:cNvPr id="656" name="円/楕円 655"/>
        <xdr:cNvSpPr/>
      </xdr:nvSpPr>
      <xdr:spPr>
        <a:xfrm>
          <a:off x="15430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75964</xdr:rowOff>
    </xdr:from>
    <xdr:ext cx="378565" cy="259045"/>
    <xdr:sp macro="" textlink="">
      <xdr:nvSpPr>
        <xdr:cNvPr id="657" name="テキスト ボックス 656"/>
        <xdr:cNvSpPr txBox="1"/>
      </xdr:nvSpPr>
      <xdr:spPr>
        <a:xfrm>
          <a:off x="15292017" y="1327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134277</xdr:rowOff>
    </xdr:from>
    <xdr:to>
      <xdr:col>21</xdr:col>
      <xdr:colOff>212725</xdr:colOff>
      <xdr:row>79</xdr:row>
      <xdr:rowOff>64427</xdr:rowOff>
    </xdr:to>
    <xdr:sp macro="" textlink="">
      <xdr:nvSpPr>
        <xdr:cNvPr id="658" name="円/楕円 657"/>
        <xdr:cNvSpPr/>
      </xdr:nvSpPr>
      <xdr:spPr>
        <a:xfrm>
          <a:off x="14541500" y="13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80954</xdr:rowOff>
    </xdr:from>
    <xdr:ext cx="378565" cy="259045"/>
    <xdr:sp macro="" textlink="">
      <xdr:nvSpPr>
        <xdr:cNvPr id="659" name="テキスト ボックス 658"/>
        <xdr:cNvSpPr txBox="1"/>
      </xdr:nvSpPr>
      <xdr:spPr>
        <a:xfrm>
          <a:off x="14403017" y="13282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108635</xdr:rowOff>
    </xdr:from>
    <xdr:to>
      <xdr:col>20</xdr:col>
      <xdr:colOff>9525</xdr:colOff>
      <xdr:row>79</xdr:row>
      <xdr:rowOff>38785</xdr:rowOff>
    </xdr:to>
    <xdr:sp macro="" textlink="">
      <xdr:nvSpPr>
        <xdr:cNvPr id="660" name="円/楕円 659"/>
        <xdr:cNvSpPr/>
      </xdr:nvSpPr>
      <xdr:spPr>
        <a:xfrm>
          <a:off x="13652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55312</xdr:rowOff>
    </xdr:from>
    <xdr:ext cx="469744" cy="259045"/>
    <xdr:sp macro="" textlink="">
      <xdr:nvSpPr>
        <xdr:cNvPr id="661" name="テキスト ボックス 660"/>
        <xdr:cNvSpPr txBox="1"/>
      </xdr:nvSpPr>
      <xdr:spPr>
        <a:xfrm>
          <a:off x="13468427" y="132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94881</xdr:rowOff>
    </xdr:from>
    <xdr:to>
      <xdr:col>18</xdr:col>
      <xdr:colOff>492125</xdr:colOff>
      <xdr:row>79</xdr:row>
      <xdr:rowOff>25031</xdr:rowOff>
    </xdr:to>
    <xdr:sp macro="" textlink="">
      <xdr:nvSpPr>
        <xdr:cNvPr id="662" name="円/楕円 661"/>
        <xdr:cNvSpPr/>
      </xdr:nvSpPr>
      <xdr:spPr>
        <a:xfrm>
          <a:off x="12763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41558</xdr:rowOff>
    </xdr:from>
    <xdr:ext cx="469744" cy="259045"/>
    <xdr:sp macro="" textlink="">
      <xdr:nvSpPr>
        <xdr:cNvPr id="663" name="テキスト ボックス 662"/>
        <xdr:cNvSpPr txBox="1"/>
      </xdr:nvSpPr>
      <xdr:spPr>
        <a:xfrm>
          <a:off x="12579427" y="132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34251</xdr:rowOff>
    </xdr:from>
    <xdr:to>
      <xdr:col>23</xdr:col>
      <xdr:colOff>517525</xdr:colOff>
      <xdr:row>96</xdr:row>
      <xdr:rowOff>43182</xdr:rowOff>
    </xdr:to>
    <xdr:cxnSp macro="">
      <xdr:nvCxnSpPr>
        <xdr:cNvPr id="694" name="直線コネクタ 693"/>
        <xdr:cNvCxnSpPr/>
      </xdr:nvCxnSpPr>
      <xdr:spPr>
        <a:xfrm>
          <a:off x="15481300" y="16493451"/>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34251</xdr:rowOff>
    </xdr:from>
    <xdr:to>
      <xdr:col>22</xdr:col>
      <xdr:colOff>365125</xdr:colOff>
      <xdr:row>96</xdr:row>
      <xdr:rowOff>43165</xdr:rowOff>
    </xdr:to>
    <xdr:cxnSp macro="">
      <xdr:nvCxnSpPr>
        <xdr:cNvPr id="697" name="直線コネクタ 696"/>
        <xdr:cNvCxnSpPr/>
      </xdr:nvCxnSpPr>
      <xdr:spPr>
        <a:xfrm flipV="1">
          <a:off x="14592300" y="16493451"/>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8" name="フローチャート : 判断 697"/>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9" name="テキスト ボックス 698"/>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43165</xdr:rowOff>
    </xdr:from>
    <xdr:to>
      <xdr:col>21</xdr:col>
      <xdr:colOff>161925</xdr:colOff>
      <xdr:row>96</xdr:row>
      <xdr:rowOff>43524</xdr:rowOff>
    </xdr:to>
    <xdr:cxnSp macro="">
      <xdr:nvCxnSpPr>
        <xdr:cNvPr id="700" name="直線コネクタ 699"/>
        <xdr:cNvCxnSpPr/>
      </xdr:nvCxnSpPr>
      <xdr:spPr>
        <a:xfrm flipV="1">
          <a:off x="13703300" y="1650236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701" name="フローチャート : 判断 700"/>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702" name="テキスト ボックス 701"/>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34186</xdr:rowOff>
    </xdr:from>
    <xdr:to>
      <xdr:col>19</xdr:col>
      <xdr:colOff>644525</xdr:colOff>
      <xdr:row>96</xdr:row>
      <xdr:rowOff>43524</xdr:rowOff>
    </xdr:to>
    <xdr:cxnSp macro="">
      <xdr:nvCxnSpPr>
        <xdr:cNvPr id="703" name="直線コネクタ 702"/>
        <xdr:cNvCxnSpPr/>
      </xdr:nvCxnSpPr>
      <xdr:spPr>
        <a:xfrm>
          <a:off x="12814300" y="16493386"/>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704" name="フローチャート : 判断 703"/>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705" name="テキスト ボックス 704"/>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706" name="フローチャート : 判断 705"/>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7" name="テキスト ボックス 706"/>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163832</xdr:rowOff>
    </xdr:from>
    <xdr:to>
      <xdr:col>23</xdr:col>
      <xdr:colOff>568325</xdr:colOff>
      <xdr:row>96</xdr:row>
      <xdr:rowOff>93982</xdr:rowOff>
    </xdr:to>
    <xdr:sp macro="" textlink="">
      <xdr:nvSpPr>
        <xdr:cNvPr id="713" name="円/楕円 712"/>
        <xdr:cNvSpPr/>
      </xdr:nvSpPr>
      <xdr:spPr>
        <a:xfrm>
          <a:off x="162687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142259</xdr:rowOff>
    </xdr:from>
    <xdr:ext cx="534377" cy="259045"/>
    <xdr:sp macro="" textlink="">
      <xdr:nvSpPr>
        <xdr:cNvPr id="714" name="公債費該当値テキスト"/>
        <xdr:cNvSpPr txBox="1"/>
      </xdr:nvSpPr>
      <xdr:spPr>
        <a:xfrm>
          <a:off x="16370300" y="164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154901</xdr:rowOff>
    </xdr:from>
    <xdr:to>
      <xdr:col>22</xdr:col>
      <xdr:colOff>415925</xdr:colOff>
      <xdr:row>96</xdr:row>
      <xdr:rowOff>85051</xdr:rowOff>
    </xdr:to>
    <xdr:sp macro="" textlink="">
      <xdr:nvSpPr>
        <xdr:cNvPr id="715" name="円/楕円 714"/>
        <xdr:cNvSpPr/>
      </xdr:nvSpPr>
      <xdr:spPr>
        <a:xfrm>
          <a:off x="15430500" y="164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76178</xdr:rowOff>
    </xdr:from>
    <xdr:ext cx="534377" cy="259045"/>
    <xdr:sp macro="" textlink="">
      <xdr:nvSpPr>
        <xdr:cNvPr id="716" name="テキスト ボックス 715"/>
        <xdr:cNvSpPr txBox="1"/>
      </xdr:nvSpPr>
      <xdr:spPr>
        <a:xfrm>
          <a:off x="15214111" y="165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163815</xdr:rowOff>
    </xdr:from>
    <xdr:to>
      <xdr:col>21</xdr:col>
      <xdr:colOff>212725</xdr:colOff>
      <xdr:row>96</xdr:row>
      <xdr:rowOff>93965</xdr:rowOff>
    </xdr:to>
    <xdr:sp macro="" textlink="">
      <xdr:nvSpPr>
        <xdr:cNvPr id="717" name="円/楕円 716"/>
        <xdr:cNvSpPr/>
      </xdr:nvSpPr>
      <xdr:spPr>
        <a:xfrm>
          <a:off x="14541500" y="164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85092</xdr:rowOff>
    </xdr:from>
    <xdr:ext cx="534377" cy="259045"/>
    <xdr:sp macro="" textlink="">
      <xdr:nvSpPr>
        <xdr:cNvPr id="718" name="テキスト ボックス 717"/>
        <xdr:cNvSpPr txBox="1"/>
      </xdr:nvSpPr>
      <xdr:spPr>
        <a:xfrm>
          <a:off x="14325111" y="16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164174</xdr:rowOff>
    </xdr:from>
    <xdr:to>
      <xdr:col>20</xdr:col>
      <xdr:colOff>9525</xdr:colOff>
      <xdr:row>96</xdr:row>
      <xdr:rowOff>94324</xdr:rowOff>
    </xdr:to>
    <xdr:sp macro="" textlink="">
      <xdr:nvSpPr>
        <xdr:cNvPr id="719" name="円/楕円 718"/>
        <xdr:cNvSpPr/>
      </xdr:nvSpPr>
      <xdr:spPr>
        <a:xfrm>
          <a:off x="13652500" y="1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85451</xdr:rowOff>
    </xdr:from>
    <xdr:ext cx="534377" cy="259045"/>
    <xdr:sp macro="" textlink="">
      <xdr:nvSpPr>
        <xdr:cNvPr id="720" name="テキスト ボックス 719"/>
        <xdr:cNvSpPr txBox="1"/>
      </xdr:nvSpPr>
      <xdr:spPr>
        <a:xfrm>
          <a:off x="13436111" y="16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154836</xdr:rowOff>
    </xdr:from>
    <xdr:to>
      <xdr:col>18</xdr:col>
      <xdr:colOff>492125</xdr:colOff>
      <xdr:row>96</xdr:row>
      <xdr:rowOff>84986</xdr:rowOff>
    </xdr:to>
    <xdr:sp macro="" textlink="">
      <xdr:nvSpPr>
        <xdr:cNvPr id="721" name="円/楕円 720"/>
        <xdr:cNvSpPr/>
      </xdr:nvSpPr>
      <xdr:spPr>
        <a:xfrm>
          <a:off x="12763500" y="164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76113</xdr:rowOff>
    </xdr:from>
    <xdr:ext cx="534377" cy="259045"/>
    <xdr:sp macro="" textlink="">
      <xdr:nvSpPr>
        <xdr:cNvPr id="722" name="テキスト ボックス 721"/>
        <xdr:cNvSpPr txBox="1"/>
      </xdr:nvSpPr>
      <xdr:spPr>
        <a:xfrm>
          <a:off x="12547111" y="165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42926</xdr:rowOff>
    </xdr:from>
    <xdr:to>
      <xdr:col>31</xdr:col>
      <xdr:colOff>34925</xdr:colOff>
      <xdr:row>39</xdr:row>
      <xdr:rowOff>44450</xdr:rowOff>
    </xdr:to>
    <xdr:cxnSp macro="">
      <xdr:nvCxnSpPr>
        <xdr:cNvPr id="754" name="直線コネクタ 753"/>
        <xdr:cNvCxnSpPr/>
      </xdr:nvCxnSpPr>
      <xdr:spPr>
        <a:xfrm>
          <a:off x="20434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5" name="フローチャート : 判断 754"/>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56" name="テキスト ボックス 755"/>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42926</xdr:rowOff>
    </xdr:from>
    <xdr:to>
      <xdr:col>29</xdr:col>
      <xdr:colOff>517525</xdr:colOff>
      <xdr:row>39</xdr:row>
      <xdr:rowOff>44450</xdr:rowOff>
    </xdr:to>
    <xdr:cxnSp macro="">
      <xdr:nvCxnSpPr>
        <xdr:cNvPr id="757" name="直線コネクタ 756"/>
        <xdr:cNvCxnSpPr/>
      </xdr:nvCxnSpPr>
      <xdr:spPr>
        <a:xfrm flipV="1">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8" name="フローチャート : 判断 757"/>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9" name="テキスト ボックス 758"/>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61" name="フローチャート : 判断 760"/>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62" name="テキスト ボックス 761"/>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63" name="フローチャート : 判断 762"/>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64" name="テキスト ボックス 763"/>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163576</xdr:rowOff>
    </xdr:from>
    <xdr:to>
      <xdr:col>29</xdr:col>
      <xdr:colOff>568325</xdr:colOff>
      <xdr:row>39</xdr:row>
      <xdr:rowOff>93726</xdr:rowOff>
    </xdr:to>
    <xdr:sp macro="" textlink="">
      <xdr:nvSpPr>
        <xdr:cNvPr id="774" name="円/楕円 773"/>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84853</xdr:rowOff>
    </xdr:from>
    <xdr:ext cx="249299" cy="259045"/>
    <xdr:sp macro="" textlink="">
      <xdr:nvSpPr>
        <xdr:cNvPr id="775" name="テキスト ボックス 774"/>
        <xdr:cNvSpPr txBox="1"/>
      </xdr:nvSpPr>
      <xdr:spPr>
        <a:xfrm>
          <a:off x="20309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3" name="テキスト ボックス 79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5" name="テキスト ボックス 79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7" name="テキスト ボックス 79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6" name="フローチャート : 判断 815"/>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7" name="テキスト ボックス 816"/>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8" name="フローチャート : 判断 817"/>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9" name="テキスト ボックス 818"/>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2" name="テキスト ボックス 83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今年度は、ごみ処理施設整備事業により衛生費が、平成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月に発生した関東東北豪雨により、災害復旧事業費が大幅に増加し、消防救急デジタル無線の整備に伴い、消防費も増加した。</a:t>
          </a:r>
        </a:p>
        <a:p>
          <a:r>
            <a:rPr kumimoji="1" lang="ja-JP" altLang="en-US" sz="1300">
              <a:latin typeface="ＭＳ Ｐゴシック"/>
            </a:rPr>
            <a:t>　また、全国・県平均および類似団体と比較すると、中小企業への融資や各種イベントに係る経費などの商工費が高くなっている。</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月に発生した関東東北豪雨の災害復旧にかかる経費として、財政調整基金を取り崩して対応したことにより財政調整基金残高が標準財政規模比で１０．９９％と１．７４ポイント減少した。</a:t>
          </a:r>
        </a:p>
        <a:p>
          <a:r>
            <a:rPr kumimoji="1" lang="ja-JP" altLang="en-US" sz="1400">
              <a:latin typeface="ＭＳ ゴシック" pitchFamily="49" charset="-128"/>
              <a:ea typeface="ＭＳ ゴシック" pitchFamily="49" charset="-128"/>
            </a:rPr>
            <a:t>　今後も財政の健全性を確保しつつ、財政調整基金残高の増額確保を図っていく。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現在、各会計とも赤字は発生していない。今後も事業の見直し・効率化を図り、財政の健全性を確保する。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0" zoomScaleNormal="11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44579934</v>
      </c>
      <c r="BO4" s="409"/>
      <c r="BP4" s="409"/>
      <c r="BQ4" s="409"/>
      <c r="BR4" s="409"/>
      <c r="BS4" s="409"/>
      <c r="BT4" s="409"/>
      <c r="BU4" s="410"/>
      <c r="BV4" s="408">
        <v>41837680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42805559</v>
      </c>
      <c r="BO5" s="414"/>
      <c r="BP5" s="414"/>
      <c r="BQ5" s="414"/>
      <c r="BR5" s="414"/>
      <c r="BS5" s="414"/>
      <c r="BT5" s="414"/>
      <c r="BU5" s="415"/>
      <c r="BV5" s="413">
        <v>40470858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1774375</v>
      </c>
      <c r="BO6" s="414"/>
      <c r="BP6" s="414"/>
      <c r="BQ6" s="414"/>
      <c r="BR6" s="414"/>
      <c r="BS6" s="414"/>
      <c r="BT6" s="414"/>
      <c r="BU6" s="415"/>
      <c r="BV6" s="413">
        <v>1366822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v>
      </c>
      <c r="CU6" s="560"/>
      <c r="CV6" s="560"/>
      <c r="CW6" s="560"/>
      <c r="CX6" s="560"/>
      <c r="CY6" s="560"/>
      <c r="CZ6" s="560"/>
      <c r="DA6" s="561"/>
      <c r="DB6" s="559">
        <v>99.1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649404</v>
      </c>
      <c r="BO7" s="414"/>
      <c r="BP7" s="414"/>
      <c r="BQ7" s="414"/>
      <c r="BR7" s="414"/>
      <c r="BS7" s="414"/>
      <c r="BT7" s="414"/>
      <c r="BU7" s="415"/>
      <c r="BV7" s="413">
        <v>212257</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23018104</v>
      </c>
      <c r="CU7" s="414"/>
      <c r="CV7" s="414"/>
      <c r="CW7" s="414"/>
      <c r="CX7" s="414"/>
      <c r="CY7" s="414"/>
      <c r="CZ7" s="414"/>
      <c r="DA7" s="415"/>
      <c r="DB7" s="413">
        <v>22601247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1124971</v>
      </c>
      <c r="BO8" s="414"/>
      <c r="BP8" s="414"/>
      <c r="BQ8" s="414"/>
      <c r="BR8" s="414"/>
      <c r="BS8" s="414"/>
      <c r="BT8" s="414"/>
      <c r="BU8" s="415"/>
      <c r="BV8" s="413">
        <v>1154565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0.71</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98374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-29594</v>
      </c>
      <c r="BO9" s="414"/>
      <c r="BP9" s="414"/>
      <c r="BQ9" s="414"/>
      <c r="BR9" s="414"/>
      <c r="BS9" s="414"/>
      <c r="BT9" s="414"/>
      <c r="BU9" s="415"/>
      <c r="BV9" s="413">
        <v>222342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13.4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102348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201784</v>
      </c>
      <c r="BO10" s="414"/>
      <c r="BP10" s="414"/>
      <c r="BQ10" s="414"/>
      <c r="BR10" s="414"/>
      <c r="BS10" s="414"/>
      <c r="BT10" s="414"/>
      <c r="BU10" s="415"/>
      <c r="BV10" s="413">
        <v>301086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89</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99949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550000</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98947</v>
      </c>
      <c r="S13" s="515"/>
      <c r="T13" s="515"/>
      <c r="U13" s="515"/>
      <c r="V13" s="516"/>
      <c r="W13" s="502" t="s">
        <v>119</v>
      </c>
      <c r="X13" s="426"/>
      <c r="Y13" s="426"/>
      <c r="Z13" s="426"/>
      <c r="AA13" s="426"/>
      <c r="AB13" s="427"/>
      <c r="AC13" s="389">
        <v>3491</v>
      </c>
      <c r="AD13" s="390"/>
      <c r="AE13" s="390"/>
      <c r="AF13" s="390"/>
      <c r="AG13" s="391"/>
      <c r="AH13" s="389">
        <v>4302</v>
      </c>
      <c r="AI13" s="390"/>
      <c r="AJ13" s="390"/>
      <c r="AK13" s="390"/>
      <c r="AL13" s="392"/>
      <c r="AM13" s="482" t="s">
        <v>120</v>
      </c>
      <c r="AN13" s="387"/>
      <c r="AO13" s="387"/>
      <c r="AP13" s="387"/>
      <c r="AQ13" s="387"/>
      <c r="AR13" s="387"/>
      <c r="AS13" s="387"/>
      <c r="AT13" s="388"/>
      <c r="AU13" s="470" t="s">
        <v>89</v>
      </c>
      <c r="AV13" s="471"/>
      <c r="AW13" s="471"/>
      <c r="AX13" s="471"/>
      <c r="AY13" s="393" t="s">
        <v>121</v>
      </c>
      <c r="AZ13" s="394"/>
      <c r="BA13" s="394"/>
      <c r="BB13" s="394"/>
      <c r="BC13" s="394"/>
      <c r="BD13" s="394"/>
      <c r="BE13" s="394"/>
      <c r="BF13" s="394"/>
      <c r="BG13" s="394"/>
      <c r="BH13" s="394"/>
      <c r="BI13" s="394"/>
      <c r="BJ13" s="394"/>
      <c r="BK13" s="394"/>
      <c r="BL13" s="394"/>
      <c r="BM13" s="395"/>
      <c r="BN13" s="413">
        <v>-377810</v>
      </c>
      <c r="BO13" s="414"/>
      <c r="BP13" s="414"/>
      <c r="BQ13" s="414"/>
      <c r="BR13" s="414"/>
      <c r="BS13" s="414"/>
      <c r="BT13" s="414"/>
      <c r="BU13" s="415"/>
      <c r="BV13" s="413">
        <v>523428</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4.3</v>
      </c>
      <c r="CU13" s="384"/>
      <c r="CV13" s="384"/>
      <c r="CW13" s="384"/>
      <c r="CX13" s="384"/>
      <c r="CY13" s="384"/>
      <c r="CZ13" s="384"/>
      <c r="DA13" s="385"/>
      <c r="DB13" s="383">
        <v>4.5999999999999996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100716</v>
      </c>
      <c r="S14" s="515"/>
      <c r="T14" s="515"/>
      <c r="U14" s="515"/>
      <c r="V14" s="516"/>
      <c r="W14" s="517"/>
      <c r="X14" s="429"/>
      <c r="Y14" s="429"/>
      <c r="Z14" s="429"/>
      <c r="AA14" s="429"/>
      <c r="AB14" s="430"/>
      <c r="AC14" s="507">
        <v>7.1</v>
      </c>
      <c r="AD14" s="508"/>
      <c r="AE14" s="508"/>
      <c r="AF14" s="508"/>
      <c r="AG14" s="509"/>
      <c r="AH14" s="507">
        <v>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4.3</v>
      </c>
      <c r="CU14" s="486"/>
      <c r="CV14" s="486"/>
      <c r="CW14" s="486"/>
      <c r="CX14" s="486"/>
      <c r="CY14" s="486"/>
      <c r="CZ14" s="486"/>
      <c r="DA14" s="487"/>
      <c r="DB14" s="518">
        <v>8.4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99783</v>
      </c>
      <c r="S15" s="515"/>
      <c r="T15" s="515"/>
      <c r="U15" s="515"/>
      <c r="V15" s="516"/>
      <c r="W15" s="502" t="s">
        <v>125</v>
      </c>
      <c r="X15" s="426"/>
      <c r="Y15" s="426"/>
      <c r="Z15" s="426"/>
      <c r="AA15" s="426"/>
      <c r="AB15" s="427"/>
      <c r="AC15" s="389">
        <v>17592</v>
      </c>
      <c r="AD15" s="390"/>
      <c r="AE15" s="390"/>
      <c r="AF15" s="390"/>
      <c r="AG15" s="391"/>
      <c r="AH15" s="389">
        <v>19584</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12325891</v>
      </c>
      <c r="BO15" s="409"/>
      <c r="BP15" s="409"/>
      <c r="BQ15" s="409"/>
      <c r="BR15" s="409"/>
      <c r="BS15" s="409"/>
      <c r="BT15" s="409"/>
      <c r="BU15" s="410"/>
      <c r="BV15" s="408">
        <v>11951470</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35.6</v>
      </c>
      <c r="AD16" s="508"/>
      <c r="AE16" s="508"/>
      <c r="AF16" s="508"/>
      <c r="AG16" s="509"/>
      <c r="AH16" s="507">
        <v>37.1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17152624</v>
      </c>
      <c r="BO16" s="414"/>
      <c r="BP16" s="414"/>
      <c r="BQ16" s="414"/>
      <c r="BR16" s="414"/>
      <c r="BS16" s="414"/>
      <c r="BT16" s="414"/>
      <c r="BU16" s="415"/>
      <c r="BV16" s="413">
        <v>16502006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28293</v>
      </c>
      <c r="AD17" s="390"/>
      <c r="AE17" s="390"/>
      <c r="AF17" s="390"/>
      <c r="AG17" s="391"/>
      <c r="AH17" s="389">
        <v>28673</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15708253</v>
      </c>
      <c r="BO17" s="414"/>
      <c r="BP17" s="414"/>
      <c r="BQ17" s="414"/>
      <c r="BR17" s="414"/>
      <c r="BS17" s="414"/>
      <c r="BT17" s="414"/>
      <c r="BU17" s="415"/>
      <c r="BV17" s="413">
        <v>15399669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490.64</v>
      </c>
      <c r="M18" s="478"/>
      <c r="N18" s="478"/>
      <c r="O18" s="478"/>
      <c r="P18" s="478"/>
      <c r="Q18" s="478"/>
      <c r="R18" s="479"/>
      <c r="S18" s="479"/>
      <c r="T18" s="479"/>
      <c r="U18" s="479"/>
      <c r="V18" s="480"/>
      <c r="W18" s="494"/>
      <c r="X18" s="495"/>
      <c r="Y18" s="495"/>
      <c r="Z18" s="495"/>
      <c r="AA18" s="495"/>
      <c r="AB18" s="503"/>
      <c r="AC18" s="377">
        <v>57.3</v>
      </c>
      <c r="AD18" s="378"/>
      <c r="AE18" s="378"/>
      <c r="AF18" s="378"/>
      <c r="AG18" s="481"/>
      <c r="AH18" s="377">
        <v>54.3</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21073258</v>
      </c>
      <c r="BO18" s="414"/>
      <c r="BP18" s="414"/>
      <c r="BQ18" s="414"/>
      <c r="BR18" s="414"/>
      <c r="BS18" s="414"/>
      <c r="BT18" s="414"/>
      <c r="BU18" s="415"/>
      <c r="BV18" s="413">
        <v>20982528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201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27275225</v>
      </c>
      <c r="BO19" s="414"/>
      <c r="BP19" s="414"/>
      <c r="BQ19" s="414"/>
      <c r="BR19" s="414"/>
      <c r="BS19" s="414"/>
      <c r="BT19" s="414"/>
      <c r="BU19" s="415"/>
      <c r="BV19" s="413">
        <v>25827880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35079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29086994</v>
      </c>
      <c r="BO23" s="414"/>
      <c r="BP23" s="414"/>
      <c r="BQ23" s="414"/>
      <c r="BR23" s="414"/>
      <c r="BS23" s="414"/>
      <c r="BT23" s="414"/>
      <c r="BU23" s="415"/>
      <c r="BV23" s="413">
        <v>27825790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9500</v>
      </c>
      <c r="R24" s="390"/>
      <c r="S24" s="390"/>
      <c r="T24" s="390"/>
      <c r="U24" s="390"/>
      <c r="V24" s="391"/>
      <c r="W24" s="455"/>
      <c r="X24" s="446"/>
      <c r="Y24" s="447"/>
      <c r="Z24" s="386" t="s">
        <v>148</v>
      </c>
      <c r="AA24" s="387"/>
      <c r="AB24" s="387"/>
      <c r="AC24" s="387"/>
      <c r="AD24" s="387"/>
      <c r="AE24" s="387"/>
      <c r="AF24" s="387"/>
      <c r="AG24" s="388"/>
      <c r="AH24" s="389">
        <v>802</v>
      </c>
      <c r="AI24" s="390"/>
      <c r="AJ24" s="390"/>
      <c r="AK24" s="390"/>
      <c r="AL24" s="391"/>
      <c r="AM24" s="389">
        <v>2501438</v>
      </c>
      <c r="AN24" s="390"/>
      <c r="AO24" s="390"/>
      <c r="AP24" s="390"/>
      <c r="AQ24" s="390"/>
      <c r="AR24" s="391"/>
      <c r="AS24" s="389">
        <v>3119</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18838972</v>
      </c>
      <c r="BO24" s="414"/>
      <c r="BP24" s="414"/>
      <c r="BQ24" s="414"/>
      <c r="BR24" s="414"/>
      <c r="BS24" s="414"/>
      <c r="BT24" s="414"/>
      <c r="BU24" s="415"/>
      <c r="BV24" s="413">
        <v>17269046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7733</v>
      </c>
      <c r="R25" s="390"/>
      <c r="S25" s="390"/>
      <c r="T25" s="390"/>
      <c r="U25" s="390"/>
      <c r="V25" s="391"/>
      <c r="W25" s="455"/>
      <c r="X25" s="446"/>
      <c r="Y25" s="447"/>
      <c r="Z25" s="386" t="s">
        <v>151</v>
      </c>
      <c r="AA25" s="387"/>
      <c r="AB25" s="387"/>
      <c r="AC25" s="387"/>
      <c r="AD25" s="387"/>
      <c r="AE25" s="387"/>
      <c r="AF25" s="387"/>
      <c r="AG25" s="388"/>
      <c r="AH25" s="389">
        <v>126</v>
      </c>
      <c r="AI25" s="390"/>
      <c r="AJ25" s="390"/>
      <c r="AK25" s="390"/>
      <c r="AL25" s="391"/>
      <c r="AM25" s="389">
        <v>356202</v>
      </c>
      <c r="AN25" s="390"/>
      <c r="AO25" s="390"/>
      <c r="AP25" s="390"/>
      <c r="AQ25" s="390"/>
      <c r="AR25" s="391"/>
      <c r="AS25" s="389">
        <v>2827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1006261</v>
      </c>
      <c r="BO25" s="409"/>
      <c r="BP25" s="409"/>
      <c r="BQ25" s="409"/>
      <c r="BR25" s="409"/>
      <c r="BS25" s="409"/>
      <c r="BT25" s="409"/>
      <c r="BU25" s="410"/>
      <c r="BV25" s="408">
        <v>1867856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6289</v>
      </c>
      <c r="R26" s="390"/>
      <c r="S26" s="390"/>
      <c r="T26" s="390"/>
      <c r="U26" s="390"/>
      <c r="V26" s="391"/>
      <c r="W26" s="455"/>
      <c r="X26" s="446"/>
      <c r="Y26" s="447"/>
      <c r="Z26" s="386" t="s">
        <v>154</v>
      </c>
      <c r="AA26" s="468"/>
      <c r="AB26" s="468"/>
      <c r="AC26" s="468"/>
      <c r="AD26" s="468"/>
      <c r="AE26" s="468"/>
      <c r="AF26" s="468"/>
      <c r="AG26" s="469"/>
      <c r="AH26" s="389">
        <v>85</v>
      </c>
      <c r="AI26" s="390"/>
      <c r="AJ26" s="390"/>
      <c r="AK26" s="390"/>
      <c r="AL26" s="391"/>
      <c r="AM26" s="389">
        <v>274890</v>
      </c>
      <c r="AN26" s="390"/>
      <c r="AO26" s="390"/>
      <c r="AP26" s="390"/>
      <c r="AQ26" s="390"/>
      <c r="AR26" s="391"/>
      <c r="AS26" s="389">
        <v>3234</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5300</v>
      </c>
      <c r="R27" s="390"/>
      <c r="S27" s="390"/>
      <c r="T27" s="390"/>
      <c r="U27" s="390"/>
      <c r="V27" s="391"/>
      <c r="W27" s="455"/>
      <c r="X27" s="446"/>
      <c r="Y27" s="447"/>
      <c r="Z27" s="386" t="s">
        <v>158</v>
      </c>
      <c r="AA27" s="387"/>
      <c r="AB27" s="387"/>
      <c r="AC27" s="387"/>
      <c r="AD27" s="387"/>
      <c r="AE27" s="387"/>
      <c r="AF27" s="387"/>
      <c r="AG27" s="388"/>
      <c r="AH27" s="389">
        <v>13</v>
      </c>
      <c r="AI27" s="390"/>
      <c r="AJ27" s="390"/>
      <c r="AK27" s="390"/>
      <c r="AL27" s="391"/>
      <c r="AM27" s="389">
        <v>49270</v>
      </c>
      <c r="AN27" s="390"/>
      <c r="AO27" s="390"/>
      <c r="AP27" s="390"/>
      <c r="AQ27" s="390"/>
      <c r="AR27" s="391"/>
      <c r="AS27" s="389">
        <v>3790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1545281</v>
      </c>
      <c r="BO27" s="417"/>
      <c r="BP27" s="417"/>
      <c r="BQ27" s="417"/>
      <c r="BR27" s="417"/>
      <c r="BS27" s="417"/>
      <c r="BT27" s="417"/>
      <c r="BU27" s="418"/>
      <c r="BV27" s="416">
        <v>1545195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4450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2529652</v>
      </c>
      <c r="BO28" s="409"/>
      <c r="BP28" s="409"/>
      <c r="BQ28" s="409"/>
      <c r="BR28" s="409"/>
      <c r="BS28" s="409"/>
      <c r="BT28" s="409"/>
      <c r="BU28" s="410"/>
      <c r="BV28" s="408">
        <v>2877868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22</v>
      </c>
      <c r="M29" s="390"/>
      <c r="N29" s="390"/>
      <c r="O29" s="390"/>
      <c r="P29" s="391"/>
      <c r="Q29" s="389">
        <v>4200</v>
      </c>
      <c r="R29" s="390"/>
      <c r="S29" s="390"/>
      <c r="T29" s="390"/>
      <c r="U29" s="390"/>
      <c r="V29" s="391"/>
      <c r="W29" s="456"/>
      <c r="X29" s="457"/>
      <c r="Y29" s="458"/>
      <c r="Z29" s="386" t="s">
        <v>165</v>
      </c>
      <c r="AA29" s="387"/>
      <c r="AB29" s="387"/>
      <c r="AC29" s="387"/>
      <c r="AD29" s="387"/>
      <c r="AE29" s="387"/>
      <c r="AF29" s="387"/>
      <c r="AG29" s="388"/>
      <c r="AH29" s="389">
        <v>815</v>
      </c>
      <c r="AI29" s="390"/>
      <c r="AJ29" s="390"/>
      <c r="AK29" s="390"/>
      <c r="AL29" s="391"/>
      <c r="AM29" s="389">
        <v>2550708</v>
      </c>
      <c r="AN29" s="390"/>
      <c r="AO29" s="390"/>
      <c r="AP29" s="390"/>
      <c r="AQ29" s="390"/>
      <c r="AR29" s="391"/>
      <c r="AS29" s="389">
        <v>3130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311587</v>
      </c>
      <c r="BO29" s="414"/>
      <c r="BP29" s="414"/>
      <c r="BQ29" s="414"/>
      <c r="BR29" s="414"/>
      <c r="BS29" s="414"/>
      <c r="BT29" s="414"/>
      <c r="BU29" s="415"/>
      <c r="BV29" s="413">
        <v>311547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4114408</v>
      </c>
      <c r="BO30" s="417"/>
      <c r="BP30" s="417"/>
      <c r="BQ30" s="417"/>
      <c r="BR30" s="417"/>
      <c r="BS30" s="417"/>
      <c r="BT30" s="417"/>
      <c r="BU30" s="418"/>
      <c r="BV30" s="416">
        <v>3547323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公共下水道事業費特別会計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栃木県市町村総合事務組合（一般会計）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鹿沼市農業公社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簡易水道事業費特別会計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栃木県市町村総合事務組合（特別会計）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鹿沼市花木センター公社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公設地方卸売市場事業費特別会計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栃木県後期高齢者医療広域連合（一般会計）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かぬま文化・スポーツ振興財団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農業集落排水事業費特別会計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鹿沼総合食品卸売</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宇都宮西中核工業団地事務組合（一般会計）</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農業生産法人かぬま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宇都宮西中核工業団地事務組合（工場汚水処理施設特別会計）</v>
      </c>
      <c r="BZ39" s="372"/>
      <c r="CA39" s="372"/>
      <c r="CB39" s="372"/>
      <c r="CC39" s="372"/>
      <c r="CD39" s="372"/>
      <c r="CE39" s="372"/>
      <c r="CF39" s="372"/>
      <c r="CG39" s="372"/>
      <c r="CH39" s="372"/>
      <c r="CI39" s="372"/>
      <c r="CJ39" s="372"/>
      <c r="CK39" s="372"/>
      <c r="CL39" s="372"/>
      <c r="CM39" s="372"/>
      <c r="CN39" s="165"/>
      <c r="CO39" s="373">
        <f t="shared" si="3"/>
        <v>22</v>
      </c>
      <c r="CP39" s="373"/>
      <c r="CQ39" s="372" t="str">
        <f>IF('各会計、関係団体の財政状況及び健全化判断比率'!BS12="","",'各会計、関係団体の財政状況及び健全化判断比率'!BS12)</f>
        <v>鹿沼市勤労者福祉共済会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宇都宮西中核工業団地事務組合（工業用水道事業会計）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0" zoomScaleNormal="1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3" t="s">
        <v>524</v>
      </c>
      <c r="D34" s="1183"/>
      <c r="E34" s="1184"/>
      <c r="F34" s="32">
        <v>11.9</v>
      </c>
      <c r="G34" s="33">
        <v>13.06</v>
      </c>
      <c r="H34" s="33">
        <v>13.73</v>
      </c>
      <c r="I34" s="33">
        <v>14.04</v>
      </c>
      <c r="J34" s="34">
        <v>13.87</v>
      </c>
      <c r="K34" s="22"/>
      <c r="L34" s="22"/>
      <c r="M34" s="22"/>
      <c r="N34" s="22"/>
      <c r="O34" s="22"/>
      <c r="P34" s="22"/>
    </row>
    <row r="35" spans="1:16" ht="39" customHeight="1">
      <c r="A35" s="22"/>
      <c r="B35" s="35"/>
      <c r="C35" s="1177" t="s">
        <v>525</v>
      </c>
      <c r="D35" s="1178"/>
      <c r="E35" s="1179"/>
      <c r="F35" s="36">
        <v>2.79</v>
      </c>
      <c r="G35" s="37">
        <v>4.6100000000000003</v>
      </c>
      <c r="H35" s="37">
        <v>4</v>
      </c>
      <c r="I35" s="37">
        <v>5.0999999999999996</v>
      </c>
      <c r="J35" s="38">
        <v>4.88</v>
      </c>
      <c r="K35" s="22"/>
      <c r="L35" s="22"/>
      <c r="M35" s="22"/>
      <c r="N35" s="22"/>
      <c r="O35" s="22"/>
      <c r="P35" s="22"/>
    </row>
    <row r="36" spans="1:16" ht="39" customHeight="1">
      <c r="A36" s="22"/>
      <c r="B36" s="35"/>
      <c r="C36" s="1177" t="s">
        <v>526</v>
      </c>
      <c r="D36" s="1178"/>
      <c r="E36" s="1179"/>
      <c r="F36" s="36">
        <v>0.63</v>
      </c>
      <c r="G36" s="37">
        <v>1.85</v>
      </c>
      <c r="H36" s="37">
        <v>2.67</v>
      </c>
      <c r="I36" s="37">
        <v>3.15</v>
      </c>
      <c r="J36" s="38">
        <v>4.22</v>
      </c>
      <c r="K36" s="22"/>
      <c r="L36" s="22"/>
      <c r="M36" s="22"/>
      <c r="N36" s="22"/>
      <c r="O36" s="22"/>
      <c r="P36" s="22"/>
    </row>
    <row r="37" spans="1:16" ht="39" customHeight="1">
      <c r="A37" s="22"/>
      <c r="B37" s="35"/>
      <c r="C37" s="1177" t="s">
        <v>527</v>
      </c>
      <c r="D37" s="1178"/>
      <c r="E37" s="1179"/>
      <c r="F37" s="36">
        <v>0.24</v>
      </c>
      <c r="G37" s="37">
        <v>0.92</v>
      </c>
      <c r="H37" s="37">
        <v>0.54</v>
      </c>
      <c r="I37" s="37">
        <v>0.64</v>
      </c>
      <c r="J37" s="38">
        <v>0.48</v>
      </c>
      <c r="K37" s="22"/>
      <c r="L37" s="22"/>
      <c r="M37" s="22"/>
      <c r="N37" s="22"/>
      <c r="O37" s="22"/>
      <c r="P37" s="22"/>
    </row>
    <row r="38" spans="1:16" ht="39" customHeight="1">
      <c r="A38" s="22"/>
      <c r="B38" s="35"/>
      <c r="C38" s="1177" t="s">
        <v>528</v>
      </c>
      <c r="D38" s="1178"/>
      <c r="E38" s="1179"/>
      <c r="F38" s="36">
        <v>0.21</v>
      </c>
      <c r="G38" s="37">
        <v>0.22</v>
      </c>
      <c r="H38" s="37">
        <v>0.2</v>
      </c>
      <c r="I38" s="37">
        <v>0.23</v>
      </c>
      <c r="J38" s="38">
        <v>7.0000000000000007E-2</v>
      </c>
      <c r="K38" s="22"/>
      <c r="L38" s="22"/>
      <c r="M38" s="22"/>
      <c r="N38" s="22"/>
      <c r="O38" s="22"/>
      <c r="P38" s="22"/>
    </row>
    <row r="39" spans="1:16" ht="39" customHeight="1">
      <c r="A39" s="22"/>
      <c r="B39" s="35"/>
      <c r="C39" s="1177" t="s">
        <v>529</v>
      </c>
      <c r="D39" s="1178"/>
      <c r="E39" s="1179"/>
      <c r="F39" s="36">
        <v>0.09</v>
      </c>
      <c r="G39" s="37">
        <v>0.04</v>
      </c>
      <c r="H39" s="37">
        <v>0.04</v>
      </c>
      <c r="I39" s="37">
        <v>0.02</v>
      </c>
      <c r="J39" s="38">
        <v>0.03</v>
      </c>
      <c r="K39" s="22"/>
      <c r="L39" s="22"/>
      <c r="M39" s="22"/>
      <c r="N39" s="22"/>
      <c r="O39" s="22"/>
      <c r="P39" s="22"/>
    </row>
    <row r="40" spans="1:16" ht="39" customHeight="1">
      <c r="A40" s="22"/>
      <c r="B40" s="35"/>
      <c r="C40" s="1177" t="s">
        <v>530</v>
      </c>
      <c r="D40" s="1178"/>
      <c r="E40" s="1179"/>
      <c r="F40" s="36">
        <v>0</v>
      </c>
      <c r="G40" s="37">
        <v>0.03</v>
      </c>
      <c r="H40" s="37">
        <v>0.04</v>
      </c>
      <c r="I40" s="37">
        <v>0.01</v>
      </c>
      <c r="J40" s="38">
        <v>0.02</v>
      </c>
      <c r="K40" s="22"/>
      <c r="L40" s="22"/>
      <c r="M40" s="22"/>
      <c r="N40" s="22"/>
      <c r="O40" s="22"/>
      <c r="P40" s="22"/>
    </row>
    <row r="41" spans="1:16" ht="39" customHeight="1">
      <c r="A41" s="22"/>
      <c r="B41" s="35"/>
      <c r="C41" s="1177" t="s">
        <v>531</v>
      </c>
      <c r="D41" s="1178"/>
      <c r="E41" s="1179"/>
      <c r="F41" s="36">
        <v>0.01</v>
      </c>
      <c r="G41" s="37">
        <v>0.01</v>
      </c>
      <c r="H41" s="37">
        <v>0.01</v>
      </c>
      <c r="I41" s="37">
        <v>0.01</v>
      </c>
      <c r="J41" s="38">
        <v>0.01</v>
      </c>
      <c r="K41" s="22"/>
      <c r="L41" s="22"/>
      <c r="M41" s="22"/>
      <c r="N41" s="22"/>
      <c r="O41" s="22"/>
      <c r="P41" s="22"/>
    </row>
    <row r="42" spans="1:16" ht="39" customHeight="1">
      <c r="A42" s="22"/>
      <c r="B42" s="39"/>
      <c r="C42" s="1177" t="s">
        <v>532</v>
      </c>
      <c r="D42" s="1178"/>
      <c r="E42" s="1179"/>
      <c r="F42" s="36" t="s">
        <v>478</v>
      </c>
      <c r="G42" s="37" t="s">
        <v>478</v>
      </c>
      <c r="H42" s="37" t="s">
        <v>478</v>
      </c>
      <c r="I42" s="37" t="s">
        <v>478</v>
      </c>
      <c r="J42" s="38" t="s">
        <v>478</v>
      </c>
      <c r="K42" s="22"/>
      <c r="L42" s="22"/>
      <c r="M42" s="22"/>
      <c r="N42" s="22"/>
      <c r="O42" s="22"/>
      <c r="P42" s="22"/>
    </row>
    <row r="43" spans="1:16" ht="39" customHeight="1" thickBot="1">
      <c r="A43" s="22"/>
      <c r="B43" s="40"/>
      <c r="C43" s="1180" t="s">
        <v>533</v>
      </c>
      <c r="D43" s="1181"/>
      <c r="E43" s="1182"/>
      <c r="F43" s="41">
        <v>0.02</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0" zoomScaleNormal="11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3" t="s">
        <v>11</v>
      </c>
      <c r="C45" s="1194"/>
      <c r="D45" s="58"/>
      <c r="E45" s="1199" t="s">
        <v>12</v>
      </c>
      <c r="F45" s="1199"/>
      <c r="G45" s="1199"/>
      <c r="H45" s="1199"/>
      <c r="I45" s="1199"/>
      <c r="J45" s="1200"/>
      <c r="K45" s="59">
        <v>3506</v>
      </c>
      <c r="L45" s="60">
        <v>3531</v>
      </c>
      <c r="M45" s="60">
        <v>3546</v>
      </c>
      <c r="N45" s="60">
        <v>3571</v>
      </c>
      <c r="O45" s="61">
        <v>3489</v>
      </c>
      <c r="P45" s="48"/>
      <c r="Q45" s="48"/>
      <c r="R45" s="48"/>
      <c r="S45" s="48"/>
      <c r="T45" s="48"/>
      <c r="U45" s="48"/>
    </row>
    <row r="46" spans="1:21" ht="30.75" customHeight="1">
      <c r="A46" s="48"/>
      <c r="B46" s="1195"/>
      <c r="C46" s="1196"/>
      <c r="D46" s="62"/>
      <c r="E46" s="1187" t="s">
        <v>13</v>
      </c>
      <c r="F46" s="1187"/>
      <c r="G46" s="1187"/>
      <c r="H46" s="1187"/>
      <c r="I46" s="1187"/>
      <c r="J46" s="1188"/>
      <c r="K46" s="63" t="s">
        <v>478</v>
      </c>
      <c r="L46" s="64" t="s">
        <v>478</v>
      </c>
      <c r="M46" s="64" t="s">
        <v>478</v>
      </c>
      <c r="N46" s="64" t="s">
        <v>478</v>
      </c>
      <c r="O46" s="65" t="s">
        <v>478</v>
      </c>
      <c r="P46" s="48"/>
      <c r="Q46" s="48"/>
      <c r="R46" s="48"/>
      <c r="S46" s="48"/>
      <c r="T46" s="48"/>
      <c r="U46" s="48"/>
    </row>
    <row r="47" spans="1:21" ht="30.75" customHeight="1">
      <c r="A47" s="48"/>
      <c r="B47" s="1195"/>
      <c r="C47" s="1196"/>
      <c r="D47" s="62"/>
      <c r="E47" s="1187" t="s">
        <v>14</v>
      </c>
      <c r="F47" s="1187"/>
      <c r="G47" s="1187"/>
      <c r="H47" s="1187"/>
      <c r="I47" s="1187"/>
      <c r="J47" s="1188"/>
      <c r="K47" s="63">
        <v>121</v>
      </c>
      <c r="L47" s="64">
        <v>115</v>
      </c>
      <c r="M47" s="64">
        <v>110</v>
      </c>
      <c r="N47" s="64">
        <v>102</v>
      </c>
      <c r="O47" s="65">
        <v>102</v>
      </c>
      <c r="P47" s="48"/>
      <c r="Q47" s="48"/>
      <c r="R47" s="48"/>
      <c r="S47" s="48"/>
      <c r="T47" s="48"/>
      <c r="U47" s="48"/>
    </row>
    <row r="48" spans="1:21" ht="30.75" customHeight="1">
      <c r="A48" s="48"/>
      <c r="B48" s="1195"/>
      <c r="C48" s="1196"/>
      <c r="D48" s="62"/>
      <c r="E48" s="1187" t="s">
        <v>15</v>
      </c>
      <c r="F48" s="1187"/>
      <c r="G48" s="1187"/>
      <c r="H48" s="1187"/>
      <c r="I48" s="1187"/>
      <c r="J48" s="1188"/>
      <c r="K48" s="63">
        <v>1285</v>
      </c>
      <c r="L48" s="64">
        <v>1313</v>
      </c>
      <c r="M48" s="64">
        <v>1318</v>
      </c>
      <c r="N48" s="64">
        <v>1312</v>
      </c>
      <c r="O48" s="65">
        <v>1236</v>
      </c>
      <c r="P48" s="48"/>
      <c r="Q48" s="48"/>
      <c r="R48" s="48"/>
      <c r="S48" s="48"/>
      <c r="T48" s="48"/>
      <c r="U48" s="48"/>
    </row>
    <row r="49" spans="1:21" ht="30.75" customHeight="1">
      <c r="A49" s="48"/>
      <c r="B49" s="1195"/>
      <c r="C49" s="1196"/>
      <c r="D49" s="62"/>
      <c r="E49" s="1187" t="s">
        <v>16</v>
      </c>
      <c r="F49" s="1187"/>
      <c r="G49" s="1187"/>
      <c r="H49" s="1187"/>
      <c r="I49" s="1187"/>
      <c r="J49" s="1188"/>
      <c r="K49" s="63">
        <v>24</v>
      </c>
      <c r="L49" s="64">
        <v>25</v>
      </c>
      <c r="M49" s="64">
        <v>23</v>
      </c>
      <c r="N49" s="64">
        <v>22</v>
      </c>
      <c r="O49" s="65">
        <v>24</v>
      </c>
      <c r="P49" s="48"/>
      <c r="Q49" s="48"/>
      <c r="R49" s="48"/>
      <c r="S49" s="48"/>
      <c r="T49" s="48"/>
      <c r="U49" s="48"/>
    </row>
    <row r="50" spans="1:21" ht="30.75" customHeight="1">
      <c r="A50" s="48"/>
      <c r="B50" s="1195"/>
      <c r="C50" s="1196"/>
      <c r="D50" s="62"/>
      <c r="E50" s="1187" t="s">
        <v>17</v>
      </c>
      <c r="F50" s="1187"/>
      <c r="G50" s="1187"/>
      <c r="H50" s="1187"/>
      <c r="I50" s="1187"/>
      <c r="J50" s="1188"/>
      <c r="K50" s="63" t="s">
        <v>478</v>
      </c>
      <c r="L50" s="64" t="s">
        <v>478</v>
      </c>
      <c r="M50" s="64" t="s">
        <v>478</v>
      </c>
      <c r="N50" s="64" t="s">
        <v>478</v>
      </c>
      <c r="O50" s="65" t="s">
        <v>478</v>
      </c>
      <c r="P50" s="48"/>
      <c r="Q50" s="48"/>
      <c r="R50" s="48"/>
      <c r="S50" s="48"/>
      <c r="T50" s="48"/>
      <c r="U50" s="48"/>
    </row>
    <row r="51" spans="1:21" ht="30.75" customHeight="1">
      <c r="A51" s="48"/>
      <c r="B51" s="1197"/>
      <c r="C51" s="1198"/>
      <c r="D51" s="66"/>
      <c r="E51" s="1187" t="s">
        <v>18</v>
      </c>
      <c r="F51" s="1187"/>
      <c r="G51" s="1187"/>
      <c r="H51" s="1187"/>
      <c r="I51" s="1187"/>
      <c r="J51" s="1188"/>
      <c r="K51" s="63" t="s">
        <v>478</v>
      </c>
      <c r="L51" s="64" t="s">
        <v>478</v>
      </c>
      <c r="M51" s="64" t="s">
        <v>478</v>
      </c>
      <c r="N51" s="64" t="s">
        <v>478</v>
      </c>
      <c r="O51" s="65" t="s">
        <v>478</v>
      </c>
      <c r="P51" s="48"/>
      <c r="Q51" s="48"/>
      <c r="R51" s="48"/>
      <c r="S51" s="48"/>
      <c r="T51" s="48"/>
      <c r="U51" s="48"/>
    </row>
    <row r="52" spans="1:21" ht="30.75" customHeight="1">
      <c r="A52" s="48"/>
      <c r="B52" s="1185" t="s">
        <v>19</v>
      </c>
      <c r="C52" s="1186"/>
      <c r="D52" s="66"/>
      <c r="E52" s="1187" t="s">
        <v>20</v>
      </c>
      <c r="F52" s="1187"/>
      <c r="G52" s="1187"/>
      <c r="H52" s="1187"/>
      <c r="I52" s="1187"/>
      <c r="J52" s="1188"/>
      <c r="K52" s="63">
        <v>4365</v>
      </c>
      <c r="L52" s="64">
        <v>4108</v>
      </c>
      <c r="M52" s="64">
        <v>4029</v>
      </c>
      <c r="N52" s="64">
        <v>4142</v>
      </c>
      <c r="O52" s="65">
        <v>4146</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571</v>
      </c>
      <c r="L53" s="69">
        <v>876</v>
      </c>
      <c r="M53" s="69">
        <v>968</v>
      </c>
      <c r="N53" s="69">
        <v>865</v>
      </c>
      <c r="O53" s="70">
        <v>705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110" zoomScaleNormal="11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3" t="s">
        <v>24</v>
      </c>
      <c r="C41" s="1214"/>
      <c r="D41" s="81"/>
      <c r="E41" s="1215" t="s">
        <v>25</v>
      </c>
      <c r="F41" s="1215"/>
      <c r="G41" s="1215"/>
      <c r="H41" s="1216"/>
      <c r="I41" s="82">
        <v>29821</v>
      </c>
      <c r="J41" s="83">
        <v>29023</v>
      </c>
      <c r="K41" s="83">
        <v>27538</v>
      </c>
      <c r="L41" s="83">
        <v>27826</v>
      </c>
      <c r="M41" s="84">
        <v>29087</v>
      </c>
    </row>
    <row r="42" spans="2:13" ht="27.75" customHeight="1">
      <c r="B42" s="1203"/>
      <c r="C42" s="1204"/>
      <c r="D42" s="85"/>
      <c r="E42" s="1207" t="s">
        <v>26</v>
      </c>
      <c r="F42" s="1207"/>
      <c r="G42" s="1207"/>
      <c r="H42" s="1208"/>
      <c r="I42" s="86" t="s">
        <v>478</v>
      </c>
      <c r="J42" s="87" t="s">
        <v>478</v>
      </c>
      <c r="K42" s="87" t="s">
        <v>478</v>
      </c>
      <c r="L42" s="87" t="s">
        <v>478</v>
      </c>
      <c r="M42" s="88" t="s">
        <v>478</v>
      </c>
    </row>
    <row r="43" spans="2:13" ht="27.75" customHeight="1">
      <c r="B43" s="1203"/>
      <c r="C43" s="1204"/>
      <c r="D43" s="85"/>
      <c r="E43" s="1207" t="s">
        <v>27</v>
      </c>
      <c r="F43" s="1207"/>
      <c r="G43" s="1207"/>
      <c r="H43" s="1208"/>
      <c r="I43" s="86">
        <v>15726</v>
      </c>
      <c r="J43" s="87">
        <v>15720</v>
      </c>
      <c r="K43" s="87">
        <v>15054</v>
      </c>
      <c r="L43" s="87">
        <v>14502</v>
      </c>
      <c r="M43" s="88">
        <v>13535</v>
      </c>
    </row>
    <row r="44" spans="2:13" ht="27.75" customHeight="1">
      <c r="B44" s="1203"/>
      <c r="C44" s="1204"/>
      <c r="D44" s="85"/>
      <c r="E44" s="1207" t="s">
        <v>28</v>
      </c>
      <c r="F44" s="1207"/>
      <c r="G44" s="1207"/>
      <c r="H44" s="1208"/>
      <c r="I44" s="86">
        <v>232</v>
      </c>
      <c r="J44" s="87">
        <v>209</v>
      </c>
      <c r="K44" s="87">
        <v>187</v>
      </c>
      <c r="L44" s="87">
        <v>166</v>
      </c>
      <c r="M44" s="88">
        <v>146</v>
      </c>
    </row>
    <row r="45" spans="2:13" ht="27.75" customHeight="1">
      <c r="B45" s="1203"/>
      <c r="C45" s="1204"/>
      <c r="D45" s="85"/>
      <c r="E45" s="1207" t="s">
        <v>29</v>
      </c>
      <c r="F45" s="1207"/>
      <c r="G45" s="1207"/>
      <c r="H45" s="1208"/>
      <c r="I45" s="86">
        <v>9206</v>
      </c>
      <c r="J45" s="87">
        <v>8888</v>
      </c>
      <c r="K45" s="87">
        <v>8213</v>
      </c>
      <c r="L45" s="87">
        <v>7524</v>
      </c>
      <c r="M45" s="88">
        <v>6947</v>
      </c>
    </row>
    <row r="46" spans="2:13" ht="27.75" customHeight="1">
      <c r="B46" s="1203"/>
      <c r="C46" s="1204"/>
      <c r="D46" s="85"/>
      <c r="E46" s="1207" t="s">
        <v>30</v>
      </c>
      <c r="F46" s="1207"/>
      <c r="G46" s="1207"/>
      <c r="H46" s="1208"/>
      <c r="I46" s="86">
        <v>243</v>
      </c>
      <c r="J46" s="87" t="s">
        <v>478</v>
      </c>
      <c r="K46" s="87" t="s">
        <v>478</v>
      </c>
      <c r="L46" s="87" t="s">
        <v>478</v>
      </c>
      <c r="M46" s="88" t="s">
        <v>478</v>
      </c>
    </row>
    <row r="47" spans="2:13" ht="27.75" customHeight="1">
      <c r="B47" s="1203"/>
      <c r="C47" s="1204"/>
      <c r="D47" s="85"/>
      <c r="E47" s="1207" t="s">
        <v>31</v>
      </c>
      <c r="F47" s="1207"/>
      <c r="G47" s="1207"/>
      <c r="H47" s="1208"/>
      <c r="I47" s="86" t="s">
        <v>478</v>
      </c>
      <c r="J47" s="87" t="s">
        <v>478</v>
      </c>
      <c r="K47" s="87" t="s">
        <v>478</v>
      </c>
      <c r="L47" s="87" t="s">
        <v>478</v>
      </c>
      <c r="M47" s="88" t="s">
        <v>478</v>
      </c>
    </row>
    <row r="48" spans="2:13" ht="27.75" customHeight="1">
      <c r="B48" s="1205"/>
      <c r="C48" s="1206"/>
      <c r="D48" s="85"/>
      <c r="E48" s="1207" t="s">
        <v>32</v>
      </c>
      <c r="F48" s="1207"/>
      <c r="G48" s="1207"/>
      <c r="H48" s="1208"/>
      <c r="I48" s="86" t="s">
        <v>478</v>
      </c>
      <c r="J48" s="87" t="s">
        <v>478</v>
      </c>
      <c r="K48" s="87" t="s">
        <v>478</v>
      </c>
      <c r="L48" s="87" t="s">
        <v>478</v>
      </c>
      <c r="M48" s="88" t="s">
        <v>478</v>
      </c>
    </row>
    <row r="49" spans="2:13" ht="27.75" customHeight="1">
      <c r="B49" s="1201" t="s">
        <v>33</v>
      </c>
      <c r="C49" s="1202"/>
      <c r="D49" s="89"/>
      <c r="E49" s="1207" t="s">
        <v>34</v>
      </c>
      <c r="F49" s="1207"/>
      <c r="G49" s="1207"/>
      <c r="H49" s="1208"/>
      <c r="I49" s="86">
        <v>5699</v>
      </c>
      <c r="J49" s="87">
        <v>5334</v>
      </c>
      <c r="K49" s="87">
        <v>6019</v>
      </c>
      <c r="L49" s="87">
        <v>6969</v>
      </c>
      <c r="M49" s="88">
        <v>7255</v>
      </c>
    </row>
    <row r="50" spans="2:13" ht="27.75" customHeight="1">
      <c r="B50" s="1203"/>
      <c r="C50" s="1204"/>
      <c r="D50" s="85"/>
      <c r="E50" s="1207" t="s">
        <v>35</v>
      </c>
      <c r="F50" s="1207"/>
      <c r="G50" s="1207"/>
      <c r="H50" s="1208"/>
      <c r="I50" s="86">
        <v>5605</v>
      </c>
      <c r="J50" s="87">
        <v>5959</v>
      </c>
      <c r="K50" s="87">
        <v>5750</v>
      </c>
      <c r="L50" s="87">
        <v>5279</v>
      </c>
      <c r="M50" s="88">
        <v>5067</v>
      </c>
    </row>
    <row r="51" spans="2:13" ht="27.75" customHeight="1">
      <c r="B51" s="1205"/>
      <c r="C51" s="1206"/>
      <c r="D51" s="85"/>
      <c r="E51" s="1207" t="s">
        <v>36</v>
      </c>
      <c r="F51" s="1207"/>
      <c r="G51" s="1207"/>
      <c r="H51" s="1208"/>
      <c r="I51" s="86">
        <v>34960</v>
      </c>
      <c r="J51" s="87">
        <v>35659</v>
      </c>
      <c r="K51" s="87">
        <v>36081</v>
      </c>
      <c r="L51" s="87">
        <v>36144</v>
      </c>
      <c r="M51" s="88">
        <v>36538</v>
      </c>
    </row>
    <row r="52" spans="2:13" ht="27.75" customHeight="1" thickBot="1">
      <c r="B52" s="1209" t="s">
        <v>37</v>
      </c>
      <c r="C52" s="1210"/>
      <c r="D52" s="90"/>
      <c r="E52" s="1211" t="s">
        <v>38</v>
      </c>
      <c r="F52" s="1211"/>
      <c r="G52" s="1211"/>
      <c r="H52" s="1212"/>
      <c r="I52" s="91">
        <v>8964</v>
      </c>
      <c r="J52" s="92">
        <v>6887</v>
      </c>
      <c r="K52" s="92">
        <v>3143</v>
      </c>
      <c r="L52" s="92">
        <v>1627</v>
      </c>
      <c r="M52" s="93">
        <v>855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110" zoomScaleNormal="11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3"/>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553</v>
      </c>
      <c r="H51" s="1242"/>
      <c r="I51" s="1247" t="s">
        <v>554</v>
      </c>
      <c r="J51" s="1247"/>
      <c r="K51" s="1251"/>
      <c r="L51" s="1251"/>
      <c r="M51" s="1251"/>
      <c r="N51" s="1251"/>
      <c r="O51" s="1251"/>
    </row>
    <row r="52" spans="1:17">
      <c r="B52" s="248"/>
      <c r="C52" s="244"/>
      <c r="D52" s="244"/>
      <c r="E52" s="244"/>
      <c r="F52" s="244"/>
      <c r="G52" s="1243"/>
      <c r="H52" s="1244"/>
      <c r="I52" s="1248"/>
      <c r="J52" s="1248"/>
      <c r="K52" s="1217"/>
      <c r="L52" s="1217"/>
      <c r="M52" s="1217"/>
      <c r="N52" s="1217"/>
      <c r="O52" s="1217"/>
    </row>
    <row r="53" spans="1:17">
      <c r="A53" s="355"/>
      <c r="B53" s="248"/>
      <c r="C53" s="244"/>
      <c r="D53" s="244"/>
      <c r="E53" s="244"/>
      <c r="F53" s="244"/>
      <c r="G53" s="1243"/>
      <c r="H53" s="1244"/>
      <c r="I53" s="1227" t="s">
        <v>555</v>
      </c>
      <c r="J53" s="1227"/>
      <c r="K53" s="1252"/>
      <c r="L53" s="1252"/>
      <c r="M53" s="1252"/>
      <c r="N53" s="1252"/>
      <c r="O53" s="1252"/>
    </row>
    <row r="54" spans="1:17">
      <c r="A54" s="355"/>
      <c r="B54" s="248"/>
      <c r="C54" s="244"/>
      <c r="D54" s="244"/>
      <c r="E54" s="244"/>
      <c r="F54" s="244"/>
      <c r="G54" s="1245"/>
      <c r="H54" s="1246"/>
      <c r="I54" s="1227"/>
      <c r="J54" s="1227"/>
      <c r="K54" s="1250"/>
      <c r="L54" s="1250"/>
      <c r="M54" s="1250"/>
      <c r="N54" s="1250"/>
      <c r="O54" s="1250"/>
    </row>
    <row r="55" spans="1:17">
      <c r="A55" s="355"/>
      <c r="B55" s="248"/>
      <c r="C55" s="244"/>
      <c r="D55" s="244"/>
      <c r="E55" s="244"/>
      <c r="F55" s="244"/>
      <c r="G55" s="1221" t="s">
        <v>556</v>
      </c>
      <c r="H55" s="1222"/>
      <c r="I55" s="1227" t="s">
        <v>554</v>
      </c>
      <c r="J55" s="1227"/>
      <c r="K55" s="1251"/>
      <c r="L55" s="1251"/>
      <c r="M55" s="1251"/>
      <c r="N55" s="1251"/>
      <c r="O55" s="1251"/>
    </row>
    <row r="56" spans="1:17">
      <c r="A56" s="355"/>
      <c r="B56" s="248"/>
      <c r="C56" s="244"/>
      <c r="D56" s="244"/>
      <c r="E56" s="244"/>
      <c r="F56" s="244"/>
      <c r="G56" s="1223"/>
      <c r="H56" s="1224"/>
      <c r="I56" s="1227"/>
      <c r="J56" s="1227"/>
      <c r="K56" s="1217"/>
      <c r="L56" s="1217"/>
      <c r="M56" s="1217"/>
      <c r="N56" s="1217"/>
      <c r="O56" s="1217"/>
    </row>
    <row r="57" spans="1:17" s="355" customFormat="1">
      <c r="B57" s="356"/>
      <c r="C57" s="352"/>
      <c r="D57" s="352"/>
      <c r="E57" s="352"/>
      <c r="F57" s="352"/>
      <c r="G57" s="1223"/>
      <c r="H57" s="1224"/>
      <c r="I57" s="1219" t="s">
        <v>555</v>
      </c>
      <c r="J57" s="1219"/>
      <c r="K57" s="1252"/>
      <c r="L57" s="1252"/>
      <c r="M57" s="1252"/>
      <c r="N57" s="1252"/>
      <c r="O57" s="1252"/>
      <c r="P57" s="357"/>
      <c r="Q57" s="356"/>
    </row>
    <row r="58" spans="1:17" s="355" customFormat="1">
      <c r="A58" s="243"/>
      <c r="B58" s="356"/>
      <c r="C58" s="352"/>
      <c r="D58" s="352"/>
      <c r="E58" s="352"/>
      <c r="F58" s="352"/>
      <c r="G58" s="1225"/>
      <c r="H58" s="1226"/>
      <c r="I58" s="1219"/>
      <c r="J58" s="1219"/>
      <c r="K58" s="1250"/>
      <c r="L58" s="1250"/>
      <c r="M58" s="1250"/>
      <c r="N58" s="1250"/>
      <c r="O58" s="125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9" t="s">
        <v>560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553</v>
      </c>
      <c r="H73" s="1242"/>
      <c r="I73" s="1247" t="s">
        <v>554</v>
      </c>
      <c r="J73" s="1247"/>
      <c r="K73" s="1228">
        <v>45.4</v>
      </c>
      <c r="L73" s="1228">
        <v>35.5</v>
      </c>
      <c r="M73" s="1217">
        <v>15.7</v>
      </c>
      <c r="N73" s="1217">
        <v>8.4</v>
      </c>
      <c r="O73" s="1217">
        <v>4.3</v>
      </c>
      <c r="S73" s="243">
        <v>9.9</v>
      </c>
    </row>
    <row r="74" spans="2:30">
      <c r="B74" s="248"/>
      <c r="C74" s="244"/>
      <c r="D74" s="244"/>
      <c r="E74" s="244"/>
      <c r="F74" s="244"/>
      <c r="G74" s="1243"/>
      <c r="H74" s="1244"/>
      <c r="I74" s="1248"/>
      <c r="J74" s="1248"/>
      <c r="K74" s="1228"/>
      <c r="L74" s="1228"/>
      <c r="M74" s="1217"/>
      <c r="N74" s="1217"/>
      <c r="O74" s="1217"/>
    </row>
    <row r="75" spans="2:30">
      <c r="B75" s="248"/>
      <c r="C75" s="244"/>
      <c r="D75" s="244"/>
      <c r="E75" s="244"/>
      <c r="F75" s="244"/>
      <c r="G75" s="1243"/>
      <c r="H75" s="1244"/>
      <c r="I75" s="1227" t="s">
        <v>559</v>
      </c>
      <c r="J75" s="1227"/>
      <c r="K75" s="1249">
        <v>5.0999999999999996</v>
      </c>
      <c r="L75" s="1249">
        <v>4.5999999999999996</v>
      </c>
      <c r="M75" s="1249">
        <v>4</v>
      </c>
      <c r="N75" s="1249">
        <v>4.5999999999999996</v>
      </c>
      <c r="O75" s="1249">
        <v>4.3</v>
      </c>
      <c r="U75" s="243">
        <v>81.2</v>
      </c>
      <c r="W75" s="243">
        <v>87.2</v>
      </c>
      <c r="Y75" s="243">
        <v>99.8</v>
      </c>
      <c r="AA75" s="243">
        <v>109.5</v>
      </c>
      <c r="AC75" s="243">
        <v>115.2</v>
      </c>
    </row>
    <row r="76" spans="2:30">
      <c r="B76" s="248"/>
      <c r="C76" s="244"/>
      <c r="D76" s="244"/>
      <c r="E76" s="244"/>
      <c r="F76" s="244"/>
      <c r="G76" s="1245"/>
      <c r="H76" s="1246"/>
      <c r="I76" s="1227"/>
      <c r="J76" s="1227"/>
      <c r="K76" s="1250"/>
      <c r="L76" s="1250"/>
      <c r="M76" s="1250"/>
      <c r="N76" s="1250"/>
      <c r="O76" s="1250"/>
    </row>
    <row r="77" spans="2:30">
      <c r="B77" s="248"/>
      <c r="C77" s="244"/>
      <c r="D77" s="244"/>
      <c r="E77" s="244"/>
      <c r="F77" s="244"/>
      <c r="G77" s="1221" t="s">
        <v>556</v>
      </c>
      <c r="H77" s="1222"/>
      <c r="I77" s="1227" t="s">
        <v>554</v>
      </c>
      <c r="J77" s="1227"/>
      <c r="K77" s="1228">
        <v>55.5</v>
      </c>
      <c r="L77" s="1228">
        <v>46.1</v>
      </c>
      <c r="M77" s="1217">
        <v>37.6</v>
      </c>
      <c r="N77" s="1217">
        <v>33.799999999999997</v>
      </c>
      <c r="O77" s="1217">
        <v>37.299999999999997</v>
      </c>
      <c r="R77" s="243">
        <v>12.3</v>
      </c>
      <c r="T77" s="243">
        <v>11.1</v>
      </c>
    </row>
    <row r="78" spans="2:30">
      <c r="B78" s="248"/>
      <c r="C78" s="244"/>
      <c r="D78" s="244"/>
      <c r="E78" s="244"/>
      <c r="F78" s="244"/>
      <c r="G78" s="1223"/>
      <c r="H78" s="1224"/>
      <c r="I78" s="1227"/>
      <c r="J78" s="1227"/>
      <c r="K78" s="1228"/>
      <c r="L78" s="1228"/>
      <c r="M78" s="1217"/>
      <c r="N78" s="1217"/>
      <c r="O78" s="1217"/>
    </row>
    <row r="79" spans="2:30">
      <c r="B79" s="248"/>
      <c r="C79" s="244"/>
      <c r="D79" s="244"/>
      <c r="E79" s="244"/>
      <c r="F79" s="244"/>
      <c r="G79" s="1223"/>
      <c r="H79" s="1224"/>
      <c r="I79" s="1218" t="s">
        <v>559</v>
      </c>
      <c r="J79" s="1219"/>
      <c r="K79" s="1220">
        <v>9.3000000000000007</v>
      </c>
      <c r="L79" s="1220">
        <v>8.5</v>
      </c>
      <c r="M79" s="1220">
        <v>7.9</v>
      </c>
      <c r="N79" s="1220">
        <v>7.1</v>
      </c>
      <c r="O79" s="1220">
        <v>7.8</v>
      </c>
      <c r="V79" s="243">
        <v>53.5</v>
      </c>
      <c r="X79" s="243">
        <v>48.2</v>
      </c>
      <c r="Z79" s="243">
        <v>34.200000000000003</v>
      </c>
      <c r="AB79" s="243">
        <v>30.3</v>
      </c>
      <c r="AD79" s="243">
        <v>28.9</v>
      </c>
    </row>
    <row r="80" spans="2:30">
      <c r="B80" s="248"/>
      <c r="C80" s="244"/>
      <c r="D80" s="244"/>
      <c r="E80" s="244"/>
      <c r="F80" s="244"/>
      <c r="G80" s="1225"/>
      <c r="H80" s="1226"/>
      <c r="I80" s="1219"/>
      <c r="J80" s="1219"/>
      <c r="K80" s="1220"/>
      <c r="L80" s="1220"/>
      <c r="M80" s="1220"/>
      <c r="N80" s="1220"/>
      <c r="O80" s="122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2" zoomScale="110" zoomScaleNormal="11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2" zoomScale="110" zoomScaleNormal="11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49372</v>
      </c>
      <c r="E3" s="116"/>
      <c r="F3" s="117">
        <v>41433</v>
      </c>
      <c r="G3" s="118"/>
      <c r="H3" s="119"/>
    </row>
    <row r="4" spans="1:8">
      <c r="A4" s="120"/>
      <c r="B4" s="121"/>
      <c r="C4" s="122"/>
      <c r="D4" s="123">
        <v>28016</v>
      </c>
      <c r="E4" s="124"/>
      <c r="F4" s="125">
        <v>22351</v>
      </c>
      <c r="G4" s="126"/>
      <c r="H4" s="127"/>
    </row>
    <row r="5" spans="1:8">
      <c r="A5" s="108" t="s">
        <v>512</v>
      </c>
      <c r="B5" s="113"/>
      <c r="C5" s="114"/>
      <c r="D5" s="115">
        <v>34524</v>
      </c>
      <c r="E5" s="116"/>
      <c r="F5" s="117">
        <v>43493</v>
      </c>
      <c r="G5" s="118"/>
      <c r="H5" s="119"/>
    </row>
    <row r="6" spans="1:8">
      <c r="A6" s="120"/>
      <c r="B6" s="121"/>
      <c r="C6" s="122"/>
      <c r="D6" s="123">
        <v>21230</v>
      </c>
      <c r="E6" s="124"/>
      <c r="F6" s="125">
        <v>23254</v>
      </c>
      <c r="G6" s="126"/>
      <c r="H6" s="127"/>
    </row>
    <row r="7" spans="1:8">
      <c r="A7" s="108" t="s">
        <v>513</v>
      </c>
      <c r="B7" s="113"/>
      <c r="C7" s="114"/>
      <c r="D7" s="115">
        <v>44961</v>
      </c>
      <c r="E7" s="116"/>
      <c r="F7" s="117">
        <v>50840</v>
      </c>
      <c r="G7" s="118"/>
      <c r="H7" s="119"/>
    </row>
    <row r="8" spans="1:8">
      <c r="A8" s="120"/>
      <c r="B8" s="121"/>
      <c r="C8" s="122"/>
      <c r="D8" s="123">
        <v>21011</v>
      </c>
      <c r="E8" s="124"/>
      <c r="F8" s="125">
        <v>25367</v>
      </c>
      <c r="G8" s="126"/>
      <c r="H8" s="127"/>
    </row>
    <row r="9" spans="1:8">
      <c r="A9" s="108" t="s">
        <v>514</v>
      </c>
      <c r="B9" s="113"/>
      <c r="C9" s="114"/>
      <c r="D9" s="115">
        <v>48844</v>
      </c>
      <c r="E9" s="116"/>
      <c r="F9" s="117">
        <v>53605</v>
      </c>
      <c r="G9" s="118"/>
      <c r="H9" s="119"/>
    </row>
    <row r="10" spans="1:8">
      <c r="A10" s="120"/>
      <c r="B10" s="121"/>
      <c r="C10" s="122"/>
      <c r="D10" s="123">
        <v>23542</v>
      </c>
      <c r="E10" s="124"/>
      <c r="F10" s="125">
        <v>28343</v>
      </c>
      <c r="G10" s="126"/>
      <c r="H10" s="127"/>
    </row>
    <row r="11" spans="1:8">
      <c r="A11" s="108" t="s">
        <v>515</v>
      </c>
      <c r="B11" s="113"/>
      <c r="C11" s="114"/>
      <c r="D11" s="115">
        <v>64796</v>
      </c>
      <c r="E11" s="116"/>
      <c r="F11" s="117">
        <v>54227</v>
      </c>
      <c r="G11" s="118"/>
      <c r="H11" s="119"/>
    </row>
    <row r="12" spans="1:8">
      <c r="A12" s="120"/>
      <c r="B12" s="121"/>
      <c r="C12" s="128"/>
      <c r="D12" s="123">
        <v>22025</v>
      </c>
      <c r="E12" s="124"/>
      <c r="F12" s="125">
        <v>29694</v>
      </c>
      <c r="G12" s="126"/>
      <c r="H12" s="127"/>
    </row>
    <row r="13" spans="1:8">
      <c r="A13" s="108"/>
      <c r="B13" s="113"/>
      <c r="C13" s="129"/>
      <c r="D13" s="130">
        <v>48499</v>
      </c>
      <c r="E13" s="131"/>
      <c r="F13" s="132">
        <v>48720</v>
      </c>
      <c r="G13" s="133"/>
      <c r="H13" s="119"/>
    </row>
    <row r="14" spans="1:8">
      <c r="A14" s="120"/>
      <c r="B14" s="121"/>
      <c r="C14" s="122"/>
      <c r="D14" s="123">
        <v>23165</v>
      </c>
      <c r="E14" s="124"/>
      <c r="F14" s="125">
        <v>25802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2.82</v>
      </c>
      <c r="C19" s="134">
        <f>ROUND(VALUE(SUBSTITUTE(実質収支比率等に係る経年分析!G$48,"▲","-")),2)</f>
        <v>4.66</v>
      </c>
      <c r="D19" s="134">
        <f>ROUND(VALUE(SUBSTITUTE(実質収支比率等に係る経年分析!H$48,"▲","-")),2)</f>
        <v>4.01</v>
      </c>
      <c r="E19" s="134">
        <f>ROUND(VALUE(SUBSTITUTE(実質収支比率等に係る経年分析!I$48,"▲","-")),2)</f>
        <v>5.1100000000000003</v>
      </c>
      <c r="F19" s="134">
        <f>ROUND(VALUE(SUBSTITUTE(実質収支比率等に係る経年分析!J$48,"▲","-")),2)</f>
        <v>4.8899999999999997</v>
      </c>
    </row>
    <row r="20" spans="1:11">
      <c r="A20" s="134" t="s">
        <v>43</v>
      </c>
      <c r="B20" s="134">
        <f>ROUND(VALUE(SUBSTITUTE(実質収支比率等に係る経年分析!F$47,"▲","-")),2)</f>
        <v>10.51</v>
      </c>
      <c r="C20" s="134">
        <f>ROUND(VALUE(SUBSTITUTE(実質収支比率等に係る経年分析!G$47,"▲","-")),2)</f>
        <v>10.71</v>
      </c>
      <c r="D20" s="134">
        <f>ROUND(VALUE(SUBSTITUTE(実質収支比率等に係る経年分析!H$47,"▲","-")),2)</f>
        <v>11.08</v>
      </c>
      <c r="E20" s="134">
        <f>ROUND(VALUE(SUBSTITUTE(実質収支比率等に係る経年分析!I$47,"▲","-")),2)</f>
        <v>12.73</v>
      </c>
      <c r="F20" s="134">
        <f>ROUND(VALUE(SUBSTITUTE(実質収支比率等に係る経年分析!J$47,"▲","-")),2)</f>
        <v>10.99</v>
      </c>
    </row>
    <row r="21" spans="1:11">
      <c r="A21" s="134" t="s">
        <v>44</v>
      </c>
      <c r="B21" s="134">
        <f>IF(ISNUMBER(VALUE(SUBSTITUTE(実質収支比率等に係る経年分析!F$49,"▲","-"))),ROUND(VALUE(SUBSTITUTE(実質収支比率等に係る経年分析!F$49,"▲","-")),2),NA())</f>
        <v>1.88</v>
      </c>
      <c r="C21" s="134">
        <f>IF(ISNUMBER(VALUE(SUBSTITUTE(実質収支比率等に係る経年分析!G$49,"▲","-"))),ROUND(VALUE(SUBSTITUTE(実質収支比率等に係る経年分析!G$49,"▲","-")),2),NA())</f>
        <v>1.81</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2.3199999999999998</v>
      </c>
      <c r="F21" s="134">
        <f>IF(ISNUMBER(VALUE(SUBSTITUTE(実質収支比率等に係る経年分析!J$49,"▲","-"))),ROUND(VALUE(SUBSTITUTE(実質収支比率等に係る経年分析!J$49,"▲","-")),2),NA())</f>
        <v>-1.64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4365</v>
      </c>
      <c r="E42" s="136"/>
      <c r="F42" s="136"/>
      <c r="G42" s="136">
        <f>'実質公債費比率（分子）の構造'!L$52</f>
        <v>4108</v>
      </c>
      <c r="H42" s="136"/>
      <c r="I42" s="136"/>
      <c r="J42" s="136">
        <f>'実質公債費比率（分子）の構造'!M$52</f>
        <v>4029</v>
      </c>
      <c r="K42" s="136"/>
      <c r="L42" s="136"/>
      <c r="M42" s="136">
        <f>'実質公債費比率（分子）の構造'!N$52</f>
        <v>4142</v>
      </c>
      <c r="N42" s="136"/>
      <c r="O42" s="136"/>
      <c r="P42" s="136">
        <f>'実質公債費比率（分子）の構造'!O$52</f>
        <v>4146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25</v>
      </c>
      <c r="F45" s="136"/>
      <c r="G45" s="136"/>
      <c r="H45" s="136">
        <f>'実質公債費比率（分子）の構造'!M$49</f>
        <v>23</v>
      </c>
      <c r="I45" s="136"/>
      <c r="J45" s="136"/>
      <c r="K45" s="136">
        <f>'実質公債費比率（分子）の構造'!N$49</f>
        <v>22</v>
      </c>
      <c r="L45" s="136"/>
      <c r="M45" s="136"/>
      <c r="N45" s="136">
        <f>'実質公債費比率（分子）の構造'!O$49</f>
        <v>24</v>
      </c>
      <c r="O45" s="136"/>
      <c r="P45" s="136"/>
    </row>
    <row r="46" spans="1:16">
      <c r="A46" s="136" t="s">
        <v>55</v>
      </c>
      <c r="B46" s="136">
        <f>'実質公債費比率（分子）の構造'!K$48</f>
        <v>1285</v>
      </c>
      <c r="C46" s="136"/>
      <c r="D46" s="136"/>
      <c r="E46" s="136">
        <f>'実質公債費比率（分子）の構造'!L$48</f>
        <v>1313</v>
      </c>
      <c r="F46" s="136"/>
      <c r="G46" s="136"/>
      <c r="H46" s="136">
        <f>'実質公債費比率（分子）の構造'!M$48</f>
        <v>1318</v>
      </c>
      <c r="I46" s="136"/>
      <c r="J46" s="136"/>
      <c r="K46" s="136">
        <f>'実質公債費比率（分子）の構造'!N$48</f>
        <v>1312</v>
      </c>
      <c r="L46" s="136"/>
      <c r="M46" s="136"/>
      <c r="N46" s="136">
        <f>'実質公債費比率（分子）の構造'!O$48</f>
        <v>1236</v>
      </c>
      <c r="O46" s="136"/>
      <c r="P46" s="136"/>
    </row>
    <row r="47" spans="1:16">
      <c r="A47" s="136" t="s">
        <v>56</v>
      </c>
      <c r="B47" s="136">
        <f>'実質公債費比率（分子）の構造'!K$47</f>
        <v>121</v>
      </c>
      <c r="C47" s="136"/>
      <c r="D47" s="136"/>
      <c r="E47" s="136">
        <f>'実質公債費比率（分子）の構造'!L$47</f>
        <v>115</v>
      </c>
      <c r="F47" s="136"/>
      <c r="G47" s="136"/>
      <c r="H47" s="136">
        <f>'実質公債費比率（分子）の構造'!M$47</f>
        <v>110</v>
      </c>
      <c r="I47" s="136"/>
      <c r="J47" s="136"/>
      <c r="K47" s="136">
        <f>'実質公債費比率（分子）の構造'!N$47</f>
        <v>102</v>
      </c>
      <c r="L47" s="136"/>
      <c r="M47" s="136"/>
      <c r="N47" s="136">
        <f>'実質公債費比率（分子）の構造'!O$47</f>
        <v>102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3506</v>
      </c>
      <c r="C49" s="136"/>
      <c r="D49" s="136"/>
      <c r="E49" s="136">
        <f>'実質公債費比率（分子）の構造'!L$45</f>
        <v>3531</v>
      </c>
      <c r="F49" s="136"/>
      <c r="G49" s="136"/>
      <c r="H49" s="136">
        <f>'実質公債費比率（分子）の構造'!M$45</f>
        <v>3546</v>
      </c>
      <c r="I49" s="136"/>
      <c r="J49" s="136"/>
      <c r="K49" s="136">
        <f>'実質公債費比率（分子）の構造'!N$45</f>
        <v>3571</v>
      </c>
      <c r="L49" s="136"/>
      <c r="M49" s="136"/>
      <c r="N49" s="136">
        <f>'実質公債費比率（分子）の構造'!O$45</f>
        <v>3489</v>
      </c>
      <c r="O49" s="136"/>
      <c r="P49" s="136"/>
    </row>
    <row r="50" spans="1:16">
      <c r="A50" s="136" t="s">
        <v>59</v>
      </c>
      <c r="B50" s="136" t="e">
        <f>NA()</f>
        <v>#N/A</v>
      </c>
      <c r="C50" s="136">
        <f>IF(ISNUMBER('実質公債費比率（分子）の構造'!K$53),'実質公債費比率（分子）の構造'!K$53,NA())</f>
        <v>571</v>
      </c>
      <c r="D50" s="136" t="e">
        <f>NA()</f>
        <v>#N/A</v>
      </c>
      <c r="E50" s="136" t="e">
        <f>NA()</f>
        <v>#N/A</v>
      </c>
      <c r="F50" s="136">
        <f>IF(ISNUMBER('実質公債費比率（分子）の構造'!L$53),'実質公債費比率（分子）の構造'!L$53,NA())</f>
        <v>876</v>
      </c>
      <c r="G50" s="136" t="e">
        <f>NA()</f>
        <v>#N/A</v>
      </c>
      <c r="H50" s="136" t="e">
        <f>NA()</f>
        <v>#N/A</v>
      </c>
      <c r="I50" s="136">
        <f>IF(ISNUMBER('実質公債費比率（分子）の構造'!M$53),'実質公債費比率（分子）の構造'!M$53,NA())</f>
        <v>968</v>
      </c>
      <c r="J50" s="136" t="e">
        <f>NA()</f>
        <v>#N/A</v>
      </c>
      <c r="K50" s="136" t="e">
        <f>NA()</f>
        <v>#N/A</v>
      </c>
      <c r="L50" s="136">
        <f>IF(ISNUMBER('実質公債費比率（分子）の構造'!N$53),'実質公債費比率（分子）の構造'!N$53,NA())</f>
        <v>865</v>
      </c>
      <c r="M50" s="136" t="e">
        <f>NA()</f>
        <v>#N/A</v>
      </c>
      <c r="N50" s="136" t="e">
        <f>NA()</f>
        <v>#N/A</v>
      </c>
      <c r="O50" s="136">
        <f>IF(ISNUMBER('実質公債費比率（分子）の構造'!O$53),'実質公債費比率（分子）の構造'!O$53,NA())</f>
        <v>705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34960</v>
      </c>
      <c r="E56" s="135"/>
      <c r="F56" s="135"/>
      <c r="G56" s="135">
        <f>'将来負担比率（分子）の構造'!J$51</f>
        <v>35659</v>
      </c>
      <c r="H56" s="135"/>
      <c r="I56" s="135"/>
      <c r="J56" s="135">
        <f>'将来負担比率（分子）の構造'!K$51</f>
        <v>36081</v>
      </c>
      <c r="K56" s="135"/>
      <c r="L56" s="135"/>
      <c r="M56" s="135">
        <f>'将来負担比率（分子）の構造'!L$51</f>
        <v>36144</v>
      </c>
      <c r="N56" s="135"/>
      <c r="O56" s="135"/>
      <c r="P56" s="135">
        <f>'将来負担比率（分子）の構造'!M$51</f>
        <v>36538</v>
      </c>
    </row>
    <row r="57" spans="1:16">
      <c r="A57" s="135" t="s">
        <v>35</v>
      </c>
      <c r="B57" s="135"/>
      <c r="C57" s="135"/>
      <c r="D57" s="135">
        <f>'将来負担比率（分子）の構造'!I$50</f>
        <v>5605</v>
      </c>
      <c r="E57" s="135"/>
      <c r="F57" s="135"/>
      <c r="G57" s="135">
        <f>'将来負担比率（分子）の構造'!J$50</f>
        <v>5959</v>
      </c>
      <c r="H57" s="135"/>
      <c r="I57" s="135"/>
      <c r="J57" s="135">
        <f>'将来負担比率（分子）の構造'!K$50</f>
        <v>5750</v>
      </c>
      <c r="K57" s="135"/>
      <c r="L57" s="135"/>
      <c r="M57" s="135">
        <f>'将来負担比率（分子）の構造'!L$50</f>
        <v>5279</v>
      </c>
      <c r="N57" s="135"/>
      <c r="O57" s="135"/>
      <c r="P57" s="135">
        <f>'将来負担比率（分子）の構造'!M$50</f>
        <v>5067</v>
      </c>
    </row>
    <row r="58" spans="1:16">
      <c r="A58" s="135" t="s">
        <v>34</v>
      </c>
      <c r="B58" s="135"/>
      <c r="C58" s="135"/>
      <c r="D58" s="135">
        <f>'将来負担比率（分子）の構造'!I$49</f>
        <v>5699</v>
      </c>
      <c r="E58" s="135"/>
      <c r="F58" s="135"/>
      <c r="G58" s="135">
        <f>'将来負担比率（分子）の構造'!J$49</f>
        <v>5334</v>
      </c>
      <c r="H58" s="135"/>
      <c r="I58" s="135"/>
      <c r="J58" s="135">
        <f>'将来負担比率（分子）の構造'!K$49</f>
        <v>6019</v>
      </c>
      <c r="K58" s="135"/>
      <c r="L58" s="135"/>
      <c r="M58" s="135">
        <f>'将来負担比率（分子）の構造'!L$49</f>
        <v>6969</v>
      </c>
      <c r="N58" s="135"/>
      <c r="O58" s="135"/>
      <c r="P58" s="135">
        <f>'将来負担比率（分子）の構造'!M$49</f>
        <v>7255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9206</v>
      </c>
      <c r="C62" s="135"/>
      <c r="D62" s="135"/>
      <c r="E62" s="135">
        <f>'将来負担比率（分子）の構造'!J$45</f>
        <v>8888</v>
      </c>
      <c r="F62" s="135"/>
      <c r="G62" s="135"/>
      <c r="H62" s="135">
        <f>'将来負担比率（分子）の構造'!K$45</f>
        <v>8213</v>
      </c>
      <c r="I62" s="135"/>
      <c r="J62" s="135"/>
      <c r="K62" s="135">
        <f>'将来負担比率（分子）の構造'!L$45</f>
        <v>7524</v>
      </c>
      <c r="L62" s="135"/>
      <c r="M62" s="135"/>
      <c r="N62" s="135">
        <f>'将来負担比率（分子）の構造'!M$45</f>
        <v>6947</v>
      </c>
      <c r="O62" s="135"/>
      <c r="P62" s="135"/>
    </row>
    <row r="63" spans="1:16">
      <c r="A63" s="135" t="s">
        <v>28</v>
      </c>
      <c r="B63" s="135">
        <f>'将来負担比率（分子）の構造'!I$44</f>
        <v>232</v>
      </c>
      <c r="C63" s="135"/>
      <c r="D63" s="135"/>
      <c r="E63" s="135">
        <f>'将来負担比率（分子）の構造'!J$44</f>
        <v>209</v>
      </c>
      <c r="F63" s="135"/>
      <c r="G63" s="135"/>
      <c r="H63" s="135">
        <f>'将来負担比率（分子）の構造'!K$44</f>
        <v>187</v>
      </c>
      <c r="I63" s="135"/>
      <c r="J63" s="135"/>
      <c r="K63" s="135">
        <f>'将来負担比率（分子）の構造'!L$44</f>
        <v>166</v>
      </c>
      <c r="L63" s="135"/>
      <c r="M63" s="135"/>
      <c r="N63" s="135">
        <f>'将来負担比率（分子）の構造'!M$44</f>
        <v>146</v>
      </c>
      <c r="O63" s="135"/>
      <c r="P63" s="135"/>
    </row>
    <row r="64" spans="1:16">
      <c r="A64" s="135" t="s">
        <v>27</v>
      </c>
      <c r="B64" s="135">
        <f>'将来負担比率（分子）の構造'!I$43</f>
        <v>15726</v>
      </c>
      <c r="C64" s="135"/>
      <c r="D64" s="135"/>
      <c r="E64" s="135">
        <f>'将来負担比率（分子）の構造'!J$43</f>
        <v>15720</v>
      </c>
      <c r="F64" s="135"/>
      <c r="G64" s="135"/>
      <c r="H64" s="135">
        <f>'将来負担比率（分子）の構造'!K$43</f>
        <v>15054</v>
      </c>
      <c r="I64" s="135"/>
      <c r="J64" s="135"/>
      <c r="K64" s="135">
        <f>'将来負担比率（分子）の構造'!L$43</f>
        <v>14502</v>
      </c>
      <c r="L64" s="135"/>
      <c r="M64" s="135"/>
      <c r="N64" s="135">
        <f>'将来負担比率（分子）の構造'!M$43</f>
        <v>13535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29821</v>
      </c>
      <c r="C66" s="135"/>
      <c r="D66" s="135"/>
      <c r="E66" s="135">
        <f>'将来負担比率（分子）の構造'!J$41</f>
        <v>29023</v>
      </c>
      <c r="F66" s="135"/>
      <c r="G66" s="135"/>
      <c r="H66" s="135">
        <f>'将来負担比率（分子）の構造'!K$41</f>
        <v>27538</v>
      </c>
      <c r="I66" s="135"/>
      <c r="J66" s="135"/>
      <c r="K66" s="135">
        <f>'将来負担比率（分子）の構造'!L$41</f>
        <v>27826</v>
      </c>
      <c r="L66" s="135"/>
      <c r="M66" s="135"/>
      <c r="N66" s="135">
        <f>'将来負担比率（分子）の構造'!M$41</f>
        <v>29087</v>
      </c>
      <c r="O66" s="135"/>
      <c r="P66" s="135"/>
    </row>
    <row r="67" spans="1:16">
      <c r="A67" s="135" t="s">
        <v>63</v>
      </c>
      <c r="B67" s="135" t="e">
        <f>NA()</f>
        <v>#N/A</v>
      </c>
      <c r="C67" s="135">
        <f>IF(ISNUMBER('将来負担比率（分子）の構造'!I$52), IF('将来負担比率（分子）の構造'!I$52 &lt; 0, 0, '将来負担比率（分子）の構造'!I$52), NA())</f>
        <v>8964</v>
      </c>
      <c r="D67" s="135" t="e">
        <f>NA()</f>
        <v>#N/A</v>
      </c>
      <c r="E67" s="135" t="e">
        <f>NA()</f>
        <v>#N/A</v>
      </c>
      <c r="F67" s="135">
        <f>IF(ISNUMBER('将来負担比率（分子）の構造'!J$52), IF('将来負担比率（分子）の構造'!J$52 &lt; 0, 0, '将来負担比率（分子）の構造'!J$52), NA())</f>
        <v>6887</v>
      </c>
      <c r="G67" s="135" t="e">
        <f>NA()</f>
        <v>#N/A</v>
      </c>
      <c r="H67" s="135" t="e">
        <f>NA()</f>
        <v>#N/A</v>
      </c>
      <c r="I67" s="135">
        <f>IF(ISNUMBER('将来負担比率（分子）の構造'!K$52), IF('将来負担比率（分子）の構造'!K$52 &lt; 0, 0, '将来負担比率（分子）の構造'!K$52), NA())</f>
        <v>3143</v>
      </c>
      <c r="J67" s="135" t="e">
        <f>NA()</f>
        <v>#N/A</v>
      </c>
      <c r="K67" s="135" t="e">
        <f>NA()</f>
        <v>#N/A</v>
      </c>
      <c r="L67" s="135">
        <f>IF(ISNUMBER('将来負担比率（分子）の構造'!L$52), IF('将来負担比率（分子）の構造'!L$52 &lt; 0, 0, '将来負担比率（分子）の構造'!L$52), NA())</f>
        <v>1627</v>
      </c>
      <c r="M67" s="135" t="e">
        <f>NA()</f>
        <v>#N/A</v>
      </c>
      <c r="N67" s="135" t="e">
        <f>NA()</f>
        <v>#N/A</v>
      </c>
      <c r="O67" s="135">
        <f>IF(ISNUMBER('将来負担比率（分子）の構造'!M$52), IF('将来負担比率（分子）の構造'!M$52 &lt; 0, 0, '将来負担比率（分子）の構造'!M$52), NA())</f>
        <v>855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0" zoomScaleNormal="1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14092236</v>
      </c>
      <c r="S5" s="669"/>
      <c r="T5" s="669"/>
      <c r="U5" s="669"/>
      <c r="V5" s="669"/>
      <c r="W5" s="669"/>
      <c r="X5" s="669"/>
      <c r="Y5" s="716"/>
      <c r="Z5" s="729">
        <v>31.6</v>
      </c>
      <c r="AA5" s="729"/>
      <c r="AB5" s="729"/>
      <c r="AC5" s="729"/>
      <c r="AD5" s="730">
        <v>13306630</v>
      </c>
      <c r="AE5" s="730"/>
      <c r="AF5" s="730"/>
      <c r="AG5" s="730"/>
      <c r="AH5" s="730"/>
      <c r="AI5" s="730"/>
      <c r="AJ5" s="730"/>
      <c r="AK5" s="730"/>
      <c r="AL5" s="717">
        <v>61.3</v>
      </c>
      <c r="AM5" s="686"/>
      <c r="AN5" s="686"/>
      <c r="AO5" s="718"/>
      <c r="AP5" s="705" t="s">
        <v>204</v>
      </c>
      <c r="AQ5" s="706"/>
      <c r="AR5" s="706"/>
      <c r="AS5" s="706"/>
      <c r="AT5" s="706"/>
      <c r="AU5" s="706"/>
      <c r="AV5" s="706"/>
      <c r="AW5" s="706"/>
      <c r="AX5" s="706"/>
      <c r="AY5" s="706"/>
      <c r="AZ5" s="706"/>
      <c r="BA5" s="706"/>
      <c r="BB5" s="706"/>
      <c r="BC5" s="706"/>
      <c r="BD5" s="706"/>
      <c r="BE5" s="706"/>
      <c r="BF5" s="707"/>
      <c r="BG5" s="618">
        <v>13296342</v>
      </c>
      <c r="BH5" s="619"/>
      <c r="BI5" s="619"/>
      <c r="BJ5" s="619"/>
      <c r="BK5" s="619"/>
      <c r="BL5" s="619"/>
      <c r="BM5" s="619"/>
      <c r="BN5" s="620"/>
      <c r="BO5" s="671">
        <v>94.4</v>
      </c>
      <c r="BP5" s="671"/>
      <c r="BQ5" s="671"/>
      <c r="BR5" s="671"/>
      <c r="BS5" s="672">
        <v>209061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394916</v>
      </c>
      <c r="S6" s="619"/>
      <c r="T6" s="619"/>
      <c r="U6" s="619"/>
      <c r="V6" s="619"/>
      <c r="W6" s="619"/>
      <c r="X6" s="619"/>
      <c r="Y6" s="620"/>
      <c r="Z6" s="671">
        <v>0.9</v>
      </c>
      <c r="AA6" s="671"/>
      <c r="AB6" s="671"/>
      <c r="AC6" s="671"/>
      <c r="AD6" s="672">
        <v>394916</v>
      </c>
      <c r="AE6" s="672"/>
      <c r="AF6" s="672"/>
      <c r="AG6" s="672"/>
      <c r="AH6" s="672"/>
      <c r="AI6" s="672"/>
      <c r="AJ6" s="672"/>
      <c r="AK6" s="672"/>
      <c r="AL6" s="641">
        <v>1.8</v>
      </c>
      <c r="AM6" s="673"/>
      <c r="AN6" s="673"/>
      <c r="AO6" s="674"/>
      <c r="AP6" s="615" t="s">
        <v>209</v>
      </c>
      <c r="AQ6" s="616"/>
      <c r="AR6" s="616"/>
      <c r="AS6" s="616"/>
      <c r="AT6" s="616"/>
      <c r="AU6" s="616"/>
      <c r="AV6" s="616"/>
      <c r="AW6" s="616"/>
      <c r="AX6" s="616"/>
      <c r="AY6" s="616"/>
      <c r="AZ6" s="616"/>
      <c r="BA6" s="616"/>
      <c r="BB6" s="616"/>
      <c r="BC6" s="616"/>
      <c r="BD6" s="616"/>
      <c r="BE6" s="616"/>
      <c r="BF6" s="617"/>
      <c r="BG6" s="618">
        <v>13296342</v>
      </c>
      <c r="BH6" s="619"/>
      <c r="BI6" s="619"/>
      <c r="BJ6" s="619"/>
      <c r="BK6" s="619"/>
      <c r="BL6" s="619"/>
      <c r="BM6" s="619"/>
      <c r="BN6" s="620"/>
      <c r="BO6" s="671">
        <v>94.4</v>
      </c>
      <c r="BP6" s="671"/>
      <c r="BQ6" s="671"/>
      <c r="BR6" s="671"/>
      <c r="BS6" s="672">
        <v>209061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314657</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314657</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16730</v>
      </c>
      <c r="S7" s="619"/>
      <c r="T7" s="619"/>
      <c r="U7" s="619"/>
      <c r="V7" s="619"/>
      <c r="W7" s="619"/>
      <c r="X7" s="619"/>
      <c r="Y7" s="620"/>
      <c r="Z7" s="671">
        <v>0</v>
      </c>
      <c r="AA7" s="671"/>
      <c r="AB7" s="671"/>
      <c r="AC7" s="671"/>
      <c r="AD7" s="672">
        <v>16730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5873683</v>
      </c>
      <c r="BH7" s="619"/>
      <c r="BI7" s="619"/>
      <c r="BJ7" s="619"/>
      <c r="BK7" s="619"/>
      <c r="BL7" s="619"/>
      <c r="BM7" s="619"/>
      <c r="BN7" s="620"/>
      <c r="BO7" s="671">
        <v>41.7</v>
      </c>
      <c r="BP7" s="671"/>
      <c r="BQ7" s="671"/>
      <c r="BR7" s="671"/>
      <c r="BS7" s="672">
        <v>209061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4861782</v>
      </c>
      <c r="CS7" s="619"/>
      <c r="CT7" s="619"/>
      <c r="CU7" s="619"/>
      <c r="CV7" s="619"/>
      <c r="CW7" s="619"/>
      <c r="CX7" s="619"/>
      <c r="CY7" s="620"/>
      <c r="CZ7" s="671">
        <v>11.4</v>
      </c>
      <c r="DA7" s="671"/>
      <c r="DB7" s="671"/>
      <c r="DC7" s="671"/>
      <c r="DD7" s="624">
        <v>241386</v>
      </c>
      <c r="DE7" s="619"/>
      <c r="DF7" s="619"/>
      <c r="DG7" s="619"/>
      <c r="DH7" s="619"/>
      <c r="DI7" s="619"/>
      <c r="DJ7" s="619"/>
      <c r="DK7" s="619"/>
      <c r="DL7" s="619"/>
      <c r="DM7" s="619"/>
      <c r="DN7" s="619"/>
      <c r="DO7" s="619"/>
      <c r="DP7" s="620"/>
      <c r="DQ7" s="624">
        <v>4167261</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65031</v>
      </c>
      <c r="S8" s="619"/>
      <c r="T8" s="619"/>
      <c r="U8" s="619"/>
      <c r="V8" s="619"/>
      <c r="W8" s="619"/>
      <c r="X8" s="619"/>
      <c r="Y8" s="620"/>
      <c r="Z8" s="671">
        <v>0.1</v>
      </c>
      <c r="AA8" s="671"/>
      <c r="AB8" s="671"/>
      <c r="AC8" s="671"/>
      <c r="AD8" s="672">
        <v>65031</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176123</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12910266</v>
      </c>
      <c r="CS8" s="619"/>
      <c r="CT8" s="619"/>
      <c r="CU8" s="619"/>
      <c r="CV8" s="619"/>
      <c r="CW8" s="619"/>
      <c r="CX8" s="619"/>
      <c r="CY8" s="620"/>
      <c r="CZ8" s="671">
        <v>30.2</v>
      </c>
      <c r="DA8" s="671"/>
      <c r="DB8" s="671"/>
      <c r="DC8" s="671"/>
      <c r="DD8" s="624">
        <v>8848</v>
      </c>
      <c r="DE8" s="619"/>
      <c r="DF8" s="619"/>
      <c r="DG8" s="619"/>
      <c r="DH8" s="619"/>
      <c r="DI8" s="619"/>
      <c r="DJ8" s="619"/>
      <c r="DK8" s="619"/>
      <c r="DL8" s="619"/>
      <c r="DM8" s="619"/>
      <c r="DN8" s="619"/>
      <c r="DO8" s="619"/>
      <c r="DP8" s="620"/>
      <c r="DQ8" s="624">
        <v>6590201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55858</v>
      </c>
      <c r="S9" s="619"/>
      <c r="T9" s="619"/>
      <c r="U9" s="619"/>
      <c r="V9" s="619"/>
      <c r="W9" s="619"/>
      <c r="X9" s="619"/>
      <c r="Y9" s="620"/>
      <c r="Z9" s="671">
        <v>0.1</v>
      </c>
      <c r="AA9" s="671"/>
      <c r="AB9" s="671"/>
      <c r="AC9" s="671"/>
      <c r="AD9" s="672">
        <v>55858</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4453893</v>
      </c>
      <c r="BH9" s="619"/>
      <c r="BI9" s="619"/>
      <c r="BJ9" s="619"/>
      <c r="BK9" s="619"/>
      <c r="BL9" s="619"/>
      <c r="BM9" s="619"/>
      <c r="BN9" s="620"/>
      <c r="BO9" s="671">
        <v>31.6</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6000436</v>
      </c>
      <c r="CS9" s="619"/>
      <c r="CT9" s="619"/>
      <c r="CU9" s="619"/>
      <c r="CV9" s="619"/>
      <c r="CW9" s="619"/>
      <c r="CX9" s="619"/>
      <c r="CY9" s="620"/>
      <c r="CZ9" s="671">
        <v>14</v>
      </c>
      <c r="DA9" s="671"/>
      <c r="DB9" s="671"/>
      <c r="DC9" s="671"/>
      <c r="DD9" s="624">
        <v>3175559</v>
      </c>
      <c r="DE9" s="619"/>
      <c r="DF9" s="619"/>
      <c r="DG9" s="619"/>
      <c r="DH9" s="619"/>
      <c r="DI9" s="619"/>
      <c r="DJ9" s="619"/>
      <c r="DK9" s="619"/>
      <c r="DL9" s="619"/>
      <c r="DM9" s="619"/>
      <c r="DN9" s="619"/>
      <c r="DO9" s="619"/>
      <c r="DP9" s="620"/>
      <c r="DQ9" s="624">
        <v>2469374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1990541</v>
      </c>
      <c r="S10" s="619"/>
      <c r="T10" s="619"/>
      <c r="U10" s="619"/>
      <c r="V10" s="619"/>
      <c r="W10" s="619"/>
      <c r="X10" s="619"/>
      <c r="Y10" s="620"/>
      <c r="Z10" s="671">
        <v>4.5</v>
      </c>
      <c r="AA10" s="671"/>
      <c r="AB10" s="671"/>
      <c r="AC10" s="671"/>
      <c r="AD10" s="672">
        <v>1990541</v>
      </c>
      <c r="AE10" s="672"/>
      <c r="AF10" s="672"/>
      <c r="AG10" s="672"/>
      <c r="AH10" s="672"/>
      <c r="AI10" s="672"/>
      <c r="AJ10" s="672"/>
      <c r="AK10" s="672"/>
      <c r="AL10" s="641">
        <v>9.1999999999999993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343586</v>
      </c>
      <c r="BH10" s="619"/>
      <c r="BI10" s="619"/>
      <c r="BJ10" s="619"/>
      <c r="BK10" s="619"/>
      <c r="BL10" s="619"/>
      <c r="BM10" s="619"/>
      <c r="BN10" s="620"/>
      <c r="BO10" s="671">
        <v>2.4</v>
      </c>
      <c r="BP10" s="671"/>
      <c r="BQ10" s="671"/>
      <c r="BR10" s="671"/>
      <c r="BS10" s="624">
        <v>56773</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31992</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17652</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182527</v>
      </c>
      <c r="S11" s="619"/>
      <c r="T11" s="619"/>
      <c r="U11" s="619"/>
      <c r="V11" s="619"/>
      <c r="W11" s="619"/>
      <c r="X11" s="619"/>
      <c r="Y11" s="620"/>
      <c r="Z11" s="671">
        <v>0.4</v>
      </c>
      <c r="AA11" s="671"/>
      <c r="AB11" s="671"/>
      <c r="AC11" s="671"/>
      <c r="AD11" s="672">
        <v>182527</v>
      </c>
      <c r="AE11" s="672"/>
      <c r="AF11" s="672"/>
      <c r="AG11" s="672"/>
      <c r="AH11" s="672"/>
      <c r="AI11" s="672"/>
      <c r="AJ11" s="672"/>
      <c r="AK11" s="672"/>
      <c r="AL11" s="641">
        <v>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900081</v>
      </c>
      <c r="BH11" s="619"/>
      <c r="BI11" s="619"/>
      <c r="BJ11" s="619"/>
      <c r="BK11" s="619"/>
      <c r="BL11" s="619"/>
      <c r="BM11" s="619"/>
      <c r="BN11" s="620"/>
      <c r="BO11" s="671">
        <v>6.4</v>
      </c>
      <c r="BP11" s="671"/>
      <c r="BQ11" s="671"/>
      <c r="BR11" s="671"/>
      <c r="BS11" s="624">
        <v>152288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1636807</v>
      </c>
      <c r="CS11" s="619"/>
      <c r="CT11" s="619"/>
      <c r="CU11" s="619"/>
      <c r="CV11" s="619"/>
      <c r="CW11" s="619"/>
      <c r="CX11" s="619"/>
      <c r="CY11" s="620"/>
      <c r="CZ11" s="671">
        <v>3.8</v>
      </c>
      <c r="DA11" s="671"/>
      <c r="DB11" s="671"/>
      <c r="DC11" s="671"/>
      <c r="DD11" s="624">
        <v>313783</v>
      </c>
      <c r="DE11" s="619"/>
      <c r="DF11" s="619"/>
      <c r="DG11" s="619"/>
      <c r="DH11" s="619"/>
      <c r="DI11" s="619"/>
      <c r="DJ11" s="619"/>
      <c r="DK11" s="619"/>
      <c r="DL11" s="619"/>
      <c r="DM11" s="619"/>
      <c r="DN11" s="619"/>
      <c r="DO11" s="619"/>
      <c r="DP11" s="620"/>
      <c r="DQ11" s="624">
        <v>772696</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6479342</v>
      </c>
      <c r="BH12" s="619"/>
      <c r="BI12" s="619"/>
      <c r="BJ12" s="619"/>
      <c r="BK12" s="619"/>
      <c r="BL12" s="619"/>
      <c r="BM12" s="619"/>
      <c r="BN12" s="620"/>
      <c r="BO12" s="671">
        <v>46</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3489175</v>
      </c>
      <c r="CS12" s="619"/>
      <c r="CT12" s="619"/>
      <c r="CU12" s="619"/>
      <c r="CV12" s="619"/>
      <c r="CW12" s="619"/>
      <c r="CX12" s="619"/>
      <c r="CY12" s="620"/>
      <c r="CZ12" s="671">
        <v>8.1999999999999993</v>
      </c>
      <c r="DA12" s="671"/>
      <c r="DB12" s="671"/>
      <c r="DC12" s="671"/>
      <c r="DD12" s="624">
        <v>14793</v>
      </c>
      <c r="DE12" s="619"/>
      <c r="DF12" s="619"/>
      <c r="DG12" s="619"/>
      <c r="DH12" s="619"/>
      <c r="DI12" s="619"/>
      <c r="DJ12" s="619"/>
      <c r="DK12" s="619"/>
      <c r="DL12" s="619"/>
      <c r="DM12" s="619"/>
      <c r="DN12" s="619"/>
      <c r="DO12" s="619"/>
      <c r="DP12" s="620"/>
      <c r="DQ12" s="624">
        <v>666139</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89746</v>
      </c>
      <c r="S13" s="619"/>
      <c r="T13" s="619"/>
      <c r="U13" s="619"/>
      <c r="V13" s="619"/>
      <c r="W13" s="619"/>
      <c r="X13" s="619"/>
      <c r="Y13" s="620"/>
      <c r="Z13" s="671">
        <v>0.2</v>
      </c>
      <c r="AA13" s="671"/>
      <c r="AB13" s="671"/>
      <c r="AC13" s="671"/>
      <c r="AD13" s="672">
        <v>89746</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6461669</v>
      </c>
      <c r="BH13" s="619"/>
      <c r="BI13" s="619"/>
      <c r="BJ13" s="619"/>
      <c r="BK13" s="619"/>
      <c r="BL13" s="619"/>
      <c r="BM13" s="619"/>
      <c r="BN13" s="620"/>
      <c r="BO13" s="671">
        <v>45.9</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3483221</v>
      </c>
      <c r="CS13" s="619"/>
      <c r="CT13" s="619"/>
      <c r="CU13" s="619"/>
      <c r="CV13" s="619"/>
      <c r="CW13" s="619"/>
      <c r="CX13" s="619"/>
      <c r="CY13" s="620"/>
      <c r="CZ13" s="671">
        <v>8.1</v>
      </c>
      <c r="DA13" s="671"/>
      <c r="DB13" s="671"/>
      <c r="DC13" s="671"/>
      <c r="DD13" s="624">
        <v>1569724</v>
      </c>
      <c r="DE13" s="619"/>
      <c r="DF13" s="619"/>
      <c r="DG13" s="619"/>
      <c r="DH13" s="619"/>
      <c r="DI13" s="619"/>
      <c r="DJ13" s="619"/>
      <c r="DK13" s="619"/>
      <c r="DL13" s="619"/>
      <c r="DM13" s="619"/>
      <c r="DN13" s="619"/>
      <c r="DO13" s="619"/>
      <c r="DP13" s="620"/>
      <c r="DQ13" s="624">
        <v>2369949</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219311</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1671946</v>
      </c>
      <c r="CS14" s="619"/>
      <c r="CT14" s="619"/>
      <c r="CU14" s="619"/>
      <c r="CV14" s="619"/>
      <c r="CW14" s="619"/>
      <c r="CX14" s="619"/>
      <c r="CY14" s="620"/>
      <c r="CZ14" s="671">
        <v>3.9</v>
      </c>
      <c r="DA14" s="671"/>
      <c r="DB14" s="671"/>
      <c r="DC14" s="671"/>
      <c r="DD14" s="624">
        <v>603035</v>
      </c>
      <c r="DE14" s="619"/>
      <c r="DF14" s="619"/>
      <c r="DG14" s="619"/>
      <c r="DH14" s="619"/>
      <c r="DI14" s="619"/>
      <c r="DJ14" s="619"/>
      <c r="DK14" s="619"/>
      <c r="DL14" s="619"/>
      <c r="DM14" s="619"/>
      <c r="DN14" s="619"/>
      <c r="DO14" s="619"/>
      <c r="DP14" s="620"/>
      <c r="DQ14" s="624">
        <v>1064608</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57286</v>
      </c>
      <c r="S15" s="619"/>
      <c r="T15" s="619"/>
      <c r="U15" s="619"/>
      <c r="V15" s="619"/>
      <c r="W15" s="619"/>
      <c r="X15" s="619"/>
      <c r="Y15" s="620"/>
      <c r="Z15" s="671">
        <v>0.1</v>
      </c>
      <c r="AA15" s="671"/>
      <c r="AB15" s="671"/>
      <c r="AC15" s="671"/>
      <c r="AD15" s="672">
        <v>57286</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722788</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4247921</v>
      </c>
      <c r="CS15" s="619"/>
      <c r="CT15" s="619"/>
      <c r="CU15" s="619"/>
      <c r="CV15" s="619"/>
      <c r="CW15" s="619"/>
      <c r="CX15" s="619"/>
      <c r="CY15" s="620"/>
      <c r="CZ15" s="671">
        <v>9.9</v>
      </c>
      <c r="DA15" s="671"/>
      <c r="DB15" s="671"/>
      <c r="DC15" s="671"/>
      <c r="DD15" s="624">
        <v>549154</v>
      </c>
      <c r="DE15" s="619"/>
      <c r="DF15" s="619"/>
      <c r="DG15" s="619"/>
      <c r="DH15" s="619"/>
      <c r="DI15" s="619"/>
      <c r="DJ15" s="619"/>
      <c r="DK15" s="619"/>
      <c r="DL15" s="619"/>
      <c r="DM15" s="619"/>
      <c r="DN15" s="619"/>
      <c r="DO15" s="619"/>
      <c r="DP15" s="620"/>
      <c r="DQ15" s="624">
        <v>3237349</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6424098</v>
      </c>
      <c r="S16" s="619"/>
      <c r="T16" s="619"/>
      <c r="U16" s="619"/>
      <c r="V16" s="619"/>
      <c r="W16" s="619"/>
      <c r="X16" s="619"/>
      <c r="Y16" s="620"/>
      <c r="Z16" s="671">
        <v>14.4</v>
      </c>
      <c r="AA16" s="671"/>
      <c r="AB16" s="671"/>
      <c r="AC16" s="671"/>
      <c r="AD16" s="672">
        <v>5514061</v>
      </c>
      <c r="AE16" s="672"/>
      <c r="AF16" s="672"/>
      <c r="AG16" s="672"/>
      <c r="AH16" s="672"/>
      <c r="AI16" s="672"/>
      <c r="AJ16" s="672"/>
      <c r="AK16" s="672"/>
      <c r="AL16" s="641">
        <v>25.4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1065</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668040</v>
      </c>
      <c r="CS16" s="619"/>
      <c r="CT16" s="619"/>
      <c r="CU16" s="619"/>
      <c r="CV16" s="619"/>
      <c r="CW16" s="619"/>
      <c r="CX16" s="619"/>
      <c r="CY16" s="620"/>
      <c r="CZ16" s="671">
        <v>1.6</v>
      </c>
      <c r="DA16" s="671"/>
      <c r="DB16" s="671"/>
      <c r="DC16" s="671"/>
      <c r="DD16" s="624" t="s">
        <v>109</v>
      </c>
      <c r="DE16" s="619"/>
      <c r="DF16" s="619"/>
      <c r="DG16" s="619"/>
      <c r="DH16" s="619"/>
      <c r="DI16" s="619"/>
      <c r="DJ16" s="619"/>
      <c r="DK16" s="619"/>
      <c r="DL16" s="619"/>
      <c r="DM16" s="619"/>
      <c r="DN16" s="619"/>
      <c r="DO16" s="619"/>
      <c r="DP16" s="620"/>
      <c r="DQ16" s="624">
        <v>455433</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5514061</v>
      </c>
      <c r="S17" s="619"/>
      <c r="T17" s="619"/>
      <c r="U17" s="619"/>
      <c r="V17" s="619"/>
      <c r="W17" s="619"/>
      <c r="X17" s="619"/>
      <c r="Y17" s="620"/>
      <c r="Z17" s="671">
        <v>12.4</v>
      </c>
      <c r="AA17" s="671"/>
      <c r="AB17" s="671"/>
      <c r="AC17" s="671"/>
      <c r="AD17" s="672">
        <v>5514061</v>
      </c>
      <c r="AE17" s="672"/>
      <c r="AF17" s="672"/>
      <c r="AG17" s="672"/>
      <c r="AH17" s="672"/>
      <c r="AI17" s="672"/>
      <c r="AJ17" s="672"/>
      <c r="AK17" s="672"/>
      <c r="AL17" s="641">
        <v>25.4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153</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3489316</v>
      </c>
      <c r="CS17" s="619"/>
      <c r="CT17" s="619"/>
      <c r="CU17" s="619"/>
      <c r="CV17" s="619"/>
      <c r="CW17" s="619"/>
      <c r="CX17" s="619"/>
      <c r="CY17" s="620"/>
      <c r="CZ17" s="671">
        <v>8.1999999999999993</v>
      </c>
      <c r="DA17" s="671"/>
      <c r="DB17" s="671"/>
      <c r="DC17" s="671"/>
      <c r="DD17" s="624" t="s">
        <v>109</v>
      </c>
      <c r="DE17" s="619"/>
      <c r="DF17" s="619"/>
      <c r="DG17" s="619"/>
      <c r="DH17" s="619"/>
      <c r="DI17" s="619"/>
      <c r="DJ17" s="619"/>
      <c r="DK17" s="619"/>
      <c r="DL17" s="619"/>
      <c r="DM17" s="619"/>
      <c r="DN17" s="619"/>
      <c r="DO17" s="619"/>
      <c r="DP17" s="620"/>
      <c r="DQ17" s="624">
        <v>3375531</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910037</v>
      </c>
      <c r="S18" s="619"/>
      <c r="T18" s="619"/>
      <c r="U18" s="619"/>
      <c r="V18" s="619"/>
      <c r="W18" s="619"/>
      <c r="X18" s="619"/>
      <c r="Y18" s="620"/>
      <c r="Z18" s="671">
        <v>2</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795894</v>
      </c>
      <c r="BH19" s="619"/>
      <c r="BI19" s="619"/>
      <c r="BJ19" s="619"/>
      <c r="BK19" s="619"/>
      <c r="BL19" s="619"/>
      <c r="BM19" s="619"/>
      <c r="BN19" s="620"/>
      <c r="BO19" s="671">
        <v>5.6</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23368969</v>
      </c>
      <c r="S20" s="619"/>
      <c r="T20" s="619"/>
      <c r="U20" s="619"/>
      <c r="V20" s="619"/>
      <c r="W20" s="619"/>
      <c r="X20" s="619"/>
      <c r="Y20" s="620"/>
      <c r="Z20" s="671">
        <v>52.4</v>
      </c>
      <c r="AA20" s="671"/>
      <c r="AB20" s="671"/>
      <c r="AC20" s="671"/>
      <c r="AD20" s="672">
        <v>21673326</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795894</v>
      </c>
      <c r="BH20" s="619"/>
      <c r="BI20" s="619"/>
      <c r="BJ20" s="619"/>
      <c r="BK20" s="619"/>
      <c r="BL20" s="619"/>
      <c r="BM20" s="619"/>
      <c r="BN20" s="620"/>
      <c r="BO20" s="671">
        <v>5.6</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42805559</v>
      </c>
      <c r="CS20" s="619"/>
      <c r="CT20" s="619"/>
      <c r="CU20" s="619"/>
      <c r="CV20" s="619"/>
      <c r="CW20" s="619"/>
      <c r="CX20" s="619"/>
      <c r="CY20" s="620"/>
      <c r="CZ20" s="671">
        <v>100</v>
      </c>
      <c r="DA20" s="671"/>
      <c r="DB20" s="671"/>
      <c r="DC20" s="671"/>
      <c r="DD20" s="624">
        <v>6476282</v>
      </c>
      <c r="DE20" s="619"/>
      <c r="DF20" s="619"/>
      <c r="DG20" s="619"/>
      <c r="DH20" s="619"/>
      <c r="DI20" s="619"/>
      <c r="DJ20" s="619"/>
      <c r="DK20" s="619"/>
      <c r="DL20" s="619"/>
      <c r="DM20" s="619"/>
      <c r="DN20" s="619"/>
      <c r="DO20" s="619"/>
      <c r="DP20" s="620"/>
      <c r="DQ20" s="624">
        <v>25500850</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13733</v>
      </c>
      <c r="S21" s="619"/>
      <c r="T21" s="619"/>
      <c r="U21" s="619"/>
      <c r="V21" s="619"/>
      <c r="W21" s="619"/>
      <c r="X21" s="619"/>
      <c r="Y21" s="620"/>
      <c r="Z21" s="671">
        <v>0</v>
      </c>
      <c r="AA21" s="671"/>
      <c r="AB21" s="671"/>
      <c r="AC21" s="671"/>
      <c r="AD21" s="672">
        <v>13733</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10288</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529236</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659683</v>
      </c>
      <c r="S23" s="619"/>
      <c r="T23" s="619"/>
      <c r="U23" s="619"/>
      <c r="V23" s="619"/>
      <c r="W23" s="619"/>
      <c r="X23" s="619"/>
      <c r="Y23" s="620"/>
      <c r="Z23" s="671">
        <v>1.5</v>
      </c>
      <c r="AA23" s="671"/>
      <c r="AB23" s="671"/>
      <c r="AC23" s="671"/>
      <c r="AD23" s="672">
        <v>24087</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785606</v>
      </c>
      <c r="BH23" s="619"/>
      <c r="BI23" s="619"/>
      <c r="BJ23" s="619"/>
      <c r="BK23" s="619"/>
      <c r="BL23" s="619"/>
      <c r="BM23" s="619"/>
      <c r="BN23" s="620"/>
      <c r="BO23" s="671">
        <v>5.6</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281158</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19181434</v>
      </c>
      <c r="CS24" s="669"/>
      <c r="CT24" s="669"/>
      <c r="CU24" s="669"/>
      <c r="CV24" s="669"/>
      <c r="CW24" s="669"/>
      <c r="CX24" s="669"/>
      <c r="CY24" s="716"/>
      <c r="CZ24" s="720">
        <v>44.8</v>
      </c>
      <c r="DA24" s="721"/>
      <c r="DB24" s="721"/>
      <c r="DC24" s="722"/>
      <c r="DD24" s="715">
        <v>13226686</v>
      </c>
      <c r="DE24" s="669"/>
      <c r="DF24" s="669"/>
      <c r="DG24" s="669"/>
      <c r="DH24" s="669"/>
      <c r="DI24" s="669"/>
      <c r="DJ24" s="669"/>
      <c r="DK24" s="716"/>
      <c r="DL24" s="715">
        <v>12984279</v>
      </c>
      <c r="DM24" s="669"/>
      <c r="DN24" s="669"/>
      <c r="DO24" s="669"/>
      <c r="DP24" s="669"/>
      <c r="DQ24" s="669"/>
      <c r="DR24" s="669"/>
      <c r="DS24" s="669"/>
      <c r="DT24" s="669"/>
      <c r="DU24" s="669"/>
      <c r="DV24" s="716"/>
      <c r="DW24" s="717">
        <v>55.2</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6563481</v>
      </c>
      <c r="S25" s="619"/>
      <c r="T25" s="619"/>
      <c r="U25" s="619"/>
      <c r="V25" s="619"/>
      <c r="W25" s="619"/>
      <c r="X25" s="619"/>
      <c r="Y25" s="620"/>
      <c r="Z25" s="671">
        <v>14.7</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7480396</v>
      </c>
      <c r="CS25" s="637"/>
      <c r="CT25" s="637"/>
      <c r="CU25" s="637"/>
      <c r="CV25" s="637"/>
      <c r="CW25" s="637"/>
      <c r="CX25" s="637"/>
      <c r="CY25" s="638"/>
      <c r="CZ25" s="621">
        <v>17.5</v>
      </c>
      <c r="DA25" s="639"/>
      <c r="DB25" s="639"/>
      <c r="DC25" s="640"/>
      <c r="DD25" s="624">
        <v>6985036</v>
      </c>
      <c r="DE25" s="637"/>
      <c r="DF25" s="637"/>
      <c r="DG25" s="637"/>
      <c r="DH25" s="637"/>
      <c r="DI25" s="637"/>
      <c r="DJ25" s="637"/>
      <c r="DK25" s="638"/>
      <c r="DL25" s="624">
        <v>6783961</v>
      </c>
      <c r="DM25" s="637"/>
      <c r="DN25" s="637"/>
      <c r="DO25" s="637"/>
      <c r="DP25" s="637"/>
      <c r="DQ25" s="637"/>
      <c r="DR25" s="637"/>
      <c r="DS25" s="637"/>
      <c r="DT25" s="637"/>
      <c r="DU25" s="637"/>
      <c r="DV25" s="638"/>
      <c r="DW25" s="641">
        <v>28.9</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4943543</v>
      </c>
      <c r="CS26" s="619"/>
      <c r="CT26" s="619"/>
      <c r="CU26" s="619"/>
      <c r="CV26" s="619"/>
      <c r="CW26" s="619"/>
      <c r="CX26" s="619"/>
      <c r="CY26" s="620"/>
      <c r="CZ26" s="621">
        <v>11.5</v>
      </c>
      <c r="DA26" s="639"/>
      <c r="DB26" s="639"/>
      <c r="DC26" s="640"/>
      <c r="DD26" s="624">
        <v>4508533</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2807642</v>
      </c>
      <c r="S27" s="619"/>
      <c r="T27" s="619"/>
      <c r="U27" s="619"/>
      <c r="V27" s="619"/>
      <c r="W27" s="619"/>
      <c r="X27" s="619"/>
      <c r="Y27" s="620"/>
      <c r="Z27" s="671">
        <v>6.3</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14092236</v>
      </c>
      <c r="BH27" s="619"/>
      <c r="BI27" s="619"/>
      <c r="BJ27" s="619"/>
      <c r="BK27" s="619"/>
      <c r="BL27" s="619"/>
      <c r="BM27" s="619"/>
      <c r="BN27" s="620"/>
      <c r="BO27" s="671">
        <v>100</v>
      </c>
      <c r="BP27" s="671"/>
      <c r="BQ27" s="671"/>
      <c r="BR27" s="671"/>
      <c r="BS27" s="624">
        <v>209061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8211722</v>
      </c>
      <c r="CS27" s="637"/>
      <c r="CT27" s="637"/>
      <c r="CU27" s="637"/>
      <c r="CV27" s="637"/>
      <c r="CW27" s="637"/>
      <c r="CX27" s="637"/>
      <c r="CY27" s="638"/>
      <c r="CZ27" s="621">
        <v>19.2</v>
      </c>
      <c r="DA27" s="639"/>
      <c r="DB27" s="639"/>
      <c r="DC27" s="640"/>
      <c r="DD27" s="624">
        <v>2866119</v>
      </c>
      <c r="DE27" s="637"/>
      <c r="DF27" s="637"/>
      <c r="DG27" s="637"/>
      <c r="DH27" s="637"/>
      <c r="DI27" s="637"/>
      <c r="DJ27" s="637"/>
      <c r="DK27" s="638"/>
      <c r="DL27" s="624">
        <v>2824787</v>
      </c>
      <c r="DM27" s="637"/>
      <c r="DN27" s="637"/>
      <c r="DO27" s="637"/>
      <c r="DP27" s="637"/>
      <c r="DQ27" s="637"/>
      <c r="DR27" s="637"/>
      <c r="DS27" s="637"/>
      <c r="DT27" s="637"/>
      <c r="DU27" s="637"/>
      <c r="DV27" s="638"/>
      <c r="DW27" s="641">
        <v>12</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174112</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3489316</v>
      </c>
      <c r="CS28" s="619"/>
      <c r="CT28" s="619"/>
      <c r="CU28" s="619"/>
      <c r="CV28" s="619"/>
      <c r="CW28" s="619"/>
      <c r="CX28" s="619"/>
      <c r="CY28" s="620"/>
      <c r="CZ28" s="621">
        <v>8.1999999999999993</v>
      </c>
      <c r="DA28" s="639"/>
      <c r="DB28" s="639"/>
      <c r="DC28" s="640"/>
      <c r="DD28" s="624">
        <v>3375531</v>
      </c>
      <c r="DE28" s="619"/>
      <c r="DF28" s="619"/>
      <c r="DG28" s="619"/>
      <c r="DH28" s="619"/>
      <c r="DI28" s="619"/>
      <c r="DJ28" s="619"/>
      <c r="DK28" s="620"/>
      <c r="DL28" s="624">
        <v>3375531</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37898</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3489316</v>
      </c>
      <c r="CS29" s="637"/>
      <c r="CT29" s="637"/>
      <c r="CU29" s="637"/>
      <c r="CV29" s="637"/>
      <c r="CW29" s="637"/>
      <c r="CX29" s="637"/>
      <c r="CY29" s="638"/>
      <c r="CZ29" s="621">
        <v>8.1999999999999993</v>
      </c>
      <c r="DA29" s="639"/>
      <c r="DB29" s="639"/>
      <c r="DC29" s="640"/>
      <c r="DD29" s="624">
        <v>3375531</v>
      </c>
      <c r="DE29" s="637"/>
      <c r="DF29" s="637"/>
      <c r="DG29" s="637"/>
      <c r="DH29" s="637"/>
      <c r="DI29" s="637"/>
      <c r="DJ29" s="637"/>
      <c r="DK29" s="638"/>
      <c r="DL29" s="624">
        <v>3375531</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610561</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98.1</v>
      </c>
      <c r="BH30" s="685"/>
      <c r="BI30" s="685"/>
      <c r="BJ30" s="685"/>
      <c r="BK30" s="685"/>
      <c r="BL30" s="685"/>
      <c r="BM30" s="686">
        <v>92.4</v>
      </c>
      <c r="BN30" s="685"/>
      <c r="BO30" s="685"/>
      <c r="BP30" s="685"/>
      <c r="BQ30" s="687"/>
      <c r="BR30" s="684">
        <v>97.7</v>
      </c>
      <c r="BS30" s="685"/>
      <c r="BT30" s="685"/>
      <c r="BU30" s="685"/>
      <c r="BV30" s="685"/>
      <c r="BW30" s="685"/>
      <c r="BX30" s="686">
        <v>91.5</v>
      </c>
      <c r="BY30" s="685"/>
      <c r="BZ30" s="685"/>
      <c r="CA30" s="685"/>
      <c r="CB30" s="687"/>
      <c r="CD30" s="690"/>
      <c r="CE30" s="691"/>
      <c r="CF30" s="655" t="s">
        <v>288</v>
      </c>
      <c r="CG30" s="652"/>
      <c r="CH30" s="652"/>
      <c r="CI30" s="652"/>
      <c r="CJ30" s="652"/>
      <c r="CK30" s="652"/>
      <c r="CL30" s="652"/>
      <c r="CM30" s="652"/>
      <c r="CN30" s="652"/>
      <c r="CO30" s="652"/>
      <c r="CP30" s="652"/>
      <c r="CQ30" s="653"/>
      <c r="CR30" s="618">
        <v>3238396</v>
      </c>
      <c r="CS30" s="619"/>
      <c r="CT30" s="619"/>
      <c r="CU30" s="619"/>
      <c r="CV30" s="619"/>
      <c r="CW30" s="619"/>
      <c r="CX30" s="619"/>
      <c r="CY30" s="620"/>
      <c r="CZ30" s="621">
        <v>7.6</v>
      </c>
      <c r="DA30" s="639"/>
      <c r="DB30" s="639"/>
      <c r="DC30" s="640"/>
      <c r="DD30" s="624">
        <v>3136702</v>
      </c>
      <c r="DE30" s="619"/>
      <c r="DF30" s="619"/>
      <c r="DG30" s="619"/>
      <c r="DH30" s="619"/>
      <c r="DI30" s="619"/>
      <c r="DJ30" s="619"/>
      <c r="DK30" s="620"/>
      <c r="DL30" s="624">
        <v>3136702</v>
      </c>
      <c r="DM30" s="619"/>
      <c r="DN30" s="619"/>
      <c r="DO30" s="619"/>
      <c r="DP30" s="619"/>
      <c r="DQ30" s="619"/>
      <c r="DR30" s="619"/>
      <c r="DS30" s="619"/>
      <c r="DT30" s="619"/>
      <c r="DU30" s="619"/>
      <c r="DV30" s="620"/>
      <c r="DW30" s="641">
        <v>13.3</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1366822</v>
      </c>
      <c r="S31" s="619"/>
      <c r="T31" s="619"/>
      <c r="U31" s="619"/>
      <c r="V31" s="619"/>
      <c r="W31" s="619"/>
      <c r="X31" s="619"/>
      <c r="Y31" s="620"/>
      <c r="Z31" s="671">
        <v>3.1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98.5</v>
      </c>
      <c r="BH31" s="637"/>
      <c r="BI31" s="637"/>
      <c r="BJ31" s="637"/>
      <c r="BK31" s="637"/>
      <c r="BL31" s="637"/>
      <c r="BM31" s="673">
        <v>94</v>
      </c>
      <c r="BN31" s="683"/>
      <c r="BO31" s="683"/>
      <c r="BP31" s="683"/>
      <c r="BQ31" s="647"/>
      <c r="BR31" s="682">
        <v>98</v>
      </c>
      <c r="BS31" s="637"/>
      <c r="BT31" s="637"/>
      <c r="BU31" s="637"/>
      <c r="BV31" s="637"/>
      <c r="BW31" s="637"/>
      <c r="BX31" s="673">
        <v>93</v>
      </c>
      <c r="BY31" s="683"/>
      <c r="BZ31" s="683"/>
      <c r="CA31" s="683"/>
      <c r="CB31" s="647"/>
      <c r="CD31" s="690"/>
      <c r="CE31" s="691"/>
      <c r="CF31" s="655" t="s">
        <v>292</v>
      </c>
      <c r="CG31" s="652"/>
      <c r="CH31" s="652"/>
      <c r="CI31" s="652"/>
      <c r="CJ31" s="652"/>
      <c r="CK31" s="652"/>
      <c r="CL31" s="652"/>
      <c r="CM31" s="652"/>
      <c r="CN31" s="652"/>
      <c r="CO31" s="652"/>
      <c r="CP31" s="652"/>
      <c r="CQ31" s="653"/>
      <c r="CR31" s="618">
        <v>250920</v>
      </c>
      <c r="CS31" s="637"/>
      <c r="CT31" s="637"/>
      <c r="CU31" s="637"/>
      <c r="CV31" s="637"/>
      <c r="CW31" s="637"/>
      <c r="CX31" s="637"/>
      <c r="CY31" s="638"/>
      <c r="CZ31" s="621">
        <v>0.6</v>
      </c>
      <c r="DA31" s="639"/>
      <c r="DB31" s="639"/>
      <c r="DC31" s="640"/>
      <c r="DD31" s="624">
        <v>238829</v>
      </c>
      <c r="DE31" s="637"/>
      <c r="DF31" s="637"/>
      <c r="DG31" s="637"/>
      <c r="DH31" s="637"/>
      <c r="DI31" s="637"/>
      <c r="DJ31" s="637"/>
      <c r="DK31" s="638"/>
      <c r="DL31" s="624">
        <v>238829</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3667039</v>
      </c>
      <c r="S32" s="619"/>
      <c r="T32" s="619"/>
      <c r="U32" s="619"/>
      <c r="V32" s="619"/>
      <c r="W32" s="619"/>
      <c r="X32" s="619"/>
      <c r="Y32" s="620"/>
      <c r="Z32" s="671">
        <v>8.1999999999999993</v>
      </c>
      <c r="AA32" s="671"/>
      <c r="AB32" s="671"/>
      <c r="AC32" s="671"/>
      <c r="AD32" s="672">
        <v>4184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97.6</v>
      </c>
      <c r="BH32" s="603"/>
      <c r="BI32" s="603"/>
      <c r="BJ32" s="603"/>
      <c r="BK32" s="603"/>
      <c r="BL32" s="603"/>
      <c r="BM32" s="666">
        <v>90.8</v>
      </c>
      <c r="BN32" s="603"/>
      <c r="BO32" s="603"/>
      <c r="BP32" s="603"/>
      <c r="BQ32" s="660"/>
      <c r="BR32" s="681">
        <v>97.4</v>
      </c>
      <c r="BS32" s="603"/>
      <c r="BT32" s="603"/>
      <c r="BU32" s="603"/>
      <c r="BV32" s="603"/>
      <c r="BW32" s="603"/>
      <c r="BX32" s="666">
        <v>89.8</v>
      </c>
      <c r="BY32" s="603"/>
      <c r="BZ32" s="603"/>
      <c r="CA32" s="603"/>
      <c r="CB32" s="660"/>
      <c r="CD32" s="692"/>
      <c r="CE32" s="693"/>
      <c r="CF32" s="655" t="s">
        <v>295</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4499600</v>
      </c>
      <c r="S33" s="619"/>
      <c r="T33" s="619"/>
      <c r="U33" s="619"/>
      <c r="V33" s="619"/>
      <c r="W33" s="619"/>
      <c r="X33" s="619"/>
      <c r="Y33" s="620"/>
      <c r="Z33" s="671">
        <v>10.1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16479803</v>
      </c>
      <c r="CS33" s="637"/>
      <c r="CT33" s="637"/>
      <c r="CU33" s="637"/>
      <c r="CV33" s="637"/>
      <c r="CW33" s="637"/>
      <c r="CX33" s="637"/>
      <c r="CY33" s="638"/>
      <c r="CZ33" s="621">
        <v>38.5</v>
      </c>
      <c r="DA33" s="639"/>
      <c r="DB33" s="639"/>
      <c r="DC33" s="640"/>
      <c r="DD33" s="624">
        <v>10575458</v>
      </c>
      <c r="DE33" s="637"/>
      <c r="DF33" s="637"/>
      <c r="DG33" s="637"/>
      <c r="DH33" s="637"/>
      <c r="DI33" s="637"/>
      <c r="DJ33" s="637"/>
      <c r="DK33" s="638"/>
      <c r="DL33" s="624">
        <v>8088979</v>
      </c>
      <c r="DM33" s="637"/>
      <c r="DN33" s="637"/>
      <c r="DO33" s="637"/>
      <c r="DP33" s="637"/>
      <c r="DQ33" s="637"/>
      <c r="DR33" s="637"/>
      <c r="DS33" s="637"/>
      <c r="DT33" s="637"/>
      <c r="DU33" s="637"/>
      <c r="DV33" s="638"/>
      <c r="DW33" s="641">
        <v>34.4</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5297812</v>
      </c>
      <c r="CS34" s="619"/>
      <c r="CT34" s="619"/>
      <c r="CU34" s="619"/>
      <c r="CV34" s="619"/>
      <c r="CW34" s="619"/>
      <c r="CX34" s="619"/>
      <c r="CY34" s="620"/>
      <c r="CZ34" s="621">
        <v>12.4</v>
      </c>
      <c r="DA34" s="639"/>
      <c r="DB34" s="639"/>
      <c r="DC34" s="640"/>
      <c r="DD34" s="624">
        <v>3841803</v>
      </c>
      <c r="DE34" s="619"/>
      <c r="DF34" s="619"/>
      <c r="DG34" s="619"/>
      <c r="DH34" s="619"/>
      <c r="DI34" s="619"/>
      <c r="DJ34" s="619"/>
      <c r="DK34" s="620"/>
      <c r="DL34" s="624">
        <v>3037606</v>
      </c>
      <c r="DM34" s="619"/>
      <c r="DN34" s="619"/>
      <c r="DO34" s="619"/>
      <c r="DP34" s="619"/>
      <c r="DQ34" s="619"/>
      <c r="DR34" s="619"/>
      <c r="DS34" s="619"/>
      <c r="DT34" s="619"/>
      <c r="DU34" s="619"/>
      <c r="DV34" s="620"/>
      <c r="DW34" s="641">
        <v>12.9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1795000</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4353694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971768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572555</v>
      </c>
      <c r="CS35" s="637"/>
      <c r="CT35" s="637"/>
      <c r="CU35" s="637"/>
      <c r="CV35" s="637"/>
      <c r="CW35" s="637"/>
      <c r="CX35" s="637"/>
      <c r="CY35" s="638"/>
      <c r="CZ35" s="621">
        <v>1.3</v>
      </c>
      <c r="DA35" s="639"/>
      <c r="DB35" s="639"/>
      <c r="DC35" s="640"/>
      <c r="DD35" s="624">
        <v>513444</v>
      </c>
      <c r="DE35" s="637"/>
      <c r="DF35" s="637"/>
      <c r="DG35" s="637"/>
      <c r="DH35" s="637"/>
      <c r="DI35" s="637"/>
      <c r="DJ35" s="637"/>
      <c r="DK35" s="638"/>
      <c r="DL35" s="624">
        <v>508527</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44579934</v>
      </c>
      <c r="S36" s="659"/>
      <c r="T36" s="659"/>
      <c r="U36" s="659"/>
      <c r="V36" s="659"/>
      <c r="W36" s="659"/>
      <c r="X36" s="659"/>
      <c r="Y36" s="662"/>
      <c r="Z36" s="663">
        <v>100</v>
      </c>
      <c r="AA36" s="663"/>
      <c r="AB36" s="663"/>
      <c r="AC36" s="663"/>
      <c r="AD36" s="664">
        <v>21715330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1150831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654589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2318548</v>
      </c>
      <c r="CS36" s="619"/>
      <c r="CT36" s="619"/>
      <c r="CU36" s="619"/>
      <c r="CV36" s="619"/>
      <c r="CW36" s="619"/>
      <c r="CX36" s="619"/>
      <c r="CY36" s="620"/>
      <c r="CZ36" s="621">
        <v>5.4</v>
      </c>
      <c r="DA36" s="639"/>
      <c r="DB36" s="639"/>
      <c r="DC36" s="640"/>
      <c r="DD36" s="624">
        <v>1715480</v>
      </c>
      <c r="DE36" s="619"/>
      <c r="DF36" s="619"/>
      <c r="DG36" s="619"/>
      <c r="DH36" s="619"/>
      <c r="DI36" s="619"/>
      <c r="DJ36" s="619"/>
      <c r="DK36" s="620"/>
      <c r="DL36" s="624">
        <v>1106164</v>
      </c>
      <c r="DM36" s="619"/>
      <c r="DN36" s="619"/>
      <c r="DO36" s="619"/>
      <c r="DP36" s="619"/>
      <c r="DQ36" s="619"/>
      <c r="DR36" s="619"/>
      <c r="DS36" s="619"/>
      <c r="DT36" s="619"/>
      <c r="DU36" s="619"/>
      <c r="DV36" s="620"/>
      <c r="DW36" s="641">
        <v>4.7</v>
      </c>
      <c r="DX36" s="642"/>
      <c r="DY36" s="642"/>
      <c r="DZ36" s="642"/>
      <c r="EA36" s="642"/>
      <c r="EB36" s="642"/>
      <c r="EC36" s="643"/>
    </row>
    <row r="37" spans="2:133" ht="11.25" customHeight="1">
      <c r="AQ37" s="644" t="s">
        <v>310</v>
      </c>
      <c r="AR37" s="645"/>
      <c r="AS37" s="645"/>
      <c r="AT37" s="645"/>
      <c r="AU37" s="645"/>
      <c r="AV37" s="645"/>
      <c r="AW37" s="645"/>
      <c r="AX37" s="645"/>
      <c r="AY37" s="646"/>
      <c r="AZ37" s="618">
        <v>84098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15064</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83584</v>
      </c>
      <c r="CS37" s="637"/>
      <c r="CT37" s="637"/>
      <c r="CU37" s="637"/>
      <c r="CV37" s="637"/>
      <c r="CW37" s="637"/>
      <c r="CX37" s="637"/>
      <c r="CY37" s="638"/>
      <c r="CZ37" s="621">
        <v>0.2</v>
      </c>
      <c r="DA37" s="639"/>
      <c r="DB37" s="639"/>
      <c r="DC37" s="640"/>
      <c r="DD37" s="624">
        <v>83584</v>
      </c>
      <c r="DE37" s="637"/>
      <c r="DF37" s="637"/>
      <c r="DG37" s="637"/>
      <c r="DH37" s="637"/>
      <c r="DI37" s="637"/>
      <c r="DJ37" s="637"/>
      <c r="DK37" s="638"/>
      <c r="DL37" s="624">
        <v>83309</v>
      </c>
      <c r="DM37" s="637"/>
      <c r="DN37" s="637"/>
      <c r="DO37" s="637"/>
      <c r="DP37" s="637"/>
      <c r="DQ37" s="637"/>
      <c r="DR37" s="637"/>
      <c r="DS37" s="637"/>
      <c r="DT37" s="637"/>
      <c r="DU37" s="637"/>
      <c r="DV37" s="638"/>
      <c r="DW37" s="641">
        <v>0.4</v>
      </c>
      <c r="DX37" s="642"/>
      <c r="DY37" s="642"/>
      <c r="DZ37" s="642"/>
      <c r="EA37" s="642"/>
      <c r="EB37" s="642"/>
      <c r="EC37" s="643"/>
    </row>
    <row r="38" spans="2:133" ht="11.25" customHeight="1">
      <c r="AQ38" s="644" t="s">
        <v>313</v>
      </c>
      <c r="AR38" s="645"/>
      <c r="AS38" s="645"/>
      <c r="AT38" s="645"/>
      <c r="AU38" s="645"/>
      <c r="AV38" s="645"/>
      <c r="AW38" s="645"/>
      <c r="AX38" s="645"/>
      <c r="AY38" s="646"/>
      <c r="AZ38" s="618">
        <v>17020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26497</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4326174</v>
      </c>
      <c r="CS38" s="619"/>
      <c r="CT38" s="619"/>
      <c r="CU38" s="619"/>
      <c r="CV38" s="619"/>
      <c r="CW38" s="619"/>
      <c r="CX38" s="619"/>
      <c r="CY38" s="620"/>
      <c r="CZ38" s="621">
        <v>10.1</v>
      </c>
      <c r="DA38" s="639"/>
      <c r="DB38" s="639"/>
      <c r="DC38" s="640"/>
      <c r="DD38" s="624">
        <v>3642160</v>
      </c>
      <c r="DE38" s="619"/>
      <c r="DF38" s="619"/>
      <c r="DG38" s="619"/>
      <c r="DH38" s="619"/>
      <c r="DI38" s="619"/>
      <c r="DJ38" s="619"/>
      <c r="DK38" s="620"/>
      <c r="DL38" s="624">
        <v>3374251</v>
      </c>
      <c r="DM38" s="619"/>
      <c r="DN38" s="619"/>
      <c r="DO38" s="619"/>
      <c r="DP38" s="619"/>
      <c r="DQ38" s="619"/>
      <c r="DR38" s="619"/>
      <c r="DS38" s="619"/>
      <c r="DT38" s="619"/>
      <c r="DU38" s="619"/>
      <c r="DV38" s="620"/>
      <c r="DW38" s="641">
        <v>14.4</v>
      </c>
      <c r="DX38" s="642"/>
      <c r="DY38" s="642"/>
      <c r="DZ38" s="642"/>
      <c r="EA38" s="642"/>
      <c r="EB38" s="642"/>
      <c r="EC38" s="643"/>
    </row>
    <row r="39" spans="2:133" ht="11.25" customHeight="1">
      <c r="AQ39" s="644" t="s">
        <v>316</v>
      </c>
      <c r="AR39" s="645"/>
      <c r="AS39" s="645"/>
      <c r="AT39" s="645"/>
      <c r="AU39" s="645"/>
      <c r="AV39" s="645"/>
      <c r="AW39" s="645"/>
      <c r="AX39" s="645"/>
      <c r="AY39" s="646"/>
      <c r="AZ39" s="618">
        <v>10500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120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825922</v>
      </c>
      <c r="CS39" s="637"/>
      <c r="CT39" s="637"/>
      <c r="CU39" s="637"/>
      <c r="CV39" s="637"/>
      <c r="CW39" s="637"/>
      <c r="CX39" s="637"/>
      <c r="CY39" s="638"/>
      <c r="CZ39" s="621">
        <v>1.9</v>
      </c>
      <c r="DA39" s="639"/>
      <c r="DB39" s="639"/>
      <c r="DC39" s="640"/>
      <c r="DD39" s="624">
        <v>800000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895697</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3138792</v>
      </c>
      <c r="CS40" s="619"/>
      <c r="CT40" s="619"/>
      <c r="CU40" s="619"/>
      <c r="CV40" s="619"/>
      <c r="CW40" s="619"/>
      <c r="CX40" s="619"/>
      <c r="CY40" s="620"/>
      <c r="CZ40" s="621">
        <v>7.3</v>
      </c>
      <c r="DA40" s="639"/>
      <c r="DB40" s="639"/>
      <c r="DC40" s="640"/>
      <c r="DD40" s="624">
        <v>62571</v>
      </c>
      <c r="DE40" s="619"/>
      <c r="DF40" s="619"/>
      <c r="DG40" s="619"/>
      <c r="DH40" s="619"/>
      <c r="DI40" s="619"/>
      <c r="DJ40" s="619"/>
      <c r="DK40" s="620"/>
      <c r="DL40" s="624">
        <v>62431</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2195548</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270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7144322</v>
      </c>
      <c r="CS42" s="619"/>
      <c r="CT42" s="619"/>
      <c r="CU42" s="619"/>
      <c r="CV42" s="619"/>
      <c r="CW42" s="619"/>
      <c r="CX42" s="619"/>
      <c r="CY42" s="620"/>
      <c r="CZ42" s="621">
        <v>16.7</v>
      </c>
      <c r="DA42" s="622"/>
      <c r="DB42" s="622"/>
      <c r="DC42" s="623"/>
      <c r="DD42" s="624">
        <v>1698706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324830</v>
      </c>
      <c r="CS43" s="637"/>
      <c r="CT43" s="637"/>
      <c r="CU43" s="637"/>
      <c r="CV43" s="637"/>
      <c r="CW43" s="637"/>
      <c r="CX43" s="637"/>
      <c r="CY43" s="638"/>
      <c r="CZ43" s="621">
        <v>0.8</v>
      </c>
      <c r="DA43" s="639"/>
      <c r="DB43" s="639"/>
      <c r="DC43" s="640"/>
      <c r="DD43" s="624">
        <v>324830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6476282</v>
      </c>
      <c r="CS44" s="619"/>
      <c r="CT44" s="619"/>
      <c r="CU44" s="619"/>
      <c r="CV44" s="619"/>
      <c r="CW44" s="619"/>
      <c r="CX44" s="619"/>
      <c r="CY44" s="620"/>
      <c r="CZ44" s="621">
        <v>15.1</v>
      </c>
      <c r="DA44" s="622"/>
      <c r="DB44" s="622"/>
      <c r="DC44" s="623"/>
      <c r="DD44" s="624">
        <v>1243273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4240575</v>
      </c>
      <c r="CS45" s="637"/>
      <c r="CT45" s="637"/>
      <c r="CU45" s="637"/>
      <c r="CV45" s="637"/>
      <c r="CW45" s="637"/>
      <c r="CX45" s="637"/>
      <c r="CY45" s="638"/>
      <c r="CZ45" s="621">
        <v>9.9</v>
      </c>
      <c r="DA45" s="639"/>
      <c r="DB45" s="639"/>
      <c r="DC45" s="640"/>
      <c r="DD45" s="624">
        <v>293742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2201330</v>
      </c>
      <c r="CS46" s="619"/>
      <c r="CT46" s="619"/>
      <c r="CU46" s="619"/>
      <c r="CV46" s="619"/>
      <c r="CW46" s="619"/>
      <c r="CX46" s="619"/>
      <c r="CY46" s="620"/>
      <c r="CZ46" s="621">
        <v>5.0999999999999996</v>
      </c>
      <c r="DA46" s="622"/>
      <c r="DB46" s="622"/>
      <c r="DC46" s="623"/>
      <c r="DD46" s="624">
        <v>937295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668040</v>
      </c>
      <c r="CS47" s="637"/>
      <c r="CT47" s="637"/>
      <c r="CU47" s="637"/>
      <c r="CV47" s="637"/>
      <c r="CW47" s="637"/>
      <c r="CX47" s="637"/>
      <c r="CY47" s="638"/>
      <c r="CZ47" s="621">
        <v>1.6</v>
      </c>
      <c r="DA47" s="639"/>
      <c r="DB47" s="639"/>
      <c r="DC47" s="640"/>
      <c r="DD47" s="624">
        <v>455433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42805559</v>
      </c>
      <c r="CS49" s="603"/>
      <c r="CT49" s="603"/>
      <c r="CU49" s="603"/>
      <c r="CV49" s="603"/>
      <c r="CW49" s="603"/>
      <c r="CX49" s="603"/>
      <c r="CY49" s="604"/>
      <c r="CZ49" s="605">
        <v>100</v>
      </c>
      <c r="DA49" s="606"/>
      <c r="DB49" s="606"/>
      <c r="DC49" s="607"/>
      <c r="DD49" s="608">
        <v>25500850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110" zoomScaleNormal="11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342</v>
      </c>
      <c r="B5" s="1024"/>
      <c r="C5" s="1024"/>
      <c r="D5" s="1024"/>
      <c r="E5" s="1024"/>
      <c r="F5" s="1024"/>
      <c r="G5" s="1024"/>
      <c r="H5" s="1024"/>
      <c r="I5" s="1024"/>
      <c r="J5" s="1024"/>
      <c r="K5" s="1024"/>
      <c r="L5" s="1024"/>
      <c r="M5" s="1024"/>
      <c r="N5" s="1024"/>
      <c r="O5" s="1024"/>
      <c r="P5" s="1025"/>
      <c r="Q5" s="1029" t="s">
        <v>343</v>
      </c>
      <c r="R5" s="1030"/>
      <c r="S5" s="1030"/>
      <c r="T5" s="1030"/>
      <c r="U5" s="1031"/>
      <c r="V5" s="1029" t="s">
        <v>344</v>
      </c>
      <c r="W5" s="1030"/>
      <c r="X5" s="1030"/>
      <c r="Y5" s="1030"/>
      <c r="Z5" s="1031"/>
      <c r="AA5" s="1029" t="s">
        <v>345</v>
      </c>
      <c r="AB5" s="1030"/>
      <c r="AC5" s="1030"/>
      <c r="AD5" s="1030"/>
      <c r="AE5" s="1030"/>
      <c r="AF5" s="1141" t="s">
        <v>346</v>
      </c>
      <c r="AG5" s="1030"/>
      <c r="AH5" s="1030"/>
      <c r="AI5" s="1030"/>
      <c r="AJ5" s="1045"/>
      <c r="AK5" s="1030" t="s">
        <v>347</v>
      </c>
      <c r="AL5" s="1030"/>
      <c r="AM5" s="1030"/>
      <c r="AN5" s="1030"/>
      <c r="AO5" s="1031"/>
      <c r="AP5" s="1029" t="s">
        <v>348</v>
      </c>
      <c r="AQ5" s="1030"/>
      <c r="AR5" s="1030"/>
      <c r="AS5" s="1030"/>
      <c r="AT5" s="1031"/>
      <c r="AU5" s="1029" t="s">
        <v>349</v>
      </c>
      <c r="AV5" s="1030"/>
      <c r="AW5" s="1030"/>
      <c r="AX5" s="1030"/>
      <c r="AY5" s="1045"/>
      <c r="AZ5" s="207"/>
      <c r="BA5" s="207"/>
      <c r="BB5" s="207"/>
      <c r="BC5" s="207"/>
      <c r="BD5" s="207"/>
      <c r="BE5" s="208"/>
      <c r="BF5" s="208"/>
      <c r="BG5" s="208"/>
      <c r="BH5" s="208"/>
      <c r="BI5" s="208"/>
      <c r="BJ5" s="208"/>
      <c r="BK5" s="208"/>
      <c r="BL5" s="208"/>
      <c r="BM5" s="208"/>
      <c r="BN5" s="208"/>
      <c r="BO5" s="208"/>
      <c r="BP5" s="208"/>
      <c r="BQ5" s="1023" t="s">
        <v>350</v>
      </c>
      <c r="BR5" s="1024"/>
      <c r="BS5" s="1024"/>
      <c r="BT5" s="1024"/>
      <c r="BU5" s="1024"/>
      <c r="BV5" s="1024"/>
      <c r="BW5" s="1024"/>
      <c r="BX5" s="1024"/>
      <c r="BY5" s="1024"/>
      <c r="BZ5" s="1024"/>
      <c r="CA5" s="1024"/>
      <c r="CB5" s="1024"/>
      <c r="CC5" s="1024"/>
      <c r="CD5" s="1024"/>
      <c r="CE5" s="1024"/>
      <c r="CF5" s="1024"/>
      <c r="CG5" s="1025"/>
      <c r="CH5" s="1029" t="s">
        <v>351</v>
      </c>
      <c r="CI5" s="1030"/>
      <c r="CJ5" s="1030"/>
      <c r="CK5" s="1030"/>
      <c r="CL5" s="1031"/>
      <c r="CM5" s="1029" t="s">
        <v>352</v>
      </c>
      <c r="CN5" s="1030"/>
      <c r="CO5" s="1030"/>
      <c r="CP5" s="1030"/>
      <c r="CQ5" s="1031"/>
      <c r="CR5" s="1029" t="s">
        <v>353</v>
      </c>
      <c r="CS5" s="1030"/>
      <c r="CT5" s="1030"/>
      <c r="CU5" s="1030"/>
      <c r="CV5" s="1031"/>
      <c r="CW5" s="1029" t="s">
        <v>354</v>
      </c>
      <c r="CX5" s="1030"/>
      <c r="CY5" s="1030"/>
      <c r="CZ5" s="1030"/>
      <c r="DA5" s="1031"/>
      <c r="DB5" s="1029" t="s">
        <v>355</v>
      </c>
      <c r="DC5" s="1030"/>
      <c r="DD5" s="1030"/>
      <c r="DE5" s="1030"/>
      <c r="DF5" s="1031"/>
      <c r="DG5" s="1126" t="s">
        <v>356</v>
      </c>
      <c r="DH5" s="1127"/>
      <c r="DI5" s="1127"/>
      <c r="DJ5" s="1127"/>
      <c r="DK5" s="1128"/>
      <c r="DL5" s="1126" t="s">
        <v>357</v>
      </c>
      <c r="DM5" s="1127"/>
      <c r="DN5" s="1127"/>
      <c r="DO5" s="1127"/>
      <c r="DP5" s="1128"/>
      <c r="DQ5" s="1029" t="s">
        <v>358</v>
      </c>
      <c r="DR5" s="1030"/>
      <c r="DS5" s="1030"/>
      <c r="DT5" s="1030"/>
      <c r="DU5" s="1031"/>
      <c r="DV5" s="1029" t="s">
        <v>349</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c r="A7" s="209">
        <v>1</v>
      </c>
      <c r="B7" s="1078" t="s">
        <v>359</v>
      </c>
      <c r="C7" s="1079"/>
      <c r="D7" s="1079"/>
      <c r="E7" s="1079"/>
      <c r="F7" s="1079"/>
      <c r="G7" s="1079"/>
      <c r="H7" s="1079"/>
      <c r="I7" s="1079"/>
      <c r="J7" s="1079"/>
      <c r="K7" s="1079"/>
      <c r="L7" s="1079"/>
      <c r="M7" s="1079"/>
      <c r="N7" s="1079"/>
      <c r="O7" s="1079"/>
      <c r="P7" s="1080"/>
      <c r="Q7" s="1132">
        <v>44580</v>
      </c>
      <c r="R7" s="1133"/>
      <c r="S7" s="1133"/>
      <c r="T7" s="1133"/>
      <c r="U7" s="1133"/>
      <c r="V7" s="1133">
        <v>42806</v>
      </c>
      <c r="W7" s="1133"/>
      <c r="X7" s="1133"/>
      <c r="Y7" s="1133"/>
      <c r="Z7" s="1133"/>
      <c r="AA7" s="1133">
        <v>1774</v>
      </c>
      <c r="AB7" s="1133"/>
      <c r="AC7" s="1133"/>
      <c r="AD7" s="1133"/>
      <c r="AE7" s="1134"/>
      <c r="AF7" s="1135">
        <v>1125</v>
      </c>
      <c r="AG7" s="1136"/>
      <c r="AH7" s="1136"/>
      <c r="AI7" s="1136"/>
      <c r="AJ7" s="1137"/>
      <c r="AK7" s="1119">
        <v>611</v>
      </c>
      <c r="AL7" s="1120"/>
      <c r="AM7" s="1120"/>
      <c r="AN7" s="1120"/>
      <c r="AO7" s="1120"/>
      <c r="AP7" s="1120">
        <v>29087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541</v>
      </c>
      <c r="BT7" s="1124"/>
      <c r="BU7" s="1124"/>
      <c r="BV7" s="1124"/>
      <c r="BW7" s="1124"/>
      <c r="BX7" s="1124"/>
      <c r="BY7" s="1124"/>
      <c r="BZ7" s="1124"/>
      <c r="CA7" s="1124"/>
      <c r="CB7" s="1124"/>
      <c r="CC7" s="1124"/>
      <c r="CD7" s="1124"/>
      <c r="CE7" s="1124"/>
      <c r="CF7" s="1124"/>
      <c r="CG7" s="1125"/>
      <c r="CH7" s="1116">
        <v>-1</v>
      </c>
      <c r="CI7" s="1117"/>
      <c r="CJ7" s="1117"/>
      <c r="CK7" s="1117"/>
      <c r="CL7" s="1118"/>
      <c r="CM7" s="1116">
        <v>50</v>
      </c>
      <c r="CN7" s="1117"/>
      <c r="CO7" s="1117"/>
      <c r="CP7" s="1117"/>
      <c r="CQ7" s="1118"/>
      <c r="CR7" s="1116">
        <v>20</v>
      </c>
      <c r="CS7" s="1117"/>
      <c r="CT7" s="1117"/>
      <c r="CU7" s="1117"/>
      <c r="CV7" s="1118"/>
      <c r="CW7" s="1116">
        <v>1</v>
      </c>
      <c r="CX7" s="1117"/>
      <c r="CY7" s="1117"/>
      <c r="CZ7" s="1117"/>
      <c r="DA7" s="1118"/>
      <c r="DB7" s="1116">
        <v>0</v>
      </c>
      <c r="DC7" s="1117"/>
      <c r="DD7" s="1117"/>
      <c r="DE7" s="1117"/>
      <c r="DF7" s="1118"/>
      <c r="DG7" s="1116">
        <v>0</v>
      </c>
      <c r="DH7" s="1117"/>
      <c r="DI7" s="1117"/>
      <c r="DJ7" s="1117"/>
      <c r="DK7" s="1118"/>
      <c r="DL7" s="1116">
        <v>0</v>
      </c>
      <c r="DM7" s="1117"/>
      <c r="DN7" s="1117"/>
      <c r="DO7" s="1117"/>
      <c r="DP7" s="1118"/>
      <c r="DQ7" s="1116">
        <v>0</v>
      </c>
      <c r="DR7" s="1117"/>
      <c r="DS7" s="1117"/>
      <c r="DT7" s="1117"/>
      <c r="DU7" s="1118"/>
      <c r="DV7" s="1143"/>
      <c r="DW7" s="1144"/>
      <c r="DX7" s="1144"/>
      <c r="DY7" s="1144"/>
      <c r="DZ7" s="1145"/>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t="s">
        <v>542</v>
      </c>
      <c r="BT8" s="1043"/>
      <c r="BU8" s="1043"/>
      <c r="BV8" s="1043"/>
      <c r="BW8" s="1043"/>
      <c r="BX8" s="1043"/>
      <c r="BY8" s="1043"/>
      <c r="BZ8" s="1043"/>
      <c r="CA8" s="1043"/>
      <c r="CB8" s="1043"/>
      <c r="CC8" s="1043"/>
      <c r="CD8" s="1043"/>
      <c r="CE8" s="1043"/>
      <c r="CF8" s="1043"/>
      <c r="CG8" s="1044"/>
      <c r="CH8" s="1017">
        <v>-37</v>
      </c>
      <c r="CI8" s="1018"/>
      <c r="CJ8" s="1018"/>
      <c r="CK8" s="1018"/>
      <c r="CL8" s="1019"/>
      <c r="CM8" s="1017">
        <v>42</v>
      </c>
      <c r="CN8" s="1018"/>
      <c r="CO8" s="1018"/>
      <c r="CP8" s="1018"/>
      <c r="CQ8" s="1019"/>
      <c r="CR8" s="1017">
        <v>11</v>
      </c>
      <c r="CS8" s="1018"/>
      <c r="CT8" s="1018"/>
      <c r="CU8" s="1018"/>
      <c r="CV8" s="1019"/>
      <c r="CW8" s="1017">
        <v>12</v>
      </c>
      <c r="CX8" s="1018"/>
      <c r="CY8" s="1018"/>
      <c r="CZ8" s="1018"/>
      <c r="DA8" s="1019"/>
      <c r="DB8" s="1017">
        <v>230</v>
      </c>
      <c r="DC8" s="1018"/>
      <c r="DD8" s="1018"/>
      <c r="DE8" s="1018"/>
      <c r="DF8" s="1019"/>
      <c r="DG8" s="1017">
        <v>0</v>
      </c>
      <c r="DH8" s="1018"/>
      <c r="DI8" s="1018"/>
      <c r="DJ8" s="1018"/>
      <c r="DK8" s="1019"/>
      <c r="DL8" s="1017">
        <v>0</v>
      </c>
      <c r="DM8" s="1018"/>
      <c r="DN8" s="1018"/>
      <c r="DO8" s="1018"/>
      <c r="DP8" s="1019"/>
      <c r="DQ8" s="1017">
        <v>0</v>
      </c>
      <c r="DR8" s="1018"/>
      <c r="DS8" s="1018"/>
      <c r="DT8" s="1018"/>
      <c r="DU8" s="1019"/>
      <c r="DV8" s="1020"/>
      <c r="DW8" s="1021"/>
      <c r="DX8" s="1021"/>
      <c r="DY8" s="1021"/>
      <c r="DZ8" s="1022"/>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t="s">
        <v>543</v>
      </c>
      <c r="BT9" s="1043"/>
      <c r="BU9" s="1043"/>
      <c r="BV9" s="1043"/>
      <c r="BW9" s="1043"/>
      <c r="BX9" s="1043"/>
      <c r="BY9" s="1043"/>
      <c r="BZ9" s="1043"/>
      <c r="CA9" s="1043"/>
      <c r="CB9" s="1043"/>
      <c r="CC9" s="1043"/>
      <c r="CD9" s="1043"/>
      <c r="CE9" s="1043"/>
      <c r="CF9" s="1043"/>
      <c r="CG9" s="1044"/>
      <c r="CH9" s="1017">
        <v>0</v>
      </c>
      <c r="CI9" s="1018"/>
      <c r="CJ9" s="1018"/>
      <c r="CK9" s="1018"/>
      <c r="CL9" s="1019"/>
      <c r="CM9" s="1017">
        <v>10</v>
      </c>
      <c r="CN9" s="1018"/>
      <c r="CO9" s="1018"/>
      <c r="CP9" s="1018"/>
      <c r="CQ9" s="1019"/>
      <c r="CR9" s="1017">
        <v>10</v>
      </c>
      <c r="CS9" s="1018"/>
      <c r="CT9" s="1018"/>
      <c r="CU9" s="1018"/>
      <c r="CV9" s="1019"/>
      <c r="CW9" s="1017">
        <v>0</v>
      </c>
      <c r="CX9" s="1018"/>
      <c r="CY9" s="1018"/>
      <c r="CZ9" s="1018"/>
      <c r="DA9" s="1019"/>
      <c r="DB9" s="1017">
        <v>0</v>
      </c>
      <c r="DC9" s="1018"/>
      <c r="DD9" s="1018"/>
      <c r="DE9" s="1018"/>
      <c r="DF9" s="1019"/>
      <c r="DG9" s="1017">
        <v>0</v>
      </c>
      <c r="DH9" s="1018"/>
      <c r="DI9" s="1018"/>
      <c r="DJ9" s="1018"/>
      <c r="DK9" s="1019"/>
      <c r="DL9" s="1017">
        <v>0</v>
      </c>
      <c r="DM9" s="1018"/>
      <c r="DN9" s="1018"/>
      <c r="DO9" s="1018"/>
      <c r="DP9" s="1019"/>
      <c r="DQ9" s="1017">
        <v>0</v>
      </c>
      <c r="DR9" s="1018"/>
      <c r="DS9" s="1018"/>
      <c r="DT9" s="1018"/>
      <c r="DU9" s="1019"/>
      <c r="DV9" s="1020"/>
      <c r="DW9" s="1021"/>
      <c r="DX9" s="1021"/>
      <c r="DY9" s="1021"/>
      <c r="DZ9" s="1022"/>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t="s">
        <v>544</v>
      </c>
      <c r="BT10" s="1043"/>
      <c r="BU10" s="1043"/>
      <c r="BV10" s="1043"/>
      <c r="BW10" s="1043"/>
      <c r="BX10" s="1043"/>
      <c r="BY10" s="1043"/>
      <c r="BZ10" s="1043"/>
      <c r="CA10" s="1043"/>
      <c r="CB10" s="1043"/>
      <c r="CC10" s="1043"/>
      <c r="CD10" s="1043"/>
      <c r="CE10" s="1043"/>
      <c r="CF10" s="1043"/>
      <c r="CG10" s="1044"/>
      <c r="CH10" s="1017">
        <v>-10</v>
      </c>
      <c r="CI10" s="1018"/>
      <c r="CJ10" s="1018"/>
      <c r="CK10" s="1018"/>
      <c r="CL10" s="1019"/>
      <c r="CM10" s="1017">
        <v>52</v>
      </c>
      <c r="CN10" s="1018"/>
      <c r="CO10" s="1018"/>
      <c r="CP10" s="1018"/>
      <c r="CQ10" s="1019"/>
      <c r="CR10" s="1017">
        <v>13</v>
      </c>
      <c r="CS10" s="1018"/>
      <c r="CT10" s="1018"/>
      <c r="CU10" s="1018"/>
      <c r="CV10" s="1019"/>
      <c r="CW10" s="1017">
        <v>0</v>
      </c>
      <c r="CX10" s="1018"/>
      <c r="CY10" s="1018"/>
      <c r="CZ10" s="1018"/>
      <c r="DA10" s="1019"/>
      <c r="DB10" s="1017">
        <v>0</v>
      </c>
      <c r="DC10" s="1018"/>
      <c r="DD10" s="1018"/>
      <c r="DE10" s="1018"/>
      <c r="DF10" s="1019"/>
      <c r="DG10" s="1017">
        <v>0</v>
      </c>
      <c r="DH10" s="1018"/>
      <c r="DI10" s="1018"/>
      <c r="DJ10" s="1018"/>
      <c r="DK10" s="1019"/>
      <c r="DL10" s="1017">
        <v>0</v>
      </c>
      <c r="DM10" s="1018"/>
      <c r="DN10" s="1018"/>
      <c r="DO10" s="1018"/>
      <c r="DP10" s="1019"/>
      <c r="DQ10" s="1017">
        <v>0</v>
      </c>
      <c r="DR10" s="1018"/>
      <c r="DS10" s="1018"/>
      <c r="DT10" s="1018"/>
      <c r="DU10" s="1019"/>
      <c r="DV10" s="1020"/>
      <c r="DW10" s="1021"/>
      <c r="DX10" s="1021"/>
      <c r="DY10" s="1021"/>
      <c r="DZ10" s="1022"/>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t="s">
        <v>545</v>
      </c>
      <c r="BT11" s="1043"/>
      <c r="BU11" s="1043"/>
      <c r="BV11" s="1043"/>
      <c r="BW11" s="1043"/>
      <c r="BX11" s="1043"/>
      <c r="BY11" s="1043"/>
      <c r="BZ11" s="1043"/>
      <c r="CA11" s="1043"/>
      <c r="CB11" s="1043"/>
      <c r="CC11" s="1043"/>
      <c r="CD11" s="1043"/>
      <c r="CE11" s="1043"/>
      <c r="CF11" s="1043"/>
      <c r="CG11" s="1044"/>
      <c r="CH11" s="1017">
        <v>52</v>
      </c>
      <c r="CI11" s="1018"/>
      <c r="CJ11" s="1018"/>
      <c r="CK11" s="1018"/>
      <c r="CL11" s="1019"/>
      <c r="CM11" s="1017">
        <v>72</v>
      </c>
      <c r="CN11" s="1018"/>
      <c r="CO11" s="1018"/>
      <c r="CP11" s="1018"/>
      <c r="CQ11" s="1019"/>
      <c r="CR11" s="1017">
        <v>2</v>
      </c>
      <c r="CS11" s="1018"/>
      <c r="CT11" s="1018"/>
      <c r="CU11" s="1018"/>
      <c r="CV11" s="1019"/>
      <c r="CW11" s="1017">
        <v>0</v>
      </c>
      <c r="CX11" s="1018"/>
      <c r="CY11" s="1018"/>
      <c r="CZ11" s="1018"/>
      <c r="DA11" s="1019"/>
      <c r="DB11" s="1017">
        <v>0</v>
      </c>
      <c r="DC11" s="1018"/>
      <c r="DD11" s="1018"/>
      <c r="DE11" s="1018"/>
      <c r="DF11" s="1019"/>
      <c r="DG11" s="1017">
        <v>0</v>
      </c>
      <c r="DH11" s="1018"/>
      <c r="DI11" s="1018"/>
      <c r="DJ11" s="1018"/>
      <c r="DK11" s="1019"/>
      <c r="DL11" s="1017">
        <v>0</v>
      </c>
      <c r="DM11" s="1018"/>
      <c r="DN11" s="1018"/>
      <c r="DO11" s="1018"/>
      <c r="DP11" s="1019"/>
      <c r="DQ11" s="1017">
        <v>0</v>
      </c>
      <c r="DR11" s="1018"/>
      <c r="DS11" s="1018"/>
      <c r="DT11" s="1018"/>
      <c r="DU11" s="1019"/>
      <c r="DV11" s="1020"/>
      <c r="DW11" s="1021"/>
      <c r="DX11" s="1021"/>
      <c r="DY11" s="1021"/>
      <c r="DZ11" s="1022"/>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t="s">
        <v>546</v>
      </c>
      <c r="BT12" s="1043"/>
      <c r="BU12" s="1043"/>
      <c r="BV12" s="1043"/>
      <c r="BW12" s="1043"/>
      <c r="BX12" s="1043"/>
      <c r="BY12" s="1043"/>
      <c r="BZ12" s="1043"/>
      <c r="CA12" s="1043"/>
      <c r="CB12" s="1043"/>
      <c r="CC12" s="1043"/>
      <c r="CD12" s="1043"/>
      <c r="CE12" s="1043"/>
      <c r="CF12" s="1043"/>
      <c r="CG12" s="1044"/>
      <c r="CH12" s="1017">
        <v>-1</v>
      </c>
      <c r="CI12" s="1018"/>
      <c r="CJ12" s="1018"/>
      <c r="CK12" s="1018"/>
      <c r="CL12" s="1019"/>
      <c r="CM12" s="1017">
        <v>56</v>
      </c>
      <c r="CN12" s="1018"/>
      <c r="CO12" s="1018"/>
      <c r="CP12" s="1018"/>
      <c r="CQ12" s="1019"/>
      <c r="CR12" s="1017">
        <v>5</v>
      </c>
      <c r="CS12" s="1018"/>
      <c r="CT12" s="1018"/>
      <c r="CU12" s="1018"/>
      <c r="CV12" s="1019"/>
      <c r="CW12" s="1017">
        <v>5</v>
      </c>
      <c r="CX12" s="1018"/>
      <c r="CY12" s="1018"/>
      <c r="CZ12" s="1018"/>
      <c r="DA12" s="1019"/>
      <c r="DB12" s="1017">
        <v>0</v>
      </c>
      <c r="DC12" s="1018"/>
      <c r="DD12" s="1018"/>
      <c r="DE12" s="1018"/>
      <c r="DF12" s="1019"/>
      <c r="DG12" s="1017">
        <v>0</v>
      </c>
      <c r="DH12" s="1018"/>
      <c r="DI12" s="1018"/>
      <c r="DJ12" s="1018"/>
      <c r="DK12" s="1019"/>
      <c r="DL12" s="1017">
        <v>0</v>
      </c>
      <c r="DM12" s="1018"/>
      <c r="DN12" s="1018"/>
      <c r="DO12" s="1018"/>
      <c r="DP12" s="1019"/>
      <c r="DQ12" s="1017">
        <v>0</v>
      </c>
      <c r="DR12" s="1018"/>
      <c r="DS12" s="1018"/>
      <c r="DT12" s="1018"/>
      <c r="DU12" s="1019"/>
      <c r="DV12" s="1020"/>
      <c r="DW12" s="1021"/>
      <c r="DX12" s="1021"/>
      <c r="DY12" s="1021"/>
      <c r="DZ12" s="1022"/>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360</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6">
        <v>44580</v>
      </c>
      <c r="R23" s="1097"/>
      <c r="S23" s="1097"/>
      <c r="T23" s="1097"/>
      <c r="U23" s="1097"/>
      <c r="V23" s="1097">
        <v>42806</v>
      </c>
      <c r="W23" s="1097"/>
      <c r="X23" s="1097"/>
      <c r="Y23" s="1097"/>
      <c r="Z23" s="1097"/>
      <c r="AA23" s="1097">
        <v>1774</v>
      </c>
      <c r="AB23" s="1097"/>
      <c r="AC23" s="1097"/>
      <c r="AD23" s="1097"/>
      <c r="AE23" s="1098"/>
      <c r="AF23" s="1099">
        <v>1125</v>
      </c>
      <c r="AG23" s="1097"/>
      <c r="AH23" s="1097"/>
      <c r="AI23" s="1097"/>
      <c r="AJ23" s="1100"/>
      <c r="AK23" s="1101"/>
      <c r="AL23" s="1102"/>
      <c r="AM23" s="1102"/>
      <c r="AN23" s="1102"/>
      <c r="AO23" s="1102"/>
      <c r="AP23" s="1097">
        <v>29087</v>
      </c>
      <c r="AQ23" s="1097"/>
      <c r="AR23" s="1097"/>
      <c r="AS23" s="1097"/>
      <c r="AT23" s="1097"/>
      <c r="AU23" s="1103"/>
      <c r="AV23" s="1103"/>
      <c r="AW23" s="1103"/>
      <c r="AX23" s="1103"/>
      <c r="AY23" s="1104"/>
      <c r="AZ23" s="1093" t="s">
        <v>109</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2" t="s">
        <v>363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91" t="s">
        <v>364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342</v>
      </c>
      <c r="B26" s="1024"/>
      <c r="C26" s="1024"/>
      <c r="D26" s="1024"/>
      <c r="E26" s="1024"/>
      <c r="F26" s="1024"/>
      <c r="G26" s="1024"/>
      <c r="H26" s="1024"/>
      <c r="I26" s="1024"/>
      <c r="J26" s="1024"/>
      <c r="K26" s="1024"/>
      <c r="L26" s="1024"/>
      <c r="M26" s="1024"/>
      <c r="N26" s="1024"/>
      <c r="O26" s="1024"/>
      <c r="P26" s="1025"/>
      <c r="Q26" s="1029" t="s">
        <v>365</v>
      </c>
      <c r="R26" s="1030"/>
      <c r="S26" s="1030"/>
      <c r="T26" s="1030"/>
      <c r="U26" s="1031"/>
      <c r="V26" s="1029" t="s">
        <v>366</v>
      </c>
      <c r="W26" s="1030"/>
      <c r="X26" s="1030"/>
      <c r="Y26" s="1030"/>
      <c r="Z26" s="1031"/>
      <c r="AA26" s="1029" t="s">
        <v>367</v>
      </c>
      <c r="AB26" s="1030"/>
      <c r="AC26" s="1030"/>
      <c r="AD26" s="1030"/>
      <c r="AE26" s="1030"/>
      <c r="AF26" s="1087" t="s">
        <v>368</v>
      </c>
      <c r="AG26" s="1036"/>
      <c r="AH26" s="1036"/>
      <c r="AI26" s="1036"/>
      <c r="AJ26" s="1088"/>
      <c r="AK26" s="1030" t="s">
        <v>369</v>
      </c>
      <c r="AL26" s="1030"/>
      <c r="AM26" s="1030"/>
      <c r="AN26" s="1030"/>
      <c r="AO26" s="1031"/>
      <c r="AP26" s="1029" t="s">
        <v>370</v>
      </c>
      <c r="AQ26" s="1030"/>
      <c r="AR26" s="1030"/>
      <c r="AS26" s="1030"/>
      <c r="AT26" s="1031"/>
      <c r="AU26" s="1029" t="s">
        <v>371</v>
      </c>
      <c r="AV26" s="1030"/>
      <c r="AW26" s="1030"/>
      <c r="AX26" s="1030"/>
      <c r="AY26" s="1031"/>
      <c r="AZ26" s="1029" t="s">
        <v>372</v>
      </c>
      <c r="BA26" s="1030"/>
      <c r="BB26" s="1030"/>
      <c r="BC26" s="1030"/>
      <c r="BD26" s="1031"/>
      <c r="BE26" s="1029" t="s">
        <v>349</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8" t="s">
        <v>373</v>
      </c>
      <c r="C28" s="1079"/>
      <c r="D28" s="1079"/>
      <c r="E28" s="1079"/>
      <c r="F28" s="1079"/>
      <c r="G28" s="1079"/>
      <c r="H28" s="1079"/>
      <c r="I28" s="1079"/>
      <c r="J28" s="1079"/>
      <c r="K28" s="1079"/>
      <c r="L28" s="1079"/>
      <c r="M28" s="1079"/>
      <c r="N28" s="1079"/>
      <c r="O28" s="1079"/>
      <c r="P28" s="1080"/>
      <c r="Q28" s="1081">
        <v>13592</v>
      </c>
      <c r="R28" s="1082"/>
      <c r="S28" s="1082"/>
      <c r="T28" s="1082"/>
      <c r="U28" s="1082"/>
      <c r="V28" s="1082">
        <v>12620</v>
      </c>
      <c r="W28" s="1082"/>
      <c r="X28" s="1082"/>
      <c r="Y28" s="1082"/>
      <c r="Z28" s="1082"/>
      <c r="AA28" s="1082">
        <v>972</v>
      </c>
      <c r="AB28" s="1082"/>
      <c r="AC28" s="1082"/>
      <c r="AD28" s="1082"/>
      <c r="AE28" s="1083"/>
      <c r="AF28" s="1084">
        <v>972</v>
      </c>
      <c r="AG28" s="1082"/>
      <c r="AH28" s="1082"/>
      <c r="AI28" s="1082"/>
      <c r="AJ28" s="1085"/>
      <c r="AK28" s="1086">
        <v>896</v>
      </c>
      <c r="AL28" s="1074"/>
      <c r="AM28" s="1074"/>
      <c r="AN28" s="1074"/>
      <c r="AO28" s="1074"/>
      <c r="AP28" s="1074">
        <v>0</v>
      </c>
      <c r="AQ28" s="1074"/>
      <c r="AR28" s="1074"/>
      <c r="AS28" s="1074"/>
      <c r="AT28" s="1074"/>
      <c r="AU28" s="1074">
        <v>0</v>
      </c>
      <c r="AV28" s="1074"/>
      <c r="AW28" s="1074"/>
      <c r="AX28" s="1074"/>
      <c r="AY28" s="1074"/>
      <c r="AZ28" s="1075" t="s">
        <v>547</v>
      </c>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5" t="s">
        <v>374</v>
      </c>
      <c r="C29" s="1066"/>
      <c r="D29" s="1066"/>
      <c r="E29" s="1066"/>
      <c r="F29" s="1066"/>
      <c r="G29" s="1066"/>
      <c r="H29" s="1066"/>
      <c r="I29" s="1066"/>
      <c r="J29" s="1066"/>
      <c r="K29" s="1066"/>
      <c r="L29" s="1066"/>
      <c r="M29" s="1066"/>
      <c r="N29" s="1066"/>
      <c r="O29" s="1066"/>
      <c r="P29" s="1067"/>
      <c r="Q29" s="1071">
        <v>7466</v>
      </c>
      <c r="R29" s="1072"/>
      <c r="S29" s="1072"/>
      <c r="T29" s="1072"/>
      <c r="U29" s="1072"/>
      <c r="V29" s="1072">
        <v>7355</v>
      </c>
      <c r="W29" s="1072"/>
      <c r="X29" s="1072"/>
      <c r="Y29" s="1072"/>
      <c r="Z29" s="1072"/>
      <c r="AA29" s="1072">
        <v>111</v>
      </c>
      <c r="AB29" s="1072"/>
      <c r="AC29" s="1072"/>
      <c r="AD29" s="1072"/>
      <c r="AE29" s="1073"/>
      <c r="AF29" s="1047">
        <v>111</v>
      </c>
      <c r="AG29" s="1048"/>
      <c r="AH29" s="1048"/>
      <c r="AI29" s="1048"/>
      <c r="AJ29" s="1049"/>
      <c r="AK29" s="1006">
        <v>1065</v>
      </c>
      <c r="AL29" s="997"/>
      <c r="AM29" s="997"/>
      <c r="AN29" s="997"/>
      <c r="AO29" s="997"/>
      <c r="AP29" s="997">
        <v>0</v>
      </c>
      <c r="AQ29" s="997"/>
      <c r="AR29" s="997"/>
      <c r="AS29" s="997"/>
      <c r="AT29" s="997"/>
      <c r="AU29" s="997">
        <v>0</v>
      </c>
      <c r="AV29" s="997"/>
      <c r="AW29" s="997"/>
      <c r="AX29" s="997"/>
      <c r="AY29" s="997"/>
      <c r="AZ29" s="1070" t="s">
        <v>548</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5" t="s">
        <v>375</v>
      </c>
      <c r="C30" s="1066"/>
      <c r="D30" s="1066"/>
      <c r="E30" s="1066"/>
      <c r="F30" s="1066"/>
      <c r="G30" s="1066"/>
      <c r="H30" s="1066"/>
      <c r="I30" s="1066"/>
      <c r="J30" s="1066"/>
      <c r="K30" s="1066"/>
      <c r="L30" s="1066"/>
      <c r="M30" s="1066"/>
      <c r="N30" s="1066"/>
      <c r="O30" s="1066"/>
      <c r="P30" s="1067"/>
      <c r="Q30" s="1071">
        <v>943</v>
      </c>
      <c r="R30" s="1072"/>
      <c r="S30" s="1072"/>
      <c r="T30" s="1072"/>
      <c r="U30" s="1072"/>
      <c r="V30" s="1072">
        <v>938</v>
      </c>
      <c r="W30" s="1072"/>
      <c r="X30" s="1072"/>
      <c r="Y30" s="1072"/>
      <c r="Z30" s="1072"/>
      <c r="AA30" s="1072">
        <v>5</v>
      </c>
      <c r="AB30" s="1072"/>
      <c r="AC30" s="1072"/>
      <c r="AD30" s="1072"/>
      <c r="AE30" s="1073"/>
      <c r="AF30" s="1047">
        <v>5</v>
      </c>
      <c r="AG30" s="1048"/>
      <c r="AH30" s="1048"/>
      <c r="AI30" s="1048"/>
      <c r="AJ30" s="1049"/>
      <c r="AK30" s="1006">
        <v>251</v>
      </c>
      <c r="AL30" s="997"/>
      <c r="AM30" s="997"/>
      <c r="AN30" s="997"/>
      <c r="AO30" s="997"/>
      <c r="AP30" s="997">
        <v>0</v>
      </c>
      <c r="AQ30" s="997"/>
      <c r="AR30" s="997"/>
      <c r="AS30" s="997"/>
      <c r="AT30" s="997"/>
      <c r="AU30" s="997">
        <v>0</v>
      </c>
      <c r="AV30" s="997"/>
      <c r="AW30" s="997"/>
      <c r="AX30" s="997"/>
      <c r="AY30" s="997"/>
      <c r="AZ30" s="1070" t="s">
        <v>548</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5" t="s">
        <v>376</v>
      </c>
      <c r="C31" s="1066"/>
      <c r="D31" s="1066"/>
      <c r="E31" s="1066"/>
      <c r="F31" s="1066"/>
      <c r="G31" s="1066"/>
      <c r="H31" s="1066"/>
      <c r="I31" s="1066"/>
      <c r="J31" s="1066"/>
      <c r="K31" s="1066"/>
      <c r="L31" s="1066"/>
      <c r="M31" s="1066"/>
      <c r="N31" s="1066"/>
      <c r="O31" s="1066"/>
      <c r="P31" s="1067"/>
      <c r="Q31" s="1071">
        <v>1317</v>
      </c>
      <c r="R31" s="1072"/>
      <c r="S31" s="1072"/>
      <c r="T31" s="1072"/>
      <c r="U31" s="1072"/>
      <c r="V31" s="1072">
        <v>1035</v>
      </c>
      <c r="W31" s="1072"/>
      <c r="X31" s="1072"/>
      <c r="Y31" s="1072"/>
      <c r="Z31" s="1072"/>
      <c r="AA31" s="1072">
        <v>282</v>
      </c>
      <c r="AB31" s="1072"/>
      <c r="AC31" s="1072"/>
      <c r="AD31" s="1072"/>
      <c r="AE31" s="1073"/>
      <c r="AF31" s="1047">
        <v>3195</v>
      </c>
      <c r="AG31" s="1048"/>
      <c r="AH31" s="1048"/>
      <c r="AI31" s="1048"/>
      <c r="AJ31" s="1049"/>
      <c r="AK31" s="1006">
        <v>0</v>
      </c>
      <c r="AL31" s="997"/>
      <c r="AM31" s="997"/>
      <c r="AN31" s="997"/>
      <c r="AO31" s="997"/>
      <c r="AP31" s="997">
        <v>3524</v>
      </c>
      <c r="AQ31" s="997"/>
      <c r="AR31" s="997"/>
      <c r="AS31" s="997"/>
      <c r="AT31" s="997"/>
      <c r="AU31" s="997">
        <v>159</v>
      </c>
      <c r="AV31" s="997"/>
      <c r="AW31" s="997"/>
      <c r="AX31" s="997"/>
      <c r="AY31" s="997"/>
      <c r="AZ31" s="1070" t="s">
        <v>548</v>
      </c>
      <c r="BA31" s="1070"/>
      <c r="BB31" s="1070"/>
      <c r="BC31" s="1070"/>
      <c r="BD31" s="1070"/>
      <c r="BE31" s="1060" t="s">
        <v>377</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5" t="s">
        <v>378</v>
      </c>
      <c r="C32" s="1066"/>
      <c r="D32" s="1066"/>
      <c r="E32" s="1066"/>
      <c r="F32" s="1066"/>
      <c r="G32" s="1066"/>
      <c r="H32" s="1066"/>
      <c r="I32" s="1066"/>
      <c r="J32" s="1066"/>
      <c r="K32" s="1066"/>
      <c r="L32" s="1066"/>
      <c r="M32" s="1066"/>
      <c r="N32" s="1066"/>
      <c r="O32" s="1066"/>
      <c r="P32" s="1067"/>
      <c r="Q32" s="1071">
        <v>2555</v>
      </c>
      <c r="R32" s="1072"/>
      <c r="S32" s="1072"/>
      <c r="T32" s="1072"/>
      <c r="U32" s="1072"/>
      <c r="V32" s="1072">
        <v>2527</v>
      </c>
      <c r="W32" s="1072"/>
      <c r="X32" s="1072"/>
      <c r="Y32" s="1072"/>
      <c r="Z32" s="1072"/>
      <c r="AA32" s="1072">
        <v>28</v>
      </c>
      <c r="AB32" s="1072"/>
      <c r="AC32" s="1072"/>
      <c r="AD32" s="1072"/>
      <c r="AE32" s="1073"/>
      <c r="AF32" s="1047">
        <v>18</v>
      </c>
      <c r="AG32" s="1048"/>
      <c r="AH32" s="1048"/>
      <c r="AI32" s="1048"/>
      <c r="AJ32" s="1049"/>
      <c r="AK32" s="1006">
        <v>973</v>
      </c>
      <c r="AL32" s="997"/>
      <c r="AM32" s="997"/>
      <c r="AN32" s="997"/>
      <c r="AO32" s="997"/>
      <c r="AP32" s="997">
        <v>13508</v>
      </c>
      <c r="AQ32" s="997"/>
      <c r="AR32" s="997"/>
      <c r="AS32" s="997"/>
      <c r="AT32" s="997"/>
      <c r="AU32" s="997">
        <v>10550</v>
      </c>
      <c r="AV32" s="997"/>
      <c r="AW32" s="997"/>
      <c r="AX32" s="997"/>
      <c r="AY32" s="997"/>
      <c r="AZ32" s="1070" t="s">
        <v>548</v>
      </c>
      <c r="BA32" s="1070"/>
      <c r="BB32" s="1070"/>
      <c r="BC32" s="1070"/>
      <c r="BD32" s="1070"/>
      <c r="BE32" s="1060" t="s">
        <v>379</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5" t="s">
        <v>380</v>
      </c>
      <c r="C33" s="1066"/>
      <c r="D33" s="1066"/>
      <c r="E33" s="1066"/>
      <c r="F33" s="1066"/>
      <c r="G33" s="1066"/>
      <c r="H33" s="1066"/>
      <c r="I33" s="1066"/>
      <c r="J33" s="1066"/>
      <c r="K33" s="1066"/>
      <c r="L33" s="1066"/>
      <c r="M33" s="1066"/>
      <c r="N33" s="1066"/>
      <c r="O33" s="1066"/>
      <c r="P33" s="1067"/>
      <c r="Q33" s="1071">
        <v>274</v>
      </c>
      <c r="R33" s="1072"/>
      <c r="S33" s="1072"/>
      <c r="T33" s="1072"/>
      <c r="U33" s="1072"/>
      <c r="V33" s="1072">
        <v>265</v>
      </c>
      <c r="W33" s="1072"/>
      <c r="X33" s="1072"/>
      <c r="Y33" s="1072"/>
      <c r="Z33" s="1072"/>
      <c r="AA33" s="1072">
        <v>9</v>
      </c>
      <c r="AB33" s="1072"/>
      <c r="AC33" s="1072"/>
      <c r="AD33" s="1072"/>
      <c r="AE33" s="1073"/>
      <c r="AF33" s="1047">
        <v>9</v>
      </c>
      <c r="AG33" s="1048"/>
      <c r="AH33" s="1048"/>
      <c r="AI33" s="1048"/>
      <c r="AJ33" s="1049"/>
      <c r="AK33" s="1006">
        <v>84</v>
      </c>
      <c r="AL33" s="997"/>
      <c r="AM33" s="997"/>
      <c r="AN33" s="997"/>
      <c r="AO33" s="997"/>
      <c r="AP33" s="997">
        <v>1679</v>
      </c>
      <c r="AQ33" s="997"/>
      <c r="AR33" s="997"/>
      <c r="AS33" s="997"/>
      <c r="AT33" s="997"/>
      <c r="AU33" s="997">
        <v>932</v>
      </c>
      <c r="AV33" s="997"/>
      <c r="AW33" s="997"/>
      <c r="AX33" s="997"/>
      <c r="AY33" s="997"/>
      <c r="AZ33" s="1070" t="s">
        <v>548</v>
      </c>
      <c r="BA33" s="1070"/>
      <c r="BB33" s="1070"/>
      <c r="BC33" s="1070"/>
      <c r="BD33" s="1070"/>
      <c r="BE33" s="1060" t="s">
        <v>379</v>
      </c>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5" t="s">
        <v>381</v>
      </c>
      <c r="C34" s="1066"/>
      <c r="D34" s="1066"/>
      <c r="E34" s="1066"/>
      <c r="F34" s="1066"/>
      <c r="G34" s="1066"/>
      <c r="H34" s="1066"/>
      <c r="I34" s="1066"/>
      <c r="J34" s="1066"/>
      <c r="K34" s="1066"/>
      <c r="L34" s="1066"/>
      <c r="M34" s="1066"/>
      <c r="N34" s="1066"/>
      <c r="O34" s="1066"/>
      <c r="P34" s="1067"/>
      <c r="Q34" s="1071">
        <v>21</v>
      </c>
      <c r="R34" s="1072"/>
      <c r="S34" s="1072"/>
      <c r="T34" s="1072"/>
      <c r="U34" s="1072"/>
      <c r="V34" s="1072">
        <v>20</v>
      </c>
      <c r="W34" s="1072"/>
      <c r="X34" s="1072"/>
      <c r="Y34" s="1072"/>
      <c r="Z34" s="1072"/>
      <c r="AA34" s="1072">
        <v>1</v>
      </c>
      <c r="AB34" s="1072"/>
      <c r="AC34" s="1072"/>
      <c r="AD34" s="1072"/>
      <c r="AE34" s="1073"/>
      <c r="AF34" s="1047">
        <v>1</v>
      </c>
      <c r="AG34" s="1048"/>
      <c r="AH34" s="1048"/>
      <c r="AI34" s="1048"/>
      <c r="AJ34" s="1049"/>
      <c r="AK34" s="1006">
        <v>9</v>
      </c>
      <c r="AL34" s="997"/>
      <c r="AM34" s="997"/>
      <c r="AN34" s="997"/>
      <c r="AO34" s="997"/>
      <c r="AP34" s="997">
        <v>0</v>
      </c>
      <c r="AQ34" s="997"/>
      <c r="AR34" s="997"/>
      <c r="AS34" s="997"/>
      <c r="AT34" s="997"/>
      <c r="AU34" s="997">
        <v>0</v>
      </c>
      <c r="AV34" s="997"/>
      <c r="AW34" s="997"/>
      <c r="AX34" s="997"/>
      <c r="AY34" s="997"/>
      <c r="AZ34" s="1070" t="s">
        <v>548</v>
      </c>
      <c r="BA34" s="1070"/>
      <c r="BB34" s="1070"/>
      <c r="BC34" s="1070"/>
      <c r="BD34" s="1070"/>
      <c r="BE34" s="1060" t="s">
        <v>379</v>
      </c>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5" t="s">
        <v>382</v>
      </c>
      <c r="C35" s="1066"/>
      <c r="D35" s="1066"/>
      <c r="E35" s="1066"/>
      <c r="F35" s="1066"/>
      <c r="G35" s="1066"/>
      <c r="H35" s="1066"/>
      <c r="I35" s="1066"/>
      <c r="J35" s="1066"/>
      <c r="K35" s="1066"/>
      <c r="L35" s="1066"/>
      <c r="M35" s="1066"/>
      <c r="N35" s="1066"/>
      <c r="O35" s="1066"/>
      <c r="P35" s="1067"/>
      <c r="Q35" s="1071">
        <v>230</v>
      </c>
      <c r="R35" s="1072"/>
      <c r="S35" s="1072"/>
      <c r="T35" s="1072"/>
      <c r="U35" s="1072"/>
      <c r="V35" s="1072">
        <v>227</v>
      </c>
      <c r="W35" s="1072"/>
      <c r="X35" s="1072"/>
      <c r="Y35" s="1072"/>
      <c r="Z35" s="1072"/>
      <c r="AA35" s="1072">
        <v>3</v>
      </c>
      <c r="AB35" s="1072"/>
      <c r="AC35" s="1072"/>
      <c r="AD35" s="1072"/>
      <c r="AE35" s="1073"/>
      <c r="AF35" s="1047">
        <v>3</v>
      </c>
      <c r="AG35" s="1048"/>
      <c r="AH35" s="1048"/>
      <c r="AI35" s="1048"/>
      <c r="AJ35" s="1049"/>
      <c r="AK35" s="1006">
        <v>177</v>
      </c>
      <c r="AL35" s="997"/>
      <c r="AM35" s="997"/>
      <c r="AN35" s="997"/>
      <c r="AO35" s="997"/>
      <c r="AP35" s="997">
        <v>1929</v>
      </c>
      <c r="AQ35" s="997"/>
      <c r="AR35" s="997"/>
      <c r="AS35" s="997"/>
      <c r="AT35" s="997"/>
      <c r="AU35" s="997">
        <v>1894</v>
      </c>
      <c r="AV35" s="997"/>
      <c r="AW35" s="997"/>
      <c r="AX35" s="997"/>
      <c r="AY35" s="997"/>
      <c r="AZ35" s="1070" t="s">
        <v>548</v>
      </c>
      <c r="BA35" s="1070"/>
      <c r="BB35" s="1070"/>
      <c r="BC35" s="1070"/>
      <c r="BD35" s="1070"/>
      <c r="BE35" s="1060" t="s">
        <v>379</v>
      </c>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383</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4313</v>
      </c>
      <c r="AG63" s="985"/>
      <c r="AH63" s="985"/>
      <c r="AI63" s="985"/>
      <c r="AJ63" s="1058"/>
      <c r="AK63" s="1059"/>
      <c r="AL63" s="989"/>
      <c r="AM63" s="989"/>
      <c r="AN63" s="989"/>
      <c r="AO63" s="989"/>
      <c r="AP63" s="985">
        <v>20640</v>
      </c>
      <c r="AQ63" s="985"/>
      <c r="AR63" s="985"/>
      <c r="AS63" s="985"/>
      <c r="AT63" s="985"/>
      <c r="AU63" s="985">
        <v>13535</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386</v>
      </c>
      <c r="B66" s="1024"/>
      <c r="C66" s="1024"/>
      <c r="D66" s="1024"/>
      <c r="E66" s="1024"/>
      <c r="F66" s="1024"/>
      <c r="G66" s="1024"/>
      <c r="H66" s="1024"/>
      <c r="I66" s="1024"/>
      <c r="J66" s="1024"/>
      <c r="K66" s="1024"/>
      <c r="L66" s="1024"/>
      <c r="M66" s="1024"/>
      <c r="N66" s="1024"/>
      <c r="O66" s="1024"/>
      <c r="P66" s="1025"/>
      <c r="Q66" s="1029" t="s">
        <v>365</v>
      </c>
      <c r="R66" s="1030"/>
      <c r="S66" s="1030"/>
      <c r="T66" s="1030"/>
      <c r="U66" s="1031"/>
      <c r="V66" s="1029" t="s">
        <v>366</v>
      </c>
      <c r="W66" s="1030"/>
      <c r="X66" s="1030"/>
      <c r="Y66" s="1030"/>
      <c r="Z66" s="1031"/>
      <c r="AA66" s="1029" t="s">
        <v>367</v>
      </c>
      <c r="AB66" s="1030"/>
      <c r="AC66" s="1030"/>
      <c r="AD66" s="1030"/>
      <c r="AE66" s="1031"/>
      <c r="AF66" s="1035" t="s">
        <v>368</v>
      </c>
      <c r="AG66" s="1036"/>
      <c r="AH66" s="1036"/>
      <c r="AI66" s="1036"/>
      <c r="AJ66" s="1037"/>
      <c r="AK66" s="1029" t="s">
        <v>369</v>
      </c>
      <c r="AL66" s="1024"/>
      <c r="AM66" s="1024"/>
      <c r="AN66" s="1024"/>
      <c r="AO66" s="1025"/>
      <c r="AP66" s="1029" t="s">
        <v>370</v>
      </c>
      <c r="AQ66" s="1030"/>
      <c r="AR66" s="1030"/>
      <c r="AS66" s="1030"/>
      <c r="AT66" s="1031"/>
      <c r="AU66" s="1029" t="s">
        <v>387</v>
      </c>
      <c r="AV66" s="1030"/>
      <c r="AW66" s="1030"/>
      <c r="AX66" s="1030"/>
      <c r="AY66" s="1031"/>
      <c r="AZ66" s="1029" t="s">
        <v>349</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534</v>
      </c>
      <c r="C68" s="1014"/>
      <c r="D68" s="1014"/>
      <c r="E68" s="1014"/>
      <c r="F68" s="1014"/>
      <c r="G68" s="1014"/>
      <c r="H68" s="1014"/>
      <c r="I68" s="1014"/>
      <c r="J68" s="1014"/>
      <c r="K68" s="1014"/>
      <c r="L68" s="1014"/>
      <c r="M68" s="1014"/>
      <c r="N68" s="1014"/>
      <c r="O68" s="1014"/>
      <c r="P68" s="1015"/>
      <c r="Q68" s="1016">
        <v>11914</v>
      </c>
      <c r="R68" s="1009"/>
      <c r="S68" s="1009"/>
      <c r="T68" s="1009"/>
      <c r="U68" s="1010"/>
      <c r="V68" s="1008">
        <v>11856</v>
      </c>
      <c r="W68" s="1009"/>
      <c r="X68" s="1009"/>
      <c r="Y68" s="1009"/>
      <c r="Z68" s="1010"/>
      <c r="AA68" s="1008">
        <v>58</v>
      </c>
      <c r="AB68" s="1009"/>
      <c r="AC68" s="1009"/>
      <c r="AD68" s="1009"/>
      <c r="AE68" s="1010"/>
      <c r="AF68" s="1008">
        <v>58</v>
      </c>
      <c r="AG68" s="1009"/>
      <c r="AH68" s="1009"/>
      <c r="AI68" s="1009"/>
      <c r="AJ68" s="1010"/>
      <c r="AK68" s="1008">
        <v>5</v>
      </c>
      <c r="AL68" s="1009"/>
      <c r="AM68" s="1009"/>
      <c r="AN68" s="1009"/>
      <c r="AO68" s="1010"/>
      <c r="AP68" s="1008">
        <v>0</v>
      </c>
      <c r="AQ68" s="1009"/>
      <c r="AR68" s="1009"/>
      <c r="AS68" s="1009"/>
      <c r="AT68" s="1010"/>
      <c r="AU68" s="1008">
        <v>0</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4">
        <v>47</v>
      </c>
      <c r="R69" s="1005"/>
      <c r="S69" s="1005"/>
      <c r="T69" s="1005"/>
      <c r="U69" s="1006"/>
      <c r="V69" s="1007">
        <v>46</v>
      </c>
      <c r="W69" s="1005"/>
      <c r="X69" s="1005"/>
      <c r="Y69" s="1005"/>
      <c r="Z69" s="1006"/>
      <c r="AA69" s="1007">
        <v>1</v>
      </c>
      <c r="AB69" s="1005"/>
      <c r="AC69" s="1005"/>
      <c r="AD69" s="1005"/>
      <c r="AE69" s="1006"/>
      <c r="AF69" s="1007">
        <v>1</v>
      </c>
      <c r="AG69" s="1005"/>
      <c r="AH69" s="1005"/>
      <c r="AI69" s="1005"/>
      <c r="AJ69" s="1006"/>
      <c r="AK69" s="1007">
        <v>2</v>
      </c>
      <c r="AL69" s="1005"/>
      <c r="AM69" s="1005"/>
      <c r="AN69" s="1005"/>
      <c r="AO69" s="1006"/>
      <c r="AP69" s="1007">
        <v>0</v>
      </c>
      <c r="AQ69" s="1005"/>
      <c r="AR69" s="1005"/>
      <c r="AS69" s="1005"/>
      <c r="AT69" s="1006"/>
      <c r="AU69" s="1007">
        <v>0</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4">
        <v>118</v>
      </c>
      <c r="R70" s="1005"/>
      <c r="S70" s="1005"/>
      <c r="T70" s="1005"/>
      <c r="U70" s="1006"/>
      <c r="V70" s="1007">
        <v>108</v>
      </c>
      <c r="W70" s="1005"/>
      <c r="X70" s="1005"/>
      <c r="Y70" s="1005"/>
      <c r="Z70" s="1006"/>
      <c r="AA70" s="1007">
        <v>10</v>
      </c>
      <c r="AB70" s="1005"/>
      <c r="AC70" s="1005"/>
      <c r="AD70" s="1005"/>
      <c r="AE70" s="1006"/>
      <c r="AF70" s="1007">
        <v>10</v>
      </c>
      <c r="AG70" s="1005"/>
      <c r="AH70" s="1005"/>
      <c r="AI70" s="1005"/>
      <c r="AJ70" s="1006"/>
      <c r="AK70" s="1007">
        <v>2</v>
      </c>
      <c r="AL70" s="1005"/>
      <c r="AM70" s="1005"/>
      <c r="AN70" s="1005"/>
      <c r="AO70" s="1006"/>
      <c r="AP70" s="1007">
        <v>0</v>
      </c>
      <c r="AQ70" s="1005"/>
      <c r="AR70" s="1005"/>
      <c r="AS70" s="1005"/>
      <c r="AT70" s="1006"/>
      <c r="AU70" s="1007">
        <v>0</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4">
        <v>202536</v>
      </c>
      <c r="R71" s="1005"/>
      <c r="S71" s="1005"/>
      <c r="T71" s="1005"/>
      <c r="U71" s="1006"/>
      <c r="V71" s="1007">
        <v>195058</v>
      </c>
      <c r="W71" s="1005"/>
      <c r="X71" s="1005"/>
      <c r="Y71" s="1005"/>
      <c r="Z71" s="1006"/>
      <c r="AA71" s="1007">
        <v>7478</v>
      </c>
      <c r="AB71" s="1005"/>
      <c r="AC71" s="1005"/>
      <c r="AD71" s="1005"/>
      <c r="AE71" s="1006"/>
      <c r="AF71" s="1007">
        <v>7478</v>
      </c>
      <c r="AG71" s="1005"/>
      <c r="AH71" s="1005"/>
      <c r="AI71" s="1005"/>
      <c r="AJ71" s="1006"/>
      <c r="AK71" s="1007">
        <v>271</v>
      </c>
      <c r="AL71" s="1005"/>
      <c r="AM71" s="1005"/>
      <c r="AN71" s="1005"/>
      <c r="AO71" s="1006"/>
      <c r="AP71" s="1007">
        <v>0</v>
      </c>
      <c r="AQ71" s="1005"/>
      <c r="AR71" s="1005"/>
      <c r="AS71" s="1005"/>
      <c r="AT71" s="1006"/>
      <c r="AU71" s="1007">
        <v>0</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4">
        <v>153</v>
      </c>
      <c r="R72" s="1005"/>
      <c r="S72" s="1005"/>
      <c r="T72" s="1005"/>
      <c r="U72" s="1006"/>
      <c r="V72" s="1007">
        <v>97</v>
      </c>
      <c r="W72" s="1005"/>
      <c r="X72" s="1005"/>
      <c r="Y72" s="1005"/>
      <c r="Z72" s="1006"/>
      <c r="AA72" s="1007">
        <v>17</v>
      </c>
      <c r="AB72" s="1005"/>
      <c r="AC72" s="1005"/>
      <c r="AD72" s="1005"/>
      <c r="AE72" s="1006"/>
      <c r="AF72" s="1007">
        <v>17</v>
      </c>
      <c r="AG72" s="1005"/>
      <c r="AH72" s="1005"/>
      <c r="AI72" s="1005"/>
      <c r="AJ72" s="1006"/>
      <c r="AK72" s="1007">
        <v>0</v>
      </c>
      <c r="AL72" s="1005"/>
      <c r="AM72" s="1005"/>
      <c r="AN72" s="1005"/>
      <c r="AO72" s="1006"/>
      <c r="AP72" s="1007">
        <v>129</v>
      </c>
      <c r="AQ72" s="1005"/>
      <c r="AR72" s="1005"/>
      <c r="AS72" s="1005"/>
      <c r="AT72" s="1006"/>
      <c r="AU72" s="1007">
        <v>54</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4">
        <v>56</v>
      </c>
      <c r="R73" s="1005"/>
      <c r="S73" s="1005"/>
      <c r="T73" s="1005"/>
      <c r="U73" s="1006"/>
      <c r="V73" s="1007">
        <v>56</v>
      </c>
      <c r="W73" s="1005"/>
      <c r="X73" s="1005"/>
      <c r="Y73" s="1005"/>
      <c r="Z73" s="1006"/>
      <c r="AA73" s="1007">
        <v>0</v>
      </c>
      <c r="AB73" s="1005"/>
      <c r="AC73" s="1005"/>
      <c r="AD73" s="1005"/>
      <c r="AE73" s="1006"/>
      <c r="AF73" s="1007">
        <v>0</v>
      </c>
      <c r="AG73" s="1005"/>
      <c r="AH73" s="1005"/>
      <c r="AI73" s="1005"/>
      <c r="AJ73" s="1006"/>
      <c r="AK73" s="1007">
        <v>0</v>
      </c>
      <c r="AL73" s="1005"/>
      <c r="AM73" s="1005"/>
      <c r="AN73" s="1005"/>
      <c r="AO73" s="1006"/>
      <c r="AP73" s="1007">
        <v>0</v>
      </c>
      <c r="AQ73" s="1005"/>
      <c r="AR73" s="1005"/>
      <c r="AS73" s="1005"/>
      <c r="AT73" s="1006"/>
      <c r="AU73" s="1007">
        <v>0</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540</v>
      </c>
      <c r="C74" s="1001"/>
      <c r="D74" s="1001"/>
      <c r="E74" s="1001"/>
      <c r="F74" s="1001"/>
      <c r="G74" s="1001"/>
      <c r="H74" s="1001"/>
      <c r="I74" s="1001"/>
      <c r="J74" s="1001"/>
      <c r="K74" s="1001"/>
      <c r="L74" s="1001"/>
      <c r="M74" s="1001"/>
      <c r="N74" s="1001"/>
      <c r="O74" s="1001"/>
      <c r="P74" s="1002"/>
      <c r="Q74" s="1004">
        <v>64</v>
      </c>
      <c r="R74" s="1005"/>
      <c r="S74" s="1005"/>
      <c r="T74" s="1005"/>
      <c r="U74" s="1006"/>
      <c r="V74" s="1007">
        <v>30</v>
      </c>
      <c r="W74" s="1005"/>
      <c r="X74" s="1005"/>
      <c r="Y74" s="1005"/>
      <c r="Z74" s="1006"/>
      <c r="AA74" s="1007">
        <v>34</v>
      </c>
      <c r="AB74" s="1005"/>
      <c r="AC74" s="1005"/>
      <c r="AD74" s="1005"/>
      <c r="AE74" s="1006"/>
      <c r="AF74" s="1007">
        <v>34</v>
      </c>
      <c r="AG74" s="1005"/>
      <c r="AH74" s="1005"/>
      <c r="AI74" s="1005"/>
      <c r="AJ74" s="1006"/>
      <c r="AK74" s="1007">
        <v>6</v>
      </c>
      <c r="AL74" s="1005"/>
      <c r="AM74" s="1005"/>
      <c r="AN74" s="1005"/>
      <c r="AO74" s="1006"/>
      <c r="AP74" s="1007">
        <v>206</v>
      </c>
      <c r="AQ74" s="1005"/>
      <c r="AR74" s="1005"/>
      <c r="AS74" s="1005"/>
      <c r="AT74" s="1006"/>
      <c r="AU74" s="1007">
        <v>92</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7598</v>
      </c>
      <c r="AG88" s="985"/>
      <c r="AH88" s="985"/>
      <c r="AI88" s="985"/>
      <c r="AJ88" s="985"/>
      <c r="AK88" s="989"/>
      <c r="AL88" s="989"/>
      <c r="AM88" s="989"/>
      <c r="AN88" s="989"/>
      <c r="AO88" s="989"/>
      <c r="AP88" s="985">
        <v>335</v>
      </c>
      <c r="AQ88" s="985"/>
      <c r="AR88" s="985"/>
      <c r="AS88" s="985"/>
      <c r="AT88" s="985"/>
      <c r="AU88" s="985">
        <v>146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61</v>
      </c>
      <c r="CS102" s="977"/>
      <c r="CT102" s="977"/>
      <c r="CU102" s="977"/>
      <c r="CV102" s="978"/>
      <c r="CW102" s="976">
        <v>17</v>
      </c>
      <c r="CX102" s="977"/>
      <c r="CY102" s="977"/>
      <c r="CZ102" s="977"/>
      <c r="DA102" s="978"/>
      <c r="DB102" s="976">
        <v>230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3546467</v>
      </c>
      <c r="AB110" s="903"/>
      <c r="AC110" s="903"/>
      <c r="AD110" s="903"/>
      <c r="AE110" s="904"/>
      <c r="AF110" s="905">
        <v>3571176</v>
      </c>
      <c r="AG110" s="903"/>
      <c r="AH110" s="903"/>
      <c r="AI110" s="903"/>
      <c r="AJ110" s="904"/>
      <c r="AK110" s="905">
        <v>3489316</v>
      </c>
      <c r="AL110" s="903"/>
      <c r="AM110" s="903"/>
      <c r="AN110" s="903"/>
      <c r="AO110" s="904"/>
      <c r="AP110" s="906">
        <v>17.8</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27537724</v>
      </c>
      <c r="BR110" s="830"/>
      <c r="BS110" s="830"/>
      <c r="BT110" s="830"/>
      <c r="BU110" s="830"/>
      <c r="BV110" s="830">
        <v>27825790</v>
      </c>
      <c r="BW110" s="830"/>
      <c r="BX110" s="830"/>
      <c r="BY110" s="830"/>
      <c r="BZ110" s="830"/>
      <c r="CA110" s="830">
        <v>29086994</v>
      </c>
      <c r="CB110" s="830"/>
      <c r="CC110" s="830"/>
      <c r="CD110" s="830"/>
      <c r="CE110" s="830"/>
      <c r="CF110" s="891">
        <v>148.5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109809</v>
      </c>
      <c r="AB112" s="814"/>
      <c r="AC112" s="814"/>
      <c r="AD112" s="814"/>
      <c r="AE112" s="815"/>
      <c r="AF112" s="816">
        <v>101504</v>
      </c>
      <c r="AG112" s="814"/>
      <c r="AH112" s="814"/>
      <c r="AI112" s="814"/>
      <c r="AJ112" s="815"/>
      <c r="AK112" s="816">
        <v>101504</v>
      </c>
      <c r="AL112" s="814"/>
      <c r="AM112" s="814"/>
      <c r="AN112" s="814"/>
      <c r="AO112" s="815"/>
      <c r="AP112" s="784">
        <v>0.5</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15054480</v>
      </c>
      <c r="BR112" s="801"/>
      <c r="BS112" s="801"/>
      <c r="BT112" s="801"/>
      <c r="BU112" s="801"/>
      <c r="BV112" s="801">
        <v>14501833</v>
      </c>
      <c r="BW112" s="801"/>
      <c r="BX112" s="801"/>
      <c r="BY112" s="801"/>
      <c r="BZ112" s="801"/>
      <c r="CA112" s="801">
        <v>13534617</v>
      </c>
      <c r="CB112" s="801"/>
      <c r="CC112" s="801"/>
      <c r="CD112" s="801"/>
      <c r="CE112" s="801"/>
      <c r="CF112" s="878">
        <v>69.099999999999994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1318092</v>
      </c>
      <c r="AB113" s="939"/>
      <c r="AC113" s="939"/>
      <c r="AD113" s="939"/>
      <c r="AE113" s="940"/>
      <c r="AF113" s="941">
        <v>1311988</v>
      </c>
      <c r="AG113" s="939"/>
      <c r="AH113" s="939"/>
      <c r="AI113" s="939"/>
      <c r="AJ113" s="940"/>
      <c r="AK113" s="941">
        <v>1236169</v>
      </c>
      <c r="AL113" s="939"/>
      <c r="AM113" s="939"/>
      <c r="AN113" s="939"/>
      <c r="AO113" s="940"/>
      <c r="AP113" s="942">
        <v>6.3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186874</v>
      </c>
      <c r="BR113" s="801"/>
      <c r="BS113" s="801"/>
      <c r="BT113" s="801"/>
      <c r="BU113" s="801"/>
      <c r="BV113" s="801">
        <v>166112</v>
      </c>
      <c r="BW113" s="801"/>
      <c r="BX113" s="801"/>
      <c r="BY113" s="801"/>
      <c r="BZ113" s="801"/>
      <c r="CA113" s="801">
        <v>146065</v>
      </c>
      <c r="CB113" s="801"/>
      <c r="CC113" s="801"/>
      <c r="CD113" s="801"/>
      <c r="CE113" s="801"/>
      <c r="CF113" s="878">
        <v>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22932</v>
      </c>
      <c r="AB114" s="814"/>
      <c r="AC114" s="814"/>
      <c r="AD114" s="814"/>
      <c r="AE114" s="815"/>
      <c r="AF114" s="816">
        <v>21614</v>
      </c>
      <c r="AG114" s="814"/>
      <c r="AH114" s="814"/>
      <c r="AI114" s="814"/>
      <c r="AJ114" s="815"/>
      <c r="AK114" s="816">
        <v>23894</v>
      </c>
      <c r="AL114" s="814"/>
      <c r="AM114" s="814"/>
      <c r="AN114" s="814"/>
      <c r="AO114" s="815"/>
      <c r="AP114" s="784">
        <v>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8212900</v>
      </c>
      <c r="BR114" s="801"/>
      <c r="BS114" s="801"/>
      <c r="BT114" s="801"/>
      <c r="BU114" s="801"/>
      <c r="BV114" s="801">
        <v>7523886</v>
      </c>
      <c r="BW114" s="801"/>
      <c r="BX114" s="801"/>
      <c r="BY114" s="801"/>
      <c r="BZ114" s="801"/>
      <c r="CA114" s="801">
        <v>6947024</v>
      </c>
      <c r="CB114" s="801"/>
      <c r="CC114" s="801"/>
      <c r="CD114" s="801"/>
      <c r="CE114" s="801"/>
      <c r="CF114" s="878">
        <v>35.5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4997300</v>
      </c>
      <c r="AB117" s="925"/>
      <c r="AC117" s="925"/>
      <c r="AD117" s="925"/>
      <c r="AE117" s="926"/>
      <c r="AF117" s="928">
        <v>5006282</v>
      </c>
      <c r="AG117" s="925"/>
      <c r="AH117" s="925"/>
      <c r="AI117" s="925"/>
      <c r="AJ117" s="926"/>
      <c r="AK117" s="928">
        <v>4850883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50991978</v>
      </c>
      <c r="BR118" s="888"/>
      <c r="BS118" s="888"/>
      <c r="BT118" s="888"/>
      <c r="BU118" s="888"/>
      <c r="BV118" s="888">
        <v>50017621</v>
      </c>
      <c r="BW118" s="888"/>
      <c r="BX118" s="888"/>
      <c r="BY118" s="888"/>
      <c r="BZ118" s="888"/>
      <c r="CA118" s="888">
        <v>49714700</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6018822</v>
      </c>
      <c r="BR119" s="830"/>
      <c r="BS119" s="830"/>
      <c r="BT119" s="830"/>
      <c r="BU119" s="830"/>
      <c r="BV119" s="830">
        <v>6968605</v>
      </c>
      <c r="BW119" s="830"/>
      <c r="BX119" s="830"/>
      <c r="BY119" s="830"/>
      <c r="BZ119" s="830"/>
      <c r="CA119" s="830">
        <v>7255143</v>
      </c>
      <c r="CB119" s="830"/>
      <c r="CC119" s="830"/>
      <c r="CD119" s="830"/>
      <c r="CE119" s="830"/>
      <c r="CF119" s="891">
        <v>37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5749686</v>
      </c>
      <c r="BR120" s="801"/>
      <c r="BS120" s="801"/>
      <c r="BT120" s="801"/>
      <c r="BU120" s="801"/>
      <c r="BV120" s="801">
        <v>5278653</v>
      </c>
      <c r="BW120" s="801"/>
      <c r="BX120" s="801"/>
      <c r="BY120" s="801"/>
      <c r="BZ120" s="801"/>
      <c r="CA120" s="801">
        <v>5067210</v>
      </c>
      <c r="CB120" s="801"/>
      <c r="CC120" s="801"/>
      <c r="CD120" s="801"/>
      <c r="CE120" s="801"/>
      <c r="CF120" s="878">
        <v>25.9</v>
      </c>
      <c r="CG120" s="879"/>
      <c r="CH120" s="879"/>
      <c r="CI120" s="879"/>
      <c r="CJ120" s="879"/>
      <c r="CK120" s="880" t="s">
        <v>434</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11922905</v>
      </c>
      <c r="DH120" s="830"/>
      <c r="DI120" s="830"/>
      <c r="DJ120" s="830"/>
      <c r="DK120" s="830"/>
      <c r="DL120" s="830">
        <v>11431724</v>
      </c>
      <c r="DM120" s="830"/>
      <c r="DN120" s="830"/>
      <c r="DO120" s="830"/>
      <c r="DP120" s="830"/>
      <c r="DQ120" s="830">
        <v>10550040</v>
      </c>
      <c r="DR120" s="830"/>
      <c r="DS120" s="830"/>
      <c r="DT120" s="830"/>
      <c r="DU120" s="830"/>
      <c r="DV120" s="831">
        <v>53.9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36080663</v>
      </c>
      <c r="BR121" s="888"/>
      <c r="BS121" s="888"/>
      <c r="BT121" s="888"/>
      <c r="BU121" s="888"/>
      <c r="BV121" s="888">
        <v>36143517</v>
      </c>
      <c r="BW121" s="888"/>
      <c r="BX121" s="888"/>
      <c r="BY121" s="888"/>
      <c r="BZ121" s="888"/>
      <c r="CA121" s="888">
        <v>36537841</v>
      </c>
      <c r="CB121" s="888"/>
      <c r="CC121" s="888"/>
      <c r="CD121" s="888"/>
      <c r="CE121" s="888"/>
      <c r="CF121" s="889">
        <v>186.6</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2040141</v>
      </c>
      <c r="DH121" s="801"/>
      <c r="DI121" s="801"/>
      <c r="DJ121" s="801"/>
      <c r="DK121" s="801"/>
      <c r="DL121" s="801">
        <v>1976606</v>
      </c>
      <c r="DM121" s="801"/>
      <c r="DN121" s="801"/>
      <c r="DO121" s="801"/>
      <c r="DP121" s="801"/>
      <c r="DQ121" s="801">
        <v>1894160</v>
      </c>
      <c r="DR121" s="801"/>
      <c r="DS121" s="801"/>
      <c r="DT121" s="801"/>
      <c r="DU121" s="801"/>
      <c r="DV121" s="853">
        <v>9.6999999999999993</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47849171</v>
      </c>
      <c r="BR122" s="870"/>
      <c r="BS122" s="870"/>
      <c r="BT122" s="870"/>
      <c r="BU122" s="870"/>
      <c r="BV122" s="870">
        <v>48390775</v>
      </c>
      <c r="BW122" s="870"/>
      <c r="BX122" s="870"/>
      <c r="BY122" s="870"/>
      <c r="BZ122" s="870"/>
      <c r="CA122" s="870">
        <v>48860194</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920155</v>
      </c>
      <c r="DH122" s="801"/>
      <c r="DI122" s="801"/>
      <c r="DJ122" s="801"/>
      <c r="DK122" s="801"/>
      <c r="DL122" s="801">
        <v>933324</v>
      </c>
      <c r="DM122" s="801"/>
      <c r="DN122" s="801"/>
      <c r="DO122" s="801"/>
      <c r="DP122" s="801"/>
      <c r="DQ122" s="801">
        <v>931860</v>
      </c>
      <c r="DR122" s="801"/>
      <c r="DS122" s="801"/>
      <c r="DT122" s="801"/>
      <c r="DU122" s="801"/>
      <c r="DV122" s="853">
        <v>4.8</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15.7</v>
      </c>
      <c r="BR123" s="862"/>
      <c r="BS123" s="862"/>
      <c r="BT123" s="862"/>
      <c r="BU123" s="862"/>
      <c r="BV123" s="862">
        <v>8.4</v>
      </c>
      <c r="BW123" s="862"/>
      <c r="BX123" s="862"/>
      <c r="BY123" s="862"/>
      <c r="BZ123" s="862"/>
      <c r="CA123" s="862">
        <v>4.3</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171279</v>
      </c>
      <c r="DH123" s="814"/>
      <c r="DI123" s="814"/>
      <c r="DJ123" s="814"/>
      <c r="DK123" s="815"/>
      <c r="DL123" s="816">
        <v>160179</v>
      </c>
      <c r="DM123" s="814"/>
      <c r="DN123" s="814"/>
      <c r="DO123" s="814"/>
      <c r="DP123" s="815"/>
      <c r="DQ123" s="816">
        <v>158557</v>
      </c>
      <c r="DR123" s="814"/>
      <c r="DS123" s="814"/>
      <c r="DT123" s="814"/>
      <c r="DU123" s="815"/>
      <c r="DV123" s="784">
        <v>0.8</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12.23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751162</v>
      </c>
      <c r="AB128" s="754"/>
      <c r="AC128" s="754"/>
      <c r="AD128" s="754"/>
      <c r="AE128" s="755"/>
      <c r="AF128" s="756">
        <v>686458</v>
      </c>
      <c r="AG128" s="754"/>
      <c r="AH128" s="754"/>
      <c r="AI128" s="754"/>
      <c r="AJ128" s="755"/>
      <c r="AK128" s="756">
        <v>711266</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17.23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23262225</v>
      </c>
      <c r="AB129" s="814"/>
      <c r="AC129" s="814"/>
      <c r="AD129" s="814"/>
      <c r="AE129" s="815"/>
      <c r="AF129" s="816">
        <v>22601247</v>
      </c>
      <c r="AG129" s="814"/>
      <c r="AH129" s="814"/>
      <c r="AI129" s="814"/>
      <c r="AJ129" s="815"/>
      <c r="AK129" s="816">
        <v>23018104</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3277986</v>
      </c>
      <c r="AB130" s="814"/>
      <c r="AC130" s="814"/>
      <c r="AD130" s="814"/>
      <c r="AE130" s="815"/>
      <c r="AF130" s="816">
        <v>3455487</v>
      </c>
      <c r="AG130" s="814"/>
      <c r="AH130" s="814"/>
      <c r="AI130" s="814"/>
      <c r="AJ130" s="815"/>
      <c r="AK130" s="816">
        <v>3435772</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19984239</v>
      </c>
      <c r="AB131" s="747"/>
      <c r="AC131" s="747"/>
      <c r="AD131" s="747"/>
      <c r="AE131" s="748"/>
      <c r="AF131" s="749">
        <v>19145760</v>
      </c>
      <c r="AG131" s="747"/>
      <c r="AH131" s="747"/>
      <c r="AI131" s="747"/>
      <c r="AJ131" s="748"/>
      <c r="AK131" s="749">
        <v>19582332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4.8445777699999999</v>
      </c>
      <c r="AB132" s="770"/>
      <c r="AC132" s="770"/>
      <c r="AD132" s="770"/>
      <c r="AE132" s="771"/>
      <c r="AF132" s="772">
        <v>4.514508695</v>
      </c>
      <c r="AG132" s="770"/>
      <c r="AH132" s="770"/>
      <c r="AI132" s="770"/>
      <c r="AJ132" s="771"/>
      <c r="AK132" s="772">
        <v>3.5942838400000001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4</v>
      </c>
      <c r="AB133" s="779"/>
      <c r="AC133" s="779"/>
      <c r="AD133" s="779"/>
      <c r="AE133" s="780"/>
      <c r="AF133" s="778">
        <v>4.5999999999999996</v>
      </c>
      <c r="AG133" s="779"/>
      <c r="AH133" s="779"/>
      <c r="AI133" s="779"/>
      <c r="AJ133" s="780"/>
      <c r="AK133" s="778">
        <v>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10" zoomScaleNormal="11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10" zoomScaleSheetLayoutView="1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1" t="s">
        <v>469</v>
      </c>
      <c r="L7" s="254"/>
      <c r="M7" s="255" t="s">
        <v>470</v>
      </c>
      <c r="N7" s="256"/>
    </row>
    <row r="8" spans="1:16">
      <c r="A8" s="248"/>
      <c r="B8" s="244"/>
      <c r="C8" s="244"/>
      <c r="D8" s="244"/>
      <c r="E8" s="244"/>
      <c r="F8" s="244"/>
      <c r="G8" s="257"/>
      <c r="H8" s="258"/>
      <c r="I8" s="258"/>
      <c r="J8" s="259"/>
      <c r="K8" s="1152"/>
      <c r="L8" s="260" t="s">
        <v>471</v>
      </c>
      <c r="M8" s="261" t="s">
        <v>472</v>
      </c>
      <c r="N8" s="262" t="s">
        <v>473</v>
      </c>
    </row>
    <row r="9" spans="1:16">
      <c r="A9" s="248"/>
      <c r="B9" s="244"/>
      <c r="C9" s="244"/>
      <c r="D9" s="244"/>
      <c r="E9" s="244"/>
      <c r="F9" s="244"/>
      <c r="G9" s="1165" t="s">
        <v>474</v>
      </c>
      <c r="H9" s="1166"/>
      <c r="I9" s="1166"/>
      <c r="J9" s="1167"/>
      <c r="K9" s="263">
        <v>7480396</v>
      </c>
      <c r="L9" s="264">
        <v>74842</v>
      </c>
      <c r="M9" s="265">
        <v>62416</v>
      </c>
      <c r="N9" s="266">
        <v>19.899999999999999</v>
      </c>
    </row>
    <row r="10" spans="1:16">
      <c r="A10" s="248"/>
      <c r="B10" s="244"/>
      <c r="C10" s="244"/>
      <c r="D10" s="244"/>
      <c r="E10" s="244"/>
      <c r="F10" s="244"/>
      <c r="G10" s="1165" t="s">
        <v>475</v>
      </c>
      <c r="H10" s="1166"/>
      <c r="I10" s="1166"/>
      <c r="J10" s="1167"/>
      <c r="K10" s="267">
        <v>245014</v>
      </c>
      <c r="L10" s="268">
        <v>2451</v>
      </c>
      <c r="M10" s="269">
        <v>5506</v>
      </c>
      <c r="N10" s="270">
        <v>-55.5</v>
      </c>
    </row>
    <row r="11" spans="1:16" ht="13.5" customHeight="1">
      <c r="A11" s="248"/>
      <c r="B11" s="244"/>
      <c r="C11" s="244"/>
      <c r="D11" s="244"/>
      <c r="E11" s="244"/>
      <c r="F11" s="244"/>
      <c r="G11" s="1165" t="s">
        <v>476</v>
      </c>
      <c r="H11" s="1166"/>
      <c r="I11" s="1166"/>
      <c r="J11" s="1167"/>
      <c r="K11" s="267">
        <v>14356</v>
      </c>
      <c r="L11" s="268">
        <v>144</v>
      </c>
      <c r="M11" s="269">
        <v>5414</v>
      </c>
      <c r="N11" s="270">
        <v>-97.3</v>
      </c>
    </row>
    <row r="12" spans="1:16" ht="13.5" customHeight="1">
      <c r="A12" s="248"/>
      <c r="B12" s="244"/>
      <c r="C12" s="244"/>
      <c r="D12" s="244"/>
      <c r="E12" s="244"/>
      <c r="F12" s="244"/>
      <c r="G12" s="1165" t="s">
        <v>477</v>
      </c>
      <c r="H12" s="1166"/>
      <c r="I12" s="1166"/>
      <c r="J12" s="1167"/>
      <c r="K12" s="267" t="s">
        <v>478</v>
      </c>
      <c r="L12" s="268" t="s">
        <v>478</v>
      </c>
      <c r="M12" s="269">
        <v>1117</v>
      </c>
      <c r="N12" s="270" t="s">
        <v>478</v>
      </c>
    </row>
    <row r="13" spans="1:16" ht="13.5" customHeight="1">
      <c r="A13" s="248"/>
      <c r="B13" s="244"/>
      <c r="C13" s="244"/>
      <c r="D13" s="244"/>
      <c r="E13" s="244"/>
      <c r="F13" s="244"/>
      <c r="G13" s="1165" t="s">
        <v>479</v>
      </c>
      <c r="H13" s="1166"/>
      <c r="I13" s="1166"/>
      <c r="J13" s="1167"/>
      <c r="K13" s="267" t="s">
        <v>478</v>
      </c>
      <c r="L13" s="268" t="s">
        <v>478</v>
      </c>
      <c r="M13" s="269">
        <v>0</v>
      </c>
      <c r="N13" s="270" t="s">
        <v>478</v>
      </c>
    </row>
    <row r="14" spans="1:16" ht="13.5" customHeight="1">
      <c r="A14" s="248"/>
      <c r="B14" s="244"/>
      <c r="C14" s="244"/>
      <c r="D14" s="244"/>
      <c r="E14" s="244"/>
      <c r="F14" s="244"/>
      <c r="G14" s="1165" t="s">
        <v>480</v>
      </c>
      <c r="H14" s="1166"/>
      <c r="I14" s="1166"/>
      <c r="J14" s="1167"/>
      <c r="K14" s="267">
        <v>218812</v>
      </c>
      <c r="L14" s="268">
        <v>2189</v>
      </c>
      <c r="M14" s="269">
        <v>2298</v>
      </c>
      <c r="N14" s="270">
        <v>-4.7</v>
      </c>
    </row>
    <row r="15" spans="1:16" ht="13.5" customHeight="1">
      <c r="A15" s="248"/>
      <c r="B15" s="244"/>
      <c r="C15" s="244"/>
      <c r="D15" s="244"/>
      <c r="E15" s="244"/>
      <c r="F15" s="244"/>
      <c r="G15" s="1165" t="s">
        <v>481</v>
      </c>
      <c r="H15" s="1166"/>
      <c r="I15" s="1166"/>
      <c r="J15" s="1167"/>
      <c r="K15" s="267">
        <v>324830</v>
      </c>
      <c r="L15" s="268">
        <v>3250</v>
      </c>
      <c r="M15" s="269">
        <v>1592</v>
      </c>
      <c r="N15" s="270">
        <v>104.1</v>
      </c>
    </row>
    <row r="16" spans="1:16">
      <c r="A16" s="248"/>
      <c r="B16" s="244"/>
      <c r="C16" s="244"/>
      <c r="D16" s="244"/>
      <c r="E16" s="244"/>
      <c r="F16" s="244"/>
      <c r="G16" s="1168" t="s">
        <v>482</v>
      </c>
      <c r="H16" s="1169"/>
      <c r="I16" s="1169"/>
      <c r="J16" s="1170"/>
      <c r="K16" s="268">
        <v>-893514</v>
      </c>
      <c r="L16" s="268">
        <v>-8940</v>
      </c>
      <c r="M16" s="269">
        <v>-6284</v>
      </c>
      <c r="N16" s="270">
        <v>42.3</v>
      </c>
    </row>
    <row r="17" spans="1:16">
      <c r="A17" s="248"/>
      <c r="B17" s="244"/>
      <c r="C17" s="244"/>
      <c r="D17" s="244"/>
      <c r="E17" s="244"/>
      <c r="F17" s="244"/>
      <c r="G17" s="1168" t="s">
        <v>165</v>
      </c>
      <c r="H17" s="1169"/>
      <c r="I17" s="1169"/>
      <c r="J17" s="1170"/>
      <c r="K17" s="268">
        <v>7389894</v>
      </c>
      <c r="L17" s="268">
        <v>73937</v>
      </c>
      <c r="M17" s="269">
        <v>72059</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2" t="s">
        <v>487</v>
      </c>
      <c r="H21" s="1163"/>
      <c r="I21" s="1163"/>
      <c r="J21" s="1164"/>
      <c r="K21" s="280">
        <v>8.15</v>
      </c>
      <c r="L21" s="281">
        <v>7.1</v>
      </c>
      <c r="M21" s="282">
        <v>1.05</v>
      </c>
      <c r="N21" s="249"/>
      <c r="O21" s="283"/>
      <c r="P21" s="279"/>
    </row>
    <row r="22" spans="1:16" s="284" customFormat="1">
      <c r="A22" s="279"/>
      <c r="B22" s="249"/>
      <c r="C22" s="249"/>
      <c r="D22" s="249"/>
      <c r="E22" s="249"/>
      <c r="F22" s="249"/>
      <c r="G22" s="1162" t="s">
        <v>488</v>
      </c>
      <c r="H22" s="1163"/>
      <c r="I22" s="1163"/>
      <c r="J22" s="1164"/>
      <c r="K22" s="285">
        <v>99.7</v>
      </c>
      <c r="L22" s="286">
        <v>98.4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1" t="s">
        <v>469</v>
      </c>
      <c r="L30" s="254"/>
      <c r="M30" s="255" t="s">
        <v>470</v>
      </c>
      <c r="N30" s="256"/>
    </row>
    <row r="31" spans="1:16">
      <c r="A31" s="248"/>
      <c r="B31" s="244"/>
      <c r="C31" s="244"/>
      <c r="D31" s="244"/>
      <c r="E31" s="244"/>
      <c r="F31" s="244"/>
      <c r="G31" s="257"/>
      <c r="H31" s="258"/>
      <c r="I31" s="258"/>
      <c r="J31" s="259"/>
      <c r="K31" s="1152"/>
      <c r="L31" s="260" t="s">
        <v>471</v>
      </c>
      <c r="M31" s="261" t="s">
        <v>472</v>
      </c>
      <c r="N31" s="262" t="s">
        <v>473</v>
      </c>
    </row>
    <row r="32" spans="1:16" ht="27" customHeight="1">
      <c r="A32" s="248"/>
      <c r="B32" s="244"/>
      <c r="C32" s="244"/>
      <c r="D32" s="244"/>
      <c r="E32" s="244"/>
      <c r="F32" s="244"/>
      <c r="G32" s="1153" t="s">
        <v>492</v>
      </c>
      <c r="H32" s="1154"/>
      <c r="I32" s="1154"/>
      <c r="J32" s="1155"/>
      <c r="K32" s="294">
        <v>3489316</v>
      </c>
      <c r="L32" s="294">
        <v>34911</v>
      </c>
      <c r="M32" s="295">
        <v>39864</v>
      </c>
      <c r="N32" s="296">
        <v>-12.4</v>
      </c>
    </row>
    <row r="33" spans="1:16" ht="13.5" customHeight="1">
      <c r="A33" s="248"/>
      <c r="B33" s="244"/>
      <c r="C33" s="244"/>
      <c r="D33" s="244"/>
      <c r="E33" s="244"/>
      <c r="F33" s="244"/>
      <c r="G33" s="1153" t="s">
        <v>493</v>
      </c>
      <c r="H33" s="1154"/>
      <c r="I33" s="1154"/>
      <c r="J33" s="1155"/>
      <c r="K33" s="294" t="s">
        <v>478</v>
      </c>
      <c r="L33" s="294" t="s">
        <v>478</v>
      </c>
      <c r="M33" s="295">
        <v>3</v>
      </c>
      <c r="N33" s="296" t="s">
        <v>478</v>
      </c>
    </row>
    <row r="34" spans="1:16" ht="27" customHeight="1">
      <c r="A34" s="248"/>
      <c r="B34" s="244"/>
      <c r="C34" s="244"/>
      <c r="D34" s="244"/>
      <c r="E34" s="244"/>
      <c r="F34" s="244"/>
      <c r="G34" s="1153" t="s">
        <v>494</v>
      </c>
      <c r="H34" s="1154"/>
      <c r="I34" s="1154"/>
      <c r="J34" s="1155"/>
      <c r="K34" s="294">
        <v>101504</v>
      </c>
      <c r="L34" s="294">
        <v>1016</v>
      </c>
      <c r="M34" s="295">
        <v>79</v>
      </c>
      <c r="N34" s="296">
        <v>1186.0999999999999</v>
      </c>
    </row>
    <row r="35" spans="1:16" ht="27" customHeight="1">
      <c r="A35" s="248"/>
      <c r="B35" s="244"/>
      <c r="C35" s="244"/>
      <c r="D35" s="244"/>
      <c r="E35" s="244"/>
      <c r="F35" s="244"/>
      <c r="G35" s="1153" t="s">
        <v>495</v>
      </c>
      <c r="H35" s="1154"/>
      <c r="I35" s="1154"/>
      <c r="J35" s="1155"/>
      <c r="K35" s="294">
        <v>1236169</v>
      </c>
      <c r="L35" s="294">
        <v>12368</v>
      </c>
      <c r="M35" s="295">
        <v>14090</v>
      </c>
      <c r="N35" s="296">
        <v>-12.2</v>
      </c>
    </row>
    <row r="36" spans="1:16" ht="27" customHeight="1">
      <c r="A36" s="248"/>
      <c r="B36" s="244"/>
      <c r="C36" s="244"/>
      <c r="D36" s="244"/>
      <c r="E36" s="244"/>
      <c r="F36" s="244"/>
      <c r="G36" s="1153" t="s">
        <v>496</v>
      </c>
      <c r="H36" s="1154"/>
      <c r="I36" s="1154"/>
      <c r="J36" s="1155"/>
      <c r="K36" s="294">
        <v>23894</v>
      </c>
      <c r="L36" s="294">
        <v>239</v>
      </c>
      <c r="M36" s="295">
        <v>1791</v>
      </c>
      <c r="N36" s="296">
        <v>-86.7</v>
      </c>
    </row>
    <row r="37" spans="1:16" ht="13.5" customHeight="1">
      <c r="A37" s="248"/>
      <c r="B37" s="244"/>
      <c r="C37" s="244"/>
      <c r="D37" s="244"/>
      <c r="E37" s="244"/>
      <c r="F37" s="244"/>
      <c r="G37" s="1153" t="s">
        <v>497</v>
      </c>
      <c r="H37" s="1154"/>
      <c r="I37" s="1154"/>
      <c r="J37" s="1155"/>
      <c r="K37" s="294" t="s">
        <v>478</v>
      </c>
      <c r="L37" s="294" t="s">
        <v>478</v>
      </c>
      <c r="M37" s="295">
        <v>866</v>
      </c>
      <c r="N37" s="296" t="s">
        <v>478</v>
      </c>
    </row>
    <row r="38" spans="1:16" ht="27" customHeight="1">
      <c r="A38" s="248"/>
      <c r="B38" s="244"/>
      <c r="C38" s="244"/>
      <c r="D38" s="244"/>
      <c r="E38" s="244"/>
      <c r="F38" s="244"/>
      <c r="G38" s="1156" t="s">
        <v>498</v>
      </c>
      <c r="H38" s="1157"/>
      <c r="I38" s="1157"/>
      <c r="J38" s="1158"/>
      <c r="K38" s="297" t="s">
        <v>478</v>
      </c>
      <c r="L38" s="297" t="s">
        <v>478</v>
      </c>
      <c r="M38" s="298">
        <v>3</v>
      </c>
      <c r="N38" s="299" t="s">
        <v>478</v>
      </c>
      <c r="O38" s="293"/>
    </row>
    <row r="39" spans="1:16">
      <c r="A39" s="248"/>
      <c r="B39" s="244"/>
      <c r="C39" s="244"/>
      <c r="D39" s="244"/>
      <c r="E39" s="244"/>
      <c r="F39" s="244"/>
      <c r="G39" s="1156" t="s">
        <v>499</v>
      </c>
      <c r="H39" s="1157"/>
      <c r="I39" s="1157"/>
      <c r="J39" s="1158"/>
      <c r="K39" s="300">
        <v>-711266</v>
      </c>
      <c r="L39" s="300">
        <v>-7116</v>
      </c>
      <c r="M39" s="301">
        <v>-5541</v>
      </c>
      <c r="N39" s="302">
        <v>28.4</v>
      </c>
      <c r="O39" s="293"/>
    </row>
    <row r="40" spans="1:16" ht="27" customHeight="1">
      <c r="A40" s="248"/>
      <c r="B40" s="244"/>
      <c r="C40" s="244"/>
      <c r="D40" s="244"/>
      <c r="E40" s="244"/>
      <c r="F40" s="244"/>
      <c r="G40" s="1153" t="s">
        <v>500</v>
      </c>
      <c r="H40" s="1154"/>
      <c r="I40" s="1154"/>
      <c r="J40" s="1155"/>
      <c r="K40" s="300">
        <v>-3435772</v>
      </c>
      <c r="L40" s="300">
        <v>-34375</v>
      </c>
      <c r="M40" s="301">
        <v>-36202</v>
      </c>
      <c r="N40" s="302">
        <v>-5</v>
      </c>
      <c r="O40" s="293"/>
    </row>
    <row r="41" spans="1:16">
      <c r="A41" s="248"/>
      <c r="B41" s="244"/>
      <c r="C41" s="244"/>
      <c r="D41" s="244"/>
      <c r="E41" s="244"/>
      <c r="F41" s="244"/>
      <c r="G41" s="1159" t="s">
        <v>276</v>
      </c>
      <c r="H41" s="1160"/>
      <c r="I41" s="1160"/>
      <c r="J41" s="1161"/>
      <c r="K41" s="294">
        <v>703845</v>
      </c>
      <c r="L41" s="300">
        <v>7042</v>
      </c>
      <c r="M41" s="301">
        <v>14952</v>
      </c>
      <c r="N41" s="302">
        <v>-52.9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6" t="s">
        <v>469</v>
      </c>
      <c r="J49" s="1148" t="s">
        <v>504</v>
      </c>
      <c r="K49" s="1149"/>
      <c r="L49" s="1149"/>
      <c r="M49" s="1149"/>
      <c r="N49" s="1150"/>
    </row>
    <row r="50" spans="1:14">
      <c r="A50" s="248"/>
      <c r="B50" s="244"/>
      <c r="C50" s="244"/>
      <c r="D50" s="244"/>
      <c r="E50" s="244"/>
      <c r="F50" s="244"/>
      <c r="G50" s="312"/>
      <c r="H50" s="313"/>
      <c r="I50" s="1147"/>
      <c r="J50" s="314" t="s">
        <v>505</v>
      </c>
      <c r="K50" s="315" t="s">
        <v>506</v>
      </c>
      <c r="L50" s="316" t="s">
        <v>507</v>
      </c>
      <c r="M50" s="317" t="s">
        <v>508</v>
      </c>
      <c r="N50" s="318" t="s">
        <v>509</v>
      </c>
    </row>
    <row r="51" spans="1:14">
      <c r="A51" s="248"/>
      <c r="B51" s="244"/>
      <c r="C51" s="244"/>
      <c r="D51" s="244"/>
      <c r="E51" s="244"/>
      <c r="F51" s="244"/>
      <c r="G51" s="310" t="s">
        <v>510</v>
      </c>
      <c r="H51" s="311"/>
      <c r="I51" s="319">
        <v>5023620</v>
      </c>
      <c r="J51" s="320">
        <v>49372</v>
      </c>
      <c r="K51" s="321">
        <v>-19.5</v>
      </c>
      <c r="L51" s="322">
        <v>41433</v>
      </c>
      <c r="M51" s="323">
        <v>-27.7</v>
      </c>
      <c r="N51" s="324">
        <v>8.1999999999999993</v>
      </c>
    </row>
    <row r="52" spans="1:14">
      <c r="A52" s="248"/>
      <c r="B52" s="244"/>
      <c r="C52" s="244"/>
      <c r="D52" s="244"/>
      <c r="E52" s="244"/>
      <c r="F52" s="244"/>
      <c r="G52" s="325"/>
      <c r="H52" s="326" t="s">
        <v>511</v>
      </c>
      <c r="I52" s="327">
        <v>2850678</v>
      </c>
      <c r="J52" s="328">
        <v>28016</v>
      </c>
      <c r="K52" s="329">
        <v>-2.8</v>
      </c>
      <c r="L52" s="330">
        <v>22351</v>
      </c>
      <c r="M52" s="331">
        <v>-30.7</v>
      </c>
      <c r="N52" s="332">
        <v>27.9</v>
      </c>
    </row>
    <row r="53" spans="1:14">
      <c r="A53" s="248"/>
      <c r="B53" s="244"/>
      <c r="C53" s="244"/>
      <c r="D53" s="244"/>
      <c r="E53" s="244"/>
      <c r="F53" s="244"/>
      <c r="G53" s="310" t="s">
        <v>512</v>
      </c>
      <c r="H53" s="311"/>
      <c r="I53" s="319">
        <v>3524621</v>
      </c>
      <c r="J53" s="320">
        <v>34524</v>
      </c>
      <c r="K53" s="321">
        <v>-30.1</v>
      </c>
      <c r="L53" s="322">
        <v>43493</v>
      </c>
      <c r="M53" s="323">
        <v>5</v>
      </c>
      <c r="N53" s="324">
        <v>-35.1</v>
      </c>
    </row>
    <row r="54" spans="1:14">
      <c r="A54" s="248"/>
      <c r="B54" s="244"/>
      <c r="C54" s="244"/>
      <c r="D54" s="244"/>
      <c r="E54" s="244"/>
      <c r="F54" s="244"/>
      <c r="G54" s="325"/>
      <c r="H54" s="326" t="s">
        <v>511</v>
      </c>
      <c r="I54" s="327">
        <v>2167479</v>
      </c>
      <c r="J54" s="328">
        <v>21230</v>
      </c>
      <c r="K54" s="329">
        <v>-24.2</v>
      </c>
      <c r="L54" s="330">
        <v>23254</v>
      </c>
      <c r="M54" s="331">
        <v>4</v>
      </c>
      <c r="N54" s="332">
        <v>-28.2</v>
      </c>
    </row>
    <row r="55" spans="1:14">
      <c r="A55" s="248"/>
      <c r="B55" s="244"/>
      <c r="C55" s="244"/>
      <c r="D55" s="244"/>
      <c r="E55" s="244"/>
      <c r="F55" s="244"/>
      <c r="G55" s="310" t="s">
        <v>513</v>
      </c>
      <c r="H55" s="311"/>
      <c r="I55" s="319">
        <v>4567947</v>
      </c>
      <c r="J55" s="320">
        <v>44961</v>
      </c>
      <c r="K55" s="321">
        <v>30.2</v>
      </c>
      <c r="L55" s="322">
        <v>50840</v>
      </c>
      <c r="M55" s="323">
        <v>16.899999999999999</v>
      </c>
      <c r="N55" s="324">
        <v>13.3</v>
      </c>
    </row>
    <row r="56" spans="1:14">
      <c r="A56" s="248"/>
      <c r="B56" s="244"/>
      <c r="C56" s="244"/>
      <c r="D56" s="244"/>
      <c r="E56" s="244"/>
      <c r="F56" s="244"/>
      <c r="G56" s="325"/>
      <c r="H56" s="326" t="s">
        <v>511</v>
      </c>
      <c r="I56" s="327">
        <v>2134681</v>
      </c>
      <c r="J56" s="328">
        <v>21011</v>
      </c>
      <c r="K56" s="329">
        <v>-1</v>
      </c>
      <c r="L56" s="330">
        <v>25367</v>
      </c>
      <c r="M56" s="331">
        <v>9.1</v>
      </c>
      <c r="N56" s="332">
        <v>-10.1</v>
      </c>
    </row>
    <row r="57" spans="1:14">
      <c r="A57" s="248"/>
      <c r="B57" s="244"/>
      <c r="C57" s="244"/>
      <c r="D57" s="244"/>
      <c r="E57" s="244"/>
      <c r="F57" s="244"/>
      <c r="G57" s="310" t="s">
        <v>514</v>
      </c>
      <c r="H57" s="311"/>
      <c r="I57" s="319">
        <v>4919412</v>
      </c>
      <c r="J57" s="320">
        <v>48844</v>
      </c>
      <c r="K57" s="321">
        <v>8.6</v>
      </c>
      <c r="L57" s="322">
        <v>53605</v>
      </c>
      <c r="M57" s="323">
        <v>5.4</v>
      </c>
      <c r="N57" s="324">
        <v>3.2</v>
      </c>
    </row>
    <row r="58" spans="1:14">
      <c r="A58" s="248"/>
      <c r="B58" s="244"/>
      <c r="C58" s="244"/>
      <c r="D58" s="244"/>
      <c r="E58" s="244"/>
      <c r="F58" s="244"/>
      <c r="G58" s="325"/>
      <c r="H58" s="326" t="s">
        <v>511</v>
      </c>
      <c r="I58" s="327">
        <v>2371016</v>
      </c>
      <c r="J58" s="328">
        <v>23542</v>
      </c>
      <c r="K58" s="329">
        <v>12</v>
      </c>
      <c r="L58" s="330">
        <v>28343</v>
      </c>
      <c r="M58" s="331">
        <v>11.7</v>
      </c>
      <c r="N58" s="332">
        <v>0.3</v>
      </c>
    </row>
    <row r="59" spans="1:14">
      <c r="A59" s="248"/>
      <c r="B59" s="244"/>
      <c r="C59" s="244"/>
      <c r="D59" s="244"/>
      <c r="E59" s="244"/>
      <c r="F59" s="244"/>
      <c r="G59" s="310" t="s">
        <v>515</v>
      </c>
      <c r="H59" s="311"/>
      <c r="I59" s="319">
        <v>6476282</v>
      </c>
      <c r="J59" s="320">
        <v>64796</v>
      </c>
      <c r="K59" s="321">
        <v>32.700000000000003</v>
      </c>
      <c r="L59" s="322">
        <v>54227</v>
      </c>
      <c r="M59" s="323">
        <v>1.2</v>
      </c>
      <c r="N59" s="324">
        <v>31.5</v>
      </c>
    </row>
    <row r="60" spans="1:14">
      <c r="A60" s="248"/>
      <c r="B60" s="244"/>
      <c r="C60" s="244"/>
      <c r="D60" s="244"/>
      <c r="E60" s="244"/>
      <c r="F60" s="244"/>
      <c r="G60" s="325"/>
      <c r="H60" s="326" t="s">
        <v>511</v>
      </c>
      <c r="I60" s="333">
        <v>2201330</v>
      </c>
      <c r="J60" s="328">
        <v>22025</v>
      </c>
      <c r="K60" s="329">
        <v>-6.4</v>
      </c>
      <c r="L60" s="330">
        <v>29694</v>
      </c>
      <c r="M60" s="331">
        <v>4.8</v>
      </c>
      <c r="N60" s="332">
        <v>-11.2</v>
      </c>
    </row>
    <row r="61" spans="1:14">
      <c r="A61" s="248"/>
      <c r="B61" s="244"/>
      <c r="C61" s="244"/>
      <c r="D61" s="244"/>
      <c r="E61" s="244"/>
      <c r="F61" s="244"/>
      <c r="G61" s="310" t="s">
        <v>516</v>
      </c>
      <c r="H61" s="334"/>
      <c r="I61" s="335">
        <v>4902376</v>
      </c>
      <c r="J61" s="336">
        <v>48499</v>
      </c>
      <c r="K61" s="337">
        <v>4.4000000000000004</v>
      </c>
      <c r="L61" s="338">
        <v>48720</v>
      </c>
      <c r="M61" s="339">
        <v>0.2</v>
      </c>
      <c r="N61" s="324">
        <v>4.2</v>
      </c>
    </row>
    <row r="62" spans="1:14">
      <c r="A62" s="248"/>
      <c r="B62" s="244"/>
      <c r="C62" s="244"/>
      <c r="D62" s="244"/>
      <c r="E62" s="244"/>
      <c r="F62" s="244"/>
      <c r="G62" s="325"/>
      <c r="H62" s="326" t="s">
        <v>511</v>
      </c>
      <c r="I62" s="327">
        <v>2345037</v>
      </c>
      <c r="J62" s="328">
        <v>23165</v>
      </c>
      <c r="K62" s="329">
        <v>-4.5</v>
      </c>
      <c r="L62" s="330">
        <v>25802</v>
      </c>
      <c r="M62" s="331">
        <v>-0.2</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0" zoomScaleNormal="1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1" t="s">
        <v>3</v>
      </c>
      <c r="D47" s="1171"/>
      <c r="E47" s="1172"/>
      <c r="F47" s="11">
        <v>10.51</v>
      </c>
      <c r="G47" s="12">
        <v>10.71</v>
      </c>
      <c r="H47" s="12">
        <v>11.08</v>
      </c>
      <c r="I47" s="12">
        <v>12.73</v>
      </c>
      <c r="J47" s="13">
        <v>10.99</v>
      </c>
    </row>
    <row r="48" spans="2:10" ht="57.75" customHeight="1">
      <c r="B48" s="14"/>
      <c r="C48" s="1173" t="s">
        <v>4</v>
      </c>
      <c r="D48" s="1173"/>
      <c r="E48" s="1174"/>
      <c r="F48" s="15">
        <v>2.82</v>
      </c>
      <c r="G48" s="16">
        <v>4.66</v>
      </c>
      <c r="H48" s="16">
        <v>4.01</v>
      </c>
      <c r="I48" s="16">
        <v>5.1100000000000003</v>
      </c>
      <c r="J48" s="17">
        <v>4.8899999999999997</v>
      </c>
    </row>
    <row r="49" spans="2:10" ht="57.75" customHeight="1" thickBot="1">
      <c r="B49" s="18"/>
      <c r="C49" s="1175" t="s">
        <v>5</v>
      </c>
      <c r="D49" s="1175"/>
      <c r="E49" s="1176"/>
      <c r="F49" s="19">
        <v>1.88</v>
      </c>
      <c r="G49" s="20">
        <v>1.81</v>
      </c>
      <c r="H49" s="20">
        <v>0.09</v>
      </c>
      <c r="I49" s="20">
        <v>2.3199999999999998</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2017-04-23T23:37:20Z</cp:lastPrinted>
  <dcterms:created xsi:type="dcterms:W3CDTF">2017-02-15T16:39:40Z</dcterms:created>
  <dcterms:modified xsi:type="dcterms:W3CDTF">2018-02-06T00:30:19Z</dcterms:modified>
</cp:coreProperties>
</file>