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H29財政担当（291017）\②財政運営\02決算\01財政状況資料集（H27決算）\04ＨＰ掲載用（更新）\"/>
    </mc:Choice>
  </mc:AlternateContent>
  <bookViews>
    <workbookView xWindow="240" yWindow="135" windowWidth="14940" windowHeight="7800" tabRatio="85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CW102" i="11" l="1"/>
  <c r="DB102" i="11"/>
  <c r="DG102" i="11"/>
  <c r="DL102" i="11"/>
  <c r="DQ102" i="11"/>
  <c r="CR102" i="11"/>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E39" i="9"/>
  <c r="AM39" i="9"/>
  <c r="U39" i="9"/>
  <c r="C39" i="9"/>
  <c r="BE38" i="9"/>
  <c r="AM38" i="9"/>
  <c r="U38" i="9"/>
  <c r="BE37" i="9"/>
  <c r="AM37" i="9"/>
  <c r="U37" i="9"/>
  <c r="AM36" i="9"/>
  <c r="AM35" i="9"/>
  <c r="C34" i="9"/>
  <c r="C35" i="9" s="1"/>
  <c r="C36" i="9" l="1"/>
  <c r="C37" i="9" s="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AM34" i="9" l="1"/>
  <c r="BE34" i="9" l="1"/>
  <c r="BE35" i="9" s="1"/>
  <c r="BE36" i="9" s="1"/>
  <c r="BW34" i="9" l="1"/>
  <c r="BW35" i="9" s="1"/>
  <c r="BW36" i="9" s="1"/>
  <c r="BW37" i="9" s="1"/>
  <c r="BW38" i="9" s="1"/>
  <c r="BW39"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<sst xmlns="http://schemas.openxmlformats.org/spreadsheetml/2006/main" count="1059" uniqueCount="568">
  <si>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</si>
  <si>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</si>
  <si>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</si>
  <si>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</si>
  <si>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</si>
  <si>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</si>
  <si>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</si>
  <si>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</si>
  <si>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</si>
  <si>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</si>
  <si>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</si>
  <si>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</si>
  <si>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</si>
  <si>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</si>
  <si>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</si>
  <si>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</si>
  <si>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</si>
  <si>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</si>
  <si>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</si>
  <si>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</si>
  <si>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</si>
  <si>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</si>
  <si>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</si>
  <si>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</si>
  <si>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</si>
  <si>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</si>
  <si>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</si>
  <si>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</si>
  <si>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</si>
  <si>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</si>
  <si>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</si>
  <si>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</si>
  <si>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</si>
  <si>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</si>
  <si>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</si>
  <si>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</si>
  <si>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</si>
  <si>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</si>
  <si>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</si>
  <si>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</si>
  <si>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</si>
  <si>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</si>
  <si>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</si>
  <si>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</si>
  <si>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</si>
  <si>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</si>
  <si>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</si>
  <si>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</si>
  <si>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</si>
  <si>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</si>
  <si>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</si>
  <si>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</si>
  <si>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</si>
  <si>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</si>
  <si>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</si>
  <si>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</si>
  <si>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</si>
  <si>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</si>
  <si>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</si>
  <si>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</si>
  <si>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</si>
  <si>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</si>
  <si>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</si>
  <si>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</si>
  <si>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</si>
  <si>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</si>
  <si>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</si>
  <si>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</si>
  <si>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</si>
  <si>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Ⅳ－２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</si>
  <si>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</si>
  <si>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</si>
  <si>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</si>
  <si>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</si>
  <si>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</si>
  <si>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</si>
  <si>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</si>
  <si>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</si>
  <si>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</si>
  <si>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</si>
  <si>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</si>
  <si>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</si>
  <si>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小山市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</si>
  <si>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</si>
  <si>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</si>
  <si>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</si>
  <si>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</si>
  <si>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</si>
  <si>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</si>
  <si>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</si>
  <si>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</si>
  <si>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</si>
  <si>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</si>
  <si>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</si>
  <si>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</si>
  <si>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</si>
  <si>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</si>
  <si>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</si>
  <si>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</si>
  <si>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</si>
  <si>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</si>
  <si>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</si>
  <si>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</si>
  <si>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</si>
  <si>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</si>
  <si>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</si>
  <si>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</si>
  <si>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</si>
  <si>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</si>
  <si>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</si>
  <si>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</si>
  <si>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</si>
  <si>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</si>
  <si>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</si>
  <si>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</si>
  <si>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</si>
  <si>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</si>
  <si>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</si>
  <si>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</si>
  <si>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</si>
  <si>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</si>
  <si>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</si>
  <si>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</si>
  <si>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</si>
  <si>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</si>
  <si>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</si>
  <si>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</si>
  <si>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</si>
  <si>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</si>
  <si>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</si>
  <si>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</si>
  <si>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</si>
  <si>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</si>
  <si>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</si>
  <si>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</si>
  <si>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</si>
  <si>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</si>
  <si>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</si>
  <si>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</si>
  <si>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</si>
  <si>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</si>
  <si>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</si>
  <si>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</si>
  <si>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</si>
  <si>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</si>
  <si>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</si>
  <si>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</si>
  <si>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</si>
  <si>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</si>
  <si>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</si>
  <si>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</si>
  <si>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</si>
  <si>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</si>
  <si>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</si>
  <si>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</si>
  <si>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</si>
  <si>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</si>
  <si>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</si>
  <si>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</si>
  <si>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</si>
  <si>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</si>
  <si>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</si>
  <si>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</si>
  <si>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</si>
  <si>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</si>
  <si>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</si>
  <si>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</si>
  <si>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</si>
  <si>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</si>
  <si>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</si>
  <si>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</si>
  <si>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</si>
  <si>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</si>
  <si>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</si>
  <si>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</si>
  <si>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</si>
  <si>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</si>
  <si>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</si>
  <si>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</si>
  <si>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</si>
  <si>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</si>
  <si>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</si>
  <si>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</si>
  <si>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</si>
  <si>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</si>
  <si>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</si>
  <si>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</si>
  <si>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</si>
  <si>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</si>
  <si>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</si>
  <si>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</si>
  <si>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</si>
  <si>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栃木県小山市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</si>
  <si>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</si>
  <si>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</si>
  <si>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</si>
  <si>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</si>
  <si>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</si>
  <si>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</si>
  <si>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</si>
  <si>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</si>
  <si>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</si>
  <si>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</si>
  <si>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</si>
  <si>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</si>
  <si>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</si>
  <si>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</si>
  <si>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</si>
  <si>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</si>
  <si>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</si>
  <si>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</si>
  <si>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</si>
  <si>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</si>
  <si>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</si>
  <si>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</si>
  <si>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</si>
  <si>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</si>
  <si>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</si>
  <si>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</si>
  <si>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</si>
  <si>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</si>
  <si>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</si>
  <si>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</si>
  <si>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</si>
  <si>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</si>
  <si>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</si>
  <si>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</si>
  <si>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</si>
  <si>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</si>
  <si>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</si>
  <si>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</si>
  <si>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</si>
  <si>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</si>
  <si>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</si>
  <si>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</si>
  <si>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</si>
  <si>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</si>
  <si>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</si>
  <si>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</si>
  <si>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</si>
  <si>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</si>
  <si>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</si>
  <si>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</si>
  <si>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</si>
  <si>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</si>
  <si>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</si>
  <si>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</si>
  <si>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</si>
  <si>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</si>
  <si>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</si>
  <si>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</si>
  <si>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</si>
  <si>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</si>
  <si>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</si>
  <si>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</si>
  <si>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</si>
  <si>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</si>
  <si>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</si>
  <si>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</si>
  <si>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</si>
  <si>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</si>
  <si>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</si>
  <si>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</si>
  <si>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</si>
  <si>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</si>
  <si>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</si>
  <si>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</si>
  <si>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</si>
  <si>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</si>
  <si>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</si>
  <si>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</si>
  <si>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</si>
  <si>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</si>
  <si>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</si>
  <si>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</si>
  <si>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</si>
  <si>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</si>
  <si>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</si>
  <si>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</si>
  <si>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</si>
  <si>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</si>
  <si>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</si>
  <si>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</si>
  <si>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</si>
  <si>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</si>
  <si>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</si>
  <si>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</si>
  <si>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</si>
  <si>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</si>
  <si>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</si>
  <si>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</si>
  <si>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</si>
  <si>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</si>
  <si>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</si>
  <si>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</si>
  <si>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</si>
  <si>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</si>
  <si>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</si>
  <si>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</si>
  <si>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</si>
  <si>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</si>
  <si>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</si>
  <si>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</si>
  <si>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</si>
  <si>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</si>
  <si>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</si>
  <si>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</si>
  <si>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</si>
  <si>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</si>
  <si>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</si>
  <si>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</si>
  <si>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市場</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</si>
  <si>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</si>
  <si>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</si>
  <si>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</si>
  <si>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</si>
  <si>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</si>
  <si>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</si>
  <si>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</si>
  <si>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</si>
  <si>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</si>
  <si>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</si>
  <si>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</si>
  <si>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</si>
  <si>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</si>
  <si>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</si>
  <si>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</si>
  <si>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</si>
  <si>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</si>
  <si>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</si>
  <si>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</si>
  <si>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</si>
  <si>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</si>
  <si>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</si>
  <si>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</si>
  <si>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</si>
  <si>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</si>
  <si>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</si>
  <si>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</si>
  <si>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</si>
  <si>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栃木県小山市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</si>
  <si>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</si>
  <si>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</si>
  <si>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</si>
  <si>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</si>
  <si>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</si>
  <si>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</si>
  <si>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</si>
  <si>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</si>
  <si>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</si>
  <si>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</si>
  <si>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</si>
  <si>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</si>
  <si>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</si>
  <si>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</si>
  <si>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</si>
  <si>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</si>
  <si>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</si>
  <si>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</si>
  <si>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</si>
  <si>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</si>
  <si>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墓園やすらぎの森事業特別会計</t>
    <phoneticPr fontId="5"/>
  </si>
  <si>
    <t>与良川水系湛水防除事業特別会計</t>
    <phoneticPr fontId="5"/>
  </si>
  <si>
    <t>公共用地先行取得事業特別会計</t>
    <phoneticPr fontId="5"/>
  </si>
  <si>
    <t>病院事業債管理事業特別会計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</si>
  <si>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</si>
  <si>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</si>
  <si>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</si>
  <si>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</si>
  <si>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</si>
  <si>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</si>
  <si>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</si>
  <si>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</si>
  <si>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</si>
  <si>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</si>
  <si>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</si>
  <si>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</si>
  <si>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</si>
  <si>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</si>
  <si>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</si>
  <si>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</si>
  <si>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</si>
  <si>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</si>
  <si>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</si>
  <si>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</si>
  <si>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農業集落排水処理事業特別会計</t>
    <phoneticPr fontId="5"/>
  </si>
  <si>
    <t>小山第四工業団地造成事業特別会計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</si>
  <si>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</si>
  <si>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</si>
  <si>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</si>
  <si>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</si>
  <si>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</si>
  <si>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</si>
  <si>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</si>
  <si>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</si>
  <si>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</si>
  <si>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</si>
  <si>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</si>
  <si>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</si>
  <si>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</si>
  <si>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</si>
  <si>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</si>
  <si>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</si>
  <si>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</si>
  <si>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</si>
  <si>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</si>
  <si>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</si>
  <si>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</si>
  <si>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</si>
  <si>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</si>
  <si>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</si>
  <si>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</si>
  <si>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</si>
  <si>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</si>
  <si>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</si>
  <si>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</si>
  <si>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</si>
  <si>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</si>
  <si>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</si>
  <si>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</si>
  <si>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</si>
  <si>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</si>
  <si>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</si>
  <si>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</si>
  <si>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</si>
  <si>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</si>
  <si>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</si>
  <si>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</si>
  <si>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</si>
  <si>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</si>
  <si>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</si>
  <si>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</si>
  <si>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</si>
  <si>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</si>
  <si>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</si>
  <si>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</si>
  <si>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</si>
  <si>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</si>
  <si>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</si>
  <si>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</si>
  <si>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</si>
  <si>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</si>
  <si>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</si>
  <si>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</si>
  <si>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</si>
  <si>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</si>
  <si>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</si>
  <si>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</si>
  <si>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</si>
  <si>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</si>
  <si>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</si>
  <si>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</si>
  <si>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</si>
  <si>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</si>
  <si>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</si>
  <si>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</si>
  <si>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</si>
  <si>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</si>
  <si>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</si>
  <si>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</si>
  <si>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</si>
  <si>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</si>
  <si>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</si>
  <si>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</si>
  <si>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</si>
  <si>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</si>
  <si>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</si>
  <si>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</si>
  <si>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</si>
  <si>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</si>
  <si>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</si>
  <si>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</si>
  <si>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</si>
  <si>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</si>
  <si>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</si>
  <si>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</si>
  <si>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</si>
  <si>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</si>
  <si>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</si>
  <si>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</si>
  <si>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</si>
  <si>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</si>
  <si>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</si>
  <si>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</si>
  <si>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</si>
  <si>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</si>
  <si>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</si>
  <si>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</si>
  <si>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</si>
  <si>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</si>
  <si>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</si>
  <si>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</si>
  <si>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</si>
  <si>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</si>
  <si>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</si>
  <si>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</si>
  <si>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</si>
  <si>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</si>
  <si>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</si>
  <si>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</si>
  <si>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</si>
  <si>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</si>
  <si>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</si>
  <si>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</si>
  <si>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</si>
  <si>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</si>
  <si>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</si>
  <si>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</si>
  <si>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</si>
  <si>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</si>
  <si>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</si>
  <si>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</si>
  <si>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</si>
  <si>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</si>
  <si>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</si>
  <si>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</si>
  <si>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</si>
  <si>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</si>
  <si>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</si>
  <si>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</si>
  <si>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1.37</t>
  </si>
  <si>
    <t>▲ 0.63</t>
  </si>
  <si>
    <t>水道事業会計</t>
  </si>
  <si>
    <t>一般会計</t>
  </si>
  <si>
    <t>国民健康保険特別会計（事業勘定）</t>
  </si>
  <si>
    <t>介護保険特別会計</t>
  </si>
  <si>
    <t>公共下水道事業特別会計</t>
  </si>
  <si>
    <t>墓園やすらぎの森事業特別会計</t>
  </si>
  <si>
    <t>後期高齢者医療特別会計</t>
  </si>
  <si>
    <t>与良川水系湛水防除事業特別会計</t>
  </si>
  <si>
    <t>その他会計（赤字）</t>
  </si>
  <si>
    <t>その他会計（黒字）</t>
  </si>
  <si>
    <t>小山広域保健衛生組合</t>
    <rPh sb="0" eb="2">
      <t>オヤマ</t>
    </rPh>
    <rPh sb="2" eb="4">
      <t>コウイキ</t>
    </rPh>
    <rPh sb="4" eb="6">
      <t>ホケン</t>
    </rPh>
    <rPh sb="6" eb="8">
      <t>エイセイ</t>
    </rPh>
    <rPh sb="8" eb="10">
      <t>クミアイ</t>
    </rPh>
    <phoneticPr fontId="2"/>
  </si>
  <si>
    <t>栃木県南公設地方卸売市場事務組合</t>
    <rPh sb="0" eb="4">
      <t>トチギケンナン</t>
    </rPh>
    <rPh sb="4" eb="6">
      <t>コウセツ</t>
    </rPh>
    <rPh sb="6" eb="8">
      <t>チホウ</t>
    </rPh>
    <rPh sb="8" eb="10">
      <t>オロシウリ</t>
    </rPh>
    <rPh sb="10" eb="12">
      <t>イチバ</t>
    </rPh>
    <rPh sb="12" eb="14">
      <t>ジム</t>
    </rPh>
    <rPh sb="14" eb="16">
      <t>クミアイ</t>
    </rPh>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</si>
  <si>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</si>
  <si>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</si>
  <si>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</si>
  <si>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</si>
  <si>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渡良瀬遊水地アクリメーション振興財団</t>
    <rPh sb="0" eb="3">
      <t>ワタラセ</t>
    </rPh>
    <rPh sb="3" eb="6">
      <t>ユウスイチ</t>
    </rPh>
    <rPh sb="14" eb="16">
      <t>シンコウ</t>
    </rPh>
    <rPh sb="16" eb="18">
      <t>ザイダン</t>
    </rPh>
    <phoneticPr fontId="2"/>
  </si>
  <si>
    <t>小山都市開発</t>
    <rPh sb="0" eb="2">
      <t>オヤマ</t>
    </rPh>
    <rPh sb="2" eb="4">
      <t>トシ</t>
    </rPh>
    <rPh sb="4" eb="6">
      <t>カイハツ</t>
    </rPh>
    <phoneticPr fontId="2"/>
  </si>
  <si>
    <t>小山市体育協会</t>
    <rPh sb="0" eb="3">
      <t>オヤマシ</t>
    </rPh>
    <rPh sb="3" eb="5">
      <t>タイイク</t>
    </rPh>
    <rPh sb="5" eb="7">
      <t>キョウカイ</t>
    </rPh>
    <phoneticPr fontId="2"/>
  </si>
  <si>
    <t>小山市農業公社</t>
    <rPh sb="0" eb="3">
      <t>オヤマシ</t>
    </rPh>
    <rPh sb="3" eb="5">
      <t>ノウギョウ</t>
    </rPh>
    <rPh sb="5" eb="7">
      <t>コウシャ</t>
    </rPh>
    <phoneticPr fontId="2"/>
  </si>
  <si>
    <t>小山市勤労者共済サービスセンター</t>
    <rPh sb="0" eb="3">
      <t>オヤマシ</t>
    </rPh>
    <rPh sb="3" eb="6">
      <t>キンロウシャ</t>
    </rPh>
    <rPh sb="6" eb="8">
      <t>キョウサイ</t>
    </rPh>
    <phoneticPr fontId="2"/>
  </si>
  <si>
    <t>テレビ小山放送</t>
    <rPh sb="3" eb="5">
      <t>オヤマ</t>
    </rPh>
    <rPh sb="5" eb="7">
      <t>ホウソウ</t>
    </rPh>
    <phoneticPr fontId="2"/>
  </si>
  <si>
    <t>小山市土地開発公社</t>
    <rPh sb="0" eb="3">
      <t>オヤマシ</t>
    </rPh>
    <rPh sb="3" eb="5">
      <t>トチ</t>
    </rPh>
    <rPh sb="5" eb="7">
      <t>カイハツ</t>
    </rPh>
    <rPh sb="7" eb="9">
      <t>コウシャ</t>
    </rPh>
    <phoneticPr fontId="2"/>
  </si>
  <si>
    <t>小山ブランド思川</t>
    <rPh sb="0" eb="2">
      <t>オヤマ</t>
    </rPh>
    <rPh sb="6" eb="8">
      <t>オモイガワ</t>
    </rPh>
    <phoneticPr fontId="2"/>
  </si>
  <si>
    <t>小山市観光協会</t>
    <rPh sb="0" eb="3">
      <t>オヤマシ</t>
    </rPh>
    <rPh sb="3" eb="5">
      <t>カンコウ</t>
    </rPh>
    <rPh sb="5" eb="7">
      <t>キョウカイ</t>
    </rPh>
    <phoneticPr fontId="2"/>
  </si>
  <si>
    <t>新小山市民病院</t>
    <rPh sb="0" eb="1">
      <t>シン</t>
    </rPh>
    <rPh sb="1" eb="5">
      <t>オヤマシミン</t>
    </rPh>
    <rPh sb="5" eb="7">
      <t>ビョウイン</t>
    </rPh>
    <phoneticPr fontId="2"/>
  </si>
  <si>
    <t>-</t>
    <phoneticPr fontId="2"/>
  </si>
  <si>
    <t>-</t>
    <phoneticPr fontId="2"/>
  </si>
  <si>
    <t>-</t>
    <phoneticPr fontId="2"/>
  </si>
  <si>
    <t>法適用企業</t>
    <rPh sb="0" eb="1">
      <t>ホウ</t>
    </rPh>
    <rPh sb="1" eb="3">
      <t>テキヨウ</t>
    </rPh>
    <rPh sb="3" eb="5">
      <t>キギョウ</t>
    </rPh>
    <phoneticPr fontId="2"/>
  </si>
  <si>
    <t>法非適用企業</t>
    <rPh sb="0" eb="1">
      <t>ホウ</t>
    </rPh>
    <rPh sb="1" eb="2">
      <t>ヒ</t>
    </rPh>
    <rPh sb="2" eb="4">
      <t>テキヨウ</t>
    </rPh>
    <rPh sb="4" eb="6">
      <t>キギョウ</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</si>
  <si>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</si>
  <si>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</si>
  <si>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</si>
  <si>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</si>
  <si>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</si>
  <si>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</si>
  <si>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</si>
  <si>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</si>
  <si>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</si>
  <si>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</si>
  <si>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</si>
  <si>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</si>
  <si>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他団体と比較すると実質公債費率は、平均よりは上位となっているが、将来負担比率がかなり高い数値となっている。今後も、城南地区新設小学校建設や、本庁舎の建替え等が予定されている事から、地方債残高の増加や、庁舎建設基金の取り崩しが見込まれる。そのため、その他の事業の費用や実施時期の見直しを行い、市債残高の抑制や、財政調整基金残高の増額確保に努めることで、比率の悪化を抑制していく。</t>
    <rPh sb="0" eb="1">
      <t>タ</t>
    </rPh>
    <rPh sb="1" eb="3">
      <t>ダンタイ</t>
    </rPh>
    <rPh sb="4" eb="6">
      <t>ヒカク</t>
    </rPh>
    <rPh sb="9" eb="11">
      <t>ジッシツ</t>
    </rPh>
    <rPh sb="11" eb="14">
      <t>コウサイヒ</t>
    </rPh>
    <rPh sb="14" eb="15">
      <t>リツ</t>
    </rPh>
    <rPh sb="17" eb="19">
      <t>ヘイキン</t>
    </rPh>
    <rPh sb="22" eb="24">
      <t>ジョウイ</t>
    </rPh>
    <rPh sb="32" eb="34">
      <t>ショウライ</t>
    </rPh>
    <rPh sb="34" eb="36">
      <t>フタン</t>
    </rPh>
    <rPh sb="36" eb="38">
      <t>ヒリツ</t>
    </rPh>
    <rPh sb="42" eb="43">
      <t>タカ</t>
    </rPh>
    <rPh sb="44" eb="46">
      <t>スウチ</t>
    </rPh>
    <rPh sb="53" eb="55">
      <t>コンゴ</t>
    </rPh>
    <rPh sb="57" eb="59">
      <t>ジョウナン</t>
    </rPh>
    <rPh sb="59" eb="61">
      <t>チク</t>
    </rPh>
    <rPh sb="61" eb="63">
      <t>シンセツ</t>
    </rPh>
    <rPh sb="63" eb="66">
      <t>ショウガッコウ</t>
    </rPh>
    <rPh sb="66" eb="68">
      <t>ケンセツ</t>
    </rPh>
    <rPh sb="70" eb="73">
      <t>ホンチョウシャ</t>
    </rPh>
    <rPh sb="74" eb="76">
      <t>タテカ</t>
    </rPh>
    <rPh sb="77" eb="78">
      <t>トウ</t>
    </rPh>
    <rPh sb="79" eb="81">
      <t>ヨテイ</t>
    </rPh>
    <rPh sb="86" eb="87">
      <t>コト</t>
    </rPh>
    <rPh sb="90" eb="93">
      <t>チホウサイ</t>
    </rPh>
    <rPh sb="93" eb="95">
      <t>ザンダカ</t>
    </rPh>
    <rPh sb="96" eb="98">
      <t>ゾウカ</t>
    </rPh>
    <rPh sb="100" eb="102">
      <t>チョウシャ</t>
    </rPh>
    <rPh sb="102" eb="104">
      <t>ケンセツ</t>
    </rPh>
    <rPh sb="104" eb="106">
      <t>キキン</t>
    </rPh>
    <rPh sb="107" eb="108">
      <t>ト</t>
    </rPh>
    <rPh sb="109" eb="110">
      <t>クズ</t>
    </rPh>
    <rPh sb="112" eb="114">
      <t>ミコ</t>
    </rPh>
    <rPh sb="125" eb="126">
      <t>タ</t>
    </rPh>
    <rPh sb="127" eb="129">
      <t>ジギョウ</t>
    </rPh>
    <rPh sb="130" eb="132">
      <t>ヒヨウ</t>
    </rPh>
    <rPh sb="133" eb="135">
      <t>ジッシ</t>
    </rPh>
    <rPh sb="135" eb="137">
      <t>ジキ</t>
    </rPh>
    <rPh sb="138" eb="140">
      <t>ミナオ</t>
    </rPh>
    <rPh sb="142" eb="143">
      <t>オコナ</t>
    </rPh>
    <rPh sb="145" eb="147">
      <t>シサイ</t>
    </rPh>
    <rPh sb="147" eb="149">
      <t>ザンダカ</t>
    </rPh>
    <rPh sb="150" eb="152">
      <t>ヨクセイ</t>
    </rPh>
    <rPh sb="154" eb="156">
      <t>ザイセイ</t>
    </rPh>
    <rPh sb="156" eb="158">
      <t>チョウセイ</t>
    </rPh>
    <rPh sb="158" eb="160">
      <t>キキン</t>
    </rPh>
    <rPh sb="160" eb="162">
      <t>ザンダカ</t>
    </rPh>
    <rPh sb="163" eb="165">
      <t>ゾウガク</t>
    </rPh>
    <rPh sb="165" eb="167">
      <t>カクホ</t>
    </rPh>
    <rPh sb="168" eb="169">
      <t>ツト</t>
    </rPh>
    <rPh sb="175" eb="177">
      <t>ヒリツ</t>
    </rPh>
    <rPh sb="178" eb="180">
      <t>アッカ</t>
    </rPh>
    <rPh sb="181" eb="183">
      <t>ヨクセイ</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</si>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</sst>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4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38606</c:v>
                </c:pt>
                <c:pt idx="1">
                  <c:v>39425</c:v>
                </c:pt>
                <c:pt idx="2">
                  <c:v>43141</c:v>
                </c:pt>
                <c:pt idx="3">
                  <c:v>45117</c:v>
                </c:pt>
                <c:pt idx="4">
                  <c:v>52496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50769</c:v>
                </c:pt>
                <c:pt idx="1">
                  <c:v>62156</c:v>
                </c:pt>
                <c:pt idx="2">
                  <c:v>44468</c:v>
                </c:pt>
                <c:pt idx="3">
                  <c:v>52752</c:v>
                </c:pt>
                <c:pt idx="4">
                  <c:v>57411</c:v>
                </c:pt>
              </c:numCache>
            </c:numRef>
          </c:val>
          <c:smooth val="0"/>
        </c:ser>
        <c:dLbls>
          <c:showLegendKey val="0"/>
          <c:showVal val="0"/>
          <c:showCatName val="0"/>
          <c:showSerName val="0"/>
          <c:showPercent val="0"/>
          <c:showBubbleSize val="0"/>
        </c:dLbls>
        <c:marker val="1"/>
        <c:smooth val="0"/>
        <c:axId val="107624880"/>
        <c:axId val="179214064"/>
      </c:lineChart>
      <c:catAx>
        <c:axId val="1076248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214064"/>
        <c:crosses val="autoZero"/>
        <c:auto val="1"/>
        <c:lblAlgn val="ctr"/>
        <c:lblOffset val="100"/>
        <c:tickLblSkip val="1"/>
        <c:tickMarkSkip val="1"/>
        <c:noMultiLvlLbl val="0"/>
      </c:catAx>
      <c:valAx>
        <c:axId val="17921406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624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5.67</c:v>
                </c:pt>
                <c:pt idx="1">
                  <c:v>3.9</c:v>
                </c:pt>
                <c:pt idx="2">
                  <c:v>6.5</c:v>
                </c:pt>
                <c:pt idx="3">
                  <c:v>7.46</c:v>
                </c:pt>
                <c:pt idx="4">
                  <c:v>8.09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6.07</c:v>
                </c:pt>
                <c:pt idx="1">
                  <c:v>6.36</c:v>
                </c:pt>
                <c:pt idx="2">
                  <c:v>2.2999999999999998</c:v>
                </c:pt>
                <c:pt idx="3">
                  <c:v>3.45</c:v>
                </c:pt>
                <c:pt idx="4">
                  <c:v>3.83</c:v>
                </c:pt>
              </c:numCache>
            </c:numRef>
          </c:val>
        </c:ser>
        <c:dLbls>
          <c:showLegendKey val="0"/>
          <c:showVal val="0"/>
          <c:showCatName val="0"/>
          <c:showSerName val="0"/>
          <c:showPercent val="0"/>
          <c:showBubbleSize val="0"/>
        </c:dLbls>
        <c:gapWidth val="250"/>
        <c:overlap val="100"/>
        <c:axId val="221954040"/>
        <c:axId val="1796819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3.23</c:v>
                </c:pt>
                <c:pt idx="1">
                  <c:v>-1.37</c:v>
                </c:pt>
                <c:pt idx="2">
                  <c:v>-0.63</c:v>
                </c:pt>
                <c:pt idx="3">
                  <c:v>2.35</c:v>
                </c:pt>
                <c:pt idx="4">
                  <c:v>1.0900000000000001</c:v>
                </c:pt>
              </c:numCache>
            </c:numRef>
          </c:val>
          <c:smooth val="0"/>
        </c:ser>
        <c:dLbls>
          <c:showLegendKey val="0"/>
          <c:showVal val="0"/>
          <c:showCatName val="0"/>
          <c:showSerName val="0"/>
          <c:showPercent val="0"/>
          <c:showBubbleSize val="0"/>
        </c:dLbls>
        <c:marker val="1"/>
        <c:smooth val="0"/>
        <c:axId val="221954040"/>
        <c:axId val="179681968"/>
      </c:lineChart>
      <c:catAx>
        <c:axId val="221954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9681968"/>
        <c:crosses val="autoZero"/>
        <c:auto val="1"/>
        <c:lblAlgn val="ctr"/>
        <c:lblOffset val="100"/>
        <c:tickLblSkip val="1"/>
        <c:tickMarkSkip val="1"/>
        <c:noMultiLvlLbl val="0"/>
      </c:catAx>
      <c:valAx>
        <c:axId val="179681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954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1.1100000000000001</c:v>
                </c:pt>
                <c:pt idx="2">
                  <c:v>#N/A</c:v>
                </c:pt>
                <c:pt idx="3">
                  <c:v>1.77</c:v>
                </c:pt>
                <c:pt idx="4">
                  <c:v>#N/A</c:v>
                </c:pt>
                <c:pt idx="5">
                  <c:v>0.01</c:v>
                </c:pt>
                <c:pt idx="6">
                  <c:v>#N/A</c:v>
                </c:pt>
                <c:pt idx="7">
                  <c:v>0.01</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与良川水系湛水防除事業特別会計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ser>
        <c:ser>
          <c:idx val="4"/>
          <c:order val="4"/>
          <c:tx>
            <c:strRef>
              <c:f>データシート!$A$31</c:f>
              <c:strCache>
                <c:ptCount val="1"/>
                <c:pt idx="0">
                  <c:v>墓園やすらぎの森事業特別会計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c:v>
                </c:pt>
                <c:pt idx="2">
                  <c:v>#N/A</c:v>
                </c:pt>
                <c:pt idx="3">
                  <c:v>0.25</c:v>
                </c:pt>
                <c:pt idx="4">
                  <c:v>#N/A</c:v>
                </c:pt>
                <c:pt idx="5">
                  <c:v>0.27</c:v>
                </c:pt>
                <c:pt idx="6">
                  <c:v>#N/A</c:v>
                </c:pt>
                <c:pt idx="7">
                  <c:v>0.35</c:v>
                </c:pt>
                <c:pt idx="8">
                  <c:v>#N/A</c:v>
                </c:pt>
                <c:pt idx="9">
                  <c:v>0.27</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0.32</c:v>
                </c:pt>
                <c:pt idx="2">
                  <c:v>#N/A</c:v>
                </c:pt>
                <c:pt idx="3">
                  <c:v>0.46</c:v>
                </c:pt>
                <c:pt idx="4">
                  <c:v>#N/A</c:v>
                </c:pt>
                <c:pt idx="5">
                  <c:v>0.48</c:v>
                </c:pt>
                <c:pt idx="6">
                  <c:v>#N/A</c:v>
                </c:pt>
                <c:pt idx="7">
                  <c:v>0.44</c:v>
                </c:pt>
                <c:pt idx="8">
                  <c:v>#N/A</c:v>
                </c:pt>
                <c:pt idx="9">
                  <c:v>0.41</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0.35</c:v>
                </c:pt>
                <c:pt idx="2">
                  <c:v>#N/A</c:v>
                </c:pt>
                <c:pt idx="3">
                  <c:v>0.19</c:v>
                </c:pt>
                <c:pt idx="4">
                  <c:v>#N/A</c:v>
                </c:pt>
                <c:pt idx="5">
                  <c:v>0.63</c:v>
                </c:pt>
                <c:pt idx="6">
                  <c:v>#N/A</c:v>
                </c:pt>
                <c:pt idx="7">
                  <c:v>0.55000000000000004</c:v>
                </c:pt>
                <c:pt idx="8">
                  <c:v>#N/A</c:v>
                </c:pt>
                <c:pt idx="9">
                  <c:v>1.41</c:v>
                </c:pt>
              </c:numCache>
            </c:numRef>
          </c:val>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1.1399999999999999</c:v>
                </c:pt>
                <c:pt idx="2">
                  <c:v>#N/A</c:v>
                </c:pt>
                <c:pt idx="3">
                  <c:v>2.2999999999999998</c:v>
                </c:pt>
                <c:pt idx="4">
                  <c:v>#N/A</c:v>
                </c:pt>
                <c:pt idx="5">
                  <c:v>3.47</c:v>
                </c:pt>
                <c:pt idx="6">
                  <c:v>#N/A</c:v>
                </c:pt>
                <c:pt idx="7">
                  <c:v>2.85</c:v>
                </c:pt>
                <c:pt idx="8">
                  <c:v>#N/A</c:v>
                </c:pt>
                <c:pt idx="9">
                  <c:v>2.12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5.55</c:v>
                </c:pt>
                <c:pt idx="2">
                  <c:v>#N/A</c:v>
                </c:pt>
                <c:pt idx="3">
                  <c:v>3.62</c:v>
                </c:pt>
                <c:pt idx="4">
                  <c:v>#N/A</c:v>
                </c:pt>
                <c:pt idx="5">
                  <c:v>6.2</c:v>
                </c:pt>
                <c:pt idx="6">
                  <c:v>#N/A</c:v>
                </c:pt>
                <c:pt idx="7">
                  <c:v>7.09</c:v>
                </c:pt>
                <c:pt idx="8">
                  <c:v>#N/A</c:v>
                </c:pt>
                <c:pt idx="9">
                  <c:v>7.79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7.54</c:v>
                </c:pt>
                <c:pt idx="2">
                  <c:v>#N/A</c:v>
                </c:pt>
                <c:pt idx="3">
                  <c:v>9.7100000000000009</c:v>
                </c:pt>
                <c:pt idx="4">
                  <c:v>#N/A</c:v>
                </c:pt>
                <c:pt idx="5">
                  <c:v>11.82</c:v>
                </c:pt>
                <c:pt idx="6">
                  <c:v>#N/A</c:v>
                </c:pt>
                <c:pt idx="7">
                  <c:v>14.01</c:v>
                </c:pt>
                <c:pt idx="8">
                  <c:v>#N/A</c:v>
                </c:pt>
                <c:pt idx="9">
                  <c:v>14.84</c:v>
                </c:pt>
              </c:numCache>
            </c:numRef>
          </c:val>
        </c:ser>
        <c:dLbls>
          <c:showLegendKey val="0"/>
          <c:showVal val="0"/>
          <c:showCatName val="0"/>
          <c:showSerName val="0"/>
          <c:showPercent val="0"/>
          <c:showBubbleSize val="0"/>
        </c:dLbls>
        <c:gapWidth val="150"/>
        <c:overlap val="100"/>
        <c:axId val="222099448"/>
        <c:axId val="217755016"/>
      </c:barChart>
      <c:catAx>
        <c:axId val="222099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7755016"/>
        <c:crosses val="autoZero"/>
        <c:auto val="1"/>
        <c:lblAlgn val="ctr"/>
        <c:lblOffset val="100"/>
        <c:tickLblSkip val="1"/>
        <c:tickMarkSkip val="1"/>
        <c:noMultiLvlLbl val="0"/>
      </c:catAx>
      <c:valAx>
        <c:axId val="217755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0994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5439</c:v>
                </c:pt>
                <c:pt idx="5">
                  <c:v>5135</c:v>
                </c:pt>
                <c:pt idx="8">
                  <c:v>5402</c:v>
                </c:pt>
                <c:pt idx="11">
                  <c:v>5358</c:v>
                </c:pt>
                <c:pt idx="14">
                  <c:v>5184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1</c:v>
                </c:pt>
                <c:pt idx="6">
                  <c:v>1</c:v>
                </c:pt>
                <c:pt idx="9">
                  <c:v>1</c:v>
                </c:pt>
                <c:pt idx="12">
                  <c:v>2</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52</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450</c:v>
                </c:pt>
                <c:pt idx="3">
                  <c:v>336</c:v>
                </c:pt>
                <c:pt idx="6">
                  <c:v>305</c:v>
                </c:pt>
                <c:pt idx="9">
                  <c:v>306</c:v>
                </c:pt>
                <c:pt idx="12">
                  <c:v>256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1858</c:v>
                </c:pt>
                <c:pt idx="3">
                  <c:v>1731</c:v>
                </c:pt>
                <c:pt idx="6">
                  <c:v>1590</c:v>
                </c:pt>
                <c:pt idx="9">
                  <c:v>1606</c:v>
                </c:pt>
                <c:pt idx="12">
                  <c:v>1579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4687</c:v>
                </c:pt>
                <c:pt idx="3">
                  <c:v>4519</c:v>
                </c:pt>
                <c:pt idx="6">
                  <c:v>4784</c:v>
                </c:pt>
                <c:pt idx="9">
                  <c:v>4487</c:v>
                </c:pt>
                <c:pt idx="12">
                  <c:v>4513</c:v>
                </c:pt>
              </c:numCache>
            </c:numRef>
          </c:val>
        </c:ser>
        <c:dLbls>
          <c:showLegendKey val="0"/>
          <c:showVal val="0"/>
          <c:showCatName val="0"/>
          <c:showSerName val="0"/>
          <c:showPercent val="0"/>
          <c:showBubbleSize val="0"/>
        </c:dLbls>
        <c:gapWidth val="100"/>
        <c:overlap val="100"/>
        <c:axId val="223219936"/>
        <c:axId val="217297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1557</c:v>
                </c:pt>
                <c:pt idx="2">
                  <c:v>#N/A</c:v>
                </c:pt>
                <c:pt idx="3">
                  <c:v>#N/A</c:v>
                </c:pt>
                <c:pt idx="4">
                  <c:v>1452</c:v>
                </c:pt>
                <c:pt idx="5">
                  <c:v>#N/A</c:v>
                </c:pt>
                <c:pt idx="6">
                  <c:v>#N/A</c:v>
                </c:pt>
                <c:pt idx="7">
                  <c:v>1278</c:v>
                </c:pt>
                <c:pt idx="8">
                  <c:v>#N/A</c:v>
                </c:pt>
                <c:pt idx="9">
                  <c:v>#N/A</c:v>
                </c:pt>
                <c:pt idx="10">
                  <c:v>1094</c:v>
                </c:pt>
                <c:pt idx="11">
                  <c:v>#N/A</c:v>
                </c:pt>
                <c:pt idx="12">
                  <c:v>#N/A</c:v>
                </c:pt>
                <c:pt idx="13">
                  <c:v>1166</c:v>
                </c:pt>
                <c:pt idx="14">
                  <c:v>#N/A</c:v>
                </c:pt>
              </c:numCache>
            </c:numRef>
          </c:val>
          <c:smooth val="0"/>
        </c:ser>
        <c:dLbls>
          <c:showLegendKey val="0"/>
          <c:showVal val="0"/>
          <c:showCatName val="0"/>
          <c:showSerName val="0"/>
          <c:showPercent val="0"/>
          <c:showBubbleSize val="0"/>
        </c:dLbls>
        <c:marker val="1"/>
        <c:smooth val="0"/>
        <c:axId val="223219936"/>
        <c:axId val="217297968"/>
      </c:lineChart>
      <c:catAx>
        <c:axId val="223219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7297968"/>
        <c:crosses val="autoZero"/>
        <c:auto val="1"/>
        <c:lblAlgn val="ctr"/>
        <c:lblOffset val="100"/>
        <c:tickLblSkip val="1"/>
        <c:tickMarkSkip val="1"/>
        <c:noMultiLvlLbl val="0"/>
      </c:catAx>
      <c:valAx>
        <c:axId val="217297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219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45710</c:v>
                </c:pt>
                <c:pt idx="5">
                  <c:v>45730</c:v>
                </c:pt>
                <c:pt idx="8">
                  <c:v>45865</c:v>
                </c:pt>
                <c:pt idx="11">
                  <c:v>45678</c:v>
                </c:pt>
                <c:pt idx="14">
                  <c:v>46303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18133</c:v>
                </c:pt>
                <c:pt idx="5">
                  <c:v>16556</c:v>
                </c:pt>
                <c:pt idx="8">
                  <c:v>19131</c:v>
                </c:pt>
                <c:pt idx="11">
                  <c:v>18210</c:v>
                </c:pt>
                <c:pt idx="14">
                  <c:v>22607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5396</c:v>
                </c:pt>
                <c:pt idx="5">
                  <c:v>5272</c:v>
                </c:pt>
                <c:pt idx="8">
                  <c:v>4223</c:v>
                </c:pt>
                <c:pt idx="11">
                  <c:v>5064</c:v>
                </c:pt>
                <c:pt idx="14">
                  <c:v>5580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13</c:v>
                </c:pt>
                <c:pt idx="3">
                  <c:v>11</c:v>
                </c:pt>
                <c:pt idx="6">
                  <c:v>11</c:v>
                </c:pt>
                <c:pt idx="9">
                  <c:v>11</c:v>
                </c:pt>
                <c:pt idx="12">
                  <c:v>10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6508</c:v>
                </c:pt>
                <c:pt idx="3">
                  <c:v>5179</c:v>
                </c:pt>
                <c:pt idx="6">
                  <c:v>6983</c:v>
                </c:pt>
                <c:pt idx="9">
                  <c:v>6245</c:v>
                </c:pt>
                <c:pt idx="12">
                  <c:v>5486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2176</c:v>
                </c:pt>
                <c:pt idx="3">
                  <c:v>1592</c:v>
                </c:pt>
                <c:pt idx="6">
                  <c:v>1328</c:v>
                </c:pt>
                <c:pt idx="9">
                  <c:v>1167</c:v>
                </c:pt>
                <c:pt idx="12">
                  <c:v>1950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27481</c:v>
                </c:pt>
                <c:pt idx="3">
                  <c:v>26705</c:v>
                </c:pt>
                <c:pt idx="6">
                  <c:v>25632</c:v>
                </c:pt>
                <c:pt idx="9">
                  <c:v>26125</c:v>
                </c:pt>
                <c:pt idx="12">
                  <c:v>26221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1262</c:v>
                </c:pt>
                <c:pt idx="3">
                  <c:v>739</c:v>
                </c:pt>
                <c:pt idx="6">
                  <c:v>743</c:v>
                </c:pt>
                <c:pt idx="9">
                  <c:v>693</c:v>
                </c:pt>
                <c:pt idx="12">
                  <c:v>694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48074</c:v>
                </c:pt>
                <c:pt idx="3">
                  <c:v>50325</c:v>
                </c:pt>
                <c:pt idx="6">
                  <c:v>51368</c:v>
                </c:pt>
                <c:pt idx="9">
                  <c:v>52763</c:v>
                </c:pt>
                <c:pt idx="12">
                  <c:v>56327</c:v>
                </c:pt>
              </c:numCache>
            </c:numRef>
          </c:val>
        </c:ser>
        <c:dLbls>
          <c:showLegendKey val="0"/>
          <c:showVal val="0"/>
          <c:showCatName val="0"/>
          <c:showSerName val="0"/>
          <c:showPercent val="0"/>
          <c:showBubbleSize val="0"/>
        </c:dLbls>
        <c:gapWidth val="100"/>
        <c:overlap val="100"/>
        <c:axId val="218946104"/>
        <c:axId val="2235345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16276</c:v>
                </c:pt>
                <c:pt idx="2">
                  <c:v>#N/A</c:v>
                </c:pt>
                <c:pt idx="3">
                  <c:v>#N/A</c:v>
                </c:pt>
                <c:pt idx="4">
                  <c:v>16995</c:v>
                </c:pt>
                <c:pt idx="5">
                  <c:v>#N/A</c:v>
                </c:pt>
                <c:pt idx="6">
                  <c:v>#N/A</c:v>
                </c:pt>
                <c:pt idx="7">
                  <c:v>16845</c:v>
                </c:pt>
                <c:pt idx="8">
                  <c:v>#N/A</c:v>
                </c:pt>
                <c:pt idx="9">
                  <c:v>#N/A</c:v>
                </c:pt>
                <c:pt idx="10">
                  <c:v>18051</c:v>
                </c:pt>
                <c:pt idx="11">
                  <c:v>#N/A</c:v>
                </c:pt>
                <c:pt idx="12">
                  <c:v>#N/A</c:v>
                </c:pt>
                <c:pt idx="13">
                  <c:v>16198</c:v>
                </c:pt>
                <c:pt idx="14">
                  <c:v>#N/A</c:v>
                </c:pt>
              </c:numCache>
            </c:numRef>
          </c:val>
          <c:smooth val="0"/>
        </c:ser>
        <c:dLbls>
          <c:showLegendKey val="0"/>
          <c:showVal val="0"/>
          <c:showCatName val="0"/>
          <c:showSerName val="0"/>
          <c:showPercent val="0"/>
          <c:showBubbleSize val="0"/>
        </c:dLbls>
        <c:marker val="1"/>
        <c:smooth val="0"/>
        <c:axId val="218946104"/>
        <c:axId val="223534512"/>
      </c:lineChart>
      <c:catAx>
        <c:axId val="218946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3534512"/>
        <c:crosses val="autoZero"/>
        <c:auto val="1"/>
        <c:lblAlgn val="ctr"/>
        <c:lblOffset val="100"/>
        <c:tickLblSkip val="1"/>
        <c:tickMarkSkip val="1"/>
        <c:noMultiLvlLbl val="0"/>
      </c:catAx>
      <c:valAx>
        <c:axId val="223534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8946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{4664D666-3177-436C-8EC7-F1AAA69BCE4B}</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{EF598965-8DBA-4634-B5F5-3DCB67F7C7D9}</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{F5D181FF-234B-47F4-B6FB-21F9BA4EAA1F}</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{34C7C4C9-E5B3-4422-8B97-36FFC427A729}</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{CA7DA8A5-FC5F-4A5B-A094-9820D46669BF}</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{A46B685A-607C-4F04-99C6-B9673245681E}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{78DBEB8B-C5DA-489F-93E0-EF94DC9A863D}</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{7C0DAC4D-A676-49BC-8899-9D45746B0DF8}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{8C51E76F-F7F2-4C12-90C9-04AB564E3E40}</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{7A007031-F295-4A59-83B4-5163BB48642F}</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26951248"/>
        <c:axId val="226703416"/>
      </c:scatterChart>
      <c:valAx>
        <c:axId val="22695124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6703416"/>
        <c:crosses val="autoZero"/>
        <c:crossBetween val="midCat"/>
      </c:valAx>
      <c:valAx>
        <c:axId val="22670341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69512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{021B374C-FFA2-4298-96CE-24235029BD5E}</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{5B734831-5DEF-4B5B-9BC4-9C23A9922C59}</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{03404C28-D186-47FE-AD31-266E9CD4D7CA}</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{7C388D91-2EE6-4FF0-8E47-5762678D2099}</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{D95E1C42-5E52-462D-82C9-379CDE8C2C54}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6.6</c:v>
                </c:pt>
                <c:pt idx="1">
                  <c:v>5.9</c:v>
                </c:pt>
                <c:pt idx="2">
                  <c:v>5.2</c:v>
                </c:pt>
                <c:pt idx="3">
                  <c:v>4.5999999999999996</c:v>
                </c:pt>
                <c:pt idx="4">
                  <c:v>4.2</c:v>
                </c:pt>
              </c:numCache>
            </c:numRef>
          </c:xVal>
          <c:yVal>
            <c:numRef>
              <c:f>公会計指標分析・財政指標組合せ分析表!$K$73:$O$73</c:f>
              <c:numCache>
                <c:formatCode>#,##0.0;"▲ "#,##0.0</c:formatCode>
                <c:ptCount val="5"/>
                <c:pt idx="0">
                  <c:v>61</c:v>
                </c:pt>
                <c:pt idx="1">
                  <c:v>63</c:v>
                </c:pt>
                <c:pt idx="2">
                  <c:v>60.9</c:v>
                </c:pt>
                <c:pt idx="3">
                  <c:v>66</c:v>
                </c:pt>
                <c:pt idx="4">
                  <c:v>58.2</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{1A04BA55-75B2-4ACC-9FCC-0F6114AE921F}</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{7173D9B5-1896-4A7B-A8F3-67903D567F97}</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{DC1F7096-1ED1-42F3-AECB-831272A43319}</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{427535FC-68E7-4AD9-ACA6-E065AAB5FAA5}</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{B9AB19C2-20D1-45E1-84B3-1F225DBAD0B2}</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7.6</c:v>
                </c:pt>
                <c:pt idx="1">
                  <c:v>6.8</c:v>
                </c:pt>
                <c:pt idx="2">
                  <c:v>5.9</c:v>
                </c:pt>
                <c:pt idx="3">
                  <c:v>5.2</c:v>
                </c:pt>
                <c:pt idx="4">
                  <c:v>5.8</c:v>
                </c:pt>
              </c:numCache>
            </c:numRef>
          </c:xVal>
          <c:yVal>
            <c:numRef>
              <c:f>公会計指標分析・財政指標組合せ分析表!$K$77:$O$77</c:f>
              <c:numCache>
                <c:formatCode>#,##0.0;"▲ "#,##0.0</c:formatCode>
                <c:ptCount val="5"/>
                <c:pt idx="0">
                  <c:v>53.1</c:v>
                </c:pt>
                <c:pt idx="1">
                  <c:v>42</c:v>
                </c:pt>
                <c:pt idx="2">
                  <c:v>32.6</c:v>
                </c:pt>
                <c:pt idx="3">
                  <c:v>30.5</c:v>
                </c:pt>
                <c:pt idx="4">
                  <c:v>13.7</c:v>
                </c:pt>
              </c:numCache>
            </c:numRef>
          </c:yVal>
          <c:smooth val="0"/>
        </c:ser>
        <c:dLbls>
          <c:showLegendKey val="0"/>
          <c:showVal val="0"/>
          <c:showCatName val="0"/>
          <c:showSerName val="0"/>
          <c:showPercent val="0"/>
          <c:showBubbleSize val="0"/>
        </c:dLbls>
        <c:axId val="217363760"/>
        <c:axId val="226405424"/>
      </c:scatterChart>
      <c:valAx>
        <c:axId val="217363760"/>
        <c:scaling>
          <c:orientation val="minMax"/>
          <c:max val="7.8999999999999995"/>
          <c:min val="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6405424"/>
        <c:crosses val="autoZero"/>
        <c:crossBetween val="midCat"/>
      </c:valAx>
      <c:valAx>
        <c:axId val="226405424"/>
        <c:scaling>
          <c:orientation val="minMax"/>
          <c:max val="75"/>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73637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栃木県小山市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166,593
161,107
171.76
63,673,270
60,687,707
2,541,291
31,425,488
51,225,929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58.2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基準財政需要額は人口減少対策事業等により引き続き増加したものの、景気の回復傾向に伴い法人市民税が増加したことに加えて、地方消費税交付金が増税分の平年度化により増加したことで基準財政収入額が１６．５億円の増となったことから、単年度の財政力指数は０．９７となり、三カ年平均でも上昇した。</a:t>
          </a:r>
          <a:endParaRPr lang="ja-JP" altLang="ja-JP" sz="1300">
            <a:effectLst/>
          </a:endParaRPr>
        </a:p>
        <a:p>
          <a:r>
            <a:rPr kumimoji="1" lang="ja-JP" altLang="ja-JP" sz="1300" baseline="0">
              <a:solidFill>
                <a:schemeClr val="dk1"/>
              </a:solidFill>
              <a:effectLst/>
              <a:latin typeface="+mn-lt"/>
              <a:ea typeface="+mn-ea"/>
              <a:cs typeface="+mn-cs"/>
            </a:rPr>
            <a:t>　他団体比較においては上位に位置しており、</a:t>
          </a:r>
          <a:r>
            <a:rPr kumimoji="1" lang="ja-JP" altLang="ja-JP" sz="1300">
              <a:solidFill>
                <a:schemeClr val="dk1"/>
              </a:solidFill>
              <a:effectLst/>
              <a:latin typeface="+mn-lt"/>
              <a:ea typeface="+mn-ea"/>
              <a:cs typeface="+mn-cs"/>
            </a:rPr>
            <a:t>今後も市税等自主財源の確保に努めるとともに、人と企業を呼び込む施策を推進し、財政基盤の強化に努める。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45</xdr:row>
      <xdr:rowOff>66040</xdr:rowOff>
    </xdr:to>
    <xdr:cxnSp macro="">
      <xdr:nvCxnSpPr>
        <xdr:cNvPr id="61" name="直線コネクタ 60"/>
        <xdr:cNvCxnSpPr/>
      </xdr:nvCxnSpPr>
      <xdr:spPr>
        <a:xfrm flipV="1">
          <a:off x="4953000" y="6164580"/>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38117</xdr:rowOff>
    </xdr:from>
    <xdr:ext cx="762000" cy="259045"/>
    <xdr:sp macro="" textlink="">
      <xdr:nvSpPr>
        <xdr:cNvPr id="62" name="財政力最小値テキスト"/>
        <xdr:cNvSpPr txBox="1"/>
      </xdr:nvSpPr>
      <xdr:spPr>
        <a:xfrm>
          <a:off x="5041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0.57</a:t>
          </a:r>
          <a:endParaRPr kumimoji="1" lang="ja-JP" altLang="en-US" sz="1000" b="1">
            <a:latin typeface="ＭＳ Ｐゴシック"/>
          </a:endParaRPr>
        </a:p>
      </xdr:txBody>
    </xdr:sp>
    <xdr:clientData/>
  </xdr:oneCellAnchor>
  <xdr:twoCellAnchor>
    <xdr:from>
      <xdr:col>7</xdr:col>
      <xdr:colOff>63500</xdr:colOff>
      <xdr:row>45</xdr:row>
      <xdr:rowOff>66040</xdr:rowOff>
    </xdr:from>
    <xdr:to>
      <xdr:col>7</xdr:col>
      <xdr:colOff>241300</xdr:colOff>
      <xdr:row>45</xdr:row>
      <xdr:rowOff>66040</xdr:rowOff>
    </xdr:to>
    <xdr:cxnSp macro="">
      <xdr:nvCxnSpPr>
        <xdr:cNvPr id="63" name="直線コネクタ 62"/>
        <xdr:cNvCxnSpPr/>
      </xdr:nvCxnSpPr>
      <xdr:spPr>
        <a:xfrm>
          <a:off x="4864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4"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5" name="直線コネクタ 64"/>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6350</xdr:rowOff>
    </xdr:from>
    <xdr:to>
      <xdr:col>7</xdr:col>
      <xdr:colOff>152400</xdr:colOff>
      <xdr:row>40</xdr:row>
      <xdr:rowOff>30480</xdr:rowOff>
    </xdr:to>
    <xdr:cxnSp macro="">
      <xdr:nvCxnSpPr>
        <xdr:cNvPr id="66" name="直線コネクタ 65"/>
        <xdr:cNvCxnSpPr/>
      </xdr:nvCxnSpPr>
      <xdr:spPr>
        <a:xfrm flipV="1">
          <a:off x="4114800" y="68643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45737</xdr:rowOff>
    </xdr:from>
    <xdr:ext cx="762000" cy="259045"/>
    <xdr:sp macro="" textlink="">
      <xdr:nvSpPr>
        <xdr:cNvPr id="67" name="財政力平均値テキスト"/>
        <xdr:cNvSpPr txBox="1"/>
      </xdr:nvSpPr>
      <xdr:spPr>
        <a:xfrm>
          <a:off x="5041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73660</xdr:rowOff>
    </xdr:from>
    <xdr:to>
      <xdr:col>7</xdr:col>
      <xdr:colOff>203200</xdr:colOff>
      <xdr:row>42</xdr:row>
      <xdr:rowOff>3810</xdr:rowOff>
    </xdr:to>
    <xdr:sp macro="" textlink="">
      <xdr:nvSpPr>
        <xdr:cNvPr id="68" name="フローチャート : 判断 67"/>
        <xdr:cNvSpPr/>
      </xdr:nvSpPr>
      <xdr:spPr>
        <a:xfrm>
          <a:off x="4902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30480</xdr:rowOff>
    </xdr:from>
    <xdr:to>
      <xdr:col>6</xdr:col>
      <xdr:colOff>0</xdr:colOff>
      <xdr:row>40</xdr:row>
      <xdr:rowOff>30480</xdr:rowOff>
    </xdr:to>
    <xdr:cxnSp macro="">
      <xdr:nvCxnSpPr>
        <xdr:cNvPr id="69" name="直線コネクタ 68"/>
        <xdr:cNvCxnSpPr/>
      </xdr:nvCxnSpPr>
      <xdr:spPr>
        <a:xfrm>
          <a:off x="3225800" y="688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97790</xdr:rowOff>
    </xdr:from>
    <xdr:to>
      <xdr:col>6</xdr:col>
      <xdr:colOff>50800</xdr:colOff>
      <xdr:row>42</xdr:row>
      <xdr:rowOff>27940</xdr:rowOff>
    </xdr:to>
    <xdr:sp macro="" textlink="">
      <xdr:nvSpPr>
        <xdr:cNvPr id="70" name="フローチャート : 判断 69"/>
        <xdr:cNvSpPr/>
      </xdr:nvSpPr>
      <xdr:spPr>
        <a:xfrm>
          <a:off x="4064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12717</xdr:rowOff>
    </xdr:from>
    <xdr:ext cx="736600" cy="259045"/>
    <xdr:sp macro="" textlink="">
      <xdr:nvSpPr>
        <xdr:cNvPr id="71" name="テキスト ボックス 70"/>
        <xdr:cNvSpPr txBox="1"/>
      </xdr:nvSpPr>
      <xdr:spPr>
        <a:xfrm>
          <a:off x="3733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30480</xdr:rowOff>
    </xdr:from>
    <xdr:to>
      <xdr:col>4</xdr:col>
      <xdr:colOff>482600</xdr:colOff>
      <xdr:row>40</xdr:row>
      <xdr:rowOff>54610</xdr:rowOff>
    </xdr:to>
    <xdr:cxnSp macro="">
      <xdr:nvCxnSpPr>
        <xdr:cNvPr id="72" name="直線コネクタ 71"/>
        <xdr:cNvCxnSpPr/>
      </xdr:nvCxnSpPr>
      <xdr:spPr>
        <a:xfrm flipV="1">
          <a:off x="2336800" y="68884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97790</xdr:rowOff>
    </xdr:from>
    <xdr:to>
      <xdr:col>4</xdr:col>
      <xdr:colOff>533400</xdr:colOff>
      <xdr:row>42</xdr:row>
      <xdr:rowOff>27940</xdr:rowOff>
    </xdr:to>
    <xdr:sp macro="" textlink="">
      <xdr:nvSpPr>
        <xdr:cNvPr id="73" name="フローチャート : 判断 72"/>
        <xdr:cNvSpPr/>
      </xdr:nvSpPr>
      <xdr:spPr>
        <a:xfrm>
          <a:off x="3175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12717</xdr:rowOff>
    </xdr:from>
    <xdr:ext cx="762000" cy="259045"/>
    <xdr:sp macro="" textlink="">
      <xdr:nvSpPr>
        <xdr:cNvPr id="74" name="テキスト ボックス 73"/>
        <xdr:cNvSpPr txBox="1"/>
      </xdr:nvSpPr>
      <xdr:spPr>
        <a:xfrm>
          <a:off x="2844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129540</xdr:rowOff>
    </xdr:from>
    <xdr:to>
      <xdr:col>3</xdr:col>
      <xdr:colOff>279400</xdr:colOff>
      <xdr:row>40</xdr:row>
      <xdr:rowOff>54610</xdr:rowOff>
    </xdr:to>
    <xdr:cxnSp macro="">
      <xdr:nvCxnSpPr>
        <xdr:cNvPr id="75" name="直線コネクタ 74"/>
        <xdr:cNvCxnSpPr/>
      </xdr:nvCxnSpPr>
      <xdr:spPr>
        <a:xfrm>
          <a:off x="1447800" y="681609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97790</xdr:rowOff>
    </xdr:from>
    <xdr:to>
      <xdr:col>3</xdr:col>
      <xdr:colOff>330200</xdr:colOff>
      <xdr:row>42</xdr:row>
      <xdr:rowOff>27940</xdr:rowOff>
    </xdr:to>
    <xdr:sp macro="" textlink="">
      <xdr:nvSpPr>
        <xdr:cNvPr id="76" name="フローチャート : 判断 75"/>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12717</xdr:rowOff>
    </xdr:from>
    <xdr:ext cx="762000" cy="259045"/>
    <xdr:sp macro="" textlink="">
      <xdr:nvSpPr>
        <xdr:cNvPr id="77" name="テキスト ボックス 76"/>
        <xdr:cNvSpPr txBox="1"/>
      </xdr:nvSpPr>
      <xdr:spPr>
        <a:xfrm>
          <a:off x="1955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8" name="フローチャート : 判断 77"/>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79" name="テキスト ボックス 78"/>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127000</xdr:rowOff>
    </xdr:from>
    <xdr:to>
      <xdr:col>7</xdr:col>
      <xdr:colOff>203200</xdr:colOff>
      <xdr:row>40</xdr:row>
      <xdr:rowOff>57150</xdr:rowOff>
    </xdr:to>
    <xdr:sp macro="" textlink="">
      <xdr:nvSpPr>
        <xdr:cNvPr id="85" name="円/楕円 84"/>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143527</xdr:rowOff>
    </xdr:from>
    <xdr:ext cx="762000" cy="259045"/>
    <xdr:sp macro="" textlink="">
      <xdr:nvSpPr>
        <xdr:cNvPr id="86"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151130</xdr:rowOff>
    </xdr:from>
    <xdr:to>
      <xdr:col>6</xdr:col>
      <xdr:colOff>50800</xdr:colOff>
      <xdr:row>40</xdr:row>
      <xdr:rowOff>81280</xdr:rowOff>
    </xdr:to>
    <xdr:sp macro="" textlink="">
      <xdr:nvSpPr>
        <xdr:cNvPr id="87" name="円/楕円 86"/>
        <xdr:cNvSpPr/>
      </xdr:nvSpPr>
      <xdr:spPr>
        <a:xfrm>
          <a:off x="4064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91457</xdr:rowOff>
    </xdr:from>
    <xdr:ext cx="736600" cy="259045"/>
    <xdr:sp macro="" textlink="">
      <xdr:nvSpPr>
        <xdr:cNvPr id="88" name="テキスト ボックス 87"/>
        <xdr:cNvSpPr txBox="1"/>
      </xdr:nvSpPr>
      <xdr:spPr>
        <a:xfrm>
          <a:off x="3733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151130</xdr:rowOff>
    </xdr:from>
    <xdr:to>
      <xdr:col>4</xdr:col>
      <xdr:colOff>533400</xdr:colOff>
      <xdr:row>40</xdr:row>
      <xdr:rowOff>81280</xdr:rowOff>
    </xdr:to>
    <xdr:sp macro="" textlink="">
      <xdr:nvSpPr>
        <xdr:cNvPr id="89" name="円/楕円 88"/>
        <xdr:cNvSpPr/>
      </xdr:nvSpPr>
      <xdr:spPr>
        <a:xfrm>
          <a:off x="3175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91457</xdr:rowOff>
    </xdr:from>
    <xdr:ext cx="762000" cy="259045"/>
    <xdr:sp macro="" textlink="">
      <xdr:nvSpPr>
        <xdr:cNvPr id="90" name="テキスト ボックス 89"/>
        <xdr:cNvSpPr txBox="1"/>
      </xdr:nvSpPr>
      <xdr:spPr>
        <a:xfrm>
          <a:off x="2844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3810</xdr:rowOff>
    </xdr:from>
    <xdr:to>
      <xdr:col>3</xdr:col>
      <xdr:colOff>330200</xdr:colOff>
      <xdr:row>40</xdr:row>
      <xdr:rowOff>105410</xdr:rowOff>
    </xdr:to>
    <xdr:sp macro="" textlink="">
      <xdr:nvSpPr>
        <xdr:cNvPr id="91" name="円/楕円 90"/>
        <xdr:cNvSpPr/>
      </xdr:nvSpPr>
      <xdr:spPr>
        <a:xfrm>
          <a:off x="2286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115587</xdr:rowOff>
    </xdr:from>
    <xdr:ext cx="762000" cy="259045"/>
    <xdr:sp macro="" textlink="">
      <xdr:nvSpPr>
        <xdr:cNvPr id="92" name="テキスト ボックス 91"/>
        <xdr:cNvSpPr txBox="1"/>
      </xdr:nvSpPr>
      <xdr:spPr>
        <a:xfrm>
          <a:off x="1955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78740</xdr:rowOff>
    </xdr:from>
    <xdr:to>
      <xdr:col>2</xdr:col>
      <xdr:colOff>127000</xdr:colOff>
      <xdr:row>40</xdr:row>
      <xdr:rowOff>8890</xdr:rowOff>
    </xdr:to>
    <xdr:sp macro="" textlink="">
      <xdr:nvSpPr>
        <xdr:cNvPr id="93" name="円/楕円 92"/>
        <xdr:cNvSpPr/>
      </xdr:nvSpPr>
      <xdr:spPr>
        <a:xfrm>
          <a:off x="1397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19067</xdr:rowOff>
    </xdr:from>
    <xdr:ext cx="762000" cy="259045"/>
    <xdr:sp macro="" textlink="">
      <xdr:nvSpPr>
        <xdr:cNvPr id="94" name="テキスト ボックス 93"/>
        <xdr:cNvSpPr txBox="1"/>
      </xdr:nvSpPr>
      <xdr:spPr>
        <a:xfrm>
          <a:off x="1066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地方消費税交付金の増加等により経常一般財源等は増加したものの、認定こども園施設型給付事業費等の扶助費及び特別会計への繰出金の増加により比率は０．６％上昇した。</a:t>
          </a:r>
          <a:endParaRPr lang="ja-JP" altLang="ja-JP" sz="1300">
            <a:effectLst/>
          </a:endParaRPr>
        </a:p>
        <a:p>
          <a:r>
            <a:rPr kumimoji="1" lang="ja-JP" altLang="ja-JP" sz="1300">
              <a:solidFill>
                <a:schemeClr val="dk1"/>
              </a:solidFill>
              <a:effectLst/>
              <a:latin typeface="+mn-lt"/>
              <a:ea typeface="+mn-ea"/>
              <a:cs typeface="+mn-cs"/>
            </a:rPr>
            <a:t>　他団体比較においては上位に位置しているが、今後も扶助費の増加等が見込まれており、引き続き経常経費の縮減に努め、弾力性のある財政構造の維持に努める。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118956</xdr:rowOff>
    </xdr:from>
    <xdr:to>
      <xdr:col>7</xdr:col>
      <xdr:colOff>152400</xdr:colOff>
      <xdr:row>66</xdr:row>
      <xdr:rowOff>146896</xdr:rowOff>
    </xdr:to>
    <xdr:cxnSp macro="">
      <xdr:nvCxnSpPr>
        <xdr:cNvPr id="124" name="直線コネクタ 123"/>
        <xdr:cNvCxnSpPr/>
      </xdr:nvCxnSpPr>
      <xdr:spPr>
        <a:xfrm flipV="1">
          <a:off x="4953000" y="10063056"/>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118973</xdr:rowOff>
    </xdr:from>
    <xdr:ext cx="762000" cy="259045"/>
    <xdr:sp macro="" textlink="">
      <xdr:nvSpPr>
        <xdr:cNvPr id="125" name="財政構造の弾力性最小値テキスト"/>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7</xdr:col>
      <xdr:colOff>63500</xdr:colOff>
      <xdr:row>66</xdr:row>
      <xdr:rowOff>146896</xdr:rowOff>
    </xdr:from>
    <xdr:to>
      <xdr:col>7</xdr:col>
      <xdr:colOff>241300</xdr:colOff>
      <xdr:row>66</xdr:row>
      <xdr:rowOff>146896</xdr:rowOff>
    </xdr:to>
    <xdr:cxnSp macro="">
      <xdr:nvCxnSpPr>
        <xdr:cNvPr id="126" name="直線コネクタ 125"/>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33883</xdr:rowOff>
    </xdr:from>
    <xdr:ext cx="762000" cy="259045"/>
    <xdr:sp macro="" textlink="">
      <xdr:nvSpPr>
        <xdr:cNvPr id="127" name="財政構造の弾力性最大値テキスト"/>
        <xdr:cNvSpPr txBox="1"/>
      </xdr:nvSpPr>
      <xdr:spPr>
        <a:xfrm>
          <a:off x="5041900" y="980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7</xdr:col>
      <xdr:colOff>63500</xdr:colOff>
      <xdr:row>58</xdr:row>
      <xdr:rowOff>118956</xdr:rowOff>
    </xdr:from>
    <xdr:to>
      <xdr:col>7</xdr:col>
      <xdr:colOff>241300</xdr:colOff>
      <xdr:row>58</xdr:row>
      <xdr:rowOff>118956</xdr:rowOff>
    </xdr:to>
    <xdr:cxnSp macro="">
      <xdr:nvCxnSpPr>
        <xdr:cNvPr id="128" name="直線コネクタ 127"/>
        <xdr:cNvCxnSpPr/>
      </xdr:nvCxnSpPr>
      <xdr:spPr>
        <a:xfrm>
          <a:off x="4864100" y="1006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119380</xdr:rowOff>
    </xdr:from>
    <xdr:to>
      <xdr:col>7</xdr:col>
      <xdr:colOff>152400</xdr:colOff>
      <xdr:row>61</xdr:row>
      <xdr:rowOff>167640</xdr:rowOff>
    </xdr:to>
    <xdr:cxnSp macro="">
      <xdr:nvCxnSpPr>
        <xdr:cNvPr id="129" name="直線コネクタ 128"/>
        <xdr:cNvCxnSpPr/>
      </xdr:nvCxnSpPr>
      <xdr:spPr>
        <a:xfrm>
          <a:off x="4114800" y="1057783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35577</xdr:rowOff>
    </xdr:from>
    <xdr:ext cx="762000" cy="259045"/>
    <xdr:sp macro="" textlink="">
      <xdr:nvSpPr>
        <xdr:cNvPr id="130"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1" name="フローチャート : 判断 130"/>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119380</xdr:rowOff>
    </xdr:from>
    <xdr:to>
      <xdr:col>6</xdr:col>
      <xdr:colOff>0</xdr:colOff>
      <xdr:row>62</xdr:row>
      <xdr:rowOff>28363</xdr:rowOff>
    </xdr:to>
    <xdr:cxnSp macro="">
      <xdr:nvCxnSpPr>
        <xdr:cNvPr id="132" name="直線コネクタ 131"/>
        <xdr:cNvCxnSpPr/>
      </xdr:nvCxnSpPr>
      <xdr:spPr>
        <a:xfrm flipV="1">
          <a:off x="3225800" y="1057783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90594</xdr:rowOff>
    </xdr:from>
    <xdr:to>
      <xdr:col>6</xdr:col>
      <xdr:colOff>50800</xdr:colOff>
      <xdr:row>66</xdr:row>
      <xdr:rowOff>20744</xdr:rowOff>
    </xdr:to>
    <xdr:sp macro="" textlink="">
      <xdr:nvSpPr>
        <xdr:cNvPr id="133" name="フローチャート : 判断 132"/>
        <xdr:cNvSpPr/>
      </xdr:nvSpPr>
      <xdr:spPr>
        <a:xfrm>
          <a:off x="4064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5521</xdr:rowOff>
    </xdr:from>
    <xdr:ext cx="736600" cy="259045"/>
    <xdr:sp macro="" textlink="">
      <xdr:nvSpPr>
        <xdr:cNvPr id="134" name="テキスト ボックス 133"/>
        <xdr:cNvSpPr txBox="1"/>
      </xdr:nvSpPr>
      <xdr:spPr>
        <a:xfrm>
          <a:off x="3733800" y="1132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28363</xdr:rowOff>
    </xdr:from>
    <xdr:to>
      <xdr:col>4</xdr:col>
      <xdr:colOff>482600</xdr:colOff>
      <xdr:row>62</xdr:row>
      <xdr:rowOff>28363</xdr:rowOff>
    </xdr:to>
    <xdr:cxnSp macro="">
      <xdr:nvCxnSpPr>
        <xdr:cNvPr id="135" name="直線コネクタ 134"/>
        <xdr:cNvCxnSpPr/>
      </xdr:nvCxnSpPr>
      <xdr:spPr>
        <a:xfrm>
          <a:off x="2336800" y="106582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2117</xdr:rowOff>
    </xdr:from>
    <xdr:to>
      <xdr:col>4</xdr:col>
      <xdr:colOff>533400</xdr:colOff>
      <xdr:row>65</xdr:row>
      <xdr:rowOff>103717</xdr:rowOff>
    </xdr:to>
    <xdr:sp macro="" textlink="">
      <xdr:nvSpPr>
        <xdr:cNvPr id="136" name="フローチャート : 判断 135"/>
        <xdr:cNvSpPr/>
      </xdr:nvSpPr>
      <xdr:spPr>
        <a:xfrm>
          <a:off x="31750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88494</xdr:rowOff>
    </xdr:from>
    <xdr:ext cx="762000" cy="259045"/>
    <xdr:sp macro="" textlink="">
      <xdr:nvSpPr>
        <xdr:cNvPr id="137" name="テキスト ボックス 136"/>
        <xdr:cNvSpPr txBox="1"/>
      </xdr:nvSpPr>
      <xdr:spPr>
        <a:xfrm>
          <a:off x="2844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167640</xdr:rowOff>
    </xdr:from>
    <xdr:to>
      <xdr:col>3</xdr:col>
      <xdr:colOff>279400</xdr:colOff>
      <xdr:row>62</xdr:row>
      <xdr:rowOff>28363</xdr:rowOff>
    </xdr:to>
    <xdr:cxnSp macro="">
      <xdr:nvCxnSpPr>
        <xdr:cNvPr id="138" name="直線コネクタ 137"/>
        <xdr:cNvCxnSpPr/>
      </xdr:nvCxnSpPr>
      <xdr:spPr>
        <a:xfrm>
          <a:off x="1447800" y="1062609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66463</xdr:rowOff>
    </xdr:from>
    <xdr:to>
      <xdr:col>3</xdr:col>
      <xdr:colOff>330200</xdr:colOff>
      <xdr:row>65</xdr:row>
      <xdr:rowOff>168063</xdr:rowOff>
    </xdr:to>
    <xdr:sp macro="" textlink="">
      <xdr:nvSpPr>
        <xdr:cNvPr id="139" name="フローチャート : 判断 138"/>
        <xdr:cNvSpPr/>
      </xdr:nvSpPr>
      <xdr:spPr>
        <a:xfrm>
          <a:off x="2286000" y="112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152840</xdr:rowOff>
    </xdr:from>
    <xdr:ext cx="762000" cy="259045"/>
    <xdr:sp macro="" textlink="">
      <xdr:nvSpPr>
        <xdr:cNvPr id="140" name="テキスト ボックス 139"/>
        <xdr:cNvSpPr txBox="1"/>
      </xdr:nvSpPr>
      <xdr:spPr>
        <a:xfrm>
          <a:off x="1955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10160</xdr:rowOff>
    </xdr:from>
    <xdr:to>
      <xdr:col>2</xdr:col>
      <xdr:colOff>127000</xdr:colOff>
      <xdr:row>65</xdr:row>
      <xdr:rowOff>111760</xdr:rowOff>
    </xdr:to>
    <xdr:sp macro="" textlink="">
      <xdr:nvSpPr>
        <xdr:cNvPr id="141" name="フローチャート : 判断 140"/>
        <xdr:cNvSpPr/>
      </xdr:nvSpPr>
      <xdr:spPr>
        <a:xfrm>
          <a:off x="1397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96537</xdr:rowOff>
    </xdr:from>
    <xdr:ext cx="762000" cy="259045"/>
    <xdr:sp macro="" textlink="">
      <xdr:nvSpPr>
        <xdr:cNvPr id="142" name="テキスト ボックス 141"/>
        <xdr:cNvSpPr txBox="1"/>
      </xdr:nvSpPr>
      <xdr:spPr>
        <a:xfrm>
          <a:off x="1066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116840</xdr:rowOff>
    </xdr:from>
    <xdr:to>
      <xdr:col>7</xdr:col>
      <xdr:colOff>203200</xdr:colOff>
      <xdr:row>62</xdr:row>
      <xdr:rowOff>46990</xdr:rowOff>
    </xdr:to>
    <xdr:sp macro="" textlink="">
      <xdr:nvSpPr>
        <xdr:cNvPr id="148" name="円/楕円 147"/>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133367</xdr:rowOff>
    </xdr:from>
    <xdr:ext cx="762000" cy="259045"/>
    <xdr:sp macro="" textlink="">
      <xdr:nvSpPr>
        <xdr:cNvPr id="149" name="財政構造の弾力性該当値テキスト"/>
        <xdr:cNvSpPr txBox="1"/>
      </xdr:nvSpPr>
      <xdr:spPr>
        <a:xfrm>
          <a:off x="50419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68580</xdr:rowOff>
    </xdr:from>
    <xdr:to>
      <xdr:col>6</xdr:col>
      <xdr:colOff>50800</xdr:colOff>
      <xdr:row>61</xdr:row>
      <xdr:rowOff>170180</xdr:rowOff>
    </xdr:to>
    <xdr:sp macro="" textlink="">
      <xdr:nvSpPr>
        <xdr:cNvPr id="150" name="円/楕円 149"/>
        <xdr:cNvSpPr/>
      </xdr:nvSpPr>
      <xdr:spPr>
        <a:xfrm>
          <a:off x="4064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8907</xdr:rowOff>
    </xdr:from>
    <xdr:ext cx="736600" cy="259045"/>
    <xdr:sp macro="" textlink="">
      <xdr:nvSpPr>
        <xdr:cNvPr id="151" name="テキスト ボックス 150"/>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149013</xdr:rowOff>
    </xdr:from>
    <xdr:to>
      <xdr:col>4</xdr:col>
      <xdr:colOff>533400</xdr:colOff>
      <xdr:row>62</xdr:row>
      <xdr:rowOff>79163</xdr:rowOff>
    </xdr:to>
    <xdr:sp macro="" textlink="">
      <xdr:nvSpPr>
        <xdr:cNvPr id="152" name="円/楕円 151"/>
        <xdr:cNvSpPr/>
      </xdr:nvSpPr>
      <xdr:spPr>
        <a:xfrm>
          <a:off x="3175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89340</xdr:rowOff>
    </xdr:from>
    <xdr:ext cx="762000" cy="259045"/>
    <xdr:sp macro="" textlink="">
      <xdr:nvSpPr>
        <xdr:cNvPr id="153" name="テキスト ボックス 152"/>
        <xdr:cNvSpPr txBox="1"/>
      </xdr:nvSpPr>
      <xdr:spPr>
        <a:xfrm>
          <a:off x="2844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149013</xdr:rowOff>
    </xdr:from>
    <xdr:to>
      <xdr:col>3</xdr:col>
      <xdr:colOff>330200</xdr:colOff>
      <xdr:row>62</xdr:row>
      <xdr:rowOff>79163</xdr:rowOff>
    </xdr:to>
    <xdr:sp macro="" textlink="">
      <xdr:nvSpPr>
        <xdr:cNvPr id="154" name="円/楕円 153"/>
        <xdr:cNvSpPr/>
      </xdr:nvSpPr>
      <xdr:spPr>
        <a:xfrm>
          <a:off x="2286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89340</xdr:rowOff>
    </xdr:from>
    <xdr:ext cx="762000" cy="259045"/>
    <xdr:sp macro="" textlink="">
      <xdr:nvSpPr>
        <xdr:cNvPr id="155" name="テキスト ボックス 154"/>
        <xdr:cNvSpPr txBox="1"/>
      </xdr:nvSpPr>
      <xdr:spPr>
        <a:xfrm>
          <a:off x="1955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116840</xdr:rowOff>
    </xdr:from>
    <xdr:to>
      <xdr:col>2</xdr:col>
      <xdr:colOff>127000</xdr:colOff>
      <xdr:row>62</xdr:row>
      <xdr:rowOff>46990</xdr:rowOff>
    </xdr:to>
    <xdr:sp macro="" textlink="">
      <xdr:nvSpPr>
        <xdr:cNvPr id="156" name="円/楕円 155"/>
        <xdr:cNvSpPr/>
      </xdr:nvSpPr>
      <xdr:spPr>
        <a:xfrm>
          <a:off x="1397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57167</xdr:rowOff>
    </xdr:from>
    <xdr:ext cx="762000" cy="259045"/>
    <xdr:sp macro="" textlink="">
      <xdr:nvSpPr>
        <xdr:cNvPr id="157" name="テキスト ボックス 156"/>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[94,818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114,516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件費は、職員の新陳代謝による給料総額の減少及び退職手当支給率の段階的引き下げにより０．５億円の減となり１５年連続の減少となったが、物件費は社会保障・税番号制システム整備等により７．１億円の増となったことから全体としては増加した。</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他団体との比較では上位に位置しており、引き続き民営化・業務委託による人件費削減及び事務的経費の縮減に取り組み行政コストの縮減を図る。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109384</xdr:rowOff>
    </xdr:from>
    <xdr:to>
      <xdr:col>7</xdr:col>
      <xdr:colOff>152400</xdr:colOff>
      <xdr:row>87</xdr:row>
      <xdr:rowOff>122828</xdr:rowOff>
    </xdr:to>
    <xdr:cxnSp macro="">
      <xdr:nvCxnSpPr>
        <xdr:cNvPr id="185" name="直線コネクタ 184"/>
        <xdr:cNvCxnSpPr/>
      </xdr:nvCxnSpPr>
      <xdr:spPr>
        <a:xfrm flipV="1">
          <a:off x="4953000" y="13825384"/>
          <a:ext cx="0" cy="12135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94905</xdr:rowOff>
    </xdr:from>
    <xdr:ext cx="762000" cy="259045"/>
    <xdr:sp macro="" textlink="">
      <xdr:nvSpPr>
        <xdr:cNvPr id="186" name="人件費・物件費等の状況最小値テキスト"/>
        <xdr:cNvSpPr txBox="1"/>
      </xdr:nvSpPr>
      <xdr:spPr>
        <a:xfrm>
          <a:off x="5041900" y="1501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127,985</a:t>
          </a:r>
          <a:endParaRPr kumimoji="1" lang="ja-JP" altLang="en-US" sz="1000" b="1">
            <a:latin typeface="ＭＳ Ｐゴシック"/>
          </a:endParaRPr>
        </a:p>
      </xdr:txBody>
    </xdr:sp>
    <xdr:clientData/>
  </xdr:oneCellAnchor>
  <xdr:twoCellAnchor>
    <xdr:from>
      <xdr:col>7</xdr:col>
      <xdr:colOff>63500</xdr:colOff>
      <xdr:row>87</xdr:row>
      <xdr:rowOff>122828</xdr:rowOff>
    </xdr:from>
    <xdr:to>
      <xdr:col>7</xdr:col>
      <xdr:colOff>241300</xdr:colOff>
      <xdr:row>87</xdr:row>
      <xdr:rowOff>122828</xdr:rowOff>
    </xdr:to>
    <xdr:cxnSp macro="">
      <xdr:nvCxnSpPr>
        <xdr:cNvPr id="187" name="直線コネクタ 186"/>
        <xdr:cNvCxnSpPr/>
      </xdr:nvCxnSpPr>
      <xdr:spPr>
        <a:xfrm>
          <a:off x="4864100" y="15038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24311</xdr:rowOff>
    </xdr:from>
    <xdr:ext cx="762000" cy="259045"/>
    <xdr:sp macro="" textlink="">
      <xdr:nvSpPr>
        <xdr:cNvPr id="188" name="人件費・物件費等の状況最大値テキスト"/>
        <xdr:cNvSpPr txBox="1"/>
      </xdr:nvSpPr>
      <xdr:spPr>
        <a:xfrm>
          <a:off x="5041900" y="1356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77,691</a:t>
          </a:r>
          <a:endParaRPr kumimoji="1" lang="ja-JP" altLang="en-US" sz="1000" b="1">
            <a:latin typeface="ＭＳ Ｐゴシック"/>
          </a:endParaRPr>
        </a:p>
      </xdr:txBody>
    </xdr:sp>
    <xdr:clientData/>
  </xdr:oneCellAnchor>
  <xdr:twoCellAnchor>
    <xdr:from>
      <xdr:col>7</xdr:col>
      <xdr:colOff>63500</xdr:colOff>
      <xdr:row>80</xdr:row>
      <xdr:rowOff>109384</xdr:rowOff>
    </xdr:from>
    <xdr:to>
      <xdr:col>7</xdr:col>
      <xdr:colOff>241300</xdr:colOff>
      <xdr:row>80</xdr:row>
      <xdr:rowOff>109384</xdr:rowOff>
    </xdr:to>
    <xdr:cxnSp macro="">
      <xdr:nvCxnSpPr>
        <xdr:cNvPr id="189" name="直線コネクタ 188"/>
        <xdr:cNvCxnSpPr/>
      </xdr:nvCxnSpPr>
      <xdr:spPr>
        <a:xfrm>
          <a:off x="4864100" y="1382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92432</xdr:rowOff>
    </xdr:from>
    <xdr:to>
      <xdr:col>7</xdr:col>
      <xdr:colOff>152400</xdr:colOff>
      <xdr:row>83</xdr:row>
      <xdr:rowOff>8308</xdr:rowOff>
    </xdr:to>
    <xdr:cxnSp macro="">
      <xdr:nvCxnSpPr>
        <xdr:cNvPr id="190" name="直線コネクタ 189"/>
        <xdr:cNvCxnSpPr/>
      </xdr:nvCxnSpPr>
      <xdr:spPr>
        <a:xfrm>
          <a:off x="4114800" y="14151332"/>
          <a:ext cx="838200" cy="8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93446</xdr:rowOff>
    </xdr:from>
    <xdr:ext cx="762000" cy="259045"/>
    <xdr:sp macro="" textlink="">
      <xdr:nvSpPr>
        <xdr:cNvPr id="191" name="人件費・物件費等の状況平均値テキスト"/>
        <xdr:cNvSpPr txBox="1"/>
      </xdr:nvSpPr>
      <xdr:spPr>
        <a:xfrm>
          <a:off x="5041900" y="14495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108,714</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121369</xdr:rowOff>
    </xdr:from>
    <xdr:to>
      <xdr:col>7</xdr:col>
      <xdr:colOff>203200</xdr:colOff>
      <xdr:row>85</xdr:row>
      <xdr:rowOff>51519</xdr:rowOff>
    </xdr:to>
    <xdr:sp macro="" textlink="">
      <xdr:nvSpPr>
        <xdr:cNvPr id="192" name="フローチャート : 判断 191"/>
        <xdr:cNvSpPr/>
      </xdr:nvSpPr>
      <xdr:spPr>
        <a:xfrm>
          <a:off x="4902200" y="1452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23830</xdr:rowOff>
    </xdr:from>
    <xdr:to>
      <xdr:col>6</xdr:col>
      <xdr:colOff>0</xdr:colOff>
      <xdr:row>82</xdr:row>
      <xdr:rowOff>92432</xdr:rowOff>
    </xdr:to>
    <xdr:cxnSp macro="">
      <xdr:nvCxnSpPr>
        <xdr:cNvPr id="193" name="直線コネクタ 192"/>
        <xdr:cNvCxnSpPr/>
      </xdr:nvCxnSpPr>
      <xdr:spPr>
        <a:xfrm>
          <a:off x="3225800" y="14082730"/>
          <a:ext cx="889000" cy="6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14804</xdr:rowOff>
    </xdr:from>
    <xdr:to>
      <xdr:col>6</xdr:col>
      <xdr:colOff>50800</xdr:colOff>
      <xdr:row>85</xdr:row>
      <xdr:rowOff>116404</xdr:rowOff>
    </xdr:to>
    <xdr:sp macro="" textlink="">
      <xdr:nvSpPr>
        <xdr:cNvPr id="194" name="フローチャート : 判断 193"/>
        <xdr:cNvSpPr/>
      </xdr:nvSpPr>
      <xdr:spPr>
        <a:xfrm>
          <a:off x="4064000" y="145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101181</xdr:rowOff>
    </xdr:from>
    <xdr:ext cx="736600" cy="259045"/>
    <xdr:sp macro="" textlink="">
      <xdr:nvSpPr>
        <xdr:cNvPr id="195" name="テキスト ボックス 194"/>
        <xdr:cNvSpPr txBox="1"/>
      </xdr:nvSpPr>
      <xdr:spPr>
        <a:xfrm>
          <a:off x="3733800" y="1467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23830</xdr:rowOff>
    </xdr:from>
    <xdr:to>
      <xdr:col>4</xdr:col>
      <xdr:colOff>482600</xdr:colOff>
      <xdr:row>82</xdr:row>
      <xdr:rowOff>57299</xdr:rowOff>
    </xdr:to>
    <xdr:cxnSp macro="">
      <xdr:nvCxnSpPr>
        <xdr:cNvPr id="196" name="直線コネクタ 195"/>
        <xdr:cNvCxnSpPr/>
      </xdr:nvCxnSpPr>
      <xdr:spPr>
        <a:xfrm flipV="1">
          <a:off x="2336800" y="14082730"/>
          <a:ext cx="889000" cy="3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94295</xdr:rowOff>
    </xdr:from>
    <xdr:to>
      <xdr:col>4</xdr:col>
      <xdr:colOff>533400</xdr:colOff>
      <xdr:row>85</xdr:row>
      <xdr:rowOff>24445</xdr:rowOff>
    </xdr:to>
    <xdr:sp macro="" textlink="">
      <xdr:nvSpPr>
        <xdr:cNvPr id="197" name="フローチャート : 判断 196"/>
        <xdr:cNvSpPr/>
      </xdr:nvSpPr>
      <xdr:spPr>
        <a:xfrm>
          <a:off x="3175000" y="144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9222</xdr:rowOff>
    </xdr:from>
    <xdr:ext cx="762000" cy="259045"/>
    <xdr:sp macro="" textlink="">
      <xdr:nvSpPr>
        <xdr:cNvPr id="198" name="テキスト ボックス 197"/>
        <xdr:cNvSpPr txBox="1"/>
      </xdr:nvSpPr>
      <xdr:spPr>
        <a:xfrm>
          <a:off x="2844800" y="1458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57299</xdr:rowOff>
    </xdr:from>
    <xdr:to>
      <xdr:col>3</xdr:col>
      <xdr:colOff>279400</xdr:colOff>
      <xdr:row>83</xdr:row>
      <xdr:rowOff>27009</xdr:rowOff>
    </xdr:to>
    <xdr:cxnSp macro="">
      <xdr:nvCxnSpPr>
        <xdr:cNvPr id="199" name="直線コネクタ 198"/>
        <xdr:cNvCxnSpPr/>
      </xdr:nvCxnSpPr>
      <xdr:spPr>
        <a:xfrm flipV="1">
          <a:off x="1447800" y="14116199"/>
          <a:ext cx="889000" cy="14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57907</xdr:rowOff>
    </xdr:from>
    <xdr:to>
      <xdr:col>3</xdr:col>
      <xdr:colOff>330200</xdr:colOff>
      <xdr:row>84</xdr:row>
      <xdr:rowOff>159507</xdr:rowOff>
    </xdr:to>
    <xdr:sp macro="" textlink="">
      <xdr:nvSpPr>
        <xdr:cNvPr id="200" name="フローチャート : 判断 199"/>
        <xdr:cNvSpPr/>
      </xdr:nvSpPr>
      <xdr:spPr>
        <a:xfrm>
          <a:off x="2286000" y="1445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144284</xdr:rowOff>
    </xdr:from>
    <xdr:ext cx="762000" cy="259045"/>
    <xdr:sp macro="" textlink="">
      <xdr:nvSpPr>
        <xdr:cNvPr id="201" name="テキスト ボックス 200"/>
        <xdr:cNvSpPr txBox="1"/>
      </xdr:nvSpPr>
      <xdr:spPr>
        <a:xfrm>
          <a:off x="1955800" y="1454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163886</xdr:rowOff>
    </xdr:from>
    <xdr:to>
      <xdr:col>2</xdr:col>
      <xdr:colOff>127000</xdr:colOff>
      <xdr:row>85</xdr:row>
      <xdr:rowOff>94036</xdr:rowOff>
    </xdr:to>
    <xdr:sp macro="" textlink="">
      <xdr:nvSpPr>
        <xdr:cNvPr id="202" name="フローチャート : 判断 201"/>
        <xdr:cNvSpPr/>
      </xdr:nvSpPr>
      <xdr:spPr>
        <a:xfrm>
          <a:off x="1397000" y="1456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78813</xdr:rowOff>
    </xdr:from>
    <xdr:ext cx="762000" cy="259045"/>
    <xdr:sp macro="" textlink="">
      <xdr:nvSpPr>
        <xdr:cNvPr id="203" name="テキスト ボックス 202"/>
        <xdr:cNvSpPr txBox="1"/>
      </xdr:nvSpPr>
      <xdr:spPr>
        <a:xfrm>
          <a:off x="1066800" y="1465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128958</xdr:rowOff>
    </xdr:from>
    <xdr:to>
      <xdr:col>7</xdr:col>
      <xdr:colOff>203200</xdr:colOff>
      <xdr:row>83</xdr:row>
      <xdr:rowOff>59108</xdr:rowOff>
    </xdr:to>
    <xdr:sp macro="" textlink="">
      <xdr:nvSpPr>
        <xdr:cNvPr id="209" name="円/楕円 208"/>
        <xdr:cNvSpPr/>
      </xdr:nvSpPr>
      <xdr:spPr>
        <a:xfrm>
          <a:off x="4902200" y="1418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145485</xdr:rowOff>
    </xdr:from>
    <xdr:ext cx="762000" cy="259045"/>
    <xdr:sp macro="" textlink="">
      <xdr:nvSpPr>
        <xdr:cNvPr id="210" name="人件費・物件費等の状況該当値テキスト"/>
        <xdr:cNvSpPr txBox="1"/>
      </xdr:nvSpPr>
      <xdr:spPr>
        <a:xfrm>
          <a:off x="5041900" y="14032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94,818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41632</xdr:rowOff>
    </xdr:from>
    <xdr:to>
      <xdr:col>6</xdr:col>
      <xdr:colOff>50800</xdr:colOff>
      <xdr:row>82</xdr:row>
      <xdr:rowOff>143232</xdr:rowOff>
    </xdr:to>
    <xdr:sp macro="" textlink="">
      <xdr:nvSpPr>
        <xdr:cNvPr id="211" name="円/楕円 210"/>
        <xdr:cNvSpPr/>
      </xdr:nvSpPr>
      <xdr:spPr>
        <a:xfrm>
          <a:off x="4064000" y="1410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153409</xdr:rowOff>
    </xdr:from>
    <xdr:ext cx="736600" cy="259045"/>
    <xdr:sp macro="" textlink="">
      <xdr:nvSpPr>
        <xdr:cNvPr id="212" name="テキスト ボックス 211"/>
        <xdr:cNvSpPr txBox="1"/>
      </xdr:nvSpPr>
      <xdr:spPr>
        <a:xfrm>
          <a:off x="3733800" y="13869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91,199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144480</xdr:rowOff>
    </xdr:from>
    <xdr:to>
      <xdr:col>4</xdr:col>
      <xdr:colOff>533400</xdr:colOff>
      <xdr:row>82</xdr:row>
      <xdr:rowOff>74630</xdr:rowOff>
    </xdr:to>
    <xdr:sp macro="" textlink="">
      <xdr:nvSpPr>
        <xdr:cNvPr id="213" name="円/楕円 212"/>
        <xdr:cNvSpPr/>
      </xdr:nvSpPr>
      <xdr:spPr>
        <a:xfrm>
          <a:off x="3175000" y="1403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84807</xdr:rowOff>
    </xdr:from>
    <xdr:ext cx="762000" cy="259045"/>
    <xdr:sp macro="" textlink="">
      <xdr:nvSpPr>
        <xdr:cNvPr id="214" name="テキスト ボックス 213"/>
        <xdr:cNvSpPr txBox="1"/>
      </xdr:nvSpPr>
      <xdr:spPr>
        <a:xfrm>
          <a:off x="2844800" y="1380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88,356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6499</xdr:rowOff>
    </xdr:from>
    <xdr:to>
      <xdr:col>3</xdr:col>
      <xdr:colOff>330200</xdr:colOff>
      <xdr:row>82</xdr:row>
      <xdr:rowOff>108099</xdr:rowOff>
    </xdr:to>
    <xdr:sp macro="" textlink="">
      <xdr:nvSpPr>
        <xdr:cNvPr id="215" name="円/楕円 214"/>
        <xdr:cNvSpPr/>
      </xdr:nvSpPr>
      <xdr:spPr>
        <a:xfrm>
          <a:off x="2286000" y="1406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118276</xdr:rowOff>
    </xdr:from>
    <xdr:ext cx="762000" cy="259045"/>
    <xdr:sp macro="" textlink="">
      <xdr:nvSpPr>
        <xdr:cNvPr id="216" name="テキスト ボックス 215"/>
        <xdr:cNvSpPr txBox="1"/>
      </xdr:nvSpPr>
      <xdr:spPr>
        <a:xfrm>
          <a:off x="1955800" y="13834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89,743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147659</xdr:rowOff>
    </xdr:from>
    <xdr:to>
      <xdr:col>2</xdr:col>
      <xdr:colOff>127000</xdr:colOff>
      <xdr:row>83</xdr:row>
      <xdr:rowOff>77809</xdr:rowOff>
    </xdr:to>
    <xdr:sp macro="" textlink="">
      <xdr:nvSpPr>
        <xdr:cNvPr id="217" name="円/楕円 216"/>
        <xdr:cNvSpPr/>
      </xdr:nvSpPr>
      <xdr:spPr>
        <a:xfrm>
          <a:off x="1397000" y="1420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87986</xdr:rowOff>
    </xdr:from>
    <xdr:ext cx="762000" cy="259045"/>
    <xdr:sp macro="" textlink="">
      <xdr:nvSpPr>
        <xdr:cNvPr id="218" name="テキスト ボックス 217"/>
        <xdr:cNvSpPr txBox="1"/>
      </xdr:nvSpPr>
      <xdr:spPr>
        <a:xfrm>
          <a:off x="1066800" y="13975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95,593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の制度改正による一時的な増減はあるものの、初任給の引き下げ、職務の級の引き下げ等、市独自の給与制度の見直しにより国と同程度の指数へと改善された。今後も国等の状況を注視し、給与水準の適正な管理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34" name="直線コネクタ 233"/>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35" name="テキスト ボックス 234"/>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6" name="直線コネクタ 23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7" name="テキスト ボックス 23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38" name="直線コネクタ 237"/>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39" name="テキスト ボックス 238"/>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2" name="直線コネクタ 241"/>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43" name="テキスト ボックス 242"/>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4" name="直線コネクタ 24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5" name="テキスト ボックス 24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46" name="直線コネクタ 245"/>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47" name="テキスト ボックス 246"/>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144991</xdr:rowOff>
    </xdr:from>
    <xdr:to>
      <xdr:col>24</xdr:col>
      <xdr:colOff>558800</xdr:colOff>
      <xdr:row>85</xdr:row>
      <xdr:rowOff>61913</xdr:rowOff>
    </xdr:to>
    <xdr:cxnSp macro="">
      <xdr:nvCxnSpPr>
        <xdr:cNvPr id="251" name="直線コネクタ 250"/>
        <xdr:cNvCxnSpPr/>
      </xdr:nvCxnSpPr>
      <xdr:spPr>
        <a:xfrm flipV="1">
          <a:off x="17018000" y="13860991"/>
          <a:ext cx="0" cy="7741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33990</xdr:rowOff>
    </xdr:from>
    <xdr:ext cx="762000" cy="259045"/>
    <xdr:sp macro="" textlink="">
      <xdr:nvSpPr>
        <xdr:cNvPr id="252" name="給与水準   （国との比較）最小値テキスト"/>
        <xdr:cNvSpPr txBox="1"/>
      </xdr:nvSpPr>
      <xdr:spPr>
        <a:xfrm>
          <a:off x="17106900" y="1460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85</xdr:row>
      <xdr:rowOff>61913</xdr:rowOff>
    </xdr:from>
    <xdr:to>
      <xdr:col>24</xdr:col>
      <xdr:colOff>647700</xdr:colOff>
      <xdr:row>85</xdr:row>
      <xdr:rowOff>61913</xdr:rowOff>
    </xdr:to>
    <xdr:cxnSp macro="">
      <xdr:nvCxnSpPr>
        <xdr:cNvPr id="253" name="直線コネクタ 252"/>
        <xdr:cNvCxnSpPr/>
      </xdr:nvCxnSpPr>
      <xdr:spPr>
        <a:xfrm>
          <a:off x="16929100" y="1463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59918</xdr:rowOff>
    </xdr:from>
    <xdr:ext cx="762000" cy="259045"/>
    <xdr:sp macro="" textlink="">
      <xdr:nvSpPr>
        <xdr:cNvPr id="254" name="給与水準   （国との比較）最大値テキスト"/>
        <xdr:cNvSpPr txBox="1"/>
      </xdr:nvSpPr>
      <xdr:spPr>
        <a:xfrm>
          <a:off x="17106900" y="1360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24</xdr:col>
      <xdr:colOff>469900</xdr:colOff>
      <xdr:row>80</xdr:row>
      <xdr:rowOff>144991</xdr:rowOff>
    </xdr:from>
    <xdr:to>
      <xdr:col>24</xdr:col>
      <xdr:colOff>647700</xdr:colOff>
      <xdr:row>80</xdr:row>
      <xdr:rowOff>144991</xdr:rowOff>
    </xdr:to>
    <xdr:cxnSp macro="">
      <xdr:nvCxnSpPr>
        <xdr:cNvPr id="255" name="直線コネクタ 254"/>
        <xdr:cNvCxnSpPr/>
      </xdr:nvCxnSpPr>
      <xdr:spPr>
        <a:xfrm>
          <a:off x="16929100" y="1386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83079</xdr:rowOff>
    </xdr:from>
    <xdr:to>
      <xdr:col>24</xdr:col>
      <xdr:colOff>558800</xdr:colOff>
      <xdr:row>84</xdr:row>
      <xdr:rowOff>22225</xdr:rowOff>
    </xdr:to>
    <xdr:cxnSp macro="">
      <xdr:nvCxnSpPr>
        <xdr:cNvPr id="256" name="直線コネクタ 255"/>
        <xdr:cNvCxnSpPr/>
      </xdr:nvCxnSpPr>
      <xdr:spPr>
        <a:xfrm>
          <a:off x="16179800" y="14313429"/>
          <a:ext cx="838200" cy="1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68915</xdr:rowOff>
    </xdr:from>
    <xdr:ext cx="762000" cy="259045"/>
    <xdr:sp macro="" textlink="">
      <xdr:nvSpPr>
        <xdr:cNvPr id="257" name="給与水準   （国との比較）平均値テキスト"/>
        <xdr:cNvSpPr txBox="1"/>
      </xdr:nvSpPr>
      <xdr:spPr>
        <a:xfrm>
          <a:off x="17106900" y="141278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52388</xdr:rowOff>
    </xdr:from>
    <xdr:to>
      <xdr:col>24</xdr:col>
      <xdr:colOff>609600</xdr:colOff>
      <xdr:row>83</xdr:row>
      <xdr:rowOff>153988</xdr:rowOff>
    </xdr:to>
    <xdr:sp macro="" textlink="">
      <xdr:nvSpPr>
        <xdr:cNvPr id="258" name="フローチャート : 判断 257"/>
        <xdr:cNvSpPr/>
      </xdr:nvSpPr>
      <xdr:spPr>
        <a:xfrm>
          <a:off x="16967200" y="1428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83079</xdr:rowOff>
    </xdr:from>
    <xdr:to>
      <xdr:col>23</xdr:col>
      <xdr:colOff>406400</xdr:colOff>
      <xdr:row>84</xdr:row>
      <xdr:rowOff>2116</xdr:rowOff>
    </xdr:to>
    <xdr:cxnSp macro="">
      <xdr:nvCxnSpPr>
        <xdr:cNvPr id="259" name="直線コネクタ 258"/>
        <xdr:cNvCxnSpPr/>
      </xdr:nvCxnSpPr>
      <xdr:spPr>
        <a:xfrm flipV="1">
          <a:off x="15290800" y="14313429"/>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112713</xdr:rowOff>
    </xdr:from>
    <xdr:to>
      <xdr:col>23</xdr:col>
      <xdr:colOff>457200</xdr:colOff>
      <xdr:row>84</xdr:row>
      <xdr:rowOff>42863</xdr:rowOff>
    </xdr:to>
    <xdr:sp macro="" textlink="">
      <xdr:nvSpPr>
        <xdr:cNvPr id="260" name="フローチャート : 判断 259"/>
        <xdr:cNvSpPr/>
      </xdr:nvSpPr>
      <xdr:spPr>
        <a:xfrm>
          <a:off x="16129000" y="1434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27640</xdr:rowOff>
    </xdr:from>
    <xdr:ext cx="736600" cy="259045"/>
    <xdr:sp macro="" textlink="">
      <xdr:nvSpPr>
        <xdr:cNvPr id="261" name="テキスト ボックス 260"/>
        <xdr:cNvSpPr txBox="1"/>
      </xdr:nvSpPr>
      <xdr:spPr>
        <a:xfrm>
          <a:off x="15798800" y="14429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2116</xdr:rowOff>
    </xdr:from>
    <xdr:to>
      <xdr:col>22</xdr:col>
      <xdr:colOff>203200</xdr:colOff>
      <xdr:row>88</xdr:row>
      <xdr:rowOff>140759</xdr:rowOff>
    </xdr:to>
    <xdr:cxnSp macro="">
      <xdr:nvCxnSpPr>
        <xdr:cNvPr id="262" name="直線コネクタ 261"/>
        <xdr:cNvCxnSpPr/>
      </xdr:nvCxnSpPr>
      <xdr:spPr>
        <a:xfrm flipV="1">
          <a:off x="14401800" y="14403916"/>
          <a:ext cx="889000" cy="82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122766</xdr:rowOff>
    </xdr:from>
    <xdr:to>
      <xdr:col>22</xdr:col>
      <xdr:colOff>254000</xdr:colOff>
      <xdr:row>84</xdr:row>
      <xdr:rowOff>52916</xdr:rowOff>
    </xdr:to>
    <xdr:sp macro="" textlink="">
      <xdr:nvSpPr>
        <xdr:cNvPr id="263" name="フローチャート : 判断 262"/>
        <xdr:cNvSpPr/>
      </xdr:nvSpPr>
      <xdr:spPr>
        <a:xfrm>
          <a:off x="15240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63093</xdr:rowOff>
    </xdr:from>
    <xdr:ext cx="762000" cy="259045"/>
    <xdr:sp macro="" textlink="">
      <xdr:nvSpPr>
        <xdr:cNvPr id="264" name="テキスト ボックス 263"/>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140759</xdr:rowOff>
    </xdr:from>
    <xdr:to>
      <xdr:col>21</xdr:col>
      <xdr:colOff>0</xdr:colOff>
      <xdr:row>89</xdr:row>
      <xdr:rowOff>39688</xdr:rowOff>
    </xdr:to>
    <xdr:cxnSp macro="">
      <xdr:nvCxnSpPr>
        <xdr:cNvPr id="265" name="直線コネクタ 264"/>
        <xdr:cNvCxnSpPr/>
      </xdr:nvCxnSpPr>
      <xdr:spPr>
        <a:xfrm flipV="1">
          <a:off x="13512800" y="15228359"/>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100013</xdr:rowOff>
    </xdr:from>
    <xdr:to>
      <xdr:col>21</xdr:col>
      <xdr:colOff>50800</xdr:colOff>
      <xdr:row>89</xdr:row>
      <xdr:rowOff>30163</xdr:rowOff>
    </xdr:to>
    <xdr:sp macro="" textlink="">
      <xdr:nvSpPr>
        <xdr:cNvPr id="266" name="フローチャート : 判断 265"/>
        <xdr:cNvSpPr/>
      </xdr:nvSpPr>
      <xdr:spPr>
        <a:xfrm>
          <a:off x="14351000" y="1518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14940</xdr:rowOff>
    </xdr:from>
    <xdr:ext cx="762000" cy="259045"/>
    <xdr:sp macro="" textlink="">
      <xdr:nvSpPr>
        <xdr:cNvPr id="267" name="テキスト ボックス 266"/>
        <xdr:cNvSpPr txBox="1"/>
      </xdr:nvSpPr>
      <xdr:spPr>
        <a:xfrm>
          <a:off x="14020800" y="1527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100013</xdr:rowOff>
    </xdr:from>
    <xdr:to>
      <xdr:col>19</xdr:col>
      <xdr:colOff>533400</xdr:colOff>
      <xdr:row>89</xdr:row>
      <xdr:rowOff>30163</xdr:rowOff>
    </xdr:to>
    <xdr:sp macro="" textlink="">
      <xdr:nvSpPr>
        <xdr:cNvPr id="268" name="フローチャート : 判断 267"/>
        <xdr:cNvSpPr/>
      </xdr:nvSpPr>
      <xdr:spPr>
        <a:xfrm>
          <a:off x="13462000" y="1518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40340</xdr:rowOff>
    </xdr:from>
    <xdr:ext cx="762000" cy="259045"/>
    <xdr:sp macro="" textlink="">
      <xdr:nvSpPr>
        <xdr:cNvPr id="269" name="テキスト ボックス 268"/>
        <xdr:cNvSpPr txBox="1"/>
      </xdr:nvSpPr>
      <xdr:spPr>
        <a:xfrm>
          <a:off x="13131800" y="14956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142875</xdr:rowOff>
    </xdr:from>
    <xdr:to>
      <xdr:col>24</xdr:col>
      <xdr:colOff>609600</xdr:colOff>
      <xdr:row>84</xdr:row>
      <xdr:rowOff>73025</xdr:rowOff>
    </xdr:to>
    <xdr:sp macro="" textlink="">
      <xdr:nvSpPr>
        <xdr:cNvPr id="275" name="円/楕円 274"/>
        <xdr:cNvSpPr/>
      </xdr:nvSpPr>
      <xdr:spPr>
        <a:xfrm>
          <a:off x="169672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114952</xdr:rowOff>
    </xdr:from>
    <xdr:ext cx="762000" cy="259045"/>
    <xdr:sp macro="" textlink="">
      <xdr:nvSpPr>
        <xdr:cNvPr id="276" name="給与水準   （国との比較）該当値テキスト"/>
        <xdr:cNvSpPr txBox="1"/>
      </xdr:nvSpPr>
      <xdr:spPr>
        <a:xfrm>
          <a:off x="17106900" y="1434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32279</xdr:rowOff>
    </xdr:from>
    <xdr:to>
      <xdr:col>23</xdr:col>
      <xdr:colOff>457200</xdr:colOff>
      <xdr:row>83</xdr:row>
      <xdr:rowOff>133879</xdr:rowOff>
    </xdr:to>
    <xdr:sp macro="" textlink="">
      <xdr:nvSpPr>
        <xdr:cNvPr id="277" name="円/楕円 276"/>
        <xdr:cNvSpPr/>
      </xdr:nvSpPr>
      <xdr:spPr>
        <a:xfrm>
          <a:off x="16129000" y="142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144056</xdr:rowOff>
    </xdr:from>
    <xdr:ext cx="736600" cy="259045"/>
    <xdr:sp macro="" textlink="">
      <xdr:nvSpPr>
        <xdr:cNvPr id="278" name="テキスト ボックス 277"/>
        <xdr:cNvSpPr txBox="1"/>
      </xdr:nvSpPr>
      <xdr:spPr>
        <a:xfrm>
          <a:off x="15798800" y="1403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122766</xdr:rowOff>
    </xdr:from>
    <xdr:to>
      <xdr:col>22</xdr:col>
      <xdr:colOff>254000</xdr:colOff>
      <xdr:row>84</xdr:row>
      <xdr:rowOff>52916</xdr:rowOff>
    </xdr:to>
    <xdr:sp macro="" textlink="">
      <xdr:nvSpPr>
        <xdr:cNvPr id="279" name="円/楕円 278"/>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37693</xdr:rowOff>
    </xdr:from>
    <xdr:ext cx="762000" cy="259045"/>
    <xdr:sp macro="" textlink="">
      <xdr:nvSpPr>
        <xdr:cNvPr id="280" name="テキスト ボックス 279"/>
        <xdr:cNvSpPr txBox="1"/>
      </xdr:nvSpPr>
      <xdr:spPr>
        <a:xfrm>
          <a:off x="149098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89959</xdr:rowOff>
    </xdr:from>
    <xdr:to>
      <xdr:col>21</xdr:col>
      <xdr:colOff>50800</xdr:colOff>
      <xdr:row>89</xdr:row>
      <xdr:rowOff>20109</xdr:rowOff>
    </xdr:to>
    <xdr:sp macro="" textlink="">
      <xdr:nvSpPr>
        <xdr:cNvPr id="281" name="円/楕円 280"/>
        <xdr:cNvSpPr/>
      </xdr:nvSpPr>
      <xdr:spPr>
        <a:xfrm>
          <a:off x="14351000" y="151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30286</xdr:rowOff>
    </xdr:from>
    <xdr:ext cx="762000" cy="259045"/>
    <xdr:sp macro="" textlink="">
      <xdr:nvSpPr>
        <xdr:cNvPr id="282" name="テキスト ボックス 281"/>
        <xdr:cNvSpPr txBox="1"/>
      </xdr:nvSpPr>
      <xdr:spPr>
        <a:xfrm>
          <a:off x="14020800" y="1494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160338</xdr:rowOff>
    </xdr:from>
    <xdr:to>
      <xdr:col>19</xdr:col>
      <xdr:colOff>533400</xdr:colOff>
      <xdr:row>89</xdr:row>
      <xdr:rowOff>90488</xdr:rowOff>
    </xdr:to>
    <xdr:sp macro="" textlink="">
      <xdr:nvSpPr>
        <xdr:cNvPr id="283" name="円/楕円 282"/>
        <xdr:cNvSpPr/>
      </xdr:nvSpPr>
      <xdr:spPr>
        <a:xfrm>
          <a:off x="13462000" y="1524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75265</xdr:rowOff>
    </xdr:from>
    <xdr:ext cx="762000" cy="259045"/>
    <xdr:sp macro="" textlink="">
      <xdr:nvSpPr>
        <xdr:cNvPr id="284" name="テキスト ボックス 283"/>
        <xdr:cNvSpPr txBox="1"/>
      </xdr:nvSpPr>
      <xdr:spPr>
        <a:xfrm>
          <a:off x="13131800" y="153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依然として人口千人当たりの職員数は各区分とも平均を下回っているが、これまでの定員削減により人材と組織力の不足が懸念される。今後は、人材育成と組織力の維持を重要視し、民間委託の推進等とのバランスを配慮しつつ適正な職員数の管理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56092</xdr:rowOff>
    </xdr:from>
    <xdr:to>
      <xdr:col>24</xdr:col>
      <xdr:colOff>558800</xdr:colOff>
      <xdr:row>67</xdr:row>
      <xdr:rowOff>23706</xdr:rowOff>
    </xdr:to>
    <xdr:cxnSp macro="">
      <xdr:nvCxnSpPr>
        <xdr:cNvPr id="314" name="直線コネクタ 313"/>
        <xdr:cNvCxnSpPr/>
      </xdr:nvCxnSpPr>
      <xdr:spPr>
        <a:xfrm flipV="1">
          <a:off x="17018000" y="10171642"/>
          <a:ext cx="0" cy="1339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167233</xdr:rowOff>
    </xdr:from>
    <xdr:ext cx="762000" cy="259045"/>
    <xdr:sp macro="" textlink="">
      <xdr:nvSpPr>
        <xdr:cNvPr id="315" name="定員管理の状況最小値テキスト"/>
        <xdr:cNvSpPr txBox="1"/>
      </xdr:nvSpPr>
      <xdr:spPr>
        <a:xfrm>
          <a:off x="17106900" y="114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24</xdr:col>
      <xdr:colOff>469900</xdr:colOff>
      <xdr:row>67</xdr:row>
      <xdr:rowOff>23706</xdr:rowOff>
    </xdr:from>
    <xdr:to>
      <xdr:col>24</xdr:col>
      <xdr:colOff>647700</xdr:colOff>
      <xdr:row>67</xdr:row>
      <xdr:rowOff>23706</xdr:rowOff>
    </xdr:to>
    <xdr:cxnSp macro="">
      <xdr:nvCxnSpPr>
        <xdr:cNvPr id="316" name="直線コネクタ 315"/>
        <xdr:cNvCxnSpPr/>
      </xdr:nvCxnSpPr>
      <xdr:spPr>
        <a:xfrm>
          <a:off x="16929100" y="1151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142469</xdr:rowOff>
    </xdr:from>
    <xdr:ext cx="762000" cy="259045"/>
    <xdr:sp macro="" textlink="">
      <xdr:nvSpPr>
        <xdr:cNvPr id="317" name="定員管理の状況最大値テキスト"/>
        <xdr:cNvSpPr txBox="1"/>
      </xdr:nvSpPr>
      <xdr:spPr>
        <a:xfrm>
          <a:off x="17106900" y="991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59</xdr:row>
      <xdr:rowOff>56092</xdr:rowOff>
    </xdr:from>
    <xdr:to>
      <xdr:col>24</xdr:col>
      <xdr:colOff>647700</xdr:colOff>
      <xdr:row>59</xdr:row>
      <xdr:rowOff>56092</xdr:rowOff>
    </xdr:to>
    <xdr:cxnSp macro="">
      <xdr:nvCxnSpPr>
        <xdr:cNvPr id="318" name="直線コネクタ 317"/>
        <xdr:cNvCxnSpPr/>
      </xdr:nvCxnSpPr>
      <xdr:spPr>
        <a:xfrm>
          <a:off x="16929100" y="1017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90170</xdr:rowOff>
    </xdr:from>
    <xdr:to>
      <xdr:col>24</xdr:col>
      <xdr:colOff>558800</xdr:colOff>
      <xdr:row>63</xdr:row>
      <xdr:rowOff>94192</xdr:rowOff>
    </xdr:to>
    <xdr:cxnSp macro="">
      <xdr:nvCxnSpPr>
        <xdr:cNvPr id="319" name="直線コネクタ 318"/>
        <xdr:cNvCxnSpPr/>
      </xdr:nvCxnSpPr>
      <xdr:spPr>
        <a:xfrm>
          <a:off x="16179800" y="10891520"/>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107967</xdr:rowOff>
    </xdr:from>
    <xdr:ext cx="762000" cy="259045"/>
    <xdr:sp macro="" textlink="">
      <xdr:nvSpPr>
        <xdr:cNvPr id="320" name="定員管理の状況平均値テキスト"/>
        <xdr:cNvSpPr txBox="1"/>
      </xdr:nvSpPr>
      <xdr:spPr>
        <a:xfrm>
          <a:off x="17106900" y="1090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135890</xdr:rowOff>
    </xdr:from>
    <xdr:to>
      <xdr:col>24</xdr:col>
      <xdr:colOff>609600</xdr:colOff>
      <xdr:row>64</xdr:row>
      <xdr:rowOff>66040</xdr:rowOff>
    </xdr:to>
    <xdr:sp macro="" textlink="">
      <xdr:nvSpPr>
        <xdr:cNvPr id="321" name="フローチャート : 判断 320"/>
        <xdr:cNvSpPr/>
      </xdr:nvSpPr>
      <xdr:spPr>
        <a:xfrm>
          <a:off x="169672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90170</xdr:rowOff>
    </xdr:from>
    <xdr:to>
      <xdr:col>23</xdr:col>
      <xdr:colOff>406400</xdr:colOff>
      <xdr:row>63</xdr:row>
      <xdr:rowOff>110279</xdr:rowOff>
    </xdr:to>
    <xdr:cxnSp macro="">
      <xdr:nvCxnSpPr>
        <xdr:cNvPr id="322" name="直線コネクタ 321"/>
        <xdr:cNvCxnSpPr/>
      </xdr:nvCxnSpPr>
      <xdr:spPr>
        <a:xfrm flipV="1">
          <a:off x="15290800" y="1089152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142452</xdr:rowOff>
    </xdr:from>
    <xdr:to>
      <xdr:col>23</xdr:col>
      <xdr:colOff>457200</xdr:colOff>
      <xdr:row>63</xdr:row>
      <xdr:rowOff>72602</xdr:rowOff>
    </xdr:to>
    <xdr:sp macro="" textlink="">
      <xdr:nvSpPr>
        <xdr:cNvPr id="323" name="フローチャート : 判断 322"/>
        <xdr:cNvSpPr/>
      </xdr:nvSpPr>
      <xdr:spPr>
        <a:xfrm>
          <a:off x="16129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82779</xdr:rowOff>
    </xdr:from>
    <xdr:ext cx="736600" cy="259045"/>
    <xdr:sp macro="" textlink="">
      <xdr:nvSpPr>
        <xdr:cNvPr id="324" name="テキスト ボックス 323"/>
        <xdr:cNvSpPr txBox="1"/>
      </xdr:nvSpPr>
      <xdr:spPr>
        <a:xfrm>
          <a:off x="15798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110279</xdr:rowOff>
    </xdr:from>
    <xdr:to>
      <xdr:col>22</xdr:col>
      <xdr:colOff>203200</xdr:colOff>
      <xdr:row>63</xdr:row>
      <xdr:rowOff>170604</xdr:rowOff>
    </xdr:to>
    <xdr:cxnSp macro="">
      <xdr:nvCxnSpPr>
        <xdr:cNvPr id="325" name="直線コネクタ 324"/>
        <xdr:cNvCxnSpPr/>
      </xdr:nvCxnSpPr>
      <xdr:spPr>
        <a:xfrm flipV="1">
          <a:off x="14401800" y="1091162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158538</xdr:rowOff>
    </xdr:from>
    <xdr:to>
      <xdr:col>22</xdr:col>
      <xdr:colOff>254000</xdr:colOff>
      <xdr:row>63</xdr:row>
      <xdr:rowOff>88688</xdr:rowOff>
    </xdr:to>
    <xdr:sp macro="" textlink="">
      <xdr:nvSpPr>
        <xdr:cNvPr id="326" name="フローチャート : 判断 325"/>
        <xdr:cNvSpPr/>
      </xdr:nvSpPr>
      <xdr:spPr>
        <a:xfrm>
          <a:off x="152400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98865</xdr:rowOff>
    </xdr:from>
    <xdr:ext cx="762000" cy="259045"/>
    <xdr:sp macro="" textlink="">
      <xdr:nvSpPr>
        <xdr:cNvPr id="327" name="テキスト ボックス 326"/>
        <xdr:cNvSpPr txBox="1"/>
      </xdr:nvSpPr>
      <xdr:spPr>
        <a:xfrm>
          <a:off x="14909800" y="105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170604</xdr:rowOff>
    </xdr:from>
    <xdr:to>
      <xdr:col>21</xdr:col>
      <xdr:colOff>0</xdr:colOff>
      <xdr:row>64</xdr:row>
      <xdr:rowOff>67521</xdr:rowOff>
    </xdr:to>
    <xdr:cxnSp macro="">
      <xdr:nvCxnSpPr>
        <xdr:cNvPr id="328" name="直線コネクタ 327"/>
        <xdr:cNvCxnSpPr/>
      </xdr:nvCxnSpPr>
      <xdr:spPr>
        <a:xfrm flipV="1">
          <a:off x="13512800" y="10971954"/>
          <a:ext cx="889000" cy="6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3175</xdr:rowOff>
    </xdr:from>
    <xdr:to>
      <xdr:col>21</xdr:col>
      <xdr:colOff>50800</xdr:colOff>
      <xdr:row>63</xdr:row>
      <xdr:rowOff>104775</xdr:rowOff>
    </xdr:to>
    <xdr:sp macro="" textlink="">
      <xdr:nvSpPr>
        <xdr:cNvPr id="329" name="フローチャート : 判断 328"/>
        <xdr:cNvSpPr/>
      </xdr:nvSpPr>
      <xdr:spPr>
        <a:xfrm>
          <a:off x="14351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114952</xdr:rowOff>
    </xdr:from>
    <xdr:ext cx="762000" cy="259045"/>
    <xdr:sp macro="" textlink="">
      <xdr:nvSpPr>
        <xdr:cNvPr id="330" name="テキスト ボックス 329"/>
        <xdr:cNvSpPr txBox="1"/>
      </xdr:nvSpPr>
      <xdr:spPr>
        <a:xfrm>
          <a:off x="14020800" y="105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67521</xdr:rowOff>
    </xdr:from>
    <xdr:to>
      <xdr:col>19</xdr:col>
      <xdr:colOff>533400</xdr:colOff>
      <xdr:row>63</xdr:row>
      <xdr:rowOff>169121</xdr:rowOff>
    </xdr:to>
    <xdr:sp macro="" textlink="">
      <xdr:nvSpPr>
        <xdr:cNvPr id="331" name="フローチャート : 判断 330"/>
        <xdr:cNvSpPr/>
      </xdr:nvSpPr>
      <xdr:spPr>
        <a:xfrm>
          <a:off x="13462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7848</xdr:rowOff>
    </xdr:from>
    <xdr:ext cx="762000" cy="259045"/>
    <xdr:sp macro="" textlink="">
      <xdr:nvSpPr>
        <xdr:cNvPr id="332" name="テキスト ボックス 331"/>
        <xdr:cNvSpPr txBox="1"/>
      </xdr:nvSpPr>
      <xdr:spPr>
        <a:xfrm>
          <a:off x="13131800" y="1063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43392</xdr:rowOff>
    </xdr:from>
    <xdr:to>
      <xdr:col>24</xdr:col>
      <xdr:colOff>609600</xdr:colOff>
      <xdr:row>63</xdr:row>
      <xdr:rowOff>144992</xdr:rowOff>
    </xdr:to>
    <xdr:sp macro="" textlink="">
      <xdr:nvSpPr>
        <xdr:cNvPr id="338" name="円/楕円 337"/>
        <xdr:cNvSpPr/>
      </xdr:nvSpPr>
      <xdr:spPr>
        <a:xfrm>
          <a:off x="169672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59919</xdr:rowOff>
    </xdr:from>
    <xdr:ext cx="762000" cy="259045"/>
    <xdr:sp macro="" textlink="">
      <xdr:nvSpPr>
        <xdr:cNvPr id="339" name="定員管理の状況該当値テキスト"/>
        <xdr:cNvSpPr txBox="1"/>
      </xdr:nvSpPr>
      <xdr:spPr>
        <a:xfrm>
          <a:off x="17106900" y="1068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39370</xdr:rowOff>
    </xdr:from>
    <xdr:to>
      <xdr:col>23</xdr:col>
      <xdr:colOff>457200</xdr:colOff>
      <xdr:row>63</xdr:row>
      <xdr:rowOff>140970</xdr:rowOff>
    </xdr:to>
    <xdr:sp macro="" textlink="">
      <xdr:nvSpPr>
        <xdr:cNvPr id="340" name="円/楕円 339"/>
        <xdr:cNvSpPr/>
      </xdr:nvSpPr>
      <xdr:spPr>
        <a:xfrm>
          <a:off x="16129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125747</xdr:rowOff>
    </xdr:from>
    <xdr:ext cx="736600" cy="259045"/>
    <xdr:sp macro="" textlink="">
      <xdr:nvSpPr>
        <xdr:cNvPr id="341" name="テキスト ボックス 340"/>
        <xdr:cNvSpPr txBox="1"/>
      </xdr:nvSpPr>
      <xdr:spPr>
        <a:xfrm>
          <a:off x="15798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59479</xdr:rowOff>
    </xdr:from>
    <xdr:to>
      <xdr:col>22</xdr:col>
      <xdr:colOff>254000</xdr:colOff>
      <xdr:row>63</xdr:row>
      <xdr:rowOff>161079</xdr:rowOff>
    </xdr:to>
    <xdr:sp macro="" textlink="">
      <xdr:nvSpPr>
        <xdr:cNvPr id="342" name="円/楕円 341"/>
        <xdr:cNvSpPr/>
      </xdr:nvSpPr>
      <xdr:spPr>
        <a:xfrm>
          <a:off x="152400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145856</xdr:rowOff>
    </xdr:from>
    <xdr:ext cx="762000" cy="259045"/>
    <xdr:sp macro="" textlink="">
      <xdr:nvSpPr>
        <xdr:cNvPr id="343" name="テキスト ボックス 342"/>
        <xdr:cNvSpPr txBox="1"/>
      </xdr:nvSpPr>
      <xdr:spPr>
        <a:xfrm>
          <a:off x="14909800" y="109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119804</xdr:rowOff>
    </xdr:from>
    <xdr:to>
      <xdr:col>21</xdr:col>
      <xdr:colOff>50800</xdr:colOff>
      <xdr:row>64</xdr:row>
      <xdr:rowOff>49954</xdr:rowOff>
    </xdr:to>
    <xdr:sp macro="" textlink="">
      <xdr:nvSpPr>
        <xdr:cNvPr id="344" name="円/楕円 343"/>
        <xdr:cNvSpPr/>
      </xdr:nvSpPr>
      <xdr:spPr>
        <a:xfrm>
          <a:off x="14351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34731</xdr:rowOff>
    </xdr:from>
    <xdr:ext cx="762000" cy="259045"/>
    <xdr:sp macro="" textlink="">
      <xdr:nvSpPr>
        <xdr:cNvPr id="345" name="テキスト ボックス 344"/>
        <xdr:cNvSpPr txBox="1"/>
      </xdr:nvSpPr>
      <xdr:spPr>
        <a:xfrm>
          <a:off x="14020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16721</xdr:rowOff>
    </xdr:from>
    <xdr:to>
      <xdr:col>19</xdr:col>
      <xdr:colOff>533400</xdr:colOff>
      <xdr:row>64</xdr:row>
      <xdr:rowOff>118321</xdr:rowOff>
    </xdr:to>
    <xdr:sp macro="" textlink="">
      <xdr:nvSpPr>
        <xdr:cNvPr id="346" name="円/楕円 345"/>
        <xdr:cNvSpPr/>
      </xdr:nvSpPr>
      <xdr:spPr>
        <a:xfrm>
          <a:off x="134620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103098</xdr:rowOff>
    </xdr:from>
    <xdr:ext cx="762000" cy="259045"/>
    <xdr:sp macro="" textlink="">
      <xdr:nvSpPr>
        <xdr:cNvPr id="347" name="テキスト ボックス 346"/>
        <xdr:cNvSpPr txBox="1"/>
      </xdr:nvSpPr>
      <xdr:spPr>
        <a:xfrm>
          <a:off x="13131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大型建設事業の完了により地方債現在高は増加したものの、法人市民税や地方消費税交付金の増収等により標準財政規模が増加したことで比率は若干改善した。</a:t>
          </a:r>
          <a:endParaRPr lang="ja-JP" altLang="ja-JP" sz="1300">
            <a:effectLst/>
          </a:endParaRPr>
        </a:p>
        <a:p>
          <a:r>
            <a:rPr kumimoji="1" lang="ja-JP" altLang="ja-JP" sz="1300">
              <a:solidFill>
                <a:schemeClr val="dk1"/>
              </a:solidFill>
              <a:effectLst/>
              <a:latin typeface="+mn-lt"/>
              <a:ea typeface="+mn-ea"/>
              <a:cs typeface="+mn-cs"/>
            </a:rPr>
            <a:t>　他団体との比較では平均よりは上位となっており、今後も地方債借換時の金利入札による利子負担軽減や交付税措置率の高い地方債の利用等による負担軽減を行うことで比率の改善に努める。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12954</xdr:rowOff>
    </xdr:to>
    <xdr:cxnSp macro="">
      <xdr:nvCxnSpPr>
        <xdr:cNvPr id="374" name="直線コネクタ 373"/>
        <xdr:cNvCxnSpPr/>
      </xdr:nvCxnSpPr>
      <xdr:spPr>
        <a:xfrm flipV="1">
          <a:off x="17018000" y="6261100"/>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156481</xdr:rowOff>
    </xdr:from>
    <xdr:ext cx="762000" cy="259045"/>
    <xdr:sp macro="" textlink="">
      <xdr:nvSpPr>
        <xdr:cNvPr id="375"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24</xdr:col>
      <xdr:colOff>469900</xdr:colOff>
      <xdr:row>45</xdr:row>
      <xdr:rowOff>12954</xdr:rowOff>
    </xdr:from>
    <xdr:to>
      <xdr:col>24</xdr:col>
      <xdr:colOff>647700</xdr:colOff>
      <xdr:row>45</xdr:row>
      <xdr:rowOff>12954</xdr:rowOff>
    </xdr:to>
    <xdr:cxnSp macro="">
      <xdr:nvCxnSpPr>
        <xdr:cNvPr id="376" name="直線コネクタ 375"/>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8" name="直線コネクタ 37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151384</xdr:rowOff>
    </xdr:from>
    <xdr:to>
      <xdr:col>24</xdr:col>
      <xdr:colOff>558800</xdr:colOff>
      <xdr:row>39</xdr:row>
      <xdr:rowOff>18542</xdr:rowOff>
    </xdr:to>
    <xdr:cxnSp macro="">
      <xdr:nvCxnSpPr>
        <xdr:cNvPr id="379" name="直線コネクタ 378"/>
        <xdr:cNvCxnSpPr/>
      </xdr:nvCxnSpPr>
      <xdr:spPr>
        <a:xfrm flipV="1">
          <a:off x="16179800" y="666648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55643</xdr:rowOff>
    </xdr:from>
    <xdr:ext cx="762000" cy="259045"/>
    <xdr:sp macro="" textlink="">
      <xdr:nvSpPr>
        <xdr:cNvPr id="380" name="公債費負担の状況平均値テキスト"/>
        <xdr:cNvSpPr txBox="1"/>
      </xdr:nvSpPr>
      <xdr:spPr>
        <a:xfrm>
          <a:off x="17106900" y="674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83566</xdr:rowOff>
    </xdr:from>
    <xdr:to>
      <xdr:col>24</xdr:col>
      <xdr:colOff>609600</xdr:colOff>
      <xdr:row>40</xdr:row>
      <xdr:rowOff>13716</xdr:rowOff>
    </xdr:to>
    <xdr:sp macro="" textlink="">
      <xdr:nvSpPr>
        <xdr:cNvPr id="381" name="フローチャート : 判断 380"/>
        <xdr:cNvSpPr/>
      </xdr:nvSpPr>
      <xdr:spPr>
        <a:xfrm>
          <a:off x="16967200" y="67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18542</xdr:rowOff>
    </xdr:from>
    <xdr:to>
      <xdr:col>23</xdr:col>
      <xdr:colOff>406400</xdr:colOff>
      <xdr:row>39</xdr:row>
      <xdr:rowOff>76454</xdr:rowOff>
    </xdr:to>
    <xdr:cxnSp macro="">
      <xdr:nvCxnSpPr>
        <xdr:cNvPr id="382" name="直線コネクタ 381"/>
        <xdr:cNvCxnSpPr/>
      </xdr:nvCxnSpPr>
      <xdr:spPr>
        <a:xfrm flipV="1">
          <a:off x="15290800" y="670509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25654</xdr:rowOff>
    </xdr:from>
    <xdr:to>
      <xdr:col>23</xdr:col>
      <xdr:colOff>457200</xdr:colOff>
      <xdr:row>39</xdr:row>
      <xdr:rowOff>127254</xdr:rowOff>
    </xdr:to>
    <xdr:sp macro="" textlink="">
      <xdr:nvSpPr>
        <xdr:cNvPr id="383" name="フローチャート : 判断 382"/>
        <xdr:cNvSpPr/>
      </xdr:nvSpPr>
      <xdr:spPr>
        <a:xfrm>
          <a:off x="16129000" y="671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112031</xdr:rowOff>
    </xdr:from>
    <xdr:ext cx="736600" cy="259045"/>
    <xdr:sp macro="" textlink="">
      <xdr:nvSpPr>
        <xdr:cNvPr id="384" name="テキスト ボックス 383"/>
        <xdr:cNvSpPr txBox="1"/>
      </xdr:nvSpPr>
      <xdr:spPr>
        <a:xfrm>
          <a:off x="15798800" y="6798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76454</xdr:rowOff>
    </xdr:from>
    <xdr:to>
      <xdr:col>22</xdr:col>
      <xdr:colOff>203200</xdr:colOff>
      <xdr:row>39</xdr:row>
      <xdr:rowOff>144018</xdr:rowOff>
    </xdr:to>
    <xdr:cxnSp macro="">
      <xdr:nvCxnSpPr>
        <xdr:cNvPr id="385" name="直線コネクタ 384"/>
        <xdr:cNvCxnSpPr/>
      </xdr:nvCxnSpPr>
      <xdr:spPr>
        <a:xfrm flipV="1">
          <a:off x="14401800" y="676300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93218</xdr:rowOff>
    </xdr:from>
    <xdr:to>
      <xdr:col>22</xdr:col>
      <xdr:colOff>254000</xdr:colOff>
      <xdr:row>40</xdr:row>
      <xdr:rowOff>23368</xdr:rowOff>
    </xdr:to>
    <xdr:sp macro="" textlink="">
      <xdr:nvSpPr>
        <xdr:cNvPr id="386" name="フローチャート : 判断 385"/>
        <xdr:cNvSpPr/>
      </xdr:nvSpPr>
      <xdr:spPr>
        <a:xfrm>
          <a:off x="15240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8145</xdr:rowOff>
    </xdr:from>
    <xdr:ext cx="762000" cy="259045"/>
    <xdr:sp macro="" textlink="">
      <xdr:nvSpPr>
        <xdr:cNvPr id="387" name="テキスト ボックス 386"/>
        <xdr:cNvSpPr txBox="1"/>
      </xdr:nvSpPr>
      <xdr:spPr>
        <a:xfrm>
          <a:off x="149098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144018</xdr:rowOff>
    </xdr:from>
    <xdr:to>
      <xdr:col>21</xdr:col>
      <xdr:colOff>0</xdr:colOff>
      <xdr:row>40</xdr:row>
      <xdr:rowOff>40132</xdr:rowOff>
    </xdr:to>
    <xdr:cxnSp macro="">
      <xdr:nvCxnSpPr>
        <xdr:cNvPr id="388" name="直線コネクタ 387"/>
        <xdr:cNvCxnSpPr/>
      </xdr:nvCxnSpPr>
      <xdr:spPr>
        <a:xfrm flipV="1">
          <a:off x="13512800" y="683056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8636</xdr:rowOff>
    </xdr:from>
    <xdr:to>
      <xdr:col>21</xdr:col>
      <xdr:colOff>50800</xdr:colOff>
      <xdr:row>40</xdr:row>
      <xdr:rowOff>110236</xdr:rowOff>
    </xdr:to>
    <xdr:sp macro="" textlink="">
      <xdr:nvSpPr>
        <xdr:cNvPr id="389" name="フローチャート : 判断 388"/>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95013</xdr:rowOff>
    </xdr:from>
    <xdr:ext cx="762000" cy="259045"/>
    <xdr:sp macro="" textlink="">
      <xdr:nvSpPr>
        <xdr:cNvPr id="390" name="テキスト ボックス 389"/>
        <xdr:cNvSpPr txBox="1"/>
      </xdr:nvSpPr>
      <xdr:spPr>
        <a:xfrm>
          <a:off x="14020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85852</xdr:rowOff>
    </xdr:from>
    <xdr:to>
      <xdr:col>19</xdr:col>
      <xdr:colOff>533400</xdr:colOff>
      <xdr:row>41</xdr:row>
      <xdr:rowOff>16002</xdr:rowOff>
    </xdr:to>
    <xdr:sp macro="" textlink="">
      <xdr:nvSpPr>
        <xdr:cNvPr id="391" name="フローチャート : 判断 390"/>
        <xdr:cNvSpPr/>
      </xdr:nvSpPr>
      <xdr:spPr>
        <a:xfrm>
          <a:off x="13462000" y="69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779</xdr:rowOff>
    </xdr:from>
    <xdr:ext cx="762000" cy="259045"/>
    <xdr:sp macro="" textlink="">
      <xdr:nvSpPr>
        <xdr:cNvPr id="392" name="テキスト ボックス 391"/>
        <xdr:cNvSpPr txBox="1"/>
      </xdr:nvSpPr>
      <xdr:spPr>
        <a:xfrm>
          <a:off x="131318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100584</xdr:rowOff>
    </xdr:from>
    <xdr:to>
      <xdr:col>24</xdr:col>
      <xdr:colOff>609600</xdr:colOff>
      <xdr:row>39</xdr:row>
      <xdr:rowOff>30734</xdr:rowOff>
    </xdr:to>
    <xdr:sp macro="" textlink="">
      <xdr:nvSpPr>
        <xdr:cNvPr id="398" name="円/楕円 397"/>
        <xdr:cNvSpPr/>
      </xdr:nvSpPr>
      <xdr:spPr>
        <a:xfrm>
          <a:off x="169672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117111</xdr:rowOff>
    </xdr:from>
    <xdr:ext cx="762000" cy="259045"/>
    <xdr:sp macro="" textlink="">
      <xdr:nvSpPr>
        <xdr:cNvPr id="399" name="公債費負担の状況該当値テキスト"/>
        <xdr:cNvSpPr txBox="1"/>
      </xdr:nvSpPr>
      <xdr:spPr>
        <a:xfrm>
          <a:off x="17106900" y="64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139192</xdr:rowOff>
    </xdr:from>
    <xdr:to>
      <xdr:col>23</xdr:col>
      <xdr:colOff>457200</xdr:colOff>
      <xdr:row>39</xdr:row>
      <xdr:rowOff>69342</xdr:rowOff>
    </xdr:to>
    <xdr:sp macro="" textlink="">
      <xdr:nvSpPr>
        <xdr:cNvPr id="400" name="円/楕円 399"/>
        <xdr:cNvSpPr/>
      </xdr:nvSpPr>
      <xdr:spPr>
        <a:xfrm>
          <a:off x="161290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79519</xdr:rowOff>
    </xdr:from>
    <xdr:ext cx="736600" cy="259045"/>
    <xdr:sp macro="" textlink="">
      <xdr:nvSpPr>
        <xdr:cNvPr id="401" name="テキスト ボックス 400"/>
        <xdr:cNvSpPr txBox="1"/>
      </xdr:nvSpPr>
      <xdr:spPr>
        <a:xfrm>
          <a:off x="15798800" y="6423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25654</xdr:rowOff>
    </xdr:from>
    <xdr:to>
      <xdr:col>22</xdr:col>
      <xdr:colOff>254000</xdr:colOff>
      <xdr:row>39</xdr:row>
      <xdr:rowOff>127254</xdr:rowOff>
    </xdr:to>
    <xdr:sp macro="" textlink="">
      <xdr:nvSpPr>
        <xdr:cNvPr id="402" name="円/楕円 401"/>
        <xdr:cNvSpPr/>
      </xdr:nvSpPr>
      <xdr:spPr>
        <a:xfrm>
          <a:off x="15240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137431</xdr:rowOff>
    </xdr:from>
    <xdr:ext cx="762000" cy="259045"/>
    <xdr:sp macro="" textlink="">
      <xdr:nvSpPr>
        <xdr:cNvPr id="403" name="テキスト ボックス 402"/>
        <xdr:cNvSpPr txBox="1"/>
      </xdr:nvSpPr>
      <xdr:spPr>
        <a:xfrm>
          <a:off x="14909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93218</xdr:rowOff>
    </xdr:from>
    <xdr:to>
      <xdr:col>21</xdr:col>
      <xdr:colOff>50800</xdr:colOff>
      <xdr:row>40</xdr:row>
      <xdr:rowOff>23368</xdr:rowOff>
    </xdr:to>
    <xdr:sp macro="" textlink="">
      <xdr:nvSpPr>
        <xdr:cNvPr id="404" name="円/楕円 403"/>
        <xdr:cNvSpPr/>
      </xdr:nvSpPr>
      <xdr:spPr>
        <a:xfrm>
          <a:off x="14351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33545</xdr:rowOff>
    </xdr:from>
    <xdr:ext cx="762000" cy="259045"/>
    <xdr:sp macro="" textlink="">
      <xdr:nvSpPr>
        <xdr:cNvPr id="405" name="テキスト ボックス 404"/>
        <xdr:cNvSpPr txBox="1"/>
      </xdr:nvSpPr>
      <xdr:spPr>
        <a:xfrm>
          <a:off x="14020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160782</xdr:rowOff>
    </xdr:from>
    <xdr:to>
      <xdr:col>19</xdr:col>
      <xdr:colOff>533400</xdr:colOff>
      <xdr:row>40</xdr:row>
      <xdr:rowOff>90932</xdr:rowOff>
    </xdr:to>
    <xdr:sp macro="" textlink="">
      <xdr:nvSpPr>
        <xdr:cNvPr id="406" name="円/楕円 405"/>
        <xdr:cNvSpPr/>
      </xdr:nvSpPr>
      <xdr:spPr>
        <a:xfrm>
          <a:off x="13462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101109</xdr:rowOff>
    </xdr:from>
    <xdr:ext cx="762000" cy="259045"/>
    <xdr:sp macro="" textlink="">
      <xdr:nvSpPr>
        <xdr:cNvPr id="407" name="テキスト ボックス 406"/>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においては、桑地区中心施設整備事業や新小山市民病院の完成等大型事業により地方債残高が増加したが、基金残高の増加や給与月額の減額等による退職手当負担見込額の減少等により、比率は改善された。</a:t>
          </a:r>
          <a:endParaRPr lang="ja-JP" altLang="ja-JP" sz="1300">
            <a:effectLst/>
          </a:endParaRPr>
        </a:p>
        <a:p>
          <a:r>
            <a:rPr kumimoji="1" lang="ja-JP" altLang="ja-JP" sz="1300">
              <a:solidFill>
                <a:schemeClr val="dk1"/>
              </a:solidFill>
              <a:effectLst/>
              <a:latin typeface="+mn-lt"/>
              <a:ea typeface="+mn-ea"/>
              <a:cs typeface="+mn-cs"/>
            </a:rPr>
            <a:t>　他団体と比較すると高い数値となっており、今後も城南地区新設小学校建設等が控えていることから、市債管理計画に基づいた市債残高の抑制及び基金残高の増額確保に努めることで、比率の更なる改善に努める</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	</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148040</xdr:rowOff>
    </xdr:to>
    <xdr:cxnSp macro="">
      <xdr:nvCxnSpPr>
        <xdr:cNvPr id="436" name="直線コネクタ 435"/>
        <xdr:cNvCxnSpPr/>
      </xdr:nvCxnSpPr>
      <xdr:spPr>
        <a:xfrm flipV="1">
          <a:off x="17018000" y="2370667"/>
          <a:ext cx="0" cy="1377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120117</xdr:rowOff>
    </xdr:from>
    <xdr:ext cx="762000" cy="259045"/>
    <xdr:sp macro="" textlink="">
      <xdr:nvSpPr>
        <xdr:cNvPr id="437" name="将来負担の状況最小値テキスト"/>
        <xdr:cNvSpPr txBox="1"/>
      </xdr:nvSpPr>
      <xdr:spPr>
        <a:xfrm>
          <a:off x="17106900" y="372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171.3</a:t>
          </a:r>
          <a:endParaRPr kumimoji="1" lang="ja-JP" altLang="en-US" sz="1000" b="1">
            <a:latin typeface="ＭＳ Ｐゴシック"/>
          </a:endParaRPr>
        </a:p>
      </xdr:txBody>
    </xdr:sp>
    <xdr:clientData/>
  </xdr:oneCellAnchor>
  <xdr:twoCellAnchor>
    <xdr:from>
      <xdr:col>24</xdr:col>
      <xdr:colOff>469900</xdr:colOff>
      <xdr:row>21</xdr:row>
      <xdr:rowOff>148040</xdr:rowOff>
    </xdr:from>
    <xdr:to>
      <xdr:col>24</xdr:col>
      <xdr:colOff>647700</xdr:colOff>
      <xdr:row>21</xdr:row>
      <xdr:rowOff>148040</xdr:rowOff>
    </xdr:to>
    <xdr:cxnSp macro="">
      <xdr:nvCxnSpPr>
        <xdr:cNvPr id="438" name="直線コネクタ 437"/>
        <xdr:cNvCxnSpPr/>
      </xdr:nvCxnSpPr>
      <xdr:spPr>
        <a:xfrm>
          <a:off x="16929100" y="374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95589</xdr:rowOff>
    </xdr:from>
    <xdr:to>
      <xdr:col>24</xdr:col>
      <xdr:colOff>558800</xdr:colOff>
      <xdr:row>16</xdr:row>
      <xdr:rowOff>158327</xdr:rowOff>
    </xdr:to>
    <xdr:cxnSp macro="">
      <xdr:nvCxnSpPr>
        <xdr:cNvPr id="441" name="直線コネクタ 440"/>
        <xdr:cNvCxnSpPr/>
      </xdr:nvCxnSpPr>
      <xdr:spPr>
        <a:xfrm flipV="1">
          <a:off x="16179800" y="2838789"/>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46287</xdr:rowOff>
    </xdr:from>
    <xdr:ext cx="762000" cy="259045"/>
    <xdr:sp macro="" textlink="">
      <xdr:nvSpPr>
        <xdr:cNvPr id="442" name="将来負担の状況平均値テキスト"/>
        <xdr:cNvSpPr txBox="1"/>
      </xdr:nvSpPr>
      <xdr:spPr>
        <a:xfrm>
          <a:off x="17106900" y="2275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29760</xdr:rowOff>
    </xdr:from>
    <xdr:to>
      <xdr:col>24</xdr:col>
      <xdr:colOff>609600</xdr:colOff>
      <xdr:row>14</xdr:row>
      <xdr:rowOff>131360</xdr:rowOff>
    </xdr:to>
    <xdr:sp macro="" textlink="">
      <xdr:nvSpPr>
        <xdr:cNvPr id="443" name="フローチャート : 判断 442"/>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117306</xdr:rowOff>
    </xdr:from>
    <xdr:to>
      <xdr:col>23</xdr:col>
      <xdr:colOff>406400</xdr:colOff>
      <xdr:row>16</xdr:row>
      <xdr:rowOff>158327</xdr:rowOff>
    </xdr:to>
    <xdr:cxnSp macro="">
      <xdr:nvCxnSpPr>
        <xdr:cNvPr id="444" name="直線コネクタ 443"/>
        <xdr:cNvCxnSpPr/>
      </xdr:nvCxnSpPr>
      <xdr:spPr>
        <a:xfrm>
          <a:off x="15290800" y="2860506"/>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164888</xdr:rowOff>
    </xdr:from>
    <xdr:to>
      <xdr:col>23</xdr:col>
      <xdr:colOff>457200</xdr:colOff>
      <xdr:row>15</xdr:row>
      <xdr:rowOff>95038</xdr:rowOff>
    </xdr:to>
    <xdr:sp macro="" textlink="">
      <xdr:nvSpPr>
        <xdr:cNvPr id="445" name="フローチャート : 判断 444"/>
        <xdr:cNvSpPr/>
      </xdr:nvSpPr>
      <xdr:spPr>
        <a:xfrm>
          <a:off x="16129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105215</xdr:rowOff>
    </xdr:from>
    <xdr:ext cx="736600" cy="259045"/>
    <xdr:sp macro="" textlink="">
      <xdr:nvSpPr>
        <xdr:cNvPr id="446" name="テキスト ボックス 445"/>
        <xdr:cNvSpPr txBox="1"/>
      </xdr:nvSpPr>
      <xdr:spPr>
        <a:xfrm>
          <a:off x="15798800" y="2334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117306</xdr:rowOff>
    </xdr:from>
    <xdr:to>
      <xdr:col>22</xdr:col>
      <xdr:colOff>203200</xdr:colOff>
      <xdr:row>16</xdr:row>
      <xdr:rowOff>134197</xdr:rowOff>
    </xdr:to>
    <xdr:cxnSp macro="">
      <xdr:nvCxnSpPr>
        <xdr:cNvPr id="447" name="直線コネクタ 446"/>
        <xdr:cNvCxnSpPr/>
      </xdr:nvCxnSpPr>
      <xdr:spPr>
        <a:xfrm flipV="1">
          <a:off x="14401800" y="2860506"/>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10329</xdr:rowOff>
    </xdr:from>
    <xdr:to>
      <xdr:col>22</xdr:col>
      <xdr:colOff>254000</xdr:colOff>
      <xdr:row>15</xdr:row>
      <xdr:rowOff>111929</xdr:rowOff>
    </xdr:to>
    <xdr:sp macro="" textlink="">
      <xdr:nvSpPr>
        <xdr:cNvPr id="448" name="フローチャート : 判断 447"/>
        <xdr:cNvSpPr/>
      </xdr:nvSpPr>
      <xdr:spPr>
        <a:xfrm>
          <a:off x="15240000" y="258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122106</xdr:rowOff>
    </xdr:from>
    <xdr:ext cx="762000" cy="259045"/>
    <xdr:sp macro="" textlink="">
      <xdr:nvSpPr>
        <xdr:cNvPr id="449" name="テキスト ボックス 448"/>
        <xdr:cNvSpPr txBox="1"/>
      </xdr:nvSpPr>
      <xdr:spPr>
        <a:xfrm>
          <a:off x="14909800" y="235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118110</xdr:rowOff>
    </xdr:from>
    <xdr:to>
      <xdr:col>21</xdr:col>
      <xdr:colOff>0</xdr:colOff>
      <xdr:row>16</xdr:row>
      <xdr:rowOff>134197</xdr:rowOff>
    </xdr:to>
    <xdr:cxnSp macro="">
      <xdr:nvCxnSpPr>
        <xdr:cNvPr id="450" name="直線コネクタ 449"/>
        <xdr:cNvCxnSpPr/>
      </xdr:nvCxnSpPr>
      <xdr:spPr>
        <a:xfrm>
          <a:off x="13512800" y="286131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85937</xdr:rowOff>
    </xdr:from>
    <xdr:to>
      <xdr:col>21</xdr:col>
      <xdr:colOff>50800</xdr:colOff>
      <xdr:row>16</xdr:row>
      <xdr:rowOff>16087</xdr:rowOff>
    </xdr:to>
    <xdr:sp macro="" textlink="">
      <xdr:nvSpPr>
        <xdr:cNvPr id="451" name="フローチャート : 判断 450"/>
        <xdr:cNvSpPr/>
      </xdr:nvSpPr>
      <xdr:spPr>
        <a:xfrm>
          <a:off x="14351000" y="265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26264</xdr:rowOff>
    </xdr:from>
    <xdr:ext cx="762000" cy="259045"/>
    <xdr:sp macro="" textlink="">
      <xdr:nvSpPr>
        <xdr:cNvPr id="452" name="テキスト ボックス 451"/>
        <xdr:cNvSpPr txBox="1"/>
      </xdr:nvSpPr>
      <xdr:spPr>
        <a:xfrm>
          <a:off x="14020800" y="242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3768</xdr:rowOff>
    </xdr:from>
    <xdr:to>
      <xdr:col>19</xdr:col>
      <xdr:colOff>533400</xdr:colOff>
      <xdr:row>16</xdr:row>
      <xdr:rowOff>105368</xdr:rowOff>
    </xdr:to>
    <xdr:sp macro="" textlink="">
      <xdr:nvSpPr>
        <xdr:cNvPr id="453" name="フローチャート : 判断 452"/>
        <xdr:cNvSpPr/>
      </xdr:nvSpPr>
      <xdr:spPr>
        <a:xfrm>
          <a:off x="13462000" y="274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115545</xdr:rowOff>
    </xdr:from>
    <xdr:ext cx="762000" cy="259045"/>
    <xdr:sp macro="" textlink="">
      <xdr:nvSpPr>
        <xdr:cNvPr id="454" name="テキスト ボックス 453"/>
        <xdr:cNvSpPr txBox="1"/>
      </xdr:nvSpPr>
      <xdr:spPr>
        <a:xfrm>
          <a:off x="13131800" y="251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44789</xdr:rowOff>
    </xdr:from>
    <xdr:to>
      <xdr:col>24</xdr:col>
      <xdr:colOff>609600</xdr:colOff>
      <xdr:row>16</xdr:row>
      <xdr:rowOff>146389</xdr:rowOff>
    </xdr:to>
    <xdr:sp macro="" textlink="">
      <xdr:nvSpPr>
        <xdr:cNvPr id="460" name="円/楕円 459"/>
        <xdr:cNvSpPr/>
      </xdr:nvSpPr>
      <xdr:spPr>
        <a:xfrm>
          <a:off x="16967200" y="278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16866</xdr:rowOff>
    </xdr:from>
    <xdr:ext cx="762000" cy="259045"/>
    <xdr:sp macro="" textlink="">
      <xdr:nvSpPr>
        <xdr:cNvPr id="461" name="将来負担の状況該当値テキスト"/>
        <xdr:cNvSpPr txBox="1"/>
      </xdr:nvSpPr>
      <xdr:spPr>
        <a:xfrm>
          <a:off x="17106900" y="2760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107527</xdr:rowOff>
    </xdr:from>
    <xdr:to>
      <xdr:col>23</xdr:col>
      <xdr:colOff>457200</xdr:colOff>
      <xdr:row>17</xdr:row>
      <xdr:rowOff>37677</xdr:rowOff>
    </xdr:to>
    <xdr:sp macro="" textlink="">
      <xdr:nvSpPr>
        <xdr:cNvPr id="462" name="円/楕円 461"/>
        <xdr:cNvSpPr/>
      </xdr:nvSpPr>
      <xdr:spPr>
        <a:xfrm>
          <a:off x="16129000" y="285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22454</xdr:rowOff>
    </xdr:from>
    <xdr:ext cx="736600" cy="259045"/>
    <xdr:sp macro="" textlink="">
      <xdr:nvSpPr>
        <xdr:cNvPr id="463" name="テキスト ボックス 462"/>
        <xdr:cNvSpPr txBox="1"/>
      </xdr:nvSpPr>
      <xdr:spPr>
        <a:xfrm>
          <a:off x="15798800" y="293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66506</xdr:rowOff>
    </xdr:from>
    <xdr:to>
      <xdr:col>22</xdr:col>
      <xdr:colOff>254000</xdr:colOff>
      <xdr:row>16</xdr:row>
      <xdr:rowOff>168106</xdr:rowOff>
    </xdr:to>
    <xdr:sp macro="" textlink="">
      <xdr:nvSpPr>
        <xdr:cNvPr id="464" name="円/楕円 463"/>
        <xdr:cNvSpPr/>
      </xdr:nvSpPr>
      <xdr:spPr>
        <a:xfrm>
          <a:off x="15240000" y="280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152883</xdr:rowOff>
    </xdr:from>
    <xdr:ext cx="762000" cy="259045"/>
    <xdr:sp macro="" textlink="">
      <xdr:nvSpPr>
        <xdr:cNvPr id="465" name="テキスト ボックス 464"/>
        <xdr:cNvSpPr txBox="1"/>
      </xdr:nvSpPr>
      <xdr:spPr>
        <a:xfrm>
          <a:off x="14909800" y="289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83397</xdr:rowOff>
    </xdr:from>
    <xdr:to>
      <xdr:col>21</xdr:col>
      <xdr:colOff>50800</xdr:colOff>
      <xdr:row>17</xdr:row>
      <xdr:rowOff>13547</xdr:rowOff>
    </xdr:to>
    <xdr:sp macro="" textlink="">
      <xdr:nvSpPr>
        <xdr:cNvPr id="466" name="円/楕円 465"/>
        <xdr:cNvSpPr/>
      </xdr:nvSpPr>
      <xdr:spPr>
        <a:xfrm>
          <a:off x="14351000" y="282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169774</xdr:rowOff>
    </xdr:from>
    <xdr:ext cx="762000" cy="259045"/>
    <xdr:sp macro="" textlink="">
      <xdr:nvSpPr>
        <xdr:cNvPr id="467" name="テキスト ボックス 466"/>
        <xdr:cNvSpPr txBox="1"/>
      </xdr:nvSpPr>
      <xdr:spPr>
        <a:xfrm>
          <a:off x="14020800" y="291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67310</xdr:rowOff>
    </xdr:from>
    <xdr:to>
      <xdr:col>19</xdr:col>
      <xdr:colOff>533400</xdr:colOff>
      <xdr:row>16</xdr:row>
      <xdr:rowOff>168910</xdr:rowOff>
    </xdr:to>
    <xdr:sp macro="" textlink="">
      <xdr:nvSpPr>
        <xdr:cNvPr id="468" name="円/楕円 467"/>
        <xdr:cNvSpPr/>
      </xdr:nvSpPr>
      <xdr:spPr>
        <a:xfrm>
          <a:off x="13462000" y="28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153687</xdr:rowOff>
    </xdr:from>
    <xdr:ext cx="762000" cy="259045"/>
    <xdr:sp macro="" textlink="">
      <xdr:nvSpPr>
        <xdr:cNvPr id="469" name="テキスト ボックス 468"/>
        <xdr:cNvSpPr txBox="1"/>
      </xdr:nvSpPr>
      <xdr:spPr>
        <a:xfrm>
          <a:off x="13131800" y="289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栃木県小山市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166,593
161,107
171.76
63,673,270
60,687,707
2,541,291
31,425,488
51,225,929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58.2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職員の新陳代謝による給料総額の減少及び退職手当支給率の段階的引き下げによる退職手当負担金の減により、比率は減少した。</a:t>
          </a:r>
          <a:endParaRPr kumimoji="1" lang="en-US" altLang="ja-JP" sz="1300">
            <a:latin typeface="ＭＳ Ｐゴシック"/>
          </a:endParaRPr>
        </a:p>
        <a:p>
          <a:r>
            <a:rPr kumimoji="1" lang="ja-JP" altLang="en-US" sz="1300">
              <a:latin typeface="ＭＳ Ｐゴシック"/>
            </a:rPr>
            <a:t>　今後も、民間委託等とのバランスをとりながら適正な定員管理に努める。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44450</xdr:rowOff>
    </xdr:from>
    <xdr:to>
      <xdr:col>7</xdr:col>
      <xdr:colOff>15875</xdr:colOff>
      <xdr:row>42</xdr:row>
      <xdr:rowOff>38100</xdr:rowOff>
    </xdr:to>
    <xdr:cxnSp macro="">
      <xdr:nvCxnSpPr>
        <xdr:cNvPr id="61" name="直線コネクタ 60"/>
        <xdr:cNvCxnSpPr/>
      </xdr:nvCxnSpPr>
      <xdr:spPr>
        <a:xfrm flipV="1">
          <a:off x="4826000" y="5702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130827</xdr:rowOff>
    </xdr:from>
    <xdr:ext cx="762000" cy="259045"/>
    <xdr:sp macro="" textlink="">
      <xdr:nvSpPr>
        <xdr:cNvPr id="64" name="人件費最大値テキスト"/>
        <xdr:cNvSpPr txBox="1"/>
      </xdr:nvSpPr>
      <xdr:spPr>
        <a:xfrm>
          <a:off x="49149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6</xdr:col>
      <xdr:colOff>612775</xdr:colOff>
      <xdr:row>33</xdr:row>
      <xdr:rowOff>44450</xdr:rowOff>
    </xdr:from>
    <xdr:to>
      <xdr:col>7</xdr:col>
      <xdr:colOff>104775</xdr:colOff>
      <xdr:row>33</xdr:row>
      <xdr:rowOff>44450</xdr:rowOff>
    </xdr:to>
    <xdr:cxnSp macro="">
      <xdr:nvCxnSpPr>
        <xdr:cNvPr id="65" name="直線コネクタ 64"/>
        <xdr:cNvCxnSpPr/>
      </xdr:nvCxnSpPr>
      <xdr:spPr>
        <a:xfrm>
          <a:off x="47371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95250</xdr:rowOff>
    </xdr:from>
    <xdr:to>
      <xdr:col>7</xdr:col>
      <xdr:colOff>15875</xdr:colOff>
      <xdr:row>37</xdr:row>
      <xdr:rowOff>158750</xdr:rowOff>
    </xdr:to>
    <xdr:cxnSp macro="">
      <xdr:nvCxnSpPr>
        <xdr:cNvPr id="66" name="直線コネクタ 65"/>
        <xdr:cNvCxnSpPr/>
      </xdr:nvCxnSpPr>
      <xdr:spPr>
        <a:xfrm flipV="1">
          <a:off x="3987800" y="6438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8" name="フローチャート :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158750</xdr:rowOff>
    </xdr:from>
    <xdr:to>
      <xdr:col>5</xdr:col>
      <xdr:colOff>549275</xdr:colOff>
      <xdr:row>38</xdr:row>
      <xdr:rowOff>76200</xdr:rowOff>
    </xdr:to>
    <xdr:cxnSp macro="">
      <xdr:nvCxnSpPr>
        <xdr:cNvPr id="69" name="直線コネクタ 68"/>
        <xdr:cNvCxnSpPr/>
      </xdr:nvCxnSpPr>
      <xdr:spPr>
        <a:xfrm flipV="1">
          <a:off x="3098800" y="6502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25400</xdr:rowOff>
    </xdr:from>
    <xdr:to>
      <xdr:col>5</xdr:col>
      <xdr:colOff>600075</xdr:colOff>
      <xdr:row>38</xdr:row>
      <xdr:rowOff>127000</xdr:rowOff>
    </xdr:to>
    <xdr:sp macro="" textlink="">
      <xdr:nvSpPr>
        <xdr:cNvPr id="70" name="フローチャート : 判断 69"/>
        <xdr:cNvSpPr/>
      </xdr:nvSpPr>
      <xdr:spPr>
        <a:xfrm>
          <a:off x="3937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111777</xdr:rowOff>
    </xdr:from>
    <xdr:ext cx="736600" cy="259045"/>
    <xdr:sp macro="" textlink="">
      <xdr:nvSpPr>
        <xdr:cNvPr id="71" name="テキスト ボックス 70"/>
        <xdr:cNvSpPr txBox="1"/>
      </xdr:nvSpPr>
      <xdr:spPr>
        <a:xfrm>
          <a:off x="3606800" y="662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76200</xdr:rowOff>
    </xdr:from>
    <xdr:to>
      <xdr:col>4</xdr:col>
      <xdr:colOff>346075</xdr:colOff>
      <xdr:row>39</xdr:row>
      <xdr:rowOff>6350</xdr:rowOff>
    </xdr:to>
    <xdr:cxnSp macro="">
      <xdr:nvCxnSpPr>
        <xdr:cNvPr id="72" name="直線コネクタ 71"/>
        <xdr:cNvCxnSpPr/>
      </xdr:nvCxnSpPr>
      <xdr:spPr>
        <a:xfrm flipV="1">
          <a:off x="2209800" y="6591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12700</xdr:rowOff>
    </xdr:from>
    <xdr:to>
      <xdr:col>4</xdr:col>
      <xdr:colOff>396875</xdr:colOff>
      <xdr:row>38</xdr:row>
      <xdr:rowOff>114300</xdr:rowOff>
    </xdr:to>
    <xdr:sp macro="" textlink="">
      <xdr:nvSpPr>
        <xdr:cNvPr id="73" name="フローチャート : 判断 72"/>
        <xdr:cNvSpPr/>
      </xdr:nvSpPr>
      <xdr:spPr>
        <a:xfrm>
          <a:off x="3048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124477</xdr:rowOff>
    </xdr:from>
    <xdr:ext cx="762000" cy="259045"/>
    <xdr:sp macro="" textlink="">
      <xdr:nvSpPr>
        <xdr:cNvPr id="74" name="テキスト ボックス 73"/>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6350</xdr:rowOff>
    </xdr:from>
    <xdr:to>
      <xdr:col>3</xdr:col>
      <xdr:colOff>142875</xdr:colOff>
      <xdr:row>39</xdr:row>
      <xdr:rowOff>95250</xdr:rowOff>
    </xdr:to>
    <xdr:cxnSp macro="">
      <xdr:nvCxnSpPr>
        <xdr:cNvPr id="75" name="直線コネクタ 74"/>
        <xdr:cNvCxnSpPr/>
      </xdr:nvCxnSpPr>
      <xdr:spPr>
        <a:xfrm flipV="1">
          <a:off x="1320800" y="6692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139700</xdr:rowOff>
    </xdr:from>
    <xdr:to>
      <xdr:col>3</xdr:col>
      <xdr:colOff>193675</xdr:colOff>
      <xdr:row>39</xdr:row>
      <xdr:rowOff>69850</xdr:rowOff>
    </xdr:to>
    <xdr:sp macro="" textlink="">
      <xdr:nvSpPr>
        <xdr:cNvPr id="76" name="フローチャート : 判断 75"/>
        <xdr:cNvSpPr/>
      </xdr:nvSpPr>
      <xdr:spPr>
        <a:xfrm>
          <a:off x="2159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54627</xdr:rowOff>
    </xdr:from>
    <xdr:ext cx="762000" cy="259045"/>
    <xdr:sp macro="" textlink="">
      <xdr:nvSpPr>
        <xdr:cNvPr id="77" name="テキスト ボックス 76"/>
        <xdr:cNvSpPr txBox="1"/>
      </xdr:nvSpPr>
      <xdr:spPr>
        <a:xfrm>
          <a:off x="1828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78" name="フローチャート : 判断 77"/>
        <xdr:cNvSpPr/>
      </xdr:nvSpPr>
      <xdr:spPr>
        <a:xfrm>
          <a:off x="1270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143527</xdr:rowOff>
    </xdr:from>
    <xdr:ext cx="762000" cy="259045"/>
    <xdr:sp macro="" textlink="">
      <xdr:nvSpPr>
        <xdr:cNvPr id="79" name="テキスト ボックス 78"/>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44450</xdr:rowOff>
    </xdr:from>
    <xdr:to>
      <xdr:col>7</xdr:col>
      <xdr:colOff>66675</xdr:colOff>
      <xdr:row>37</xdr:row>
      <xdr:rowOff>146050</xdr:rowOff>
    </xdr:to>
    <xdr:sp macro="" textlink="">
      <xdr:nvSpPr>
        <xdr:cNvPr id="85" name="円/楕円 84"/>
        <xdr:cNvSpPr/>
      </xdr:nvSpPr>
      <xdr:spPr>
        <a:xfrm>
          <a:off x="47752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16527</xdr:rowOff>
    </xdr:from>
    <xdr:ext cx="762000" cy="259045"/>
    <xdr:sp macro="" textlink="">
      <xdr:nvSpPr>
        <xdr:cNvPr id="86" name="人件費該当値テキスト"/>
        <xdr:cNvSpPr txBox="1"/>
      </xdr:nvSpPr>
      <xdr:spPr>
        <a:xfrm>
          <a:off x="49149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107950</xdr:rowOff>
    </xdr:from>
    <xdr:to>
      <xdr:col>5</xdr:col>
      <xdr:colOff>600075</xdr:colOff>
      <xdr:row>38</xdr:row>
      <xdr:rowOff>38100</xdr:rowOff>
    </xdr:to>
    <xdr:sp macro="" textlink="">
      <xdr:nvSpPr>
        <xdr:cNvPr id="87" name="円/楕円 86"/>
        <xdr:cNvSpPr/>
      </xdr:nvSpPr>
      <xdr:spPr>
        <a:xfrm>
          <a:off x="3937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88" name="テキスト ボックス 87"/>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25400</xdr:rowOff>
    </xdr:from>
    <xdr:to>
      <xdr:col>4</xdr:col>
      <xdr:colOff>396875</xdr:colOff>
      <xdr:row>38</xdr:row>
      <xdr:rowOff>127000</xdr:rowOff>
    </xdr:to>
    <xdr:sp macro="" textlink="">
      <xdr:nvSpPr>
        <xdr:cNvPr id="89" name="円/楕円 88"/>
        <xdr:cNvSpPr/>
      </xdr:nvSpPr>
      <xdr:spPr>
        <a:xfrm>
          <a:off x="30480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111777</xdr:rowOff>
    </xdr:from>
    <xdr:ext cx="762000" cy="259045"/>
    <xdr:sp macro="" textlink="">
      <xdr:nvSpPr>
        <xdr:cNvPr id="90" name="テキスト ボックス 89"/>
        <xdr:cNvSpPr txBox="1"/>
      </xdr:nvSpPr>
      <xdr:spPr>
        <a:xfrm>
          <a:off x="2717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127000</xdr:rowOff>
    </xdr:from>
    <xdr:to>
      <xdr:col>3</xdr:col>
      <xdr:colOff>193675</xdr:colOff>
      <xdr:row>39</xdr:row>
      <xdr:rowOff>57150</xdr:rowOff>
    </xdr:to>
    <xdr:sp macro="" textlink="">
      <xdr:nvSpPr>
        <xdr:cNvPr id="91" name="円/楕円 90"/>
        <xdr:cNvSpPr/>
      </xdr:nvSpPr>
      <xdr:spPr>
        <a:xfrm>
          <a:off x="21590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67327</xdr:rowOff>
    </xdr:from>
    <xdr:ext cx="762000" cy="259045"/>
    <xdr:sp macro="" textlink="">
      <xdr:nvSpPr>
        <xdr:cNvPr id="92" name="テキスト ボックス 91"/>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44450</xdr:rowOff>
    </xdr:from>
    <xdr:to>
      <xdr:col>1</xdr:col>
      <xdr:colOff>676275</xdr:colOff>
      <xdr:row>39</xdr:row>
      <xdr:rowOff>146050</xdr:rowOff>
    </xdr:to>
    <xdr:sp macro="" textlink="">
      <xdr:nvSpPr>
        <xdr:cNvPr id="93" name="円/楕円 92"/>
        <xdr:cNvSpPr/>
      </xdr:nvSpPr>
      <xdr:spPr>
        <a:xfrm>
          <a:off x="12700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156227</xdr:rowOff>
    </xdr:from>
    <xdr:ext cx="762000" cy="259045"/>
    <xdr:sp macro="" textlink="">
      <xdr:nvSpPr>
        <xdr:cNvPr id="94" name="テキスト ボックス 93"/>
        <xdr:cNvSpPr txBox="1"/>
      </xdr:nvSpPr>
      <xdr:spPr>
        <a:xfrm>
          <a:off x="9398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社会保障・税番号制システム整備事業及び基幹系業務システム再構築事業により増となった。</a:t>
          </a:r>
          <a:endParaRPr kumimoji="1" lang="en-US" altLang="ja-JP" sz="1300">
            <a:latin typeface="ＭＳ Ｐゴシック"/>
          </a:endParaRPr>
        </a:p>
        <a:p>
          <a:r>
            <a:rPr kumimoji="1" lang="ja-JP" altLang="en-US" sz="1300">
              <a:latin typeface="ＭＳ Ｐゴシック"/>
            </a:rPr>
            <a:t>　近年増加傾向にあるが、他団体との比較においては各区分とも平均を下回っており、引き続き全庁的に経常経費の削減に取り組む。</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102507</xdr:rowOff>
    </xdr:from>
    <xdr:to>
      <xdr:col>24</xdr:col>
      <xdr:colOff>31750</xdr:colOff>
      <xdr:row>20</xdr:row>
      <xdr:rowOff>143328</xdr:rowOff>
    </xdr:to>
    <xdr:cxnSp macro="">
      <xdr:nvCxnSpPr>
        <xdr:cNvPr id="124" name="直線コネクタ 123"/>
        <xdr:cNvCxnSpPr/>
      </xdr:nvCxnSpPr>
      <xdr:spPr>
        <a:xfrm flipV="1">
          <a:off x="16510000" y="2331357"/>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23</xdr:col>
      <xdr:colOff>628650</xdr:colOff>
      <xdr:row>13</xdr:row>
      <xdr:rowOff>102507</xdr:rowOff>
    </xdr:from>
    <xdr:to>
      <xdr:col>24</xdr:col>
      <xdr:colOff>120650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20864</xdr:rowOff>
    </xdr:from>
    <xdr:to>
      <xdr:col>24</xdr:col>
      <xdr:colOff>31750</xdr:colOff>
      <xdr:row>15</xdr:row>
      <xdr:rowOff>37193</xdr:rowOff>
    </xdr:to>
    <xdr:cxnSp macro="">
      <xdr:nvCxnSpPr>
        <xdr:cNvPr id="129" name="直線コネクタ 128"/>
        <xdr:cNvCxnSpPr/>
      </xdr:nvCxnSpPr>
      <xdr:spPr>
        <a:xfrm>
          <a:off x="15671800" y="259261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7456</xdr:rowOff>
    </xdr:from>
    <xdr:ext cx="762000" cy="259045"/>
    <xdr:sp macro="" textlink="">
      <xdr:nvSpPr>
        <xdr:cNvPr id="130" name="物件費平均値テキスト"/>
        <xdr:cNvSpPr txBox="1"/>
      </xdr:nvSpPr>
      <xdr:spPr>
        <a:xfrm>
          <a:off x="16598900" y="2922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35379</xdr:rowOff>
    </xdr:from>
    <xdr:to>
      <xdr:col>24</xdr:col>
      <xdr:colOff>82550</xdr:colOff>
      <xdr:row>17</xdr:row>
      <xdr:rowOff>136979</xdr:rowOff>
    </xdr:to>
    <xdr:sp macro="" textlink="">
      <xdr:nvSpPr>
        <xdr:cNvPr id="131" name="フローチャート : 判断 130"/>
        <xdr:cNvSpPr/>
      </xdr:nvSpPr>
      <xdr:spPr>
        <a:xfrm>
          <a:off x="164592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167821</xdr:rowOff>
    </xdr:from>
    <xdr:to>
      <xdr:col>22</xdr:col>
      <xdr:colOff>565150</xdr:colOff>
      <xdr:row>15</xdr:row>
      <xdr:rowOff>20864</xdr:rowOff>
    </xdr:to>
    <xdr:cxnSp macro="">
      <xdr:nvCxnSpPr>
        <xdr:cNvPr id="132" name="直線コネクタ 131"/>
        <xdr:cNvCxnSpPr/>
      </xdr:nvCxnSpPr>
      <xdr:spPr>
        <a:xfrm>
          <a:off x="14782800" y="2396671"/>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18</xdr:row>
      <xdr:rowOff>43543</xdr:rowOff>
    </xdr:from>
    <xdr:to>
      <xdr:col>22</xdr:col>
      <xdr:colOff>615950</xdr:colOff>
      <xdr:row>18</xdr:row>
      <xdr:rowOff>145143</xdr:rowOff>
    </xdr:to>
    <xdr:sp macro="" textlink="">
      <xdr:nvSpPr>
        <xdr:cNvPr id="133" name="フローチャート : 判断 132"/>
        <xdr:cNvSpPr/>
      </xdr:nvSpPr>
      <xdr:spPr>
        <a:xfrm>
          <a:off x="15621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129920</xdr:rowOff>
    </xdr:from>
    <xdr:ext cx="736600" cy="259045"/>
    <xdr:sp macro="" textlink="">
      <xdr:nvSpPr>
        <xdr:cNvPr id="134" name="テキスト ボックス 133"/>
        <xdr:cNvSpPr txBox="1"/>
      </xdr:nvSpPr>
      <xdr:spPr>
        <a:xfrm>
          <a:off x="15290800" y="321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102507</xdr:rowOff>
    </xdr:from>
    <xdr:to>
      <xdr:col>21</xdr:col>
      <xdr:colOff>361950</xdr:colOff>
      <xdr:row>13</xdr:row>
      <xdr:rowOff>167821</xdr:rowOff>
    </xdr:to>
    <xdr:cxnSp macro="">
      <xdr:nvCxnSpPr>
        <xdr:cNvPr id="135" name="直線コネクタ 134"/>
        <xdr:cNvCxnSpPr/>
      </xdr:nvCxnSpPr>
      <xdr:spPr>
        <a:xfrm>
          <a:off x="13893800" y="23313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149679</xdr:rowOff>
    </xdr:from>
    <xdr:to>
      <xdr:col>21</xdr:col>
      <xdr:colOff>412750</xdr:colOff>
      <xdr:row>18</xdr:row>
      <xdr:rowOff>79829</xdr:rowOff>
    </xdr:to>
    <xdr:sp macro="" textlink="">
      <xdr:nvSpPr>
        <xdr:cNvPr id="136" name="フローチャート : 判断 135"/>
        <xdr:cNvSpPr/>
      </xdr:nvSpPr>
      <xdr:spPr>
        <a:xfrm>
          <a:off x="14732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64606</xdr:rowOff>
    </xdr:from>
    <xdr:ext cx="762000" cy="259045"/>
    <xdr:sp macro="" textlink="">
      <xdr:nvSpPr>
        <xdr:cNvPr id="137" name="テキスト ボックス 136"/>
        <xdr:cNvSpPr txBox="1"/>
      </xdr:nvSpPr>
      <xdr:spPr>
        <a:xfrm>
          <a:off x="14401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37193</xdr:rowOff>
    </xdr:from>
    <xdr:to>
      <xdr:col>20</xdr:col>
      <xdr:colOff>158750</xdr:colOff>
      <xdr:row>13</xdr:row>
      <xdr:rowOff>102507</xdr:rowOff>
    </xdr:to>
    <xdr:cxnSp macro="">
      <xdr:nvCxnSpPr>
        <xdr:cNvPr id="138" name="直線コネクタ 137"/>
        <xdr:cNvCxnSpPr/>
      </xdr:nvCxnSpPr>
      <xdr:spPr>
        <a:xfrm>
          <a:off x="13004800" y="2266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68036</xdr:rowOff>
    </xdr:from>
    <xdr:to>
      <xdr:col>20</xdr:col>
      <xdr:colOff>209550</xdr:colOff>
      <xdr:row>17</xdr:row>
      <xdr:rowOff>169636</xdr:rowOff>
    </xdr:to>
    <xdr:sp macro="" textlink="">
      <xdr:nvSpPr>
        <xdr:cNvPr id="139" name="フローチャート : 判断 138"/>
        <xdr:cNvSpPr/>
      </xdr:nvSpPr>
      <xdr:spPr>
        <a:xfrm>
          <a:off x="13843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154413</xdr:rowOff>
    </xdr:from>
    <xdr:ext cx="762000" cy="259045"/>
    <xdr:sp macro="" textlink="">
      <xdr:nvSpPr>
        <xdr:cNvPr id="140" name="テキスト ボックス 139"/>
        <xdr:cNvSpPr txBox="1"/>
      </xdr:nvSpPr>
      <xdr:spPr>
        <a:xfrm>
          <a:off x="135128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2721</xdr:rowOff>
    </xdr:from>
    <xdr:to>
      <xdr:col>19</xdr:col>
      <xdr:colOff>6350</xdr:colOff>
      <xdr:row>17</xdr:row>
      <xdr:rowOff>104321</xdr:rowOff>
    </xdr:to>
    <xdr:sp macro="" textlink="">
      <xdr:nvSpPr>
        <xdr:cNvPr id="141" name="フローチャート : 判断 140"/>
        <xdr:cNvSpPr/>
      </xdr:nvSpPr>
      <xdr:spPr>
        <a:xfrm>
          <a:off x="12954000" y="291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89098</xdr:rowOff>
    </xdr:from>
    <xdr:ext cx="762000" cy="259045"/>
    <xdr:sp macro="" textlink="">
      <xdr:nvSpPr>
        <xdr:cNvPr id="142" name="テキスト ボックス 141"/>
        <xdr:cNvSpPr txBox="1"/>
      </xdr:nvSpPr>
      <xdr:spPr>
        <a:xfrm>
          <a:off x="12623800" y="30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157843</xdr:rowOff>
    </xdr:from>
    <xdr:to>
      <xdr:col>24</xdr:col>
      <xdr:colOff>82550</xdr:colOff>
      <xdr:row>15</xdr:row>
      <xdr:rowOff>87993</xdr:rowOff>
    </xdr:to>
    <xdr:sp macro="" textlink="">
      <xdr:nvSpPr>
        <xdr:cNvPr id="148" name="円/楕円 147"/>
        <xdr:cNvSpPr/>
      </xdr:nvSpPr>
      <xdr:spPr>
        <a:xfrm>
          <a:off x="16459200" y="255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2920</xdr:rowOff>
    </xdr:from>
    <xdr:ext cx="762000" cy="259045"/>
    <xdr:sp macro="" textlink="">
      <xdr:nvSpPr>
        <xdr:cNvPr id="149" name="物件費該当値テキスト"/>
        <xdr:cNvSpPr txBox="1"/>
      </xdr:nvSpPr>
      <xdr:spPr>
        <a:xfrm>
          <a:off x="16598900" y="240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141514</xdr:rowOff>
    </xdr:from>
    <xdr:to>
      <xdr:col>22</xdr:col>
      <xdr:colOff>615950</xdr:colOff>
      <xdr:row>15</xdr:row>
      <xdr:rowOff>71664</xdr:rowOff>
    </xdr:to>
    <xdr:sp macro="" textlink="">
      <xdr:nvSpPr>
        <xdr:cNvPr id="150" name="円/楕円 149"/>
        <xdr:cNvSpPr/>
      </xdr:nvSpPr>
      <xdr:spPr>
        <a:xfrm>
          <a:off x="15621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81841</xdr:rowOff>
    </xdr:from>
    <xdr:ext cx="736600" cy="259045"/>
    <xdr:sp macro="" textlink="">
      <xdr:nvSpPr>
        <xdr:cNvPr id="151" name="テキスト ボックス 150"/>
        <xdr:cNvSpPr txBox="1"/>
      </xdr:nvSpPr>
      <xdr:spPr>
        <a:xfrm>
          <a:off x="15290800" y="231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117021</xdr:rowOff>
    </xdr:from>
    <xdr:to>
      <xdr:col>21</xdr:col>
      <xdr:colOff>412750</xdr:colOff>
      <xdr:row>14</xdr:row>
      <xdr:rowOff>47171</xdr:rowOff>
    </xdr:to>
    <xdr:sp macro="" textlink="">
      <xdr:nvSpPr>
        <xdr:cNvPr id="152" name="円/楕円 151"/>
        <xdr:cNvSpPr/>
      </xdr:nvSpPr>
      <xdr:spPr>
        <a:xfrm>
          <a:off x="14732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57348</xdr:rowOff>
    </xdr:from>
    <xdr:ext cx="762000" cy="259045"/>
    <xdr:sp macro="" textlink="">
      <xdr:nvSpPr>
        <xdr:cNvPr id="153" name="テキスト ボックス 152"/>
        <xdr:cNvSpPr txBox="1"/>
      </xdr:nvSpPr>
      <xdr:spPr>
        <a:xfrm>
          <a:off x="14401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51707</xdr:rowOff>
    </xdr:from>
    <xdr:to>
      <xdr:col>20</xdr:col>
      <xdr:colOff>209550</xdr:colOff>
      <xdr:row>13</xdr:row>
      <xdr:rowOff>153307</xdr:rowOff>
    </xdr:to>
    <xdr:sp macro="" textlink="">
      <xdr:nvSpPr>
        <xdr:cNvPr id="154" name="円/楕円 153"/>
        <xdr:cNvSpPr/>
      </xdr:nvSpPr>
      <xdr:spPr>
        <a:xfrm>
          <a:off x="13843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163484</xdr:rowOff>
    </xdr:from>
    <xdr:ext cx="762000" cy="259045"/>
    <xdr:sp macro="" textlink="">
      <xdr:nvSpPr>
        <xdr:cNvPr id="155" name="テキスト ボックス 154"/>
        <xdr:cNvSpPr txBox="1"/>
      </xdr:nvSpPr>
      <xdr:spPr>
        <a:xfrm>
          <a:off x="13512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157843</xdr:rowOff>
    </xdr:from>
    <xdr:to>
      <xdr:col>19</xdr:col>
      <xdr:colOff>6350</xdr:colOff>
      <xdr:row>13</xdr:row>
      <xdr:rowOff>87993</xdr:rowOff>
    </xdr:to>
    <xdr:sp macro="" textlink="">
      <xdr:nvSpPr>
        <xdr:cNvPr id="156" name="円/楕円 155"/>
        <xdr:cNvSpPr/>
      </xdr:nvSpPr>
      <xdr:spPr>
        <a:xfrm>
          <a:off x="12954000" y="2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98170</xdr:rowOff>
    </xdr:from>
    <xdr:ext cx="762000" cy="259045"/>
    <xdr:sp macro="" textlink="">
      <xdr:nvSpPr>
        <xdr:cNvPr id="157" name="テキスト ボックス 156"/>
        <xdr:cNvSpPr txBox="1"/>
      </xdr:nvSpPr>
      <xdr:spPr>
        <a:xfrm>
          <a:off x="12623800" y="198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認定こども園施設型給付事業費や障がい者介護給付費の増に加えて、平成２７年９月に発生した関東東北豪雨災害の被災者への見舞金を支給したことから扶助費が増加し、比率は増加した。</a:t>
          </a:r>
          <a:endParaRPr kumimoji="1" lang="en-US" altLang="ja-JP" sz="1300">
            <a:latin typeface="ＭＳ Ｐゴシック"/>
          </a:endParaRPr>
        </a:p>
        <a:p>
          <a:r>
            <a:rPr kumimoji="1" lang="ja-JP" altLang="en-US" sz="1300">
              <a:latin typeface="ＭＳ Ｐゴシック"/>
            </a:rPr>
            <a:t>　他団体比較においては平均を下回っているが、今後も子育て支援や高齢者支援に力をいれていくことから扶助費の増加が見込まれており、事業内容の見直しや事業統合等により歳出削減に努める。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78015</xdr:rowOff>
    </xdr:from>
    <xdr:to>
      <xdr:col>7</xdr:col>
      <xdr:colOff>15875</xdr:colOff>
      <xdr:row>61</xdr:row>
      <xdr:rowOff>4535</xdr:rowOff>
    </xdr:to>
    <xdr:cxnSp macro="">
      <xdr:nvCxnSpPr>
        <xdr:cNvPr id="187" name="直線コネクタ 186"/>
        <xdr:cNvCxnSpPr/>
      </xdr:nvCxnSpPr>
      <xdr:spPr>
        <a:xfrm flipV="1">
          <a:off x="4826000" y="8993415"/>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8"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9" name="直線コネクタ 188"/>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164392</xdr:rowOff>
    </xdr:from>
    <xdr:ext cx="762000" cy="259045"/>
    <xdr:sp macro="" textlink="">
      <xdr:nvSpPr>
        <xdr:cNvPr id="190" name="扶助費最大値テキスト"/>
        <xdr:cNvSpPr txBox="1"/>
      </xdr:nvSpPr>
      <xdr:spPr>
        <a:xfrm>
          <a:off x="4914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52</xdr:row>
      <xdr:rowOff>78015</xdr:rowOff>
    </xdr:from>
    <xdr:to>
      <xdr:col>7</xdr:col>
      <xdr:colOff>104775</xdr:colOff>
      <xdr:row>52</xdr:row>
      <xdr:rowOff>78015</xdr:rowOff>
    </xdr:to>
    <xdr:cxnSp macro="">
      <xdr:nvCxnSpPr>
        <xdr:cNvPr id="191" name="直線コネクタ 190"/>
        <xdr:cNvCxnSpPr/>
      </xdr:nvCxnSpPr>
      <xdr:spPr>
        <a:xfrm>
          <a:off x="4737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118835</xdr:rowOff>
    </xdr:from>
    <xdr:to>
      <xdr:col>7</xdr:col>
      <xdr:colOff>15875</xdr:colOff>
      <xdr:row>56</xdr:row>
      <xdr:rowOff>45357</xdr:rowOff>
    </xdr:to>
    <xdr:cxnSp macro="">
      <xdr:nvCxnSpPr>
        <xdr:cNvPr id="192" name="直線コネクタ 191"/>
        <xdr:cNvCxnSpPr/>
      </xdr:nvCxnSpPr>
      <xdr:spPr>
        <a:xfrm>
          <a:off x="3987800" y="95485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93"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4" name="フローチャート : 判断 193"/>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159657</xdr:rowOff>
    </xdr:from>
    <xdr:to>
      <xdr:col>5</xdr:col>
      <xdr:colOff>549275</xdr:colOff>
      <xdr:row>55</xdr:row>
      <xdr:rowOff>118835</xdr:rowOff>
    </xdr:to>
    <xdr:cxnSp macro="">
      <xdr:nvCxnSpPr>
        <xdr:cNvPr id="195" name="直線コネクタ 194"/>
        <xdr:cNvCxnSpPr/>
      </xdr:nvCxnSpPr>
      <xdr:spPr>
        <a:xfrm>
          <a:off x="3098800" y="94179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61</xdr:row>
      <xdr:rowOff>19050</xdr:rowOff>
    </xdr:from>
    <xdr:to>
      <xdr:col>5</xdr:col>
      <xdr:colOff>600075</xdr:colOff>
      <xdr:row>61</xdr:row>
      <xdr:rowOff>120650</xdr:rowOff>
    </xdr:to>
    <xdr:sp macro="" textlink="">
      <xdr:nvSpPr>
        <xdr:cNvPr id="196" name="フローチャート : 判断 195"/>
        <xdr:cNvSpPr/>
      </xdr:nvSpPr>
      <xdr:spPr>
        <a:xfrm>
          <a:off x="39370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105427</xdr:rowOff>
    </xdr:from>
    <xdr:ext cx="736600" cy="259045"/>
    <xdr:sp macro="" textlink="">
      <xdr:nvSpPr>
        <xdr:cNvPr id="197" name="テキスト ボックス 196"/>
        <xdr:cNvSpPr txBox="1"/>
      </xdr:nvSpPr>
      <xdr:spPr>
        <a:xfrm>
          <a:off x="3606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94343</xdr:rowOff>
    </xdr:from>
    <xdr:to>
      <xdr:col>4</xdr:col>
      <xdr:colOff>346075</xdr:colOff>
      <xdr:row>54</xdr:row>
      <xdr:rowOff>159657</xdr:rowOff>
    </xdr:to>
    <xdr:cxnSp macro="">
      <xdr:nvCxnSpPr>
        <xdr:cNvPr id="198" name="直線コネクタ 197"/>
        <xdr:cNvCxnSpPr/>
      </xdr:nvCxnSpPr>
      <xdr:spPr>
        <a:xfrm>
          <a:off x="2209800" y="9352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59</xdr:row>
      <xdr:rowOff>166007</xdr:rowOff>
    </xdr:from>
    <xdr:to>
      <xdr:col>4</xdr:col>
      <xdr:colOff>396875</xdr:colOff>
      <xdr:row>60</xdr:row>
      <xdr:rowOff>96157</xdr:rowOff>
    </xdr:to>
    <xdr:sp macro="" textlink="">
      <xdr:nvSpPr>
        <xdr:cNvPr id="199" name="フローチャート : 判断 198"/>
        <xdr:cNvSpPr/>
      </xdr:nvSpPr>
      <xdr:spPr>
        <a:xfrm>
          <a:off x="3048000" y="1028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80934</xdr:rowOff>
    </xdr:from>
    <xdr:ext cx="762000" cy="259045"/>
    <xdr:sp macro="" textlink="">
      <xdr:nvSpPr>
        <xdr:cNvPr id="200" name="テキスト ボックス 199"/>
        <xdr:cNvSpPr txBox="1"/>
      </xdr:nvSpPr>
      <xdr:spPr>
        <a:xfrm>
          <a:off x="2717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4535</xdr:rowOff>
    </xdr:from>
    <xdr:to>
      <xdr:col>3</xdr:col>
      <xdr:colOff>142875</xdr:colOff>
      <xdr:row>54</xdr:row>
      <xdr:rowOff>94343</xdr:rowOff>
    </xdr:to>
    <xdr:cxnSp macro="">
      <xdr:nvCxnSpPr>
        <xdr:cNvPr id="201" name="直線コネクタ 200"/>
        <xdr:cNvCxnSpPr/>
      </xdr:nvCxnSpPr>
      <xdr:spPr>
        <a:xfrm>
          <a:off x="1320800" y="9091385"/>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59</xdr:row>
      <xdr:rowOff>166007</xdr:rowOff>
    </xdr:from>
    <xdr:to>
      <xdr:col>3</xdr:col>
      <xdr:colOff>193675</xdr:colOff>
      <xdr:row>60</xdr:row>
      <xdr:rowOff>96157</xdr:rowOff>
    </xdr:to>
    <xdr:sp macro="" textlink="">
      <xdr:nvSpPr>
        <xdr:cNvPr id="202" name="フローチャート : 判断 201"/>
        <xdr:cNvSpPr/>
      </xdr:nvSpPr>
      <xdr:spPr>
        <a:xfrm>
          <a:off x="2159000" y="1028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80934</xdr:rowOff>
    </xdr:from>
    <xdr:ext cx="762000" cy="259045"/>
    <xdr:sp macro="" textlink="">
      <xdr:nvSpPr>
        <xdr:cNvPr id="203" name="テキスト ボックス 202"/>
        <xdr:cNvSpPr txBox="1"/>
      </xdr:nvSpPr>
      <xdr:spPr>
        <a:xfrm>
          <a:off x="1828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58</xdr:row>
      <xdr:rowOff>108857</xdr:rowOff>
    </xdr:from>
    <xdr:to>
      <xdr:col>1</xdr:col>
      <xdr:colOff>676275</xdr:colOff>
      <xdr:row>59</xdr:row>
      <xdr:rowOff>39007</xdr:rowOff>
    </xdr:to>
    <xdr:sp macro="" textlink="">
      <xdr:nvSpPr>
        <xdr:cNvPr id="204" name="フローチャート : 判断 203"/>
        <xdr:cNvSpPr/>
      </xdr:nvSpPr>
      <xdr:spPr>
        <a:xfrm>
          <a:off x="12700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23784</xdr:rowOff>
    </xdr:from>
    <xdr:ext cx="762000" cy="259045"/>
    <xdr:sp macro="" textlink="">
      <xdr:nvSpPr>
        <xdr:cNvPr id="205" name="テキスト ボックス 204"/>
        <xdr:cNvSpPr txBox="1"/>
      </xdr:nvSpPr>
      <xdr:spPr>
        <a:xfrm>
          <a:off x="939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211" name="円/楕円 210"/>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11084</xdr:rowOff>
    </xdr:from>
    <xdr:ext cx="762000" cy="259045"/>
    <xdr:sp macro="" textlink="">
      <xdr:nvSpPr>
        <xdr:cNvPr id="212" name="扶助費該当値テキスト"/>
        <xdr:cNvSpPr txBox="1"/>
      </xdr:nvSpPr>
      <xdr:spPr>
        <a:xfrm>
          <a:off x="4914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68035</xdr:rowOff>
    </xdr:from>
    <xdr:to>
      <xdr:col>5</xdr:col>
      <xdr:colOff>600075</xdr:colOff>
      <xdr:row>55</xdr:row>
      <xdr:rowOff>169635</xdr:rowOff>
    </xdr:to>
    <xdr:sp macro="" textlink="">
      <xdr:nvSpPr>
        <xdr:cNvPr id="213" name="円/楕円 212"/>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214" name="テキスト ボックス 213"/>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108857</xdr:rowOff>
    </xdr:from>
    <xdr:to>
      <xdr:col>4</xdr:col>
      <xdr:colOff>396875</xdr:colOff>
      <xdr:row>55</xdr:row>
      <xdr:rowOff>39007</xdr:rowOff>
    </xdr:to>
    <xdr:sp macro="" textlink="">
      <xdr:nvSpPr>
        <xdr:cNvPr id="215" name="円/楕円 214"/>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49184</xdr:rowOff>
    </xdr:from>
    <xdr:ext cx="762000" cy="259045"/>
    <xdr:sp macro="" textlink="">
      <xdr:nvSpPr>
        <xdr:cNvPr id="216" name="テキスト ボックス 215"/>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43543</xdr:rowOff>
    </xdr:from>
    <xdr:to>
      <xdr:col>3</xdr:col>
      <xdr:colOff>193675</xdr:colOff>
      <xdr:row>54</xdr:row>
      <xdr:rowOff>145143</xdr:rowOff>
    </xdr:to>
    <xdr:sp macro="" textlink="">
      <xdr:nvSpPr>
        <xdr:cNvPr id="217" name="円/楕円 216"/>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155320</xdr:rowOff>
    </xdr:from>
    <xdr:ext cx="762000" cy="259045"/>
    <xdr:sp macro="" textlink="">
      <xdr:nvSpPr>
        <xdr:cNvPr id="218" name="テキスト ボックス 217"/>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125185</xdr:rowOff>
    </xdr:from>
    <xdr:to>
      <xdr:col>1</xdr:col>
      <xdr:colOff>676275</xdr:colOff>
      <xdr:row>53</xdr:row>
      <xdr:rowOff>55335</xdr:rowOff>
    </xdr:to>
    <xdr:sp macro="" textlink="">
      <xdr:nvSpPr>
        <xdr:cNvPr id="219" name="円/楕円 218"/>
        <xdr:cNvSpPr/>
      </xdr:nvSpPr>
      <xdr:spPr>
        <a:xfrm>
          <a:off x="1270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65512</xdr:rowOff>
    </xdr:from>
    <xdr:ext cx="762000" cy="259045"/>
    <xdr:sp macro="" textlink="">
      <xdr:nvSpPr>
        <xdr:cNvPr id="220" name="テキスト ボックス 219"/>
        <xdr:cNvSpPr txBox="1"/>
      </xdr:nvSpPr>
      <xdr:spPr>
        <a:xfrm>
          <a:off x="939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その他に係る経常収支比率は主に</a:t>
          </a:r>
          <a:r>
            <a:rPr kumimoji="1" lang="ja-JP" altLang="en-US" sz="1300">
              <a:solidFill>
                <a:schemeClr val="dk1"/>
              </a:solidFill>
              <a:effectLst/>
              <a:latin typeface="+mn-lt"/>
              <a:ea typeface="+mn-ea"/>
              <a:cs typeface="+mn-cs"/>
            </a:rPr>
            <a:t>国民健康保険・介護保険等特別会計への</a:t>
          </a:r>
          <a:r>
            <a:rPr kumimoji="1" lang="ja-JP" altLang="ja-JP" sz="1300">
              <a:solidFill>
                <a:schemeClr val="dk1"/>
              </a:solidFill>
              <a:effectLst/>
              <a:latin typeface="+mn-lt"/>
              <a:ea typeface="+mn-ea"/>
              <a:cs typeface="+mn-cs"/>
            </a:rPr>
            <a:t>繰出金となっている。他団体と比較すると</a:t>
          </a:r>
          <a:r>
            <a:rPr kumimoji="1" lang="ja-JP" altLang="en-US" sz="1300">
              <a:solidFill>
                <a:schemeClr val="dk1"/>
              </a:solidFill>
              <a:effectLst/>
              <a:latin typeface="+mn-lt"/>
              <a:ea typeface="+mn-ea"/>
              <a:cs typeface="+mn-cs"/>
            </a:rPr>
            <a:t>平均を上回る</a:t>
          </a:r>
          <a:r>
            <a:rPr kumimoji="1" lang="ja-JP" altLang="ja-JP" sz="1300">
              <a:solidFill>
                <a:schemeClr val="dk1"/>
              </a:solidFill>
              <a:effectLst/>
              <a:latin typeface="+mn-lt"/>
              <a:ea typeface="+mn-ea"/>
              <a:cs typeface="+mn-cs"/>
            </a:rPr>
            <a:t>高い水準となっていることから、国から示される繰り出し基準に基づいた適正な繰出金額とするとともに、各事業における保険料・使用料等の適正化により繰出金の抑制を図る。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86178</xdr:rowOff>
    </xdr:from>
    <xdr:to>
      <xdr:col>24</xdr:col>
      <xdr:colOff>31750</xdr:colOff>
      <xdr:row>61</xdr:row>
      <xdr:rowOff>102507</xdr:rowOff>
    </xdr:to>
    <xdr:cxnSp macro="">
      <xdr:nvCxnSpPr>
        <xdr:cNvPr id="250" name="直線コネクタ 249"/>
        <xdr:cNvCxnSpPr/>
      </xdr:nvCxnSpPr>
      <xdr:spPr>
        <a:xfrm flipV="1">
          <a:off x="16510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74584</xdr:rowOff>
    </xdr:from>
    <xdr:ext cx="762000" cy="259045"/>
    <xdr:sp macro="" textlink="">
      <xdr:nvSpPr>
        <xdr:cNvPr id="251"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61</xdr:row>
      <xdr:rowOff>102507</xdr:rowOff>
    </xdr:from>
    <xdr:to>
      <xdr:col>24</xdr:col>
      <xdr:colOff>120650</xdr:colOff>
      <xdr:row>61</xdr:row>
      <xdr:rowOff>102507</xdr:rowOff>
    </xdr:to>
    <xdr:cxnSp macro="">
      <xdr:nvCxnSpPr>
        <xdr:cNvPr id="252" name="直線コネクタ 251"/>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xdr:rowOff>
    </xdr:from>
    <xdr:ext cx="762000" cy="259045"/>
    <xdr:sp macro="" textlink="">
      <xdr:nvSpPr>
        <xdr:cNvPr id="253" name="その他最大値テキスト"/>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53</xdr:row>
      <xdr:rowOff>86178</xdr:rowOff>
    </xdr:from>
    <xdr:to>
      <xdr:col>24</xdr:col>
      <xdr:colOff>120650</xdr:colOff>
      <xdr:row>53</xdr:row>
      <xdr:rowOff>86178</xdr:rowOff>
    </xdr:to>
    <xdr:cxnSp macro="">
      <xdr:nvCxnSpPr>
        <xdr:cNvPr id="254" name="直線コネクタ 253"/>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4535</xdr:rowOff>
    </xdr:from>
    <xdr:to>
      <xdr:col>24</xdr:col>
      <xdr:colOff>31750</xdr:colOff>
      <xdr:row>59</xdr:row>
      <xdr:rowOff>37193</xdr:rowOff>
    </xdr:to>
    <xdr:cxnSp macro="">
      <xdr:nvCxnSpPr>
        <xdr:cNvPr id="255" name="直線コネクタ 254"/>
        <xdr:cNvCxnSpPr/>
      </xdr:nvCxnSpPr>
      <xdr:spPr>
        <a:xfrm>
          <a:off x="15671800" y="101200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166205</xdr:rowOff>
    </xdr:from>
    <xdr:ext cx="762000" cy="259045"/>
    <xdr:sp macro="" textlink="">
      <xdr:nvSpPr>
        <xdr:cNvPr id="256" name="その他平均値テキスト"/>
        <xdr:cNvSpPr txBox="1"/>
      </xdr:nvSpPr>
      <xdr:spPr>
        <a:xfrm>
          <a:off x="16598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149678</xdr:rowOff>
    </xdr:from>
    <xdr:to>
      <xdr:col>24</xdr:col>
      <xdr:colOff>82550</xdr:colOff>
      <xdr:row>58</xdr:row>
      <xdr:rowOff>79828</xdr:rowOff>
    </xdr:to>
    <xdr:sp macro="" textlink="">
      <xdr:nvSpPr>
        <xdr:cNvPr id="257" name="フローチャート : 判断 256"/>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4535</xdr:rowOff>
    </xdr:from>
    <xdr:to>
      <xdr:col>22</xdr:col>
      <xdr:colOff>565150</xdr:colOff>
      <xdr:row>59</xdr:row>
      <xdr:rowOff>37193</xdr:rowOff>
    </xdr:to>
    <xdr:cxnSp macro="">
      <xdr:nvCxnSpPr>
        <xdr:cNvPr id="258" name="直線コネクタ 257"/>
        <xdr:cNvCxnSpPr/>
      </xdr:nvCxnSpPr>
      <xdr:spPr>
        <a:xfrm flipV="1">
          <a:off x="14782800" y="101200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84365</xdr:rowOff>
    </xdr:from>
    <xdr:to>
      <xdr:col>22</xdr:col>
      <xdr:colOff>615950</xdr:colOff>
      <xdr:row>58</xdr:row>
      <xdr:rowOff>14515</xdr:rowOff>
    </xdr:to>
    <xdr:sp macro="" textlink="">
      <xdr:nvSpPr>
        <xdr:cNvPr id="259" name="フローチャート : 判断 258"/>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24692</xdr:rowOff>
    </xdr:from>
    <xdr:ext cx="736600" cy="259045"/>
    <xdr:sp macro="" textlink="">
      <xdr:nvSpPr>
        <xdr:cNvPr id="260" name="テキスト ボックス 259"/>
        <xdr:cNvSpPr txBox="1"/>
      </xdr:nvSpPr>
      <xdr:spPr>
        <a:xfrm>
          <a:off x="15290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110672</xdr:rowOff>
    </xdr:from>
    <xdr:to>
      <xdr:col>21</xdr:col>
      <xdr:colOff>361950</xdr:colOff>
      <xdr:row>59</xdr:row>
      <xdr:rowOff>37193</xdr:rowOff>
    </xdr:to>
    <xdr:cxnSp macro="">
      <xdr:nvCxnSpPr>
        <xdr:cNvPr id="261" name="直線コネクタ 260"/>
        <xdr:cNvCxnSpPr/>
      </xdr:nvCxnSpPr>
      <xdr:spPr>
        <a:xfrm>
          <a:off x="13893800" y="100547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2722</xdr:rowOff>
    </xdr:from>
    <xdr:to>
      <xdr:col>21</xdr:col>
      <xdr:colOff>412750</xdr:colOff>
      <xdr:row>57</xdr:row>
      <xdr:rowOff>104322</xdr:rowOff>
    </xdr:to>
    <xdr:sp macro="" textlink="">
      <xdr:nvSpPr>
        <xdr:cNvPr id="262" name="フローチャート : 判断 261"/>
        <xdr:cNvSpPr/>
      </xdr:nvSpPr>
      <xdr:spPr>
        <a:xfrm>
          <a:off x="14732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114499</xdr:rowOff>
    </xdr:from>
    <xdr:ext cx="762000" cy="259045"/>
    <xdr:sp macro="" textlink="">
      <xdr:nvSpPr>
        <xdr:cNvPr id="263" name="テキスト ボックス 262"/>
        <xdr:cNvSpPr txBox="1"/>
      </xdr:nvSpPr>
      <xdr:spPr>
        <a:xfrm>
          <a:off x="14401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94343</xdr:rowOff>
    </xdr:from>
    <xdr:to>
      <xdr:col>20</xdr:col>
      <xdr:colOff>158750</xdr:colOff>
      <xdr:row>58</xdr:row>
      <xdr:rowOff>110672</xdr:rowOff>
    </xdr:to>
    <xdr:cxnSp macro="">
      <xdr:nvCxnSpPr>
        <xdr:cNvPr id="264" name="直線コネクタ 263"/>
        <xdr:cNvCxnSpPr/>
      </xdr:nvCxnSpPr>
      <xdr:spPr>
        <a:xfrm>
          <a:off x="13004800" y="100384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141515</xdr:rowOff>
    </xdr:from>
    <xdr:to>
      <xdr:col>20</xdr:col>
      <xdr:colOff>209550</xdr:colOff>
      <xdr:row>57</xdr:row>
      <xdr:rowOff>71665</xdr:rowOff>
    </xdr:to>
    <xdr:sp macro="" textlink="">
      <xdr:nvSpPr>
        <xdr:cNvPr id="265" name="フローチャート : 判断 264"/>
        <xdr:cNvSpPr/>
      </xdr:nvSpPr>
      <xdr:spPr>
        <a:xfrm>
          <a:off x="13843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81842</xdr:rowOff>
    </xdr:from>
    <xdr:ext cx="762000" cy="259045"/>
    <xdr:sp macro="" textlink="">
      <xdr:nvSpPr>
        <xdr:cNvPr id="266" name="テキスト ボックス 265"/>
        <xdr:cNvSpPr txBox="1"/>
      </xdr:nvSpPr>
      <xdr:spPr>
        <a:xfrm>
          <a:off x="13512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108857</xdr:rowOff>
    </xdr:from>
    <xdr:to>
      <xdr:col>19</xdr:col>
      <xdr:colOff>6350</xdr:colOff>
      <xdr:row>57</xdr:row>
      <xdr:rowOff>39007</xdr:rowOff>
    </xdr:to>
    <xdr:sp macro="" textlink="">
      <xdr:nvSpPr>
        <xdr:cNvPr id="267" name="フローチャート : 判断 266"/>
        <xdr:cNvSpPr/>
      </xdr:nvSpPr>
      <xdr:spPr>
        <a:xfrm>
          <a:off x="12954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49184</xdr:rowOff>
    </xdr:from>
    <xdr:ext cx="762000" cy="259045"/>
    <xdr:sp macro="" textlink="">
      <xdr:nvSpPr>
        <xdr:cNvPr id="268" name="テキスト ボックス 267"/>
        <xdr:cNvSpPr txBox="1"/>
      </xdr:nvSpPr>
      <xdr:spPr>
        <a:xfrm>
          <a:off x="12623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157843</xdr:rowOff>
    </xdr:from>
    <xdr:to>
      <xdr:col>24</xdr:col>
      <xdr:colOff>82550</xdr:colOff>
      <xdr:row>59</xdr:row>
      <xdr:rowOff>87993</xdr:rowOff>
    </xdr:to>
    <xdr:sp macro="" textlink="">
      <xdr:nvSpPr>
        <xdr:cNvPr id="274" name="円/楕円 273"/>
        <xdr:cNvSpPr/>
      </xdr:nvSpPr>
      <xdr:spPr>
        <a:xfrm>
          <a:off x="164592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129920</xdr:rowOff>
    </xdr:from>
    <xdr:ext cx="762000" cy="259045"/>
    <xdr:sp macro="" textlink="">
      <xdr:nvSpPr>
        <xdr:cNvPr id="275" name="その他該当値テキスト"/>
        <xdr:cNvSpPr txBox="1"/>
      </xdr:nvSpPr>
      <xdr:spPr>
        <a:xfrm>
          <a:off x="165989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125185</xdr:rowOff>
    </xdr:from>
    <xdr:to>
      <xdr:col>22</xdr:col>
      <xdr:colOff>615950</xdr:colOff>
      <xdr:row>59</xdr:row>
      <xdr:rowOff>55335</xdr:rowOff>
    </xdr:to>
    <xdr:sp macro="" textlink="">
      <xdr:nvSpPr>
        <xdr:cNvPr id="276" name="円/楕円 275"/>
        <xdr:cNvSpPr/>
      </xdr:nvSpPr>
      <xdr:spPr>
        <a:xfrm>
          <a:off x="15621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40112</xdr:rowOff>
    </xdr:from>
    <xdr:ext cx="736600" cy="259045"/>
    <xdr:sp macro="" textlink="">
      <xdr:nvSpPr>
        <xdr:cNvPr id="277" name="テキスト ボックス 276"/>
        <xdr:cNvSpPr txBox="1"/>
      </xdr:nvSpPr>
      <xdr:spPr>
        <a:xfrm>
          <a:off x="15290800" y="1015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157843</xdr:rowOff>
    </xdr:from>
    <xdr:to>
      <xdr:col>21</xdr:col>
      <xdr:colOff>412750</xdr:colOff>
      <xdr:row>59</xdr:row>
      <xdr:rowOff>87993</xdr:rowOff>
    </xdr:to>
    <xdr:sp macro="" textlink="">
      <xdr:nvSpPr>
        <xdr:cNvPr id="278" name="円/楕円 277"/>
        <xdr:cNvSpPr/>
      </xdr:nvSpPr>
      <xdr:spPr>
        <a:xfrm>
          <a:off x="14732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72770</xdr:rowOff>
    </xdr:from>
    <xdr:ext cx="762000" cy="259045"/>
    <xdr:sp macro="" textlink="">
      <xdr:nvSpPr>
        <xdr:cNvPr id="279" name="テキスト ボックス 278"/>
        <xdr:cNvSpPr txBox="1"/>
      </xdr:nvSpPr>
      <xdr:spPr>
        <a:xfrm>
          <a:off x="14401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59872</xdr:rowOff>
    </xdr:from>
    <xdr:to>
      <xdr:col>20</xdr:col>
      <xdr:colOff>209550</xdr:colOff>
      <xdr:row>58</xdr:row>
      <xdr:rowOff>161472</xdr:rowOff>
    </xdr:to>
    <xdr:sp macro="" textlink="">
      <xdr:nvSpPr>
        <xdr:cNvPr id="280" name="円/楕円 279"/>
        <xdr:cNvSpPr/>
      </xdr:nvSpPr>
      <xdr:spPr>
        <a:xfrm>
          <a:off x="13843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146249</xdr:rowOff>
    </xdr:from>
    <xdr:ext cx="762000" cy="259045"/>
    <xdr:sp macro="" textlink="">
      <xdr:nvSpPr>
        <xdr:cNvPr id="281" name="テキスト ボックス 280"/>
        <xdr:cNvSpPr txBox="1"/>
      </xdr:nvSpPr>
      <xdr:spPr>
        <a:xfrm>
          <a:off x="13512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43543</xdr:rowOff>
    </xdr:from>
    <xdr:to>
      <xdr:col>19</xdr:col>
      <xdr:colOff>6350</xdr:colOff>
      <xdr:row>58</xdr:row>
      <xdr:rowOff>145143</xdr:rowOff>
    </xdr:to>
    <xdr:sp macro="" textlink="">
      <xdr:nvSpPr>
        <xdr:cNvPr id="282" name="円/楕円 281"/>
        <xdr:cNvSpPr/>
      </xdr:nvSpPr>
      <xdr:spPr>
        <a:xfrm>
          <a:off x="12954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129920</xdr:rowOff>
    </xdr:from>
    <xdr:ext cx="762000" cy="259045"/>
    <xdr:sp macro="" textlink="">
      <xdr:nvSpPr>
        <xdr:cNvPr id="283" name="テキスト ボックス 282"/>
        <xdr:cNvSpPr txBox="1"/>
      </xdr:nvSpPr>
      <xdr:spPr>
        <a:xfrm>
          <a:off x="12623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ロブレ再生事業費及び関東東北豪雨災害に係る災害応急対策事業費の増等により比率は増加した。</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各団体比較においては平均を下回ってはいるが、</a:t>
          </a:r>
          <a:r>
            <a:rPr kumimoji="1" lang="ja-JP" altLang="ja-JP" sz="1300">
              <a:solidFill>
                <a:schemeClr val="dk1"/>
              </a:solidFill>
              <a:effectLst/>
              <a:latin typeface="+mn-lt"/>
              <a:ea typeface="+mn-ea"/>
              <a:cs typeface="+mn-cs"/>
            </a:rPr>
            <a:t>今後も予算編成時において、各種補助金の事業内容や</a:t>
          </a:r>
          <a:r>
            <a:rPr kumimoji="1" lang="ja-JP" altLang="en-US" sz="1300">
              <a:solidFill>
                <a:schemeClr val="dk1"/>
              </a:solidFill>
              <a:effectLst/>
              <a:latin typeface="+mn-lt"/>
              <a:ea typeface="+mn-ea"/>
              <a:cs typeface="+mn-cs"/>
            </a:rPr>
            <a:t>補助対象団体の</a:t>
          </a:r>
          <a:r>
            <a:rPr kumimoji="1" lang="ja-JP" altLang="ja-JP" sz="1300">
              <a:solidFill>
                <a:schemeClr val="dk1"/>
              </a:solidFill>
              <a:effectLst/>
              <a:latin typeface="+mn-lt"/>
              <a:ea typeface="+mn-ea"/>
              <a:cs typeface="+mn-cs"/>
            </a:rPr>
            <a:t>決算状況を精査し、適正な補助となるよう継続した見直しを</a:t>
          </a:r>
          <a:r>
            <a:rPr kumimoji="1" lang="ja-JP" altLang="en-US" sz="1300">
              <a:solidFill>
                <a:schemeClr val="dk1"/>
              </a:solidFill>
              <a:effectLst/>
              <a:latin typeface="+mn-lt"/>
              <a:ea typeface="+mn-ea"/>
              <a:cs typeface="+mn-cs"/>
            </a:rPr>
            <a:t>行う</a:t>
          </a:r>
          <a:r>
            <a:rPr kumimoji="1" lang="ja-JP" altLang="ja-JP" sz="1300">
              <a:solidFill>
                <a:schemeClr val="dk1"/>
              </a:solidFill>
              <a:effectLst/>
              <a:latin typeface="+mn-lt"/>
              <a:ea typeface="+mn-ea"/>
              <a:cs typeface="+mn-cs"/>
            </a:rPr>
            <a:t>。</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44450</xdr:rowOff>
    </xdr:from>
    <xdr:to>
      <xdr:col>24</xdr:col>
      <xdr:colOff>31750</xdr:colOff>
      <xdr:row>42</xdr:row>
      <xdr:rowOff>12700</xdr:rowOff>
    </xdr:to>
    <xdr:cxnSp macro="">
      <xdr:nvCxnSpPr>
        <xdr:cNvPr id="311" name="直線コネクタ 310"/>
        <xdr:cNvCxnSpPr/>
      </xdr:nvCxnSpPr>
      <xdr:spPr>
        <a:xfrm flipV="1">
          <a:off x="16510000" y="5702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1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13" name="直線コネクタ 31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130827</xdr:rowOff>
    </xdr:from>
    <xdr:ext cx="762000" cy="259045"/>
    <xdr:sp macro="" textlink="">
      <xdr:nvSpPr>
        <xdr:cNvPr id="314" name="補助費等最大値テキスト"/>
        <xdr:cNvSpPr txBox="1"/>
      </xdr:nvSpPr>
      <xdr:spPr>
        <a:xfrm>
          <a:off x="165989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23</xdr:col>
      <xdr:colOff>628650</xdr:colOff>
      <xdr:row>33</xdr:row>
      <xdr:rowOff>44450</xdr:rowOff>
    </xdr:from>
    <xdr:to>
      <xdr:col>24</xdr:col>
      <xdr:colOff>120650</xdr:colOff>
      <xdr:row>33</xdr:row>
      <xdr:rowOff>44450</xdr:rowOff>
    </xdr:to>
    <xdr:cxnSp macro="">
      <xdr:nvCxnSpPr>
        <xdr:cNvPr id="315" name="直線コネクタ 314"/>
        <xdr:cNvCxnSpPr/>
      </xdr:nvCxnSpPr>
      <xdr:spPr>
        <a:xfrm>
          <a:off x="164211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50800</xdr:rowOff>
    </xdr:from>
    <xdr:to>
      <xdr:col>24</xdr:col>
      <xdr:colOff>31750</xdr:colOff>
      <xdr:row>36</xdr:row>
      <xdr:rowOff>127000</xdr:rowOff>
    </xdr:to>
    <xdr:cxnSp macro="">
      <xdr:nvCxnSpPr>
        <xdr:cNvPr id="316" name="直線コネクタ 315"/>
        <xdr:cNvCxnSpPr/>
      </xdr:nvCxnSpPr>
      <xdr:spPr>
        <a:xfrm>
          <a:off x="15671800" y="6223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86377</xdr:rowOff>
    </xdr:from>
    <xdr:ext cx="762000" cy="259045"/>
    <xdr:sp macro="" textlink="">
      <xdr:nvSpPr>
        <xdr:cNvPr id="317" name="補助費等平均値テキスト"/>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18" name="フローチャート : 判断 317"/>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50800</xdr:rowOff>
    </xdr:from>
    <xdr:to>
      <xdr:col>22</xdr:col>
      <xdr:colOff>565150</xdr:colOff>
      <xdr:row>37</xdr:row>
      <xdr:rowOff>31750</xdr:rowOff>
    </xdr:to>
    <xdr:cxnSp macro="">
      <xdr:nvCxnSpPr>
        <xdr:cNvPr id="319" name="直線コネクタ 318"/>
        <xdr:cNvCxnSpPr/>
      </xdr:nvCxnSpPr>
      <xdr:spPr>
        <a:xfrm flipV="1">
          <a:off x="14782800" y="6223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20" name="フローチャート : 判断 319"/>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29227</xdr:rowOff>
    </xdr:from>
    <xdr:ext cx="736600" cy="259045"/>
    <xdr:sp macro="" textlink="">
      <xdr:nvSpPr>
        <xdr:cNvPr id="321" name="テキスト ボックス 320"/>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31750</xdr:rowOff>
    </xdr:from>
    <xdr:to>
      <xdr:col>21</xdr:col>
      <xdr:colOff>361950</xdr:colOff>
      <xdr:row>37</xdr:row>
      <xdr:rowOff>31750</xdr:rowOff>
    </xdr:to>
    <xdr:cxnSp macro="">
      <xdr:nvCxnSpPr>
        <xdr:cNvPr id="322" name="直線コネクタ 321"/>
        <xdr:cNvCxnSpPr/>
      </xdr:nvCxnSpPr>
      <xdr:spPr>
        <a:xfrm>
          <a:off x="13893800" y="637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139700</xdr:rowOff>
    </xdr:from>
    <xdr:to>
      <xdr:col>21</xdr:col>
      <xdr:colOff>412750</xdr:colOff>
      <xdr:row>37</xdr:row>
      <xdr:rowOff>69850</xdr:rowOff>
    </xdr:to>
    <xdr:sp macro="" textlink="">
      <xdr:nvSpPr>
        <xdr:cNvPr id="323" name="フローチャート : 判断 322"/>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80027</xdr:rowOff>
    </xdr:from>
    <xdr:ext cx="762000" cy="259045"/>
    <xdr:sp macro="" textlink="">
      <xdr:nvSpPr>
        <xdr:cNvPr id="324" name="テキスト ボックス 323"/>
        <xdr:cNvSpPr txBox="1"/>
      </xdr:nvSpPr>
      <xdr:spPr>
        <a:xfrm>
          <a:off x="14401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31750</xdr:rowOff>
    </xdr:from>
    <xdr:to>
      <xdr:col>20</xdr:col>
      <xdr:colOff>158750</xdr:colOff>
      <xdr:row>37</xdr:row>
      <xdr:rowOff>44450</xdr:rowOff>
    </xdr:to>
    <xdr:cxnSp macro="">
      <xdr:nvCxnSpPr>
        <xdr:cNvPr id="325" name="直線コネクタ 324"/>
        <xdr:cNvCxnSpPr/>
      </xdr:nvCxnSpPr>
      <xdr:spPr>
        <a:xfrm flipV="1">
          <a:off x="13004800" y="6375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26" name="フローチャート : 判断 325"/>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80027</xdr:rowOff>
    </xdr:from>
    <xdr:ext cx="762000" cy="259045"/>
    <xdr:sp macro="" textlink="">
      <xdr:nvSpPr>
        <xdr:cNvPr id="327" name="テキスト ボックス 326"/>
        <xdr:cNvSpPr txBox="1"/>
      </xdr:nvSpPr>
      <xdr:spPr>
        <a:xfrm>
          <a:off x="13512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101600</xdr:rowOff>
    </xdr:from>
    <xdr:to>
      <xdr:col>19</xdr:col>
      <xdr:colOff>6350</xdr:colOff>
      <xdr:row>37</xdr:row>
      <xdr:rowOff>31750</xdr:rowOff>
    </xdr:to>
    <xdr:sp macro="" textlink="">
      <xdr:nvSpPr>
        <xdr:cNvPr id="328" name="フローチャート : 判断 327"/>
        <xdr:cNvSpPr/>
      </xdr:nvSpPr>
      <xdr:spPr>
        <a:xfrm>
          <a:off x="12954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41927</xdr:rowOff>
    </xdr:from>
    <xdr:ext cx="762000" cy="259045"/>
    <xdr:sp macro="" textlink="">
      <xdr:nvSpPr>
        <xdr:cNvPr id="329" name="テキスト ボックス 328"/>
        <xdr:cNvSpPr txBox="1"/>
      </xdr:nvSpPr>
      <xdr:spPr>
        <a:xfrm>
          <a:off x="12623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35" name="円/楕円 334"/>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92727</xdr:rowOff>
    </xdr:from>
    <xdr:ext cx="762000" cy="259045"/>
    <xdr:sp macro="" textlink="">
      <xdr:nvSpPr>
        <xdr:cNvPr id="336" name="補助費等該当値テキスト"/>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0</xdr:rowOff>
    </xdr:from>
    <xdr:to>
      <xdr:col>22</xdr:col>
      <xdr:colOff>615950</xdr:colOff>
      <xdr:row>36</xdr:row>
      <xdr:rowOff>101600</xdr:rowOff>
    </xdr:to>
    <xdr:sp macro="" textlink="">
      <xdr:nvSpPr>
        <xdr:cNvPr id="337" name="円/楕円 336"/>
        <xdr:cNvSpPr/>
      </xdr:nvSpPr>
      <xdr:spPr>
        <a:xfrm>
          <a:off x="15621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111777</xdr:rowOff>
    </xdr:from>
    <xdr:ext cx="736600" cy="259045"/>
    <xdr:sp macro="" textlink="">
      <xdr:nvSpPr>
        <xdr:cNvPr id="338" name="テキスト ボックス 337"/>
        <xdr:cNvSpPr txBox="1"/>
      </xdr:nvSpPr>
      <xdr:spPr>
        <a:xfrm>
          <a:off x="15290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152400</xdr:rowOff>
    </xdr:from>
    <xdr:to>
      <xdr:col>21</xdr:col>
      <xdr:colOff>412750</xdr:colOff>
      <xdr:row>37</xdr:row>
      <xdr:rowOff>82550</xdr:rowOff>
    </xdr:to>
    <xdr:sp macro="" textlink="">
      <xdr:nvSpPr>
        <xdr:cNvPr id="339" name="円/楕円 338"/>
        <xdr:cNvSpPr/>
      </xdr:nvSpPr>
      <xdr:spPr>
        <a:xfrm>
          <a:off x="14732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67327</xdr:rowOff>
    </xdr:from>
    <xdr:ext cx="762000" cy="259045"/>
    <xdr:sp macro="" textlink="">
      <xdr:nvSpPr>
        <xdr:cNvPr id="340" name="テキスト ボックス 339"/>
        <xdr:cNvSpPr txBox="1"/>
      </xdr:nvSpPr>
      <xdr:spPr>
        <a:xfrm>
          <a:off x="14401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152400</xdr:rowOff>
    </xdr:from>
    <xdr:to>
      <xdr:col>20</xdr:col>
      <xdr:colOff>209550</xdr:colOff>
      <xdr:row>37</xdr:row>
      <xdr:rowOff>82550</xdr:rowOff>
    </xdr:to>
    <xdr:sp macro="" textlink="">
      <xdr:nvSpPr>
        <xdr:cNvPr id="341" name="円/楕円 340"/>
        <xdr:cNvSpPr/>
      </xdr:nvSpPr>
      <xdr:spPr>
        <a:xfrm>
          <a:off x="13843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67327</xdr:rowOff>
    </xdr:from>
    <xdr:ext cx="762000" cy="259045"/>
    <xdr:sp macro="" textlink="">
      <xdr:nvSpPr>
        <xdr:cNvPr id="342" name="テキスト ボックス 341"/>
        <xdr:cNvSpPr txBox="1"/>
      </xdr:nvSpPr>
      <xdr:spPr>
        <a:xfrm>
          <a:off x="13512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165100</xdr:rowOff>
    </xdr:from>
    <xdr:to>
      <xdr:col>19</xdr:col>
      <xdr:colOff>6350</xdr:colOff>
      <xdr:row>37</xdr:row>
      <xdr:rowOff>95250</xdr:rowOff>
    </xdr:to>
    <xdr:sp macro="" textlink="">
      <xdr:nvSpPr>
        <xdr:cNvPr id="343" name="円/楕円 342"/>
        <xdr:cNvSpPr/>
      </xdr:nvSpPr>
      <xdr:spPr>
        <a:xfrm>
          <a:off x="129540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80027</xdr:rowOff>
    </xdr:from>
    <xdr:ext cx="762000" cy="259045"/>
    <xdr:sp macro="" textlink="">
      <xdr:nvSpPr>
        <xdr:cNvPr id="344" name="テキスト ボックス 343"/>
        <xdr:cNvSpPr txBox="1"/>
      </xdr:nvSpPr>
      <xdr:spPr>
        <a:xfrm>
          <a:off x="12623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決算見込みによる臨時財政対策債</a:t>
          </a:r>
          <a:r>
            <a:rPr kumimoji="1" lang="ja-JP" altLang="ja-JP" sz="1300">
              <a:solidFill>
                <a:schemeClr val="dk1"/>
              </a:solidFill>
              <a:effectLst/>
              <a:latin typeface="+mn-lt"/>
              <a:ea typeface="+mn-ea"/>
              <a:cs typeface="+mn-cs"/>
            </a:rPr>
            <a:t>の発行抑制や</a:t>
          </a:r>
          <a:r>
            <a:rPr kumimoji="1" lang="ja-JP" altLang="en-US" sz="1300">
              <a:solidFill>
                <a:schemeClr val="dk1"/>
              </a:solidFill>
              <a:effectLst/>
              <a:latin typeface="+mn-lt"/>
              <a:ea typeface="+mn-ea"/>
              <a:cs typeface="+mn-cs"/>
            </a:rPr>
            <a:t>借入時利息の金利入札方式による利子負担軽減の取り組み及び</a:t>
          </a:r>
          <a:r>
            <a:rPr kumimoji="1" lang="ja-JP" altLang="ja-JP" sz="1300">
              <a:solidFill>
                <a:schemeClr val="dk1"/>
              </a:solidFill>
              <a:effectLst/>
              <a:latin typeface="+mn-lt"/>
              <a:ea typeface="+mn-ea"/>
              <a:cs typeface="+mn-cs"/>
            </a:rPr>
            <a:t>高利率であった時期の地方債の償還が終了しつつあることで、公債費は年々減少しており、併せて比率も下がっている。</a:t>
          </a:r>
          <a:endParaRPr lang="ja-JP" altLang="ja-JP" sz="1300">
            <a:effectLst/>
          </a:endParaRPr>
        </a:p>
        <a:p>
          <a:r>
            <a:rPr kumimoji="1" lang="ja-JP" altLang="ja-JP" sz="1300">
              <a:solidFill>
                <a:schemeClr val="dk1"/>
              </a:solidFill>
              <a:effectLst/>
              <a:latin typeface="+mn-lt"/>
              <a:ea typeface="+mn-ea"/>
              <a:cs typeface="+mn-cs"/>
            </a:rPr>
            <a:t>　他団体との比較では、各区分とも平均値を下回っており、今後も市債管理計画に基づき</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公債費の適正な管理に努める。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77470</xdr:rowOff>
    </xdr:from>
    <xdr:to>
      <xdr:col>7</xdr:col>
      <xdr:colOff>15875</xdr:colOff>
      <xdr:row>80</xdr:row>
      <xdr:rowOff>142239</xdr:rowOff>
    </xdr:to>
    <xdr:cxnSp macro="">
      <xdr:nvCxnSpPr>
        <xdr:cNvPr id="372" name="直線コネクタ 371"/>
        <xdr:cNvCxnSpPr/>
      </xdr:nvCxnSpPr>
      <xdr:spPr>
        <a:xfrm flipV="1">
          <a:off x="4826000" y="12593320"/>
          <a:ext cx="0" cy="1264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73"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74" name="直線コネクタ 373"/>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163847</xdr:rowOff>
    </xdr:from>
    <xdr:ext cx="762000" cy="259045"/>
    <xdr:sp macro="" textlink="">
      <xdr:nvSpPr>
        <xdr:cNvPr id="375" name="公債費最大値テキスト"/>
        <xdr:cNvSpPr txBox="1"/>
      </xdr:nvSpPr>
      <xdr:spPr>
        <a:xfrm>
          <a:off x="4914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73</xdr:row>
      <xdr:rowOff>77470</xdr:rowOff>
    </xdr:from>
    <xdr:to>
      <xdr:col>7</xdr:col>
      <xdr:colOff>104775</xdr:colOff>
      <xdr:row>73</xdr:row>
      <xdr:rowOff>77470</xdr:rowOff>
    </xdr:to>
    <xdr:cxnSp macro="">
      <xdr:nvCxnSpPr>
        <xdr:cNvPr id="376" name="直線コネクタ 375"/>
        <xdr:cNvCxnSpPr/>
      </xdr:nvCxnSpPr>
      <xdr:spPr>
        <a:xfrm>
          <a:off x="4737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96520</xdr:rowOff>
    </xdr:from>
    <xdr:to>
      <xdr:col>7</xdr:col>
      <xdr:colOff>15875</xdr:colOff>
      <xdr:row>76</xdr:row>
      <xdr:rowOff>104139</xdr:rowOff>
    </xdr:to>
    <xdr:cxnSp macro="">
      <xdr:nvCxnSpPr>
        <xdr:cNvPr id="377" name="直線コネクタ 376"/>
        <xdr:cNvCxnSpPr/>
      </xdr:nvCxnSpPr>
      <xdr:spPr>
        <a:xfrm flipV="1">
          <a:off x="3987800" y="131267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36847</xdr:rowOff>
    </xdr:from>
    <xdr:ext cx="762000" cy="259045"/>
    <xdr:sp macro="" textlink="">
      <xdr:nvSpPr>
        <xdr:cNvPr id="378"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79" name="フローチャート : 判断 37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104139</xdr:rowOff>
    </xdr:from>
    <xdr:to>
      <xdr:col>5</xdr:col>
      <xdr:colOff>549275</xdr:colOff>
      <xdr:row>76</xdr:row>
      <xdr:rowOff>142239</xdr:rowOff>
    </xdr:to>
    <xdr:cxnSp macro="">
      <xdr:nvCxnSpPr>
        <xdr:cNvPr id="380" name="直線コネクタ 379"/>
        <xdr:cNvCxnSpPr/>
      </xdr:nvCxnSpPr>
      <xdr:spPr>
        <a:xfrm flipV="1">
          <a:off x="3098800" y="131343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26670</xdr:rowOff>
    </xdr:from>
    <xdr:to>
      <xdr:col>5</xdr:col>
      <xdr:colOff>600075</xdr:colOff>
      <xdr:row>77</xdr:row>
      <xdr:rowOff>128270</xdr:rowOff>
    </xdr:to>
    <xdr:sp macro="" textlink="">
      <xdr:nvSpPr>
        <xdr:cNvPr id="381" name="フローチャート : 判断 380"/>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113047</xdr:rowOff>
    </xdr:from>
    <xdr:ext cx="736600" cy="259045"/>
    <xdr:sp macro="" textlink="">
      <xdr:nvSpPr>
        <xdr:cNvPr id="382" name="テキスト ボックス 381"/>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142239</xdr:rowOff>
    </xdr:from>
    <xdr:to>
      <xdr:col>4</xdr:col>
      <xdr:colOff>346075</xdr:colOff>
      <xdr:row>77</xdr:row>
      <xdr:rowOff>1270</xdr:rowOff>
    </xdr:to>
    <xdr:cxnSp macro="">
      <xdr:nvCxnSpPr>
        <xdr:cNvPr id="383" name="直線コネクタ 382"/>
        <xdr:cNvCxnSpPr/>
      </xdr:nvCxnSpPr>
      <xdr:spPr>
        <a:xfrm flipV="1">
          <a:off x="2209800" y="131724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49530</xdr:rowOff>
    </xdr:from>
    <xdr:to>
      <xdr:col>4</xdr:col>
      <xdr:colOff>396875</xdr:colOff>
      <xdr:row>77</xdr:row>
      <xdr:rowOff>151130</xdr:rowOff>
    </xdr:to>
    <xdr:sp macro="" textlink="">
      <xdr:nvSpPr>
        <xdr:cNvPr id="384" name="フローチャート : 判断 383"/>
        <xdr:cNvSpPr/>
      </xdr:nvSpPr>
      <xdr:spPr>
        <a:xfrm>
          <a:off x="3048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135907</xdr:rowOff>
    </xdr:from>
    <xdr:ext cx="762000" cy="259045"/>
    <xdr:sp macro="" textlink="">
      <xdr:nvSpPr>
        <xdr:cNvPr id="385" name="テキスト ボックス 384"/>
        <xdr:cNvSpPr txBox="1"/>
      </xdr:nvSpPr>
      <xdr:spPr>
        <a:xfrm>
          <a:off x="2717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1270</xdr:rowOff>
    </xdr:from>
    <xdr:to>
      <xdr:col>3</xdr:col>
      <xdr:colOff>142875</xdr:colOff>
      <xdr:row>77</xdr:row>
      <xdr:rowOff>8889</xdr:rowOff>
    </xdr:to>
    <xdr:cxnSp macro="">
      <xdr:nvCxnSpPr>
        <xdr:cNvPr id="386" name="直線コネクタ 385"/>
        <xdr:cNvCxnSpPr/>
      </xdr:nvCxnSpPr>
      <xdr:spPr>
        <a:xfrm flipV="1">
          <a:off x="1320800" y="132029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87630</xdr:rowOff>
    </xdr:from>
    <xdr:to>
      <xdr:col>3</xdr:col>
      <xdr:colOff>193675</xdr:colOff>
      <xdr:row>78</xdr:row>
      <xdr:rowOff>17780</xdr:rowOff>
    </xdr:to>
    <xdr:sp macro="" textlink="">
      <xdr:nvSpPr>
        <xdr:cNvPr id="387" name="フローチャート : 判断 386"/>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2557</xdr:rowOff>
    </xdr:from>
    <xdr:ext cx="762000" cy="259045"/>
    <xdr:sp macro="" textlink="">
      <xdr:nvSpPr>
        <xdr:cNvPr id="388" name="テキスト ボックス 387"/>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102870</xdr:rowOff>
    </xdr:from>
    <xdr:to>
      <xdr:col>1</xdr:col>
      <xdr:colOff>676275</xdr:colOff>
      <xdr:row>78</xdr:row>
      <xdr:rowOff>33020</xdr:rowOff>
    </xdr:to>
    <xdr:sp macro="" textlink="">
      <xdr:nvSpPr>
        <xdr:cNvPr id="389" name="フローチャート : 判断 388"/>
        <xdr:cNvSpPr/>
      </xdr:nvSpPr>
      <xdr:spPr>
        <a:xfrm>
          <a:off x="1270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17797</xdr:rowOff>
    </xdr:from>
    <xdr:ext cx="762000" cy="259045"/>
    <xdr:sp macro="" textlink="">
      <xdr:nvSpPr>
        <xdr:cNvPr id="390" name="テキスト ボックス 389"/>
        <xdr:cNvSpPr txBox="1"/>
      </xdr:nvSpPr>
      <xdr:spPr>
        <a:xfrm>
          <a:off x="939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45720</xdr:rowOff>
    </xdr:from>
    <xdr:to>
      <xdr:col>7</xdr:col>
      <xdr:colOff>66675</xdr:colOff>
      <xdr:row>76</xdr:row>
      <xdr:rowOff>147320</xdr:rowOff>
    </xdr:to>
    <xdr:sp macro="" textlink="">
      <xdr:nvSpPr>
        <xdr:cNvPr id="396" name="円/楕円 395"/>
        <xdr:cNvSpPr/>
      </xdr:nvSpPr>
      <xdr:spPr>
        <a:xfrm>
          <a:off x="4775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62247</xdr:rowOff>
    </xdr:from>
    <xdr:ext cx="762000" cy="259045"/>
    <xdr:sp macro="" textlink="">
      <xdr:nvSpPr>
        <xdr:cNvPr id="397" name="公債費該当値テキスト"/>
        <xdr:cNvSpPr txBox="1"/>
      </xdr:nvSpPr>
      <xdr:spPr>
        <a:xfrm>
          <a:off x="49149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53339</xdr:rowOff>
    </xdr:from>
    <xdr:to>
      <xdr:col>5</xdr:col>
      <xdr:colOff>600075</xdr:colOff>
      <xdr:row>76</xdr:row>
      <xdr:rowOff>154939</xdr:rowOff>
    </xdr:to>
    <xdr:sp macro="" textlink="">
      <xdr:nvSpPr>
        <xdr:cNvPr id="398" name="円/楕円 397"/>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165117</xdr:rowOff>
    </xdr:from>
    <xdr:ext cx="736600" cy="259045"/>
    <xdr:sp macro="" textlink="">
      <xdr:nvSpPr>
        <xdr:cNvPr id="399" name="テキスト ボックス 398"/>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91439</xdr:rowOff>
    </xdr:from>
    <xdr:to>
      <xdr:col>4</xdr:col>
      <xdr:colOff>396875</xdr:colOff>
      <xdr:row>77</xdr:row>
      <xdr:rowOff>21589</xdr:rowOff>
    </xdr:to>
    <xdr:sp macro="" textlink="">
      <xdr:nvSpPr>
        <xdr:cNvPr id="400" name="円/楕円 399"/>
        <xdr:cNvSpPr/>
      </xdr:nvSpPr>
      <xdr:spPr>
        <a:xfrm>
          <a:off x="3048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31767</xdr:rowOff>
    </xdr:from>
    <xdr:ext cx="762000" cy="259045"/>
    <xdr:sp macro="" textlink="">
      <xdr:nvSpPr>
        <xdr:cNvPr id="401" name="テキスト ボックス 400"/>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121920</xdr:rowOff>
    </xdr:from>
    <xdr:to>
      <xdr:col>3</xdr:col>
      <xdr:colOff>193675</xdr:colOff>
      <xdr:row>77</xdr:row>
      <xdr:rowOff>52070</xdr:rowOff>
    </xdr:to>
    <xdr:sp macro="" textlink="">
      <xdr:nvSpPr>
        <xdr:cNvPr id="402" name="円/楕円 401"/>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62247</xdr:rowOff>
    </xdr:from>
    <xdr:ext cx="762000" cy="259045"/>
    <xdr:sp macro="" textlink="">
      <xdr:nvSpPr>
        <xdr:cNvPr id="403" name="テキスト ボックス 402"/>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129539</xdr:rowOff>
    </xdr:from>
    <xdr:to>
      <xdr:col>1</xdr:col>
      <xdr:colOff>676275</xdr:colOff>
      <xdr:row>77</xdr:row>
      <xdr:rowOff>59689</xdr:rowOff>
    </xdr:to>
    <xdr:sp macro="" textlink="">
      <xdr:nvSpPr>
        <xdr:cNvPr id="404" name="円/楕円 403"/>
        <xdr:cNvSpPr/>
      </xdr:nvSpPr>
      <xdr:spPr>
        <a:xfrm>
          <a:off x="1270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69867</xdr:rowOff>
    </xdr:from>
    <xdr:ext cx="762000" cy="259045"/>
    <xdr:sp macro="" textlink="">
      <xdr:nvSpPr>
        <xdr:cNvPr id="405" name="テキスト ボックス 404"/>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公債費以外に係る経常収支比率については、各区分とも平均値を下回っている。</a:t>
          </a:r>
          <a:endParaRPr lang="ja-JP" altLang="ja-JP" sz="1300">
            <a:effectLst/>
          </a:endParaRPr>
        </a:p>
        <a:p>
          <a:r>
            <a:rPr kumimoji="1" lang="ja-JP" altLang="ja-JP" sz="1300">
              <a:solidFill>
                <a:schemeClr val="dk1"/>
              </a:solidFill>
              <a:effectLst/>
              <a:latin typeface="+mn-lt"/>
              <a:ea typeface="+mn-ea"/>
              <a:cs typeface="+mn-cs"/>
            </a:rPr>
            <a:t>　人件費削減及び地方債の発行抑制により人件費・公債費の比率は改善されて</a:t>
          </a:r>
          <a:r>
            <a:rPr kumimoji="1" lang="ja-JP" altLang="en-US" sz="1300">
              <a:solidFill>
                <a:schemeClr val="dk1"/>
              </a:solidFill>
              <a:effectLst/>
              <a:latin typeface="+mn-lt"/>
              <a:ea typeface="+mn-ea"/>
              <a:cs typeface="+mn-cs"/>
            </a:rPr>
            <a:t>いるが</a:t>
          </a:r>
          <a:r>
            <a:rPr kumimoji="1" lang="ja-JP" altLang="ja-JP" sz="1300">
              <a:solidFill>
                <a:schemeClr val="dk1"/>
              </a:solidFill>
              <a:effectLst/>
              <a:latin typeface="+mn-lt"/>
              <a:ea typeface="+mn-ea"/>
              <a:cs typeface="+mn-cs"/>
            </a:rPr>
            <a:t>、扶助費・物件費が増加傾向にあることから、経費の削減に努め比率の改善を図る。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80</xdr:row>
      <xdr:rowOff>149861</xdr:rowOff>
    </xdr:to>
    <xdr:cxnSp macro="">
      <xdr:nvCxnSpPr>
        <xdr:cNvPr id="433" name="直線コネクタ 432"/>
        <xdr:cNvCxnSpPr/>
      </xdr:nvCxnSpPr>
      <xdr:spPr>
        <a:xfrm flipV="1">
          <a:off x="16510000" y="126619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121938</xdr:rowOff>
    </xdr:from>
    <xdr:ext cx="762000" cy="259045"/>
    <xdr:sp macro="" textlink="">
      <xdr:nvSpPr>
        <xdr:cNvPr id="434"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628650</xdr:colOff>
      <xdr:row>80</xdr:row>
      <xdr:rowOff>149861</xdr:rowOff>
    </xdr:from>
    <xdr:to>
      <xdr:col>24</xdr:col>
      <xdr:colOff>120650</xdr:colOff>
      <xdr:row>80</xdr:row>
      <xdr:rowOff>149861</xdr:rowOff>
    </xdr:to>
    <xdr:cxnSp macro="">
      <xdr:nvCxnSpPr>
        <xdr:cNvPr id="435" name="直線コネクタ 434"/>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36"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37" name="直線コネクタ 436"/>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1270</xdr:rowOff>
    </xdr:from>
    <xdr:to>
      <xdr:col>24</xdr:col>
      <xdr:colOff>31750</xdr:colOff>
      <xdr:row>77</xdr:row>
      <xdr:rowOff>54611</xdr:rowOff>
    </xdr:to>
    <xdr:cxnSp macro="">
      <xdr:nvCxnSpPr>
        <xdr:cNvPr id="438" name="直線コネクタ 437"/>
        <xdr:cNvCxnSpPr/>
      </xdr:nvCxnSpPr>
      <xdr:spPr>
        <a:xfrm>
          <a:off x="15671800" y="1320292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59707</xdr:rowOff>
    </xdr:from>
    <xdr:ext cx="762000" cy="259045"/>
    <xdr:sp macro="" textlink="">
      <xdr:nvSpPr>
        <xdr:cNvPr id="439" name="公債費以外平均値テキスト"/>
        <xdr:cNvSpPr txBox="1"/>
      </xdr:nvSpPr>
      <xdr:spPr>
        <a:xfrm>
          <a:off x="16598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40" name="フローチャート : 判断 439"/>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1270</xdr:rowOff>
    </xdr:from>
    <xdr:to>
      <xdr:col>22</xdr:col>
      <xdr:colOff>565150</xdr:colOff>
      <xdr:row>77</xdr:row>
      <xdr:rowOff>39370</xdr:rowOff>
    </xdr:to>
    <xdr:cxnSp macro="">
      <xdr:nvCxnSpPr>
        <xdr:cNvPr id="441" name="直線コネクタ 440"/>
        <xdr:cNvCxnSpPr/>
      </xdr:nvCxnSpPr>
      <xdr:spPr>
        <a:xfrm flipV="1">
          <a:off x="14782800" y="13202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79</xdr:row>
      <xdr:rowOff>133350</xdr:rowOff>
    </xdr:from>
    <xdr:to>
      <xdr:col>22</xdr:col>
      <xdr:colOff>615950</xdr:colOff>
      <xdr:row>80</xdr:row>
      <xdr:rowOff>63500</xdr:rowOff>
    </xdr:to>
    <xdr:sp macro="" textlink="">
      <xdr:nvSpPr>
        <xdr:cNvPr id="442" name="フローチャート : 判断 441"/>
        <xdr:cNvSpPr/>
      </xdr:nvSpPr>
      <xdr:spPr>
        <a:xfrm>
          <a:off x="15621000" y="136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48277</xdr:rowOff>
    </xdr:from>
    <xdr:ext cx="736600" cy="259045"/>
    <xdr:sp macro="" textlink="">
      <xdr:nvSpPr>
        <xdr:cNvPr id="443" name="テキスト ボックス 442"/>
        <xdr:cNvSpPr txBox="1"/>
      </xdr:nvSpPr>
      <xdr:spPr>
        <a:xfrm>
          <a:off x="15290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8889</xdr:rowOff>
    </xdr:from>
    <xdr:to>
      <xdr:col>21</xdr:col>
      <xdr:colOff>361950</xdr:colOff>
      <xdr:row>77</xdr:row>
      <xdr:rowOff>39370</xdr:rowOff>
    </xdr:to>
    <xdr:cxnSp macro="">
      <xdr:nvCxnSpPr>
        <xdr:cNvPr id="444" name="直線コネクタ 443"/>
        <xdr:cNvCxnSpPr/>
      </xdr:nvCxnSpPr>
      <xdr:spPr>
        <a:xfrm>
          <a:off x="13893800" y="132105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79</xdr:row>
      <xdr:rowOff>26670</xdr:rowOff>
    </xdr:from>
    <xdr:to>
      <xdr:col>21</xdr:col>
      <xdr:colOff>412750</xdr:colOff>
      <xdr:row>79</xdr:row>
      <xdr:rowOff>128270</xdr:rowOff>
    </xdr:to>
    <xdr:sp macro="" textlink="">
      <xdr:nvSpPr>
        <xdr:cNvPr id="445" name="フローチャート : 判断 444"/>
        <xdr:cNvSpPr/>
      </xdr:nvSpPr>
      <xdr:spPr>
        <a:xfrm>
          <a:off x="14732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113047</xdr:rowOff>
    </xdr:from>
    <xdr:ext cx="762000" cy="259045"/>
    <xdr:sp macro="" textlink="">
      <xdr:nvSpPr>
        <xdr:cNvPr id="446" name="テキスト ボックス 445"/>
        <xdr:cNvSpPr txBox="1"/>
      </xdr:nvSpPr>
      <xdr:spPr>
        <a:xfrm>
          <a:off x="14401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142239</xdr:rowOff>
    </xdr:from>
    <xdr:to>
      <xdr:col>20</xdr:col>
      <xdr:colOff>158750</xdr:colOff>
      <xdr:row>77</xdr:row>
      <xdr:rowOff>8889</xdr:rowOff>
    </xdr:to>
    <xdr:cxnSp macro="">
      <xdr:nvCxnSpPr>
        <xdr:cNvPr id="447" name="直線コネクタ 446"/>
        <xdr:cNvCxnSpPr/>
      </xdr:nvCxnSpPr>
      <xdr:spPr>
        <a:xfrm>
          <a:off x="13004800" y="131724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79</xdr:row>
      <xdr:rowOff>49530</xdr:rowOff>
    </xdr:from>
    <xdr:to>
      <xdr:col>20</xdr:col>
      <xdr:colOff>209550</xdr:colOff>
      <xdr:row>79</xdr:row>
      <xdr:rowOff>151130</xdr:rowOff>
    </xdr:to>
    <xdr:sp macro="" textlink="">
      <xdr:nvSpPr>
        <xdr:cNvPr id="448" name="フローチャート : 判断 447"/>
        <xdr:cNvSpPr/>
      </xdr:nvSpPr>
      <xdr:spPr>
        <a:xfrm>
          <a:off x="13843000" y="1359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135907</xdr:rowOff>
    </xdr:from>
    <xdr:ext cx="762000" cy="259045"/>
    <xdr:sp macro="" textlink="">
      <xdr:nvSpPr>
        <xdr:cNvPr id="449" name="テキスト ボックス 448"/>
        <xdr:cNvSpPr txBox="1"/>
      </xdr:nvSpPr>
      <xdr:spPr>
        <a:xfrm>
          <a:off x="13512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152400</xdr:rowOff>
    </xdr:from>
    <xdr:to>
      <xdr:col>19</xdr:col>
      <xdr:colOff>6350</xdr:colOff>
      <xdr:row>79</xdr:row>
      <xdr:rowOff>82550</xdr:rowOff>
    </xdr:to>
    <xdr:sp macro="" textlink="">
      <xdr:nvSpPr>
        <xdr:cNvPr id="450" name="フローチャート : 判断 449"/>
        <xdr:cNvSpPr/>
      </xdr:nvSpPr>
      <xdr:spPr>
        <a:xfrm>
          <a:off x="12954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67327</xdr:rowOff>
    </xdr:from>
    <xdr:ext cx="762000" cy="259045"/>
    <xdr:sp macro="" textlink="">
      <xdr:nvSpPr>
        <xdr:cNvPr id="451" name="テキスト ボックス 450"/>
        <xdr:cNvSpPr txBox="1"/>
      </xdr:nvSpPr>
      <xdr:spPr>
        <a:xfrm>
          <a:off x="12623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57" name="円/楕円 456"/>
        <xdr:cNvSpPr/>
      </xdr:nvSpPr>
      <xdr:spPr>
        <a:xfrm>
          <a:off x="16459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20338</xdr:rowOff>
    </xdr:from>
    <xdr:ext cx="762000" cy="259045"/>
    <xdr:sp macro="" textlink="">
      <xdr:nvSpPr>
        <xdr:cNvPr id="458" name="公債費以外該当値テキスト"/>
        <xdr:cNvSpPr txBox="1"/>
      </xdr:nvSpPr>
      <xdr:spPr>
        <a:xfrm>
          <a:off x="165989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121920</xdr:rowOff>
    </xdr:from>
    <xdr:to>
      <xdr:col>22</xdr:col>
      <xdr:colOff>615950</xdr:colOff>
      <xdr:row>77</xdr:row>
      <xdr:rowOff>52070</xdr:rowOff>
    </xdr:to>
    <xdr:sp macro="" textlink="">
      <xdr:nvSpPr>
        <xdr:cNvPr id="459" name="円/楕円 458"/>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62247</xdr:rowOff>
    </xdr:from>
    <xdr:ext cx="736600" cy="259045"/>
    <xdr:sp macro="" textlink="">
      <xdr:nvSpPr>
        <xdr:cNvPr id="460" name="テキスト ボックス 459"/>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160020</xdr:rowOff>
    </xdr:from>
    <xdr:to>
      <xdr:col>21</xdr:col>
      <xdr:colOff>412750</xdr:colOff>
      <xdr:row>77</xdr:row>
      <xdr:rowOff>90170</xdr:rowOff>
    </xdr:to>
    <xdr:sp macro="" textlink="">
      <xdr:nvSpPr>
        <xdr:cNvPr id="461" name="円/楕円 460"/>
        <xdr:cNvSpPr/>
      </xdr:nvSpPr>
      <xdr:spPr>
        <a:xfrm>
          <a:off x="14732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100347</xdr:rowOff>
    </xdr:from>
    <xdr:ext cx="762000" cy="259045"/>
    <xdr:sp macro="" textlink="">
      <xdr:nvSpPr>
        <xdr:cNvPr id="462" name="テキスト ボックス 461"/>
        <xdr:cNvSpPr txBox="1"/>
      </xdr:nvSpPr>
      <xdr:spPr>
        <a:xfrm>
          <a:off x="14401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129539</xdr:rowOff>
    </xdr:from>
    <xdr:to>
      <xdr:col>20</xdr:col>
      <xdr:colOff>209550</xdr:colOff>
      <xdr:row>77</xdr:row>
      <xdr:rowOff>59689</xdr:rowOff>
    </xdr:to>
    <xdr:sp macro="" textlink="">
      <xdr:nvSpPr>
        <xdr:cNvPr id="463" name="円/楕円 462"/>
        <xdr:cNvSpPr/>
      </xdr:nvSpPr>
      <xdr:spPr>
        <a:xfrm>
          <a:off x="13843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69867</xdr:rowOff>
    </xdr:from>
    <xdr:ext cx="762000" cy="259045"/>
    <xdr:sp macro="" textlink="">
      <xdr:nvSpPr>
        <xdr:cNvPr id="464" name="テキスト ボックス 463"/>
        <xdr:cNvSpPr txBox="1"/>
      </xdr:nvSpPr>
      <xdr:spPr>
        <a:xfrm>
          <a:off x="13512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91439</xdr:rowOff>
    </xdr:from>
    <xdr:to>
      <xdr:col>19</xdr:col>
      <xdr:colOff>6350</xdr:colOff>
      <xdr:row>77</xdr:row>
      <xdr:rowOff>21589</xdr:rowOff>
    </xdr:to>
    <xdr:sp macro="" textlink="">
      <xdr:nvSpPr>
        <xdr:cNvPr id="465" name="円/楕円 464"/>
        <xdr:cNvSpPr/>
      </xdr:nvSpPr>
      <xdr:spPr>
        <a:xfrm>
          <a:off x="12954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31767</xdr:rowOff>
    </xdr:from>
    <xdr:ext cx="762000" cy="259045"/>
    <xdr:sp macro="" textlink="">
      <xdr:nvSpPr>
        <xdr:cNvPr id="466" name="テキスト ボックス 465"/>
        <xdr:cNvSpPr txBox="1"/>
      </xdr:nvSpPr>
      <xdr:spPr>
        <a:xfrm>
          <a:off x="12623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栃木県小山市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101793</xdr:rowOff>
    </xdr:from>
    <xdr:to>
      <xdr:col>4</xdr:col>
      <xdr:colOff>1117600</xdr:colOff>
      <xdr:row>20</xdr:row>
      <xdr:rowOff>38334</xdr:rowOff>
    </xdr:to>
    <xdr:cxnSp macro="">
      <xdr:nvCxnSpPr>
        <xdr:cNvPr id="43" name="直線コネクタ 42"/>
        <xdr:cNvCxnSpPr/>
      </xdr:nvCxnSpPr>
      <xdr:spPr bwMode="auto">
        <a:xfrm flipV="1">
          <a:off x="5651500" y="2206818"/>
          <a:ext cx="0" cy="130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10411</xdr:rowOff>
    </xdr:from>
    <xdr:ext cx="762000" cy="259045"/>
    <xdr:sp macro="" textlink="">
      <xdr:nvSpPr>
        <xdr:cNvPr id="44" name="人口1人当たり決算額の推移最小値テキスト130"/>
        <xdr:cNvSpPr txBox="1"/>
      </xdr:nvSpPr>
      <xdr:spPr>
        <a:xfrm>
          <a:off x="5740400" y="348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49,231</a:t>
          </a:r>
          <a:endParaRPr kumimoji="1" lang="ja-JP" altLang="en-US" sz="1000" b="1">
            <a:latin typeface="ＭＳ Ｐゴシック"/>
          </a:endParaRPr>
        </a:p>
      </xdr:txBody>
    </xdr:sp>
    <xdr:clientData/>
  </xdr:oneCellAnchor>
  <xdr:twoCellAnchor>
    <xdr:from>
      <xdr:col>4</xdr:col>
      <xdr:colOff>1028700</xdr:colOff>
      <xdr:row>20</xdr:row>
      <xdr:rowOff>38334</xdr:rowOff>
    </xdr:from>
    <xdr:to>
      <xdr:col>5</xdr:col>
      <xdr:colOff>73025</xdr:colOff>
      <xdr:row>20</xdr:row>
      <xdr:rowOff>38334</xdr:rowOff>
    </xdr:to>
    <xdr:cxnSp macro="">
      <xdr:nvCxnSpPr>
        <xdr:cNvPr id="45" name="直線コネクタ 44"/>
        <xdr:cNvCxnSpPr/>
      </xdr:nvCxnSpPr>
      <xdr:spPr bwMode="auto">
        <a:xfrm>
          <a:off x="5562600" y="3514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16720</xdr:rowOff>
    </xdr:from>
    <xdr:ext cx="762000" cy="259045"/>
    <xdr:sp macro="" textlink="">
      <xdr:nvSpPr>
        <xdr:cNvPr id="46" name="人口1人当たり決算額の推移最大値テキスト130"/>
        <xdr:cNvSpPr txBox="1"/>
      </xdr:nvSpPr>
      <xdr:spPr>
        <a:xfrm>
          <a:off x="5740400" y="195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77,843</a:t>
          </a:r>
          <a:endParaRPr kumimoji="1" lang="ja-JP" altLang="en-US" sz="1000" b="1">
            <a:latin typeface="ＭＳ Ｐゴシック"/>
          </a:endParaRPr>
        </a:p>
      </xdr:txBody>
    </xdr:sp>
    <xdr:clientData/>
  </xdr:oneCellAnchor>
  <xdr:twoCellAnchor>
    <xdr:from>
      <xdr:col>4</xdr:col>
      <xdr:colOff>1028700</xdr:colOff>
      <xdr:row>12</xdr:row>
      <xdr:rowOff>101793</xdr:rowOff>
    </xdr:from>
    <xdr:to>
      <xdr:col>5</xdr:col>
      <xdr:colOff>73025</xdr:colOff>
      <xdr:row>12</xdr:row>
      <xdr:rowOff>101793</xdr:rowOff>
    </xdr:to>
    <xdr:cxnSp macro="">
      <xdr:nvCxnSpPr>
        <xdr:cNvPr id="47" name="直線コネクタ 46"/>
        <xdr:cNvCxnSpPr/>
      </xdr:nvCxnSpPr>
      <xdr:spPr bwMode="auto">
        <a:xfrm>
          <a:off x="5562600" y="22068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66406</xdr:rowOff>
    </xdr:from>
    <xdr:to>
      <xdr:col>4</xdr:col>
      <xdr:colOff>1117600</xdr:colOff>
      <xdr:row>17</xdr:row>
      <xdr:rowOff>88077</xdr:rowOff>
    </xdr:to>
    <xdr:cxnSp macro="">
      <xdr:nvCxnSpPr>
        <xdr:cNvPr id="48" name="直線コネクタ 47"/>
        <xdr:cNvCxnSpPr/>
      </xdr:nvCxnSpPr>
      <xdr:spPr bwMode="auto">
        <a:xfrm>
          <a:off x="5003800" y="3028681"/>
          <a:ext cx="647700" cy="21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9456</xdr:rowOff>
    </xdr:from>
    <xdr:ext cx="762000" cy="259045"/>
    <xdr:sp macro="" textlink="">
      <xdr:nvSpPr>
        <xdr:cNvPr id="49" name="人口1人当たり決算額の推移平均値テキスト130"/>
        <xdr:cNvSpPr txBox="1"/>
      </xdr:nvSpPr>
      <xdr:spPr>
        <a:xfrm>
          <a:off x="5740400" y="262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64,113</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164379</xdr:rowOff>
    </xdr:from>
    <xdr:to>
      <xdr:col>5</xdr:col>
      <xdr:colOff>34925</xdr:colOff>
      <xdr:row>16</xdr:row>
      <xdr:rowOff>94529</xdr:rowOff>
    </xdr:to>
    <xdr:sp macro="" textlink="">
      <xdr:nvSpPr>
        <xdr:cNvPr id="50" name="フローチャート : 判断 49"/>
        <xdr:cNvSpPr/>
      </xdr:nvSpPr>
      <xdr:spPr bwMode="auto">
        <a:xfrm>
          <a:off x="5600700" y="278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66406</xdr:rowOff>
    </xdr:from>
    <xdr:to>
      <xdr:col>4</xdr:col>
      <xdr:colOff>469900</xdr:colOff>
      <xdr:row>17</xdr:row>
      <xdr:rowOff>75184</xdr:rowOff>
    </xdr:to>
    <xdr:cxnSp macro="">
      <xdr:nvCxnSpPr>
        <xdr:cNvPr id="51" name="直線コネクタ 50"/>
        <xdr:cNvCxnSpPr/>
      </xdr:nvCxnSpPr>
      <xdr:spPr bwMode="auto">
        <a:xfrm flipV="1">
          <a:off x="4305300" y="3028681"/>
          <a:ext cx="698500" cy="8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136489</xdr:rowOff>
    </xdr:from>
    <xdr:to>
      <xdr:col>4</xdr:col>
      <xdr:colOff>520700</xdr:colOff>
      <xdr:row>17</xdr:row>
      <xdr:rowOff>66639</xdr:rowOff>
    </xdr:to>
    <xdr:sp macro="" textlink="">
      <xdr:nvSpPr>
        <xdr:cNvPr id="52" name="フローチャート : 判断 51"/>
        <xdr:cNvSpPr/>
      </xdr:nvSpPr>
      <xdr:spPr bwMode="auto">
        <a:xfrm>
          <a:off x="49530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76816</xdr:rowOff>
    </xdr:from>
    <xdr:ext cx="736600" cy="259045"/>
    <xdr:sp macro="" textlink="">
      <xdr:nvSpPr>
        <xdr:cNvPr id="53" name="テキスト ボックス 52"/>
        <xdr:cNvSpPr txBox="1"/>
      </xdr:nvSpPr>
      <xdr:spPr>
        <a:xfrm>
          <a:off x="4622800" y="2696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94066</xdr:rowOff>
    </xdr:from>
    <xdr:to>
      <xdr:col>3</xdr:col>
      <xdr:colOff>904875</xdr:colOff>
      <xdr:row>17</xdr:row>
      <xdr:rowOff>75184</xdr:rowOff>
    </xdr:to>
    <xdr:cxnSp macro="">
      <xdr:nvCxnSpPr>
        <xdr:cNvPr id="54" name="直線コネクタ 53"/>
        <xdr:cNvCxnSpPr/>
      </xdr:nvCxnSpPr>
      <xdr:spPr bwMode="auto">
        <a:xfrm>
          <a:off x="3606800" y="2884891"/>
          <a:ext cx="698500" cy="152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139690</xdr:rowOff>
    </xdr:from>
    <xdr:to>
      <xdr:col>3</xdr:col>
      <xdr:colOff>955675</xdr:colOff>
      <xdr:row>17</xdr:row>
      <xdr:rowOff>69840</xdr:rowOff>
    </xdr:to>
    <xdr:sp macro="" textlink="">
      <xdr:nvSpPr>
        <xdr:cNvPr id="55" name="フローチャート : 判断 54"/>
        <xdr:cNvSpPr/>
      </xdr:nvSpPr>
      <xdr:spPr bwMode="auto">
        <a:xfrm>
          <a:off x="42545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80017</xdr:rowOff>
    </xdr:from>
    <xdr:ext cx="762000" cy="259045"/>
    <xdr:sp macro="" textlink="">
      <xdr:nvSpPr>
        <xdr:cNvPr id="56" name="テキスト ボックス 55"/>
        <xdr:cNvSpPr txBox="1"/>
      </xdr:nvSpPr>
      <xdr:spPr>
        <a:xfrm>
          <a:off x="3924300" y="269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144495</xdr:rowOff>
    </xdr:from>
    <xdr:to>
      <xdr:col>3</xdr:col>
      <xdr:colOff>206375</xdr:colOff>
      <xdr:row>16</xdr:row>
      <xdr:rowOff>94066</xdr:rowOff>
    </xdr:to>
    <xdr:cxnSp macro="">
      <xdr:nvCxnSpPr>
        <xdr:cNvPr id="57" name="直線コネクタ 56"/>
        <xdr:cNvCxnSpPr/>
      </xdr:nvCxnSpPr>
      <xdr:spPr bwMode="auto">
        <a:xfrm>
          <a:off x="2908300" y="2763870"/>
          <a:ext cx="698500" cy="121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94747</xdr:rowOff>
    </xdr:from>
    <xdr:to>
      <xdr:col>3</xdr:col>
      <xdr:colOff>257175</xdr:colOff>
      <xdr:row>17</xdr:row>
      <xdr:rowOff>24897</xdr:rowOff>
    </xdr:to>
    <xdr:sp macro="" textlink="">
      <xdr:nvSpPr>
        <xdr:cNvPr id="58" name="フローチャート : 判断 57"/>
        <xdr:cNvSpPr/>
      </xdr:nvSpPr>
      <xdr:spPr bwMode="auto">
        <a:xfrm>
          <a:off x="3556000" y="2885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9674</xdr:rowOff>
    </xdr:from>
    <xdr:ext cx="762000" cy="259045"/>
    <xdr:sp macro="" textlink="">
      <xdr:nvSpPr>
        <xdr:cNvPr id="59" name="テキスト ボックス 58"/>
        <xdr:cNvSpPr txBox="1"/>
      </xdr:nvSpPr>
      <xdr:spPr>
        <a:xfrm>
          <a:off x="3225800" y="297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162367</xdr:rowOff>
    </xdr:from>
    <xdr:to>
      <xdr:col>2</xdr:col>
      <xdr:colOff>692150</xdr:colOff>
      <xdr:row>16</xdr:row>
      <xdr:rowOff>92517</xdr:rowOff>
    </xdr:to>
    <xdr:sp macro="" textlink="">
      <xdr:nvSpPr>
        <xdr:cNvPr id="60" name="フローチャート : 判断 59"/>
        <xdr:cNvSpPr/>
      </xdr:nvSpPr>
      <xdr:spPr bwMode="auto">
        <a:xfrm>
          <a:off x="2857500" y="2781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77294</xdr:rowOff>
    </xdr:from>
    <xdr:ext cx="762000" cy="259045"/>
    <xdr:sp macro="" textlink="">
      <xdr:nvSpPr>
        <xdr:cNvPr id="61" name="テキスト ボックス 60"/>
        <xdr:cNvSpPr txBox="1"/>
      </xdr:nvSpPr>
      <xdr:spPr>
        <a:xfrm>
          <a:off x="2527300" y="286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37277</xdr:rowOff>
    </xdr:from>
    <xdr:to>
      <xdr:col>5</xdr:col>
      <xdr:colOff>34925</xdr:colOff>
      <xdr:row>17</xdr:row>
      <xdr:rowOff>138877</xdr:rowOff>
    </xdr:to>
    <xdr:sp macro="" textlink="">
      <xdr:nvSpPr>
        <xdr:cNvPr id="67" name="円/楕円 66"/>
        <xdr:cNvSpPr/>
      </xdr:nvSpPr>
      <xdr:spPr bwMode="auto">
        <a:xfrm>
          <a:off x="5600700" y="2999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9354</xdr:rowOff>
    </xdr:from>
    <xdr:ext cx="762000" cy="259045"/>
    <xdr:sp macro="" textlink="">
      <xdr:nvSpPr>
        <xdr:cNvPr id="68" name="人口1人当たり決算額の推移該当値テキスト130"/>
        <xdr:cNvSpPr txBox="1"/>
      </xdr:nvSpPr>
      <xdr:spPr>
        <a:xfrm>
          <a:off x="5740400" y="297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59,393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15606</xdr:rowOff>
    </xdr:from>
    <xdr:to>
      <xdr:col>4</xdr:col>
      <xdr:colOff>520700</xdr:colOff>
      <xdr:row>17</xdr:row>
      <xdr:rowOff>117206</xdr:rowOff>
    </xdr:to>
    <xdr:sp macro="" textlink="">
      <xdr:nvSpPr>
        <xdr:cNvPr id="69" name="円/楕円 68"/>
        <xdr:cNvSpPr/>
      </xdr:nvSpPr>
      <xdr:spPr bwMode="auto">
        <a:xfrm>
          <a:off x="4953000" y="2977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101983</xdr:rowOff>
    </xdr:from>
    <xdr:ext cx="736600" cy="259045"/>
    <xdr:sp macro="" textlink="">
      <xdr:nvSpPr>
        <xdr:cNvPr id="70" name="テキスト ボックス 69"/>
        <xdr:cNvSpPr txBox="1"/>
      </xdr:nvSpPr>
      <xdr:spPr>
        <a:xfrm>
          <a:off x="4622800" y="3064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59,867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24384</xdr:rowOff>
    </xdr:from>
    <xdr:to>
      <xdr:col>3</xdr:col>
      <xdr:colOff>955675</xdr:colOff>
      <xdr:row>17</xdr:row>
      <xdr:rowOff>125984</xdr:rowOff>
    </xdr:to>
    <xdr:sp macro="" textlink="">
      <xdr:nvSpPr>
        <xdr:cNvPr id="71" name="円/楕円 70"/>
        <xdr:cNvSpPr/>
      </xdr:nvSpPr>
      <xdr:spPr bwMode="auto">
        <a:xfrm>
          <a:off x="4254500" y="2986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110761</xdr:rowOff>
    </xdr:from>
    <xdr:ext cx="762000" cy="259045"/>
    <xdr:sp macro="" textlink="">
      <xdr:nvSpPr>
        <xdr:cNvPr id="72" name="テキスト ボックス 71"/>
        <xdr:cNvSpPr txBox="1"/>
      </xdr:nvSpPr>
      <xdr:spPr>
        <a:xfrm>
          <a:off x="3924300" y="307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59,675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43266</xdr:rowOff>
    </xdr:from>
    <xdr:to>
      <xdr:col>3</xdr:col>
      <xdr:colOff>257175</xdr:colOff>
      <xdr:row>16</xdr:row>
      <xdr:rowOff>144866</xdr:rowOff>
    </xdr:to>
    <xdr:sp macro="" textlink="">
      <xdr:nvSpPr>
        <xdr:cNvPr id="73" name="円/楕円 72"/>
        <xdr:cNvSpPr/>
      </xdr:nvSpPr>
      <xdr:spPr bwMode="auto">
        <a:xfrm>
          <a:off x="3556000" y="2834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155043</xdr:rowOff>
    </xdr:from>
    <xdr:ext cx="762000" cy="259045"/>
    <xdr:sp macro="" textlink="">
      <xdr:nvSpPr>
        <xdr:cNvPr id="74" name="テキスト ボックス 73"/>
        <xdr:cNvSpPr txBox="1"/>
      </xdr:nvSpPr>
      <xdr:spPr>
        <a:xfrm>
          <a:off x="3225800" y="26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63,012</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93695</xdr:rowOff>
    </xdr:from>
    <xdr:to>
      <xdr:col>2</xdr:col>
      <xdr:colOff>692150</xdr:colOff>
      <xdr:row>16</xdr:row>
      <xdr:rowOff>23845</xdr:rowOff>
    </xdr:to>
    <xdr:sp macro="" textlink="">
      <xdr:nvSpPr>
        <xdr:cNvPr id="75" name="円/楕円 74"/>
        <xdr:cNvSpPr/>
      </xdr:nvSpPr>
      <xdr:spPr bwMode="auto">
        <a:xfrm>
          <a:off x="2857500" y="2713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34022</xdr:rowOff>
    </xdr:from>
    <xdr:ext cx="762000" cy="259045"/>
    <xdr:sp macro="" textlink="">
      <xdr:nvSpPr>
        <xdr:cNvPr id="76" name="テキスト ボックス 75"/>
        <xdr:cNvSpPr txBox="1"/>
      </xdr:nvSpPr>
      <xdr:spPr>
        <a:xfrm>
          <a:off x="2527300" y="248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65,659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116393</xdr:rowOff>
    </xdr:from>
    <xdr:to>
      <xdr:col>4</xdr:col>
      <xdr:colOff>1117600</xdr:colOff>
      <xdr:row>38</xdr:row>
      <xdr:rowOff>102357</xdr:rowOff>
    </xdr:to>
    <xdr:cxnSp macro="">
      <xdr:nvCxnSpPr>
        <xdr:cNvPr id="103" name="直線コネクタ 102"/>
        <xdr:cNvCxnSpPr/>
      </xdr:nvCxnSpPr>
      <xdr:spPr bwMode="auto">
        <a:xfrm flipV="1">
          <a:off x="5651500" y="6040943"/>
          <a:ext cx="0" cy="15290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74434</xdr:rowOff>
    </xdr:from>
    <xdr:ext cx="762000" cy="259045"/>
    <xdr:sp macro="" textlink="">
      <xdr:nvSpPr>
        <xdr:cNvPr id="104" name="人口1人当たり決算額の推移最小値テキスト445"/>
        <xdr:cNvSpPr txBox="1"/>
      </xdr:nvSpPr>
      <xdr:spPr>
        <a:xfrm>
          <a:off x="5740400" y="754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-1,961</a:t>
          </a:r>
          <a:endParaRPr kumimoji="1" lang="ja-JP" altLang="en-US" sz="1000" b="1">
            <a:latin typeface="ＭＳ Ｐゴシック"/>
          </a:endParaRPr>
        </a:p>
      </xdr:txBody>
    </xdr:sp>
    <xdr:clientData/>
  </xdr:oneCellAnchor>
  <xdr:twoCellAnchor>
    <xdr:from>
      <xdr:col>4</xdr:col>
      <xdr:colOff>1028700</xdr:colOff>
      <xdr:row>38</xdr:row>
      <xdr:rowOff>102357</xdr:rowOff>
    </xdr:from>
    <xdr:to>
      <xdr:col>5</xdr:col>
      <xdr:colOff>73025</xdr:colOff>
      <xdr:row>38</xdr:row>
      <xdr:rowOff>102357</xdr:rowOff>
    </xdr:to>
    <xdr:cxnSp macro="">
      <xdr:nvCxnSpPr>
        <xdr:cNvPr id="105" name="直線コネクタ 104"/>
        <xdr:cNvCxnSpPr/>
      </xdr:nvCxnSpPr>
      <xdr:spPr bwMode="auto">
        <a:xfrm>
          <a:off x="5562600" y="7569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31320</xdr:rowOff>
    </xdr:from>
    <xdr:ext cx="762000" cy="259045"/>
    <xdr:sp macro="" textlink="">
      <xdr:nvSpPr>
        <xdr:cNvPr id="106" name="人口1人当たり決算額の推移最大値テキスト445"/>
        <xdr:cNvSpPr txBox="1"/>
      </xdr:nvSpPr>
      <xdr:spPr>
        <a:xfrm>
          <a:off x="5740400" y="578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31,482</a:t>
          </a:r>
          <a:endParaRPr kumimoji="1" lang="ja-JP" altLang="en-US" sz="1000" b="1">
            <a:latin typeface="ＭＳ Ｐゴシック"/>
          </a:endParaRPr>
        </a:p>
      </xdr:txBody>
    </xdr:sp>
    <xdr:clientData/>
  </xdr:oneCellAnchor>
  <xdr:twoCellAnchor>
    <xdr:from>
      <xdr:col>4</xdr:col>
      <xdr:colOff>1028700</xdr:colOff>
      <xdr:row>33</xdr:row>
      <xdr:rowOff>116393</xdr:rowOff>
    </xdr:from>
    <xdr:to>
      <xdr:col>5</xdr:col>
      <xdr:colOff>73025</xdr:colOff>
      <xdr:row>33</xdr:row>
      <xdr:rowOff>116393</xdr:rowOff>
    </xdr:to>
    <xdr:cxnSp macro="">
      <xdr:nvCxnSpPr>
        <xdr:cNvPr id="107" name="直線コネクタ 106"/>
        <xdr:cNvCxnSpPr/>
      </xdr:nvCxnSpPr>
      <xdr:spPr bwMode="auto">
        <a:xfrm>
          <a:off x="5562600" y="6040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35926</xdr:rowOff>
    </xdr:from>
    <xdr:to>
      <xdr:col>4</xdr:col>
      <xdr:colOff>1117600</xdr:colOff>
      <xdr:row>37</xdr:row>
      <xdr:rowOff>54031</xdr:rowOff>
    </xdr:to>
    <xdr:cxnSp macro="">
      <xdr:nvCxnSpPr>
        <xdr:cNvPr id="108" name="直線コネクタ 107"/>
        <xdr:cNvCxnSpPr/>
      </xdr:nvCxnSpPr>
      <xdr:spPr bwMode="auto">
        <a:xfrm flipV="1">
          <a:off x="5003800" y="7160626"/>
          <a:ext cx="647700" cy="18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162267</xdr:rowOff>
    </xdr:from>
    <xdr:ext cx="762000" cy="259045"/>
    <xdr:sp macro="" textlink="">
      <xdr:nvSpPr>
        <xdr:cNvPr id="109" name="人口1人当たり決算額の推移平均値テキスト445"/>
        <xdr:cNvSpPr txBox="1"/>
      </xdr:nvSpPr>
      <xdr:spPr>
        <a:xfrm>
          <a:off x="5740400" y="6772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10,979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317190</xdr:rowOff>
    </xdr:from>
    <xdr:to>
      <xdr:col>5</xdr:col>
      <xdr:colOff>34925</xdr:colOff>
      <xdr:row>36</xdr:row>
      <xdr:rowOff>75890</xdr:rowOff>
    </xdr:to>
    <xdr:sp macro="" textlink="">
      <xdr:nvSpPr>
        <xdr:cNvPr id="110" name="フローチャート : 判断 109"/>
        <xdr:cNvSpPr/>
      </xdr:nvSpPr>
      <xdr:spPr bwMode="auto">
        <a:xfrm>
          <a:off x="5600700" y="69275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2733</xdr:rowOff>
    </xdr:from>
    <xdr:to>
      <xdr:col>4</xdr:col>
      <xdr:colOff>469900</xdr:colOff>
      <xdr:row>37</xdr:row>
      <xdr:rowOff>54031</xdr:rowOff>
    </xdr:to>
    <xdr:cxnSp macro="">
      <xdr:nvCxnSpPr>
        <xdr:cNvPr id="111" name="直線コネクタ 110"/>
        <xdr:cNvCxnSpPr/>
      </xdr:nvCxnSpPr>
      <xdr:spPr bwMode="auto">
        <a:xfrm>
          <a:off x="4305300" y="7127433"/>
          <a:ext cx="698500" cy="51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116982</xdr:rowOff>
    </xdr:from>
    <xdr:to>
      <xdr:col>4</xdr:col>
      <xdr:colOff>520700</xdr:colOff>
      <xdr:row>37</xdr:row>
      <xdr:rowOff>47132</xdr:rowOff>
    </xdr:to>
    <xdr:sp macro="" textlink="">
      <xdr:nvSpPr>
        <xdr:cNvPr id="112" name="フローチャート : 判断 111"/>
        <xdr:cNvSpPr/>
      </xdr:nvSpPr>
      <xdr:spPr bwMode="auto">
        <a:xfrm>
          <a:off x="4953000" y="70702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228759</xdr:rowOff>
    </xdr:from>
    <xdr:ext cx="736600" cy="259045"/>
    <xdr:sp macro="" textlink="">
      <xdr:nvSpPr>
        <xdr:cNvPr id="113" name="テキスト ボックス 112"/>
        <xdr:cNvSpPr txBox="1"/>
      </xdr:nvSpPr>
      <xdr:spPr>
        <a:xfrm>
          <a:off x="4622800" y="683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123388</xdr:rowOff>
    </xdr:from>
    <xdr:to>
      <xdr:col>3</xdr:col>
      <xdr:colOff>904875</xdr:colOff>
      <xdr:row>37</xdr:row>
      <xdr:rowOff>2733</xdr:rowOff>
    </xdr:to>
    <xdr:cxnSp macro="">
      <xdr:nvCxnSpPr>
        <xdr:cNvPr id="114" name="直線コネクタ 113"/>
        <xdr:cNvCxnSpPr/>
      </xdr:nvCxnSpPr>
      <xdr:spPr bwMode="auto">
        <a:xfrm>
          <a:off x="3606800" y="7076638"/>
          <a:ext cx="698500" cy="50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51283</xdr:rowOff>
    </xdr:from>
    <xdr:to>
      <xdr:col>3</xdr:col>
      <xdr:colOff>955675</xdr:colOff>
      <xdr:row>36</xdr:row>
      <xdr:rowOff>152883</xdr:rowOff>
    </xdr:to>
    <xdr:sp macro="" textlink="">
      <xdr:nvSpPr>
        <xdr:cNvPr id="115" name="フローチャート : 判断 114"/>
        <xdr:cNvSpPr/>
      </xdr:nvSpPr>
      <xdr:spPr bwMode="auto">
        <a:xfrm>
          <a:off x="4254500" y="7004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163060</xdr:rowOff>
    </xdr:from>
    <xdr:ext cx="762000" cy="259045"/>
    <xdr:sp macro="" textlink="">
      <xdr:nvSpPr>
        <xdr:cNvPr id="116" name="テキスト ボックス 115"/>
        <xdr:cNvSpPr txBox="1"/>
      </xdr:nvSpPr>
      <xdr:spPr>
        <a:xfrm>
          <a:off x="3924300" y="6773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81326</xdr:rowOff>
    </xdr:from>
    <xdr:to>
      <xdr:col>3</xdr:col>
      <xdr:colOff>206375</xdr:colOff>
      <xdr:row>36</xdr:row>
      <xdr:rowOff>123388</xdr:rowOff>
    </xdr:to>
    <xdr:cxnSp macro="">
      <xdr:nvCxnSpPr>
        <xdr:cNvPr id="117" name="直線コネクタ 116"/>
        <xdr:cNvCxnSpPr/>
      </xdr:nvCxnSpPr>
      <xdr:spPr bwMode="auto">
        <a:xfrm>
          <a:off x="2908300" y="7034576"/>
          <a:ext cx="698500" cy="42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313350</xdr:rowOff>
    </xdr:from>
    <xdr:to>
      <xdr:col>3</xdr:col>
      <xdr:colOff>257175</xdr:colOff>
      <xdr:row>36</xdr:row>
      <xdr:rowOff>72050</xdr:rowOff>
    </xdr:to>
    <xdr:sp macro="" textlink="">
      <xdr:nvSpPr>
        <xdr:cNvPr id="118" name="フローチャート : 判断 117"/>
        <xdr:cNvSpPr/>
      </xdr:nvSpPr>
      <xdr:spPr bwMode="auto">
        <a:xfrm>
          <a:off x="3556000" y="692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82227</xdr:rowOff>
    </xdr:from>
    <xdr:ext cx="762000" cy="259045"/>
    <xdr:sp macro="" textlink="">
      <xdr:nvSpPr>
        <xdr:cNvPr id="119" name="テキスト ボックス 118"/>
        <xdr:cNvSpPr txBox="1"/>
      </xdr:nvSpPr>
      <xdr:spPr>
        <a:xfrm>
          <a:off x="3225800" y="669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262143</xdr:rowOff>
    </xdr:from>
    <xdr:to>
      <xdr:col>2</xdr:col>
      <xdr:colOff>692150</xdr:colOff>
      <xdr:row>36</xdr:row>
      <xdr:rowOff>20843</xdr:rowOff>
    </xdr:to>
    <xdr:sp macro="" textlink="">
      <xdr:nvSpPr>
        <xdr:cNvPr id="120" name="フローチャート : 判断 119"/>
        <xdr:cNvSpPr/>
      </xdr:nvSpPr>
      <xdr:spPr bwMode="auto">
        <a:xfrm>
          <a:off x="2857500" y="687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31020</xdr:rowOff>
    </xdr:from>
    <xdr:ext cx="762000" cy="259045"/>
    <xdr:sp macro="" textlink="">
      <xdr:nvSpPr>
        <xdr:cNvPr id="121" name="テキスト ボックス 120"/>
        <xdr:cNvSpPr txBox="1"/>
      </xdr:nvSpPr>
      <xdr:spPr>
        <a:xfrm>
          <a:off x="2527300" y="664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156576</xdr:rowOff>
    </xdr:from>
    <xdr:to>
      <xdr:col>5</xdr:col>
      <xdr:colOff>34925</xdr:colOff>
      <xdr:row>37</xdr:row>
      <xdr:rowOff>86726</xdr:rowOff>
    </xdr:to>
    <xdr:sp macro="" textlink="">
      <xdr:nvSpPr>
        <xdr:cNvPr id="127" name="円/楕円 126"/>
        <xdr:cNvSpPr/>
      </xdr:nvSpPr>
      <xdr:spPr bwMode="auto">
        <a:xfrm>
          <a:off x="5600700" y="7109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128653</xdr:rowOff>
    </xdr:from>
    <xdr:ext cx="762000" cy="259045"/>
    <xdr:sp macro="" textlink="">
      <xdr:nvSpPr>
        <xdr:cNvPr id="128" name="人口1人当たり決算額の推移該当値テキスト445"/>
        <xdr:cNvSpPr txBox="1"/>
      </xdr:nvSpPr>
      <xdr:spPr>
        <a:xfrm>
          <a:off x="5740400" y="7081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6,992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3231</xdr:rowOff>
    </xdr:from>
    <xdr:to>
      <xdr:col>4</xdr:col>
      <xdr:colOff>520700</xdr:colOff>
      <xdr:row>37</xdr:row>
      <xdr:rowOff>104831</xdr:rowOff>
    </xdr:to>
    <xdr:sp macro="" textlink="">
      <xdr:nvSpPr>
        <xdr:cNvPr id="129" name="円/楕円 128"/>
        <xdr:cNvSpPr/>
      </xdr:nvSpPr>
      <xdr:spPr bwMode="auto">
        <a:xfrm>
          <a:off x="4953000" y="7127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89608</xdr:rowOff>
    </xdr:from>
    <xdr:ext cx="736600" cy="259045"/>
    <xdr:sp macro="" textlink="">
      <xdr:nvSpPr>
        <xdr:cNvPr id="130" name="テキスト ボックス 129"/>
        <xdr:cNvSpPr txBox="1"/>
      </xdr:nvSpPr>
      <xdr:spPr>
        <a:xfrm>
          <a:off x="4622800" y="7214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123383</xdr:rowOff>
    </xdr:from>
    <xdr:to>
      <xdr:col>3</xdr:col>
      <xdr:colOff>955675</xdr:colOff>
      <xdr:row>37</xdr:row>
      <xdr:rowOff>53533</xdr:rowOff>
    </xdr:to>
    <xdr:sp macro="" textlink="">
      <xdr:nvSpPr>
        <xdr:cNvPr id="131" name="円/楕円 130"/>
        <xdr:cNvSpPr/>
      </xdr:nvSpPr>
      <xdr:spPr bwMode="auto">
        <a:xfrm>
          <a:off x="4254500" y="7076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38310</xdr:rowOff>
    </xdr:from>
    <xdr:ext cx="762000" cy="259045"/>
    <xdr:sp macro="" textlink="">
      <xdr:nvSpPr>
        <xdr:cNvPr id="132" name="テキスト ボックス 131"/>
        <xdr:cNvSpPr txBox="1"/>
      </xdr:nvSpPr>
      <xdr:spPr>
        <a:xfrm>
          <a:off x="3924300" y="7163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7,718</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72588</xdr:rowOff>
    </xdr:from>
    <xdr:to>
      <xdr:col>3</xdr:col>
      <xdr:colOff>257175</xdr:colOff>
      <xdr:row>37</xdr:row>
      <xdr:rowOff>2738</xdr:rowOff>
    </xdr:to>
    <xdr:sp macro="" textlink="">
      <xdr:nvSpPr>
        <xdr:cNvPr id="133" name="円/楕円 132"/>
        <xdr:cNvSpPr/>
      </xdr:nvSpPr>
      <xdr:spPr bwMode="auto">
        <a:xfrm>
          <a:off x="3556000" y="7025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158965</xdr:rowOff>
    </xdr:from>
    <xdr:ext cx="762000" cy="259045"/>
    <xdr:sp macro="" textlink="">
      <xdr:nvSpPr>
        <xdr:cNvPr id="134" name="テキスト ボックス 133"/>
        <xdr:cNvSpPr txBox="1"/>
      </xdr:nvSpPr>
      <xdr:spPr>
        <a:xfrm>
          <a:off x="3225800" y="711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8,829</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30526</xdr:rowOff>
    </xdr:from>
    <xdr:to>
      <xdr:col>2</xdr:col>
      <xdr:colOff>692150</xdr:colOff>
      <xdr:row>36</xdr:row>
      <xdr:rowOff>132126</xdr:rowOff>
    </xdr:to>
    <xdr:sp macro="" textlink="">
      <xdr:nvSpPr>
        <xdr:cNvPr id="135" name="円/楕円 134"/>
        <xdr:cNvSpPr/>
      </xdr:nvSpPr>
      <xdr:spPr bwMode="auto">
        <a:xfrm>
          <a:off x="2857500" y="6983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116903</xdr:rowOff>
    </xdr:from>
    <xdr:ext cx="762000" cy="259045"/>
    <xdr:sp macro="" textlink="">
      <xdr:nvSpPr>
        <xdr:cNvPr id="136" name="テキスト ボックス 135"/>
        <xdr:cNvSpPr txBox="1"/>
      </xdr:nvSpPr>
      <xdr:spPr>
        <a:xfrm>
          <a:off x="2527300" y="7070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栃木県小山市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166,593
161,107
171.76
63,673,270
60,687,707
2,541,291
31,425,488
51,225,929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58.2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48854</xdr:rowOff>
    </xdr:from>
    <xdr:to>
      <xdr:col>6</xdr:col>
      <xdr:colOff>510540</xdr:colOff>
      <xdr:row>38</xdr:row>
      <xdr:rowOff>138557</xdr:rowOff>
    </xdr:to>
    <xdr:cxnSp macro="">
      <xdr:nvCxnSpPr>
        <xdr:cNvPr id="54" name="直線コネクタ 53"/>
        <xdr:cNvCxnSpPr/>
      </xdr:nvCxnSpPr>
      <xdr:spPr>
        <a:xfrm flipV="1">
          <a:off x="4633595" y="5192354"/>
          <a:ext cx="1270" cy="146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142384</xdr:rowOff>
    </xdr:from>
    <xdr:ext cx="534377" cy="259045"/>
    <xdr:sp macro="" textlink="">
      <xdr:nvSpPr>
        <xdr:cNvPr id="55" name="人件費最小値テキスト"/>
        <xdr:cNvSpPr txBox="1"/>
      </xdr:nvSpPr>
      <xdr:spPr>
        <a:xfrm>
          <a:off x="4686300" y="665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40,025</a:t>
          </a:r>
          <a:endParaRPr kumimoji="1" lang="ja-JP" altLang="en-US" sz="1000" b="1">
            <a:latin typeface="ＭＳ Ｐゴシック"/>
          </a:endParaRPr>
        </a:p>
      </xdr:txBody>
    </xdr:sp>
    <xdr:clientData/>
  </xdr:oneCellAnchor>
  <xdr:twoCellAnchor>
    <xdr:from>
      <xdr:col>6</xdr:col>
      <xdr:colOff>422275</xdr:colOff>
      <xdr:row>38</xdr:row>
      <xdr:rowOff>138557</xdr:rowOff>
    </xdr:from>
    <xdr:to>
      <xdr:col>6</xdr:col>
      <xdr:colOff>600075</xdr:colOff>
      <xdr:row>38</xdr:row>
      <xdr:rowOff>138557</xdr:rowOff>
    </xdr:to>
    <xdr:cxnSp macro="">
      <xdr:nvCxnSpPr>
        <xdr:cNvPr id="56" name="直線コネクタ 55"/>
        <xdr:cNvCxnSpPr/>
      </xdr:nvCxnSpPr>
      <xdr:spPr>
        <a:xfrm>
          <a:off x="4546600" y="665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166981</xdr:rowOff>
    </xdr:from>
    <xdr:ext cx="534377" cy="259045"/>
    <xdr:sp macro="" textlink="">
      <xdr:nvSpPr>
        <xdr:cNvPr id="57" name="人件費最大値テキスト"/>
        <xdr:cNvSpPr txBox="1"/>
      </xdr:nvSpPr>
      <xdr:spPr>
        <a:xfrm>
          <a:off x="4686300" y="496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71,987</a:t>
          </a:r>
          <a:endParaRPr kumimoji="1" lang="ja-JP" altLang="en-US" sz="1000" b="1">
            <a:latin typeface="ＭＳ Ｐゴシック"/>
          </a:endParaRPr>
        </a:p>
      </xdr:txBody>
    </xdr:sp>
    <xdr:clientData/>
  </xdr:oneCellAnchor>
  <xdr:twoCellAnchor>
    <xdr:from>
      <xdr:col>6</xdr:col>
      <xdr:colOff>422275</xdr:colOff>
      <xdr:row>30</xdr:row>
      <xdr:rowOff>48854</xdr:rowOff>
    </xdr:from>
    <xdr:to>
      <xdr:col>6</xdr:col>
      <xdr:colOff>600075</xdr:colOff>
      <xdr:row>30</xdr:row>
      <xdr:rowOff>48854</xdr:rowOff>
    </xdr:to>
    <xdr:cxnSp macro="">
      <xdr:nvCxnSpPr>
        <xdr:cNvPr id="58" name="直線コネクタ 57"/>
        <xdr:cNvCxnSpPr/>
      </xdr:nvCxnSpPr>
      <xdr:spPr>
        <a:xfrm>
          <a:off x="4546600" y="519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11090</xdr:rowOff>
    </xdr:from>
    <xdr:to>
      <xdr:col>6</xdr:col>
      <xdr:colOff>511175</xdr:colOff>
      <xdr:row>35</xdr:row>
      <xdr:rowOff>36738</xdr:rowOff>
    </xdr:to>
    <xdr:cxnSp macro="">
      <xdr:nvCxnSpPr>
        <xdr:cNvPr id="59" name="直線コネクタ 58"/>
        <xdr:cNvCxnSpPr/>
      </xdr:nvCxnSpPr>
      <xdr:spPr>
        <a:xfrm>
          <a:off x="3797300" y="6011840"/>
          <a:ext cx="838200" cy="2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123756</xdr:rowOff>
    </xdr:from>
    <xdr:ext cx="534377" cy="259045"/>
    <xdr:sp macro="" textlink="">
      <xdr:nvSpPr>
        <xdr:cNvPr id="60" name="人件費平均値テキスト"/>
        <xdr:cNvSpPr txBox="1"/>
      </xdr:nvSpPr>
      <xdr:spPr>
        <a:xfrm>
          <a:off x="4686300" y="5610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58,488</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100879</xdr:rowOff>
    </xdr:from>
    <xdr:to>
      <xdr:col>6</xdr:col>
      <xdr:colOff>561975</xdr:colOff>
      <xdr:row>34</xdr:row>
      <xdr:rowOff>31029</xdr:rowOff>
    </xdr:to>
    <xdr:sp macro="" textlink="">
      <xdr:nvSpPr>
        <xdr:cNvPr id="61" name="フローチャート : 判断 60"/>
        <xdr:cNvSpPr/>
      </xdr:nvSpPr>
      <xdr:spPr>
        <a:xfrm>
          <a:off x="4584700" y="575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168138</xdr:rowOff>
    </xdr:from>
    <xdr:to>
      <xdr:col>5</xdr:col>
      <xdr:colOff>358775</xdr:colOff>
      <xdr:row>35</xdr:row>
      <xdr:rowOff>11090</xdr:rowOff>
    </xdr:to>
    <xdr:cxnSp macro="">
      <xdr:nvCxnSpPr>
        <xdr:cNvPr id="62" name="直線コネクタ 61"/>
        <xdr:cNvCxnSpPr/>
      </xdr:nvCxnSpPr>
      <xdr:spPr>
        <a:xfrm>
          <a:off x="2908300" y="5997438"/>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168499</xdr:rowOff>
    </xdr:from>
    <xdr:to>
      <xdr:col>5</xdr:col>
      <xdr:colOff>409575</xdr:colOff>
      <xdr:row>34</xdr:row>
      <xdr:rowOff>98649</xdr:rowOff>
    </xdr:to>
    <xdr:sp macro="" textlink="">
      <xdr:nvSpPr>
        <xdr:cNvPr id="63" name="フローチャート : 判断 62"/>
        <xdr:cNvSpPr/>
      </xdr:nvSpPr>
      <xdr:spPr>
        <a:xfrm>
          <a:off x="3746500" y="58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115176</xdr:rowOff>
    </xdr:from>
    <xdr:ext cx="534377" cy="259045"/>
    <xdr:sp macro="" textlink="">
      <xdr:nvSpPr>
        <xdr:cNvPr id="64" name="テキスト ボックス 63"/>
        <xdr:cNvSpPr txBox="1"/>
      </xdr:nvSpPr>
      <xdr:spPr>
        <a:xfrm>
          <a:off x="3530111" y="56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122646</xdr:rowOff>
    </xdr:from>
    <xdr:to>
      <xdr:col>4</xdr:col>
      <xdr:colOff>155575</xdr:colOff>
      <xdr:row>34</xdr:row>
      <xdr:rowOff>168138</xdr:rowOff>
    </xdr:to>
    <xdr:cxnSp macro="">
      <xdr:nvCxnSpPr>
        <xdr:cNvPr id="65" name="直線コネクタ 64"/>
        <xdr:cNvCxnSpPr/>
      </xdr:nvCxnSpPr>
      <xdr:spPr>
        <a:xfrm>
          <a:off x="2019300" y="5951946"/>
          <a:ext cx="889000" cy="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155468</xdr:rowOff>
    </xdr:from>
    <xdr:to>
      <xdr:col>4</xdr:col>
      <xdr:colOff>206375</xdr:colOff>
      <xdr:row>34</xdr:row>
      <xdr:rowOff>85618</xdr:rowOff>
    </xdr:to>
    <xdr:sp macro="" textlink="">
      <xdr:nvSpPr>
        <xdr:cNvPr id="66" name="フローチャート : 判断 65"/>
        <xdr:cNvSpPr/>
      </xdr:nvSpPr>
      <xdr:spPr>
        <a:xfrm>
          <a:off x="2857500" y="581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102145</xdr:rowOff>
    </xdr:from>
    <xdr:ext cx="534377" cy="259045"/>
    <xdr:sp macro="" textlink="">
      <xdr:nvSpPr>
        <xdr:cNvPr id="67" name="テキスト ボックス 66"/>
        <xdr:cNvSpPr txBox="1"/>
      </xdr:nvSpPr>
      <xdr:spPr>
        <a:xfrm>
          <a:off x="2641111" y="558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104633</xdr:rowOff>
    </xdr:from>
    <xdr:to>
      <xdr:col>2</xdr:col>
      <xdr:colOff>638175</xdr:colOff>
      <xdr:row>34</xdr:row>
      <xdr:rowOff>122646</xdr:rowOff>
    </xdr:to>
    <xdr:cxnSp macro="">
      <xdr:nvCxnSpPr>
        <xdr:cNvPr id="68" name="直線コネクタ 67"/>
        <xdr:cNvCxnSpPr/>
      </xdr:nvCxnSpPr>
      <xdr:spPr>
        <a:xfrm>
          <a:off x="1130300" y="5762483"/>
          <a:ext cx="889000" cy="18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88214</xdr:rowOff>
    </xdr:from>
    <xdr:to>
      <xdr:col>3</xdr:col>
      <xdr:colOff>3175</xdr:colOff>
      <xdr:row>34</xdr:row>
      <xdr:rowOff>18364</xdr:rowOff>
    </xdr:to>
    <xdr:sp macro="" textlink="">
      <xdr:nvSpPr>
        <xdr:cNvPr id="69" name="フローチャート : 判断 68"/>
        <xdr:cNvSpPr/>
      </xdr:nvSpPr>
      <xdr:spPr>
        <a:xfrm>
          <a:off x="1968500" y="57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34891</xdr:rowOff>
    </xdr:from>
    <xdr:ext cx="534377" cy="259045"/>
    <xdr:sp macro="" textlink="">
      <xdr:nvSpPr>
        <xdr:cNvPr id="70" name="テキスト ボックス 69"/>
        <xdr:cNvSpPr txBox="1"/>
      </xdr:nvSpPr>
      <xdr:spPr>
        <a:xfrm>
          <a:off x="1752111" y="552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127396</xdr:rowOff>
    </xdr:from>
    <xdr:to>
      <xdr:col>1</xdr:col>
      <xdr:colOff>485775</xdr:colOff>
      <xdr:row>33</xdr:row>
      <xdr:rowOff>57546</xdr:rowOff>
    </xdr:to>
    <xdr:sp macro="" textlink="">
      <xdr:nvSpPr>
        <xdr:cNvPr id="71" name="フローチャート : 判断 70"/>
        <xdr:cNvSpPr/>
      </xdr:nvSpPr>
      <xdr:spPr>
        <a:xfrm>
          <a:off x="1079500" y="561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74073</xdr:rowOff>
    </xdr:from>
    <xdr:ext cx="534377" cy="259045"/>
    <xdr:sp macro="" textlink="">
      <xdr:nvSpPr>
        <xdr:cNvPr id="72" name="テキスト ボックス 71"/>
        <xdr:cNvSpPr txBox="1"/>
      </xdr:nvSpPr>
      <xdr:spPr>
        <a:xfrm>
          <a:off x="863111" y="538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157388</xdr:rowOff>
    </xdr:from>
    <xdr:to>
      <xdr:col>6</xdr:col>
      <xdr:colOff>561975</xdr:colOff>
      <xdr:row>35</xdr:row>
      <xdr:rowOff>87538</xdr:rowOff>
    </xdr:to>
    <xdr:sp macro="" textlink="">
      <xdr:nvSpPr>
        <xdr:cNvPr id="78" name="円/楕円 77"/>
        <xdr:cNvSpPr/>
      </xdr:nvSpPr>
      <xdr:spPr>
        <a:xfrm>
          <a:off x="4584700" y="598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135815</xdr:rowOff>
    </xdr:from>
    <xdr:ext cx="534377" cy="259045"/>
    <xdr:sp macro="" textlink="">
      <xdr:nvSpPr>
        <xdr:cNvPr id="79" name="人件費該当値テキスト"/>
        <xdr:cNvSpPr txBox="1"/>
      </xdr:nvSpPr>
      <xdr:spPr>
        <a:xfrm>
          <a:off x="4686300" y="596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53,502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131740</xdr:rowOff>
    </xdr:from>
    <xdr:to>
      <xdr:col>5</xdr:col>
      <xdr:colOff>409575</xdr:colOff>
      <xdr:row>35</xdr:row>
      <xdr:rowOff>61890</xdr:rowOff>
    </xdr:to>
    <xdr:sp macro="" textlink="">
      <xdr:nvSpPr>
        <xdr:cNvPr id="80" name="円/楕円 79"/>
        <xdr:cNvSpPr/>
      </xdr:nvSpPr>
      <xdr:spPr>
        <a:xfrm>
          <a:off x="3746500" y="59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53017</xdr:rowOff>
    </xdr:from>
    <xdr:ext cx="534377" cy="259045"/>
    <xdr:sp macro="" textlink="">
      <xdr:nvSpPr>
        <xdr:cNvPr id="81" name="テキスト ボックス 80"/>
        <xdr:cNvSpPr txBox="1"/>
      </xdr:nvSpPr>
      <xdr:spPr>
        <a:xfrm>
          <a:off x="3530111" y="605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54,063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117338</xdr:rowOff>
    </xdr:from>
    <xdr:to>
      <xdr:col>4</xdr:col>
      <xdr:colOff>206375</xdr:colOff>
      <xdr:row>35</xdr:row>
      <xdr:rowOff>47488</xdr:rowOff>
    </xdr:to>
    <xdr:sp macro="" textlink="">
      <xdr:nvSpPr>
        <xdr:cNvPr id="82" name="円/楕円 81"/>
        <xdr:cNvSpPr/>
      </xdr:nvSpPr>
      <xdr:spPr>
        <a:xfrm>
          <a:off x="2857500" y="594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38615</xdr:rowOff>
    </xdr:from>
    <xdr:ext cx="534377" cy="259045"/>
    <xdr:sp macro="" textlink="">
      <xdr:nvSpPr>
        <xdr:cNvPr id="83" name="テキスト ボックス 82"/>
        <xdr:cNvSpPr txBox="1"/>
      </xdr:nvSpPr>
      <xdr:spPr>
        <a:xfrm>
          <a:off x="2641111" y="603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54,378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71846</xdr:rowOff>
    </xdr:from>
    <xdr:to>
      <xdr:col>3</xdr:col>
      <xdr:colOff>3175</xdr:colOff>
      <xdr:row>35</xdr:row>
      <xdr:rowOff>1996</xdr:rowOff>
    </xdr:to>
    <xdr:sp macro="" textlink="">
      <xdr:nvSpPr>
        <xdr:cNvPr id="84" name="円/楕円 83"/>
        <xdr:cNvSpPr/>
      </xdr:nvSpPr>
      <xdr:spPr>
        <a:xfrm>
          <a:off x="1968500" y="59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164573</xdr:rowOff>
    </xdr:from>
    <xdr:ext cx="534377" cy="259045"/>
    <xdr:sp macro="" textlink="">
      <xdr:nvSpPr>
        <xdr:cNvPr id="85" name="テキスト ボックス 84"/>
        <xdr:cNvSpPr txBox="1"/>
      </xdr:nvSpPr>
      <xdr:spPr>
        <a:xfrm>
          <a:off x="1752111" y="599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55,373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53833</xdr:rowOff>
    </xdr:from>
    <xdr:to>
      <xdr:col>1</xdr:col>
      <xdr:colOff>485775</xdr:colOff>
      <xdr:row>33</xdr:row>
      <xdr:rowOff>155433</xdr:rowOff>
    </xdr:to>
    <xdr:sp macro="" textlink="">
      <xdr:nvSpPr>
        <xdr:cNvPr id="86" name="円/楕円 85"/>
        <xdr:cNvSpPr/>
      </xdr:nvSpPr>
      <xdr:spPr>
        <a:xfrm>
          <a:off x="1079500" y="571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146560</xdr:rowOff>
    </xdr:from>
    <xdr:ext cx="534377" cy="259045"/>
    <xdr:sp macro="" textlink="">
      <xdr:nvSpPr>
        <xdr:cNvPr id="87" name="テキスト ボックス 86"/>
        <xdr:cNvSpPr txBox="1"/>
      </xdr:nvSpPr>
      <xdr:spPr>
        <a:xfrm>
          <a:off x="863111" y="580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59,517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6" name="テキスト ボックス 105"/>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115834</xdr:rowOff>
    </xdr:from>
    <xdr:to>
      <xdr:col>6</xdr:col>
      <xdr:colOff>510540</xdr:colOff>
      <xdr:row>57</xdr:row>
      <xdr:rowOff>122189</xdr:rowOff>
    </xdr:to>
    <xdr:cxnSp macro="">
      <xdr:nvCxnSpPr>
        <xdr:cNvPr id="110" name="直線コネクタ 109"/>
        <xdr:cNvCxnSpPr/>
      </xdr:nvCxnSpPr>
      <xdr:spPr>
        <a:xfrm flipV="1">
          <a:off x="4633595" y="8688334"/>
          <a:ext cx="1270" cy="1206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126016</xdr:rowOff>
    </xdr:from>
    <xdr:ext cx="534377" cy="259045"/>
    <xdr:sp macro="" textlink="">
      <xdr:nvSpPr>
        <xdr:cNvPr id="111" name="物件費最小値テキスト"/>
        <xdr:cNvSpPr txBox="1"/>
      </xdr:nvSpPr>
      <xdr:spPr>
        <a:xfrm>
          <a:off x="4686300" y="989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34,133</a:t>
          </a:r>
          <a:endParaRPr kumimoji="1" lang="ja-JP" altLang="en-US" sz="1000" b="1">
            <a:latin typeface="ＭＳ Ｐゴシック"/>
          </a:endParaRPr>
        </a:p>
      </xdr:txBody>
    </xdr:sp>
    <xdr:clientData/>
  </xdr:oneCellAnchor>
  <xdr:twoCellAnchor>
    <xdr:from>
      <xdr:col>6</xdr:col>
      <xdr:colOff>422275</xdr:colOff>
      <xdr:row>57</xdr:row>
      <xdr:rowOff>122189</xdr:rowOff>
    </xdr:from>
    <xdr:to>
      <xdr:col>6</xdr:col>
      <xdr:colOff>600075</xdr:colOff>
      <xdr:row>57</xdr:row>
      <xdr:rowOff>122189</xdr:rowOff>
    </xdr:to>
    <xdr:cxnSp macro="">
      <xdr:nvCxnSpPr>
        <xdr:cNvPr id="112" name="直線コネクタ 111"/>
        <xdr:cNvCxnSpPr/>
      </xdr:nvCxnSpPr>
      <xdr:spPr>
        <a:xfrm>
          <a:off x="4546600" y="989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62511</xdr:rowOff>
    </xdr:from>
    <xdr:ext cx="534377" cy="259045"/>
    <xdr:sp macro="" textlink="">
      <xdr:nvSpPr>
        <xdr:cNvPr id="113" name="物件費最大値テキスト"/>
        <xdr:cNvSpPr txBox="1"/>
      </xdr:nvSpPr>
      <xdr:spPr>
        <a:xfrm>
          <a:off x="4686300" y="846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60,522</a:t>
          </a:r>
          <a:endParaRPr kumimoji="1" lang="ja-JP" altLang="en-US" sz="1000" b="1">
            <a:latin typeface="ＭＳ Ｐゴシック"/>
          </a:endParaRPr>
        </a:p>
      </xdr:txBody>
    </xdr:sp>
    <xdr:clientData/>
  </xdr:oneCellAnchor>
  <xdr:twoCellAnchor>
    <xdr:from>
      <xdr:col>6</xdr:col>
      <xdr:colOff>422275</xdr:colOff>
      <xdr:row>50</xdr:row>
      <xdr:rowOff>115834</xdr:rowOff>
    </xdr:from>
    <xdr:to>
      <xdr:col>6</xdr:col>
      <xdr:colOff>600075</xdr:colOff>
      <xdr:row>50</xdr:row>
      <xdr:rowOff>115834</xdr:rowOff>
    </xdr:to>
    <xdr:cxnSp macro="">
      <xdr:nvCxnSpPr>
        <xdr:cNvPr id="114" name="直線コネクタ 113"/>
        <xdr:cNvCxnSpPr/>
      </xdr:nvCxnSpPr>
      <xdr:spPr>
        <a:xfrm>
          <a:off x="4546600" y="8688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144866</xdr:rowOff>
    </xdr:from>
    <xdr:to>
      <xdr:col>6</xdr:col>
      <xdr:colOff>511175</xdr:colOff>
      <xdr:row>56</xdr:row>
      <xdr:rowOff>161554</xdr:rowOff>
    </xdr:to>
    <xdr:cxnSp macro="">
      <xdr:nvCxnSpPr>
        <xdr:cNvPr id="115" name="直線コネクタ 114"/>
        <xdr:cNvCxnSpPr/>
      </xdr:nvCxnSpPr>
      <xdr:spPr>
        <a:xfrm flipV="1">
          <a:off x="3797300" y="9574616"/>
          <a:ext cx="838200" cy="18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52</xdr:row>
      <xdr:rowOff>15674</xdr:rowOff>
    </xdr:from>
    <xdr:ext cx="534377" cy="259045"/>
    <xdr:sp macro="" textlink="">
      <xdr:nvSpPr>
        <xdr:cNvPr id="116" name="物件費平均値テキスト"/>
        <xdr:cNvSpPr txBox="1"/>
      </xdr:nvSpPr>
      <xdr:spPr>
        <a:xfrm>
          <a:off x="4686300" y="8931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50,852</a:t>
          </a:r>
          <a:endParaRPr kumimoji="1" lang="ja-JP" altLang="en-US" sz="1000" b="1">
            <a:solidFill>
              <a:srgbClr val="000080"/>
            </a:solidFill>
            <a:latin typeface="ＭＳ Ｐゴシック"/>
          </a:endParaRPr>
        </a:p>
      </xdr:txBody>
    </xdr:sp>
    <xdr:clientData/>
  </xdr:oneCellAnchor>
  <xdr:twoCellAnchor>
    <xdr:from>
      <xdr:col>6</xdr:col>
      <xdr:colOff>460375</xdr:colOff>
      <xdr:row>52</xdr:row>
      <xdr:rowOff>164247</xdr:rowOff>
    </xdr:from>
    <xdr:to>
      <xdr:col>6</xdr:col>
      <xdr:colOff>561975</xdr:colOff>
      <xdr:row>53</xdr:row>
      <xdr:rowOff>94397</xdr:rowOff>
    </xdr:to>
    <xdr:sp macro="" textlink="">
      <xdr:nvSpPr>
        <xdr:cNvPr id="117" name="フローチャート : 判断 116"/>
        <xdr:cNvSpPr/>
      </xdr:nvSpPr>
      <xdr:spPr>
        <a:xfrm>
          <a:off x="4584700" y="90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161554</xdr:rowOff>
    </xdr:from>
    <xdr:to>
      <xdr:col>5</xdr:col>
      <xdr:colOff>358775</xdr:colOff>
      <xdr:row>57</xdr:row>
      <xdr:rowOff>56764</xdr:rowOff>
    </xdr:to>
    <xdr:cxnSp macro="">
      <xdr:nvCxnSpPr>
        <xdr:cNvPr id="118" name="直線コネクタ 117"/>
        <xdr:cNvCxnSpPr/>
      </xdr:nvCxnSpPr>
      <xdr:spPr>
        <a:xfrm flipV="1">
          <a:off x="2908300" y="9762754"/>
          <a:ext cx="889000" cy="6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51</xdr:row>
      <xdr:rowOff>138552</xdr:rowOff>
    </xdr:from>
    <xdr:to>
      <xdr:col>5</xdr:col>
      <xdr:colOff>409575</xdr:colOff>
      <xdr:row>52</xdr:row>
      <xdr:rowOff>68702</xdr:rowOff>
    </xdr:to>
    <xdr:sp macro="" textlink="">
      <xdr:nvSpPr>
        <xdr:cNvPr id="119" name="フローチャート : 判断 118"/>
        <xdr:cNvSpPr/>
      </xdr:nvSpPr>
      <xdr:spPr>
        <a:xfrm>
          <a:off x="3746500" y="888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50</xdr:row>
      <xdr:rowOff>85229</xdr:rowOff>
    </xdr:from>
    <xdr:ext cx="534377" cy="259045"/>
    <xdr:sp macro="" textlink="">
      <xdr:nvSpPr>
        <xdr:cNvPr id="120" name="テキスト ボックス 119"/>
        <xdr:cNvSpPr txBox="1"/>
      </xdr:nvSpPr>
      <xdr:spPr>
        <a:xfrm>
          <a:off x="3530111" y="865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56764</xdr:rowOff>
    </xdr:from>
    <xdr:to>
      <xdr:col>4</xdr:col>
      <xdr:colOff>155575</xdr:colOff>
      <xdr:row>57</xdr:row>
      <xdr:rowOff>74137</xdr:rowOff>
    </xdr:to>
    <xdr:cxnSp macro="">
      <xdr:nvCxnSpPr>
        <xdr:cNvPr id="121" name="直線コネクタ 120"/>
        <xdr:cNvCxnSpPr/>
      </xdr:nvCxnSpPr>
      <xdr:spPr>
        <a:xfrm flipV="1">
          <a:off x="2019300" y="9829414"/>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52</xdr:row>
      <xdr:rowOff>118756</xdr:rowOff>
    </xdr:from>
    <xdr:to>
      <xdr:col>4</xdr:col>
      <xdr:colOff>206375</xdr:colOff>
      <xdr:row>53</xdr:row>
      <xdr:rowOff>48906</xdr:rowOff>
    </xdr:to>
    <xdr:sp macro="" textlink="">
      <xdr:nvSpPr>
        <xdr:cNvPr id="122" name="フローチャート : 判断 121"/>
        <xdr:cNvSpPr/>
      </xdr:nvSpPr>
      <xdr:spPr>
        <a:xfrm>
          <a:off x="2857500" y="903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51</xdr:row>
      <xdr:rowOff>65433</xdr:rowOff>
    </xdr:from>
    <xdr:ext cx="534377" cy="259045"/>
    <xdr:sp macro="" textlink="">
      <xdr:nvSpPr>
        <xdr:cNvPr id="123" name="テキスト ボックス 122"/>
        <xdr:cNvSpPr txBox="1"/>
      </xdr:nvSpPr>
      <xdr:spPr>
        <a:xfrm>
          <a:off x="2641111" y="88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122418</xdr:rowOff>
    </xdr:from>
    <xdr:to>
      <xdr:col>2</xdr:col>
      <xdr:colOff>638175</xdr:colOff>
      <xdr:row>57</xdr:row>
      <xdr:rowOff>74137</xdr:rowOff>
    </xdr:to>
    <xdr:cxnSp macro="">
      <xdr:nvCxnSpPr>
        <xdr:cNvPr id="124" name="直線コネクタ 123"/>
        <xdr:cNvCxnSpPr/>
      </xdr:nvCxnSpPr>
      <xdr:spPr>
        <a:xfrm>
          <a:off x="1130300" y="9723618"/>
          <a:ext cx="889000" cy="12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65994</xdr:rowOff>
    </xdr:from>
    <xdr:to>
      <xdr:col>3</xdr:col>
      <xdr:colOff>3175</xdr:colOff>
      <xdr:row>53</xdr:row>
      <xdr:rowOff>167594</xdr:rowOff>
    </xdr:to>
    <xdr:sp macro="" textlink="">
      <xdr:nvSpPr>
        <xdr:cNvPr id="125" name="フローチャート : 判断 124"/>
        <xdr:cNvSpPr/>
      </xdr:nvSpPr>
      <xdr:spPr>
        <a:xfrm>
          <a:off x="1968500" y="91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12671</xdr:rowOff>
    </xdr:from>
    <xdr:ext cx="534377" cy="259045"/>
    <xdr:sp macro="" textlink="">
      <xdr:nvSpPr>
        <xdr:cNvPr id="126" name="テキスト ボックス 125"/>
        <xdr:cNvSpPr txBox="1"/>
      </xdr:nvSpPr>
      <xdr:spPr>
        <a:xfrm>
          <a:off x="1752111" y="89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1</xdr:col>
      <xdr:colOff>384175</xdr:colOff>
      <xdr:row>52</xdr:row>
      <xdr:rowOff>140243</xdr:rowOff>
    </xdr:from>
    <xdr:to>
      <xdr:col>1</xdr:col>
      <xdr:colOff>485775</xdr:colOff>
      <xdr:row>53</xdr:row>
      <xdr:rowOff>70393</xdr:rowOff>
    </xdr:to>
    <xdr:sp macro="" textlink="">
      <xdr:nvSpPr>
        <xdr:cNvPr id="127" name="フローチャート : 判断 126"/>
        <xdr:cNvSpPr/>
      </xdr:nvSpPr>
      <xdr:spPr>
        <a:xfrm>
          <a:off x="1079500" y="905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51</xdr:row>
      <xdr:rowOff>86920</xdr:rowOff>
    </xdr:from>
    <xdr:ext cx="534377" cy="259045"/>
    <xdr:sp macro="" textlink="">
      <xdr:nvSpPr>
        <xdr:cNvPr id="128" name="テキスト ボックス 127"/>
        <xdr:cNvSpPr txBox="1"/>
      </xdr:nvSpPr>
      <xdr:spPr>
        <a:xfrm>
          <a:off x="863111" y="883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94066</xdr:rowOff>
    </xdr:from>
    <xdr:to>
      <xdr:col>6</xdr:col>
      <xdr:colOff>561975</xdr:colOff>
      <xdr:row>56</xdr:row>
      <xdr:rowOff>24216</xdr:rowOff>
    </xdr:to>
    <xdr:sp macro="" textlink="">
      <xdr:nvSpPr>
        <xdr:cNvPr id="134" name="円/楕円 133"/>
        <xdr:cNvSpPr/>
      </xdr:nvSpPr>
      <xdr:spPr>
        <a:xfrm>
          <a:off x="4584700" y="952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72493</xdr:rowOff>
    </xdr:from>
    <xdr:ext cx="534377" cy="259045"/>
    <xdr:sp macro="" textlink="">
      <xdr:nvSpPr>
        <xdr:cNvPr id="135" name="物件費該当値テキスト"/>
        <xdr:cNvSpPr txBox="1"/>
      </xdr:nvSpPr>
      <xdr:spPr>
        <a:xfrm>
          <a:off x="4686300" y="950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41,137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110754</xdr:rowOff>
    </xdr:from>
    <xdr:to>
      <xdr:col>5</xdr:col>
      <xdr:colOff>409575</xdr:colOff>
      <xdr:row>57</xdr:row>
      <xdr:rowOff>40904</xdr:rowOff>
    </xdr:to>
    <xdr:sp macro="" textlink="">
      <xdr:nvSpPr>
        <xdr:cNvPr id="136" name="円/楕円 135"/>
        <xdr:cNvSpPr/>
      </xdr:nvSpPr>
      <xdr:spPr>
        <a:xfrm>
          <a:off x="3746500" y="971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32031</xdr:rowOff>
    </xdr:from>
    <xdr:ext cx="534377" cy="259045"/>
    <xdr:sp macro="" textlink="">
      <xdr:nvSpPr>
        <xdr:cNvPr id="137" name="テキスト ボックス 136"/>
        <xdr:cNvSpPr txBox="1"/>
      </xdr:nvSpPr>
      <xdr:spPr>
        <a:xfrm>
          <a:off x="3530111" y="980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37,022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5964</xdr:rowOff>
    </xdr:from>
    <xdr:to>
      <xdr:col>4</xdr:col>
      <xdr:colOff>206375</xdr:colOff>
      <xdr:row>57</xdr:row>
      <xdr:rowOff>107564</xdr:rowOff>
    </xdr:to>
    <xdr:sp macro="" textlink="">
      <xdr:nvSpPr>
        <xdr:cNvPr id="138" name="円/楕円 137"/>
        <xdr:cNvSpPr/>
      </xdr:nvSpPr>
      <xdr:spPr>
        <a:xfrm>
          <a:off x="2857500" y="97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98691</xdr:rowOff>
    </xdr:from>
    <xdr:ext cx="534377" cy="259045"/>
    <xdr:sp macro="" textlink="">
      <xdr:nvSpPr>
        <xdr:cNvPr id="139" name="テキスト ボックス 138"/>
        <xdr:cNvSpPr txBox="1"/>
      </xdr:nvSpPr>
      <xdr:spPr>
        <a:xfrm>
          <a:off x="2641111" y="987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35,564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23337</xdr:rowOff>
    </xdr:from>
    <xdr:to>
      <xdr:col>3</xdr:col>
      <xdr:colOff>3175</xdr:colOff>
      <xdr:row>57</xdr:row>
      <xdr:rowOff>124937</xdr:rowOff>
    </xdr:to>
    <xdr:sp macro="" textlink="">
      <xdr:nvSpPr>
        <xdr:cNvPr id="140" name="円/楕円 139"/>
        <xdr:cNvSpPr/>
      </xdr:nvSpPr>
      <xdr:spPr>
        <a:xfrm>
          <a:off x="1968500" y="979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116064</xdr:rowOff>
    </xdr:from>
    <xdr:ext cx="534377" cy="259045"/>
    <xdr:sp macro="" textlink="">
      <xdr:nvSpPr>
        <xdr:cNvPr id="141" name="テキスト ボックス 140"/>
        <xdr:cNvSpPr txBox="1"/>
      </xdr:nvSpPr>
      <xdr:spPr>
        <a:xfrm>
          <a:off x="1752111" y="988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35,184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71618</xdr:rowOff>
    </xdr:from>
    <xdr:to>
      <xdr:col>1</xdr:col>
      <xdr:colOff>485775</xdr:colOff>
      <xdr:row>57</xdr:row>
      <xdr:rowOff>1768</xdr:rowOff>
    </xdr:to>
    <xdr:sp macro="" textlink="">
      <xdr:nvSpPr>
        <xdr:cNvPr id="142" name="円/楕円 141"/>
        <xdr:cNvSpPr/>
      </xdr:nvSpPr>
      <xdr:spPr>
        <a:xfrm>
          <a:off x="1079500" y="967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164345</xdr:rowOff>
    </xdr:from>
    <xdr:ext cx="534377" cy="259045"/>
    <xdr:sp macro="" textlink="">
      <xdr:nvSpPr>
        <xdr:cNvPr id="143" name="テキスト ボックス 142"/>
        <xdr:cNvSpPr txBox="1"/>
      </xdr:nvSpPr>
      <xdr:spPr>
        <a:xfrm>
          <a:off x="863111" y="976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37,878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128106</xdr:rowOff>
    </xdr:from>
    <xdr:ext cx="467179" cy="259045"/>
    <xdr:sp macro="" textlink="">
      <xdr:nvSpPr>
        <xdr:cNvPr id="156" name="テキスト ボックス 155"/>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4" name="テキスト ボックス 163"/>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69</xdr:row>
      <xdr:rowOff>38299</xdr:rowOff>
    </xdr:from>
    <xdr:ext cx="467179" cy="259045"/>
    <xdr:sp macro="" textlink="">
      <xdr:nvSpPr>
        <xdr:cNvPr id="166" name="テキスト ボックス 165"/>
        <xdr:cNvSpPr txBox="1"/>
      </xdr:nvSpPr>
      <xdr:spPr>
        <a:xfrm>
          <a:off x="294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67</xdr:row>
      <xdr:rowOff>54627</xdr:rowOff>
    </xdr:from>
    <xdr:ext cx="467179" cy="259045"/>
    <xdr:sp macro="" textlink="">
      <xdr:nvSpPr>
        <xdr:cNvPr id="168" name="テキスト ボックス 167"/>
        <xdr:cNvSpPr txBox="1"/>
      </xdr:nvSpPr>
      <xdr:spPr>
        <a:xfrm>
          <a:off x="294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22461</xdr:rowOff>
    </xdr:from>
    <xdr:to>
      <xdr:col>6</xdr:col>
      <xdr:colOff>510540</xdr:colOff>
      <xdr:row>79</xdr:row>
      <xdr:rowOff>76346</xdr:rowOff>
    </xdr:to>
    <xdr:cxnSp macro="">
      <xdr:nvCxnSpPr>
        <xdr:cNvPr id="170" name="直線コネクタ 169"/>
        <xdr:cNvCxnSpPr/>
      </xdr:nvCxnSpPr>
      <xdr:spPr>
        <a:xfrm flipV="1">
          <a:off x="4633595" y="12195411"/>
          <a:ext cx="127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80173</xdr:rowOff>
    </xdr:from>
    <xdr:ext cx="469744" cy="259045"/>
    <xdr:sp macro="" textlink="">
      <xdr:nvSpPr>
        <xdr:cNvPr id="171" name="維持補修費最小値テキスト"/>
        <xdr:cNvSpPr txBox="1"/>
      </xdr:nvSpPr>
      <xdr:spPr>
        <a:xfrm>
          <a:off x="4686300" y="1362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1,069</a:t>
          </a:r>
          <a:endParaRPr kumimoji="1" lang="ja-JP" altLang="en-US" sz="1000" b="1">
            <a:latin typeface="ＭＳ Ｐゴシック"/>
          </a:endParaRPr>
        </a:p>
      </xdr:txBody>
    </xdr:sp>
    <xdr:clientData/>
  </xdr:oneCellAnchor>
  <xdr:twoCellAnchor>
    <xdr:from>
      <xdr:col>6</xdr:col>
      <xdr:colOff>422275</xdr:colOff>
      <xdr:row>79</xdr:row>
      <xdr:rowOff>76346</xdr:rowOff>
    </xdr:from>
    <xdr:to>
      <xdr:col>6</xdr:col>
      <xdr:colOff>600075</xdr:colOff>
      <xdr:row>79</xdr:row>
      <xdr:rowOff>76346</xdr:rowOff>
    </xdr:to>
    <xdr:cxnSp macro="">
      <xdr:nvCxnSpPr>
        <xdr:cNvPr id="172" name="直線コネクタ 171"/>
        <xdr:cNvCxnSpPr/>
      </xdr:nvCxnSpPr>
      <xdr:spPr>
        <a:xfrm>
          <a:off x="4546600" y="13620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140588</xdr:rowOff>
    </xdr:from>
    <xdr:ext cx="469744" cy="259045"/>
    <xdr:sp macro="" textlink="">
      <xdr:nvSpPr>
        <xdr:cNvPr id="173" name="維持補修費最大値テキスト"/>
        <xdr:cNvSpPr txBox="1"/>
      </xdr:nvSpPr>
      <xdr:spPr>
        <a:xfrm>
          <a:off x="4686300" y="11970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5,434</a:t>
          </a:r>
          <a:endParaRPr kumimoji="1" lang="ja-JP" altLang="en-US" sz="1000" b="1">
            <a:latin typeface="ＭＳ Ｐゴシック"/>
          </a:endParaRPr>
        </a:p>
      </xdr:txBody>
    </xdr:sp>
    <xdr:clientData/>
  </xdr:oneCellAnchor>
  <xdr:twoCellAnchor>
    <xdr:from>
      <xdr:col>6</xdr:col>
      <xdr:colOff>422275</xdr:colOff>
      <xdr:row>71</xdr:row>
      <xdr:rowOff>22461</xdr:rowOff>
    </xdr:from>
    <xdr:to>
      <xdr:col>6</xdr:col>
      <xdr:colOff>600075</xdr:colOff>
      <xdr:row>71</xdr:row>
      <xdr:rowOff>22461</xdr:rowOff>
    </xdr:to>
    <xdr:cxnSp macro="">
      <xdr:nvCxnSpPr>
        <xdr:cNvPr id="174" name="直線コネクタ 173"/>
        <xdr:cNvCxnSpPr/>
      </xdr:nvCxnSpPr>
      <xdr:spPr>
        <a:xfrm>
          <a:off x="4546600" y="1219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22461</xdr:rowOff>
    </xdr:from>
    <xdr:to>
      <xdr:col>6</xdr:col>
      <xdr:colOff>511175</xdr:colOff>
      <xdr:row>79</xdr:row>
      <xdr:rowOff>34218</xdr:rowOff>
    </xdr:to>
    <xdr:cxnSp macro="">
      <xdr:nvCxnSpPr>
        <xdr:cNvPr id="175" name="直線コネクタ 174"/>
        <xdr:cNvCxnSpPr/>
      </xdr:nvCxnSpPr>
      <xdr:spPr>
        <a:xfrm>
          <a:off x="3797300" y="13567011"/>
          <a:ext cx="8382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15765</xdr:rowOff>
    </xdr:from>
    <xdr:ext cx="469744" cy="259045"/>
    <xdr:sp macro="" textlink="">
      <xdr:nvSpPr>
        <xdr:cNvPr id="176" name="維持補修費平均値テキスト"/>
        <xdr:cNvSpPr txBox="1"/>
      </xdr:nvSpPr>
      <xdr:spPr>
        <a:xfrm>
          <a:off x="4686300" y="125316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6</xdr:col>
      <xdr:colOff>460375</xdr:colOff>
      <xdr:row>73</xdr:row>
      <xdr:rowOff>164338</xdr:rowOff>
    </xdr:from>
    <xdr:to>
      <xdr:col>6</xdr:col>
      <xdr:colOff>561975</xdr:colOff>
      <xdr:row>74</xdr:row>
      <xdr:rowOff>94488</xdr:rowOff>
    </xdr:to>
    <xdr:sp macro="" textlink="">
      <xdr:nvSpPr>
        <xdr:cNvPr id="177" name="フローチャート : 判断 176"/>
        <xdr:cNvSpPr/>
      </xdr:nvSpPr>
      <xdr:spPr>
        <a:xfrm>
          <a:off x="4584700" y="126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22461</xdr:rowOff>
    </xdr:from>
    <xdr:to>
      <xdr:col>5</xdr:col>
      <xdr:colOff>358775</xdr:colOff>
      <xdr:row>79</xdr:row>
      <xdr:rowOff>46301</xdr:rowOff>
    </xdr:to>
    <xdr:cxnSp macro="">
      <xdr:nvCxnSpPr>
        <xdr:cNvPr id="178" name="直線コネクタ 177"/>
        <xdr:cNvCxnSpPr/>
      </xdr:nvCxnSpPr>
      <xdr:spPr>
        <a:xfrm flipV="1">
          <a:off x="2908300" y="13567011"/>
          <a:ext cx="8890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100330</xdr:rowOff>
    </xdr:from>
    <xdr:to>
      <xdr:col>5</xdr:col>
      <xdr:colOff>409575</xdr:colOff>
      <xdr:row>75</xdr:row>
      <xdr:rowOff>30480</xdr:rowOff>
    </xdr:to>
    <xdr:sp macro="" textlink="">
      <xdr:nvSpPr>
        <xdr:cNvPr id="179" name="フローチャート : 判断 178"/>
        <xdr:cNvSpPr/>
      </xdr:nvSpPr>
      <xdr:spPr>
        <a:xfrm>
          <a:off x="3746500" y="1278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47007</xdr:rowOff>
    </xdr:from>
    <xdr:ext cx="469744" cy="259045"/>
    <xdr:sp macro="" textlink="">
      <xdr:nvSpPr>
        <xdr:cNvPr id="180" name="テキスト ボックス 179"/>
        <xdr:cNvSpPr txBox="1"/>
      </xdr:nvSpPr>
      <xdr:spPr>
        <a:xfrm>
          <a:off x="3562427" y="1256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40749</xdr:rowOff>
    </xdr:from>
    <xdr:to>
      <xdr:col>4</xdr:col>
      <xdr:colOff>155575</xdr:colOff>
      <xdr:row>79</xdr:row>
      <xdr:rowOff>46301</xdr:rowOff>
    </xdr:to>
    <xdr:cxnSp macro="">
      <xdr:nvCxnSpPr>
        <xdr:cNvPr id="181" name="直線コネクタ 180"/>
        <xdr:cNvCxnSpPr/>
      </xdr:nvCxnSpPr>
      <xdr:spPr>
        <a:xfrm>
          <a:off x="2019300" y="13585299"/>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117639</xdr:rowOff>
    </xdr:from>
    <xdr:to>
      <xdr:col>4</xdr:col>
      <xdr:colOff>206375</xdr:colOff>
      <xdr:row>75</xdr:row>
      <xdr:rowOff>47789</xdr:rowOff>
    </xdr:to>
    <xdr:sp macro="" textlink="">
      <xdr:nvSpPr>
        <xdr:cNvPr id="182" name="フローチャート : 判断 181"/>
        <xdr:cNvSpPr/>
      </xdr:nvSpPr>
      <xdr:spPr>
        <a:xfrm>
          <a:off x="2857500" y="1280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64316</xdr:rowOff>
    </xdr:from>
    <xdr:ext cx="469744" cy="259045"/>
    <xdr:sp macro="" textlink="">
      <xdr:nvSpPr>
        <xdr:cNvPr id="183" name="テキスト ボックス 182"/>
        <xdr:cNvSpPr txBox="1"/>
      </xdr:nvSpPr>
      <xdr:spPr>
        <a:xfrm>
          <a:off x="2673427" y="1258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254</xdr:rowOff>
    </xdr:from>
    <xdr:to>
      <xdr:col>2</xdr:col>
      <xdr:colOff>638175</xdr:colOff>
      <xdr:row>79</xdr:row>
      <xdr:rowOff>40749</xdr:rowOff>
    </xdr:to>
    <xdr:cxnSp macro="">
      <xdr:nvCxnSpPr>
        <xdr:cNvPr id="184" name="直線コネクタ 183"/>
        <xdr:cNvCxnSpPr/>
      </xdr:nvCxnSpPr>
      <xdr:spPr>
        <a:xfrm>
          <a:off x="1130300" y="13544804"/>
          <a:ext cx="889000" cy="4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132334</xdr:rowOff>
    </xdr:from>
    <xdr:to>
      <xdr:col>3</xdr:col>
      <xdr:colOff>3175</xdr:colOff>
      <xdr:row>75</xdr:row>
      <xdr:rowOff>62484</xdr:rowOff>
    </xdr:to>
    <xdr:sp macro="" textlink="">
      <xdr:nvSpPr>
        <xdr:cNvPr id="185" name="フローチャート : 判断 184"/>
        <xdr:cNvSpPr/>
      </xdr:nvSpPr>
      <xdr:spPr>
        <a:xfrm>
          <a:off x="1968500" y="1281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79011</xdr:rowOff>
    </xdr:from>
    <xdr:ext cx="469744" cy="259045"/>
    <xdr:sp macro="" textlink="">
      <xdr:nvSpPr>
        <xdr:cNvPr id="186" name="テキスト ボックス 185"/>
        <xdr:cNvSpPr txBox="1"/>
      </xdr:nvSpPr>
      <xdr:spPr>
        <a:xfrm>
          <a:off x="1784427" y="1259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109800</xdr:rowOff>
    </xdr:from>
    <xdr:to>
      <xdr:col>1</xdr:col>
      <xdr:colOff>485775</xdr:colOff>
      <xdr:row>75</xdr:row>
      <xdr:rowOff>39950</xdr:rowOff>
    </xdr:to>
    <xdr:sp macro="" textlink="">
      <xdr:nvSpPr>
        <xdr:cNvPr id="187" name="フローチャート : 判断 186"/>
        <xdr:cNvSpPr/>
      </xdr:nvSpPr>
      <xdr:spPr>
        <a:xfrm>
          <a:off x="1079500" y="1279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56477</xdr:rowOff>
    </xdr:from>
    <xdr:ext cx="469744" cy="259045"/>
    <xdr:sp macro="" textlink="">
      <xdr:nvSpPr>
        <xdr:cNvPr id="188" name="テキスト ボックス 187"/>
        <xdr:cNvSpPr txBox="1"/>
      </xdr:nvSpPr>
      <xdr:spPr>
        <a:xfrm>
          <a:off x="895427" y="125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154868</xdr:rowOff>
    </xdr:from>
    <xdr:to>
      <xdr:col>6</xdr:col>
      <xdr:colOff>561975</xdr:colOff>
      <xdr:row>79</xdr:row>
      <xdr:rowOff>85018</xdr:rowOff>
    </xdr:to>
    <xdr:sp macro="" textlink="">
      <xdr:nvSpPr>
        <xdr:cNvPr id="194" name="円/楕円 193"/>
        <xdr:cNvSpPr/>
      </xdr:nvSpPr>
      <xdr:spPr>
        <a:xfrm>
          <a:off x="4584700" y="1352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69795</xdr:rowOff>
    </xdr:from>
    <xdr:ext cx="469744" cy="259045"/>
    <xdr:sp macro="" textlink="">
      <xdr:nvSpPr>
        <xdr:cNvPr id="195" name="維持補修費該当値テキスト"/>
        <xdr:cNvSpPr txBox="1"/>
      </xdr:nvSpPr>
      <xdr:spPr>
        <a:xfrm>
          <a:off x="4686300" y="1344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143111</xdr:rowOff>
    </xdr:from>
    <xdr:to>
      <xdr:col>5</xdr:col>
      <xdr:colOff>409575</xdr:colOff>
      <xdr:row>79</xdr:row>
      <xdr:rowOff>73261</xdr:rowOff>
    </xdr:to>
    <xdr:sp macro="" textlink="">
      <xdr:nvSpPr>
        <xdr:cNvPr id="196" name="円/楕円 195"/>
        <xdr:cNvSpPr/>
      </xdr:nvSpPr>
      <xdr:spPr>
        <a:xfrm>
          <a:off x="3746500" y="1351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64388</xdr:rowOff>
    </xdr:from>
    <xdr:ext cx="469744" cy="259045"/>
    <xdr:sp macro="" textlink="">
      <xdr:nvSpPr>
        <xdr:cNvPr id="197" name="テキスト ボックス 196"/>
        <xdr:cNvSpPr txBox="1"/>
      </xdr:nvSpPr>
      <xdr:spPr>
        <a:xfrm>
          <a:off x="3562427" y="1360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166951</xdr:rowOff>
    </xdr:from>
    <xdr:to>
      <xdr:col>4</xdr:col>
      <xdr:colOff>206375</xdr:colOff>
      <xdr:row>79</xdr:row>
      <xdr:rowOff>97101</xdr:rowOff>
    </xdr:to>
    <xdr:sp macro="" textlink="">
      <xdr:nvSpPr>
        <xdr:cNvPr id="198" name="円/楕円 197"/>
        <xdr:cNvSpPr/>
      </xdr:nvSpPr>
      <xdr:spPr>
        <a:xfrm>
          <a:off x="2857500" y="1354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88228</xdr:rowOff>
    </xdr:from>
    <xdr:ext cx="469744" cy="259045"/>
    <xdr:sp macro="" textlink="">
      <xdr:nvSpPr>
        <xdr:cNvPr id="199" name="テキスト ボックス 198"/>
        <xdr:cNvSpPr txBox="1"/>
      </xdr:nvSpPr>
      <xdr:spPr>
        <a:xfrm>
          <a:off x="2673427" y="1363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161399</xdr:rowOff>
    </xdr:from>
    <xdr:to>
      <xdr:col>3</xdr:col>
      <xdr:colOff>3175</xdr:colOff>
      <xdr:row>79</xdr:row>
      <xdr:rowOff>91549</xdr:rowOff>
    </xdr:to>
    <xdr:sp macro="" textlink="">
      <xdr:nvSpPr>
        <xdr:cNvPr id="200" name="円/楕円 199"/>
        <xdr:cNvSpPr/>
      </xdr:nvSpPr>
      <xdr:spPr>
        <a:xfrm>
          <a:off x="1968500" y="1353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82676</xdr:rowOff>
    </xdr:from>
    <xdr:ext cx="469744" cy="259045"/>
    <xdr:sp macro="" textlink="">
      <xdr:nvSpPr>
        <xdr:cNvPr id="201" name="テキスト ボックス 200"/>
        <xdr:cNvSpPr txBox="1"/>
      </xdr:nvSpPr>
      <xdr:spPr>
        <a:xfrm>
          <a:off x="1784427" y="13627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120904</xdr:rowOff>
    </xdr:from>
    <xdr:to>
      <xdr:col>1</xdr:col>
      <xdr:colOff>485775</xdr:colOff>
      <xdr:row>79</xdr:row>
      <xdr:rowOff>51054</xdr:rowOff>
    </xdr:to>
    <xdr:sp macro="" textlink="">
      <xdr:nvSpPr>
        <xdr:cNvPr id="202" name="円/楕円 201"/>
        <xdr:cNvSpPr/>
      </xdr:nvSpPr>
      <xdr:spPr>
        <a:xfrm>
          <a:off x="1079500" y="1349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42181</xdr:rowOff>
    </xdr:from>
    <xdr:ext cx="469744" cy="259045"/>
    <xdr:sp macro="" textlink="">
      <xdr:nvSpPr>
        <xdr:cNvPr id="203" name="テキスト ボックス 202"/>
        <xdr:cNvSpPr txBox="1"/>
      </xdr:nvSpPr>
      <xdr:spPr>
        <a:xfrm>
          <a:off x="895427" y="1358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77,254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98963</xdr:rowOff>
    </xdr:from>
    <xdr:to>
      <xdr:col>6</xdr:col>
      <xdr:colOff>510540</xdr:colOff>
      <xdr:row>99</xdr:row>
      <xdr:rowOff>61976</xdr:rowOff>
    </xdr:to>
    <xdr:cxnSp macro="">
      <xdr:nvCxnSpPr>
        <xdr:cNvPr id="226" name="直線コネクタ 225"/>
        <xdr:cNvCxnSpPr/>
      </xdr:nvCxnSpPr>
      <xdr:spPr>
        <a:xfrm flipV="1">
          <a:off x="4633595" y="15529463"/>
          <a:ext cx="1270" cy="1506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65803</xdr:rowOff>
    </xdr:from>
    <xdr:ext cx="534377" cy="259045"/>
    <xdr:sp macro="" textlink="">
      <xdr:nvSpPr>
        <xdr:cNvPr id="227" name="扶助費最小値テキスト"/>
        <xdr:cNvSpPr txBox="1"/>
      </xdr:nvSpPr>
      <xdr:spPr>
        <a:xfrm>
          <a:off x="4686300" y="1703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57,950</a:t>
          </a:r>
          <a:endParaRPr kumimoji="1" lang="ja-JP" altLang="en-US" sz="1000" b="1">
            <a:latin typeface="ＭＳ Ｐゴシック"/>
          </a:endParaRPr>
        </a:p>
      </xdr:txBody>
    </xdr:sp>
    <xdr:clientData/>
  </xdr:oneCellAnchor>
  <xdr:twoCellAnchor>
    <xdr:from>
      <xdr:col>6</xdr:col>
      <xdr:colOff>422275</xdr:colOff>
      <xdr:row>99</xdr:row>
      <xdr:rowOff>61976</xdr:rowOff>
    </xdr:from>
    <xdr:to>
      <xdr:col>6</xdr:col>
      <xdr:colOff>600075</xdr:colOff>
      <xdr:row>99</xdr:row>
      <xdr:rowOff>61976</xdr:rowOff>
    </xdr:to>
    <xdr:cxnSp macro="">
      <xdr:nvCxnSpPr>
        <xdr:cNvPr id="228" name="直線コネクタ 227"/>
        <xdr:cNvCxnSpPr/>
      </xdr:nvCxnSpPr>
      <xdr:spPr>
        <a:xfrm>
          <a:off x="4546600" y="1703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45640</xdr:rowOff>
    </xdr:from>
    <xdr:ext cx="534377" cy="259045"/>
    <xdr:sp macro="" textlink="">
      <xdr:nvSpPr>
        <xdr:cNvPr id="229" name="扶助費最大値テキスト"/>
        <xdr:cNvSpPr txBox="1"/>
      </xdr:nvSpPr>
      <xdr:spPr>
        <a:xfrm>
          <a:off x="4686300" y="1530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90,891</a:t>
          </a:r>
          <a:endParaRPr kumimoji="1" lang="ja-JP" altLang="en-US" sz="1000" b="1">
            <a:latin typeface="ＭＳ Ｐゴシック"/>
          </a:endParaRPr>
        </a:p>
      </xdr:txBody>
    </xdr:sp>
    <xdr:clientData/>
  </xdr:oneCellAnchor>
  <xdr:twoCellAnchor>
    <xdr:from>
      <xdr:col>6</xdr:col>
      <xdr:colOff>422275</xdr:colOff>
      <xdr:row>90</xdr:row>
      <xdr:rowOff>98963</xdr:rowOff>
    </xdr:from>
    <xdr:to>
      <xdr:col>6</xdr:col>
      <xdr:colOff>600075</xdr:colOff>
      <xdr:row>90</xdr:row>
      <xdr:rowOff>98963</xdr:rowOff>
    </xdr:to>
    <xdr:cxnSp macro="">
      <xdr:nvCxnSpPr>
        <xdr:cNvPr id="230" name="直線コネクタ 229"/>
        <xdr:cNvCxnSpPr/>
      </xdr:nvCxnSpPr>
      <xdr:spPr>
        <a:xfrm>
          <a:off x="4546600" y="1552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135494</xdr:rowOff>
    </xdr:from>
    <xdr:to>
      <xdr:col>6</xdr:col>
      <xdr:colOff>511175</xdr:colOff>
      <xdr:row>96</xdr:row>
      <xdr:rowOff>147152</xdr:rowOff>
    </xdr:to>
    <xdr:cxnSp macro="">
      <xdr:nvCxnSpPr>
        <xdr:cNvPr id="231" name="直線コネクタ 230"/>
        <xdr:cNvCxnSpPr/>
      </xdr:nvCxnSpPr>
      <xdr:spPr>
        <a:xfrm flipV="1">
          <a:off x="3797300" y="16423244"/>
          <a:ext cx="838200" cy="18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68708</xdr:rowOff>
    </xdr:from>
    <xdr:ext cx="534377" cy="259045"/>
    <xdr:sp macro="" textlink="">
      <xdr:nvSpPr>
        <xdr:cNvPr id="232" name="扶助費平均値テキスト"/>
        <xdr:cNvSpPr txBox="1"/>
      </xdr:nvSpPr>
      <xdr:spPr>
        <a:xfrm>
          <a:off x="4686300" y="1618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72,192</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45831</xdr:rowOff>
    </xdr:from>
    <xdr:to>
      <xdr:col>6</xdr:col>
      <xdr:colOff>561975</xdr:colOff>
      <xdr:row>95</xdr:row>
      <xdr:rowOff>147431</xdr:rowOff>
    </xdr:to>
    <xdr:sp macro="" textlink="">
      <xdr:nvSpPr>
        <xdr:cNvPr id="233" name="フローチャート : 判断 232"/>
        <xdr:cNvSpPr/>
      </xdr:nvSpPr>
      <xdr:spPr>
        <a:xfrm>
          <a:off x="4584700" y="163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147152</xdr:rowOff>
    </xdr:from>
    <xdr:to>
      <xdr:col>5</xdr:col>
      <xdr:colOff>358775</xdr:colOff>
      <xdr:row>97</xdr:row>
      <xdr:rowOff>110393</xdr:rowOff>
    </xdr:to>
    <xdr:cxnSp macro="">
      <xdr:nvCxnSpPr>
        <xdr:cNvPr id="234" name="直線コネクタ 233"/>
        <xdr:cNvCxnSpPr/>
      </xdr:nvCxnSpPr>
      <xdr:spPr>
        <a:xfrm flipV="1">
          <a:off x="2908300" y="16606352"/>
          <a:ext cx="889000" cy="13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91</xdr:row>
      <xdr:rowOff>15337</xdr:rowOff>
    </xdr:from>
    <xdr:to>
      <xdr:col>5</xdr:col>
      <xdr:colOff>409575</xdr:colOff>
      <xdr:row>91</xdr:row>
      <xdr:rowOff>116937</xdr:rowOff>
    </xdr:to>
    <xdr:sp macro="" textlink="">
      <xdr:nvSpPr>
        <xdr:cNvPr id="235" name="フローチャート : 判断 234"/>
        <xdr:cNvSpPr/>
      </xdr:nvSpPr>
      <xdr:spPr>
        <a:xfrm>
          <a:off x="3746500" y="1561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89</xdr:row>
      <xdr:rowOff>133464</xdr:rowOff>
    </xdr:from>
    <xdr:ext cx="534377" cy="259045"/>
    <xdr:sp macro="" textlink="">
      <xdr:nvSpPr>
        <xdr:cNvPr id="236" name="テキスト ボックス 235"/>
        <xdr:cNvSpPr txBox="1"/>
      </xdr:nvSpPr>
      <xdr:spPr>
        <a:xfrm>
          <a:off x="3530111" y="1539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110393</xdr:rowOff>
    </xdr:from>
    <xdr:to>
      <xdr:col>4</xdr:col>
      <xdr:colOff>155575</xdr:colOff>
      <xdr:row>98</xdr:row>
      <xdr:rowOff>9032</xdr:rowOff>
    </xdr:to>
    <xdr:cxnSp macro="">
      <xdr:nvCxnSpPr>
        <xdr:cNvPr id="237" name="直線コネクタ 236"/>
        <xdr:cNvCxnSpPr/>
      </xdr:nvCxnSpPr>
      <xdr:spPr>
        <a:xfrm flipV="1">
          <a:off x="2019300" y="16741043"/>
          <a:ext cx="889000" cy="7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92</xdr:row>
      <xdr:rowOff>84603</xdr:rowOff>
    </xdr:from>
    <xdr:to>
      <xdr:col>4</xdr:col>
      <xdr:colOff>206375</xdr:colOff>
      <xdr:row>93</xdr:row>
      <xdr:rowOff>14753</xdr:rowOff>
    </xdr:to>
    <xdr:sp macro="" textlink="">
      <xdr:nvSpPr>
        <xdr:cNvPr id="238" name="フローチャート : 判断 237"/>
        <xdr:cNvSpPr/>
      </xdr:nvSpPr>
      <xdr:spPr>
        <a:xfrm>
          <a:off x="2857500" y="1585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31280</xdr:rowOff>
    </xdr:from>
    <xdr:ext cx="534377" cy="259045"/>
    <xdr:sp macro="" textlink="">
      <xdr:nvSpPr>
        <xdr:cNvPr id="239" name="テキスト ボックス 238"/>
        <xdr:cNvSpPr txBox="1"/>
      </xdr:nvSpPr>
      <xdr:spPr>
        <a:xfrm>
          <a:off x="2641111" y="1563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99192</xdr:rowOff>
    </xdr:from>
    <xdr:to>
      <xdr:col>2</xdr:col>
      <xdr:colOff>638175</xdr:colOff>
      <xdr:row>98</xdr:row>
      <xdr:rowOff>9032</xdr:rowOff>
    </xdr:to>
    <xdr:cxnSp macro="">
      <xdr:nvCxnSpPr>
        <xdr:cNvPr id="240" name="直線コネクタ 239"/>
        <xdr:cNvCxnSpPr/>
      </xdr:nvCxnSpPr>
      <xdr:spPr>
        <a:xfrm>
          <a:off x="1130300" y="16729842"/>
          <a:ext cx="889000" cy="8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92</xdr:row>
      <xdr:rowOff>90317</xdr:rowOff>
    </xdr:from>
    <xdr:to>
      <xdr:col>3</xdr:col>
      <xdr:colOff>3175</xdr:colOff>
      <xdr:row>93</xdr:row>
      <xdr:rowOff>20467</xdr:rowOff>
    </xdr:to>
    <xdr:sp macro="" textlink="">
      <xdr:nvSpPr>
        <xdr:cNvPr id="241" name="フローチャート : 判断 240"/>
        <xdr:cNvSpPr/>
      </xdr:nvSpPr>
      <xdr:spPr>
        <a:xfrm>
          <a:off x="1968500" y="1586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36994</xdr:rowOff>
    </xdr:from>
    <xdr:ext cx="534377" cy="259045"/>
    <xdr:sp macro="" textlink="">
      <xdr:nvSpPr>
        <xdr:cNvPr id="242" name="テキスト ボックス 241"/>
        <xdr:cNvSpPr txBox="1"/>
      </xdr:nvSpPr>
      <xdr:spPr>
        <a:xfrm>
          <a:off x="1752111" y="1563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twoCellAnchor>
    <xdr:from>
      <xdr:col>1</xdr:col>
      <xdr:colOff>384175</xdr:colOff>
      <xdr:row>92</xdr:row>
      <xdr:rowOff>44048</xdr:rowOff>
    </xdr:from>
    <xdr:to>
      <xdr:col>1</xdr:col>
      <xdr:colOff>485775</xdr:colOff>
      <xdr:row>92</xdr:row>
      <xdr:rowOff>145648</xdr:rowOff>
    </xdr:to>
    <xdr:sp macro="" textlink="">
      <xdr:nvSpPr>
        <xdr:cNvPr id="243" name="フローチャート : 判断 242"/>
        <xdr:cNvSpPr/>
      </xdr:nvSpPr>
      <xdr:spPr>
        <a:xfrm>
          <a:off x="1079500" y="158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90</xdr:row>
      <xdr:rowOff>162175</xdr:rowOff>
    </xdr:from>
    <xdr:ext cx="534377" cy="259045"/>
    <xdr:sp macro="" textlink="">
      <xdr:nvSpPr>
        <xdr:cNvPr id="244" name="テキスト ボックス 243"/>
        <xdr:cNvSpPr txBox="1"/>
      </xdr:nvSpPr>
      <xdr:spPr>
        <a:xfrm>
          <a:off x="863111" y="155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83,481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84694</xdr:rowOff>
    </xdr:from>
    <xdr:to>
      <xdr:col>6</xdr:col>
      <xdr:colOff>561975</xdr:colOff>
      <xdr:row>96</xdr:row>
      <xdr:rowOff>14844</xdr:rowOff>
    </xdr:to>
    <xdr:sp macro="" textlink="">
      <xdr:nvSpPr>
        <xdr:cNvPr id="250" name="円/楕円 249"/>
        <xdr:cNvSpPr/>
      </xdr:nvSpPr>
      <xdr:spPr>
        <a:xfrm>
          <a:off x="4584700" y="1637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63121</xdr:rowOff>
    </xdr:from>
    <xdr:ext cx="534377" cy="259045"/>
    <xdr:sp macro="" textlink="">
      <xdr:nvSpPr>
        <xdr:cNvPr id="251" name="扶助費該当値テキスト"/>
        <xdr:cNvSpPr txBox="1"/>
      </xdr:nvSpPr>
      <xdr:spPr>
        <a:xfrm>
          <a:off x="4686300" y="1635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71,342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96352</xdr:rowOff>
    </xdr:from>
    <xdr:to>
      <xdr:col>5</xdr:col>
      <xdr:colOff>409575</xdr:colOff>
      <xdr:row>97</xdr:row>
      <xdr:rowOff>26502</xdr:rowOff>
    </xdr:to>
    <xdr:sp macro="" textlink="">
      <xdr:nvSpPr>
        <xdr:cNvPr id="252" name="円/楕円 251"/>
        <xdr:cNvSpPr/>
      </xdr:nvSpPr>
      <xdr:spPr>
        <a:xfrm>
          <a:off x="3746500" y="1655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17629</xdr:rowOff>
    </xdr:from>
    <xdr:ext cx="534377" cy="259045"/>
    <xdr:sp macro="" textlink="">
      <xdr:nvSpPr>
        <xdr:cNvPr id="253" name="テキスト ボックス 252"/>
        <xdr:cNvSpPr txBox="1"/>
      </xdr:nvSpPr>
      <xdr:spPr>
        <a:xfrm>
          <a:off x="3530111" y="1664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67,337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59593</xdr:rowOff>
    </xdr:from>
    <xdr:to>
      <xdr:col>4</xdr:col>
      <xdr:colOff>206375</xdr:colOff>
      <xdr:row>97</xdr:row>
      <xdr:rowOff>161193</xdr:rowOff>
    </xdr:to>
    <xdr:sp macro="" textlink="">
      <xdr:nvSpPr>
        <xdr:cNvPr id="254" name="円/楕円 253"/>
        <xdr:cNvSpPr/>
      </xdr:nvSpPr>
      <xdr:spPr>
        <a:xfrm>
          <a:off x="2857500" y="1669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152320</xdr:rowOff>
    </xdr:from>
    <xdr:ext cx="534377" cy="259045"/>
    <xdr:sp macro="" textlink="">
      <xdr:nvSpPr>
        <xdr:cNvPr id="255" name="テキスト ボックス 254"/>
        <xdr:cNvSpPr txBox="1"/>
      </xdr:nvSpPr>
      <xdr:spPr>
        <a:xfrm>
          <a:off x="2641111" y="1678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64,391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129682</xdr:rowOff>
    </xdr:from>
    <xdr:to>
      <xdr:col>3</xdr:col>
      <xdr:colOff>3175</xdr:colOff>
      <xdr:row>98</xdr:row>
      <xdr:rowOff>59832</xdr:rowOff>
    </xdr:to>
    <xdr:sp macro="" textlink="">
      <xdr:nvSpPr>
        <xdr:cNvPr id="256" name="円/楕円 255"/>
        <xdr:cNvSpPr/>
      </xdr:nvSpPr>
      <xdr:spPr>
        <a:xfrm>
          <a:off x="1968500" y="1676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50959</xdr:rowOff>
    </xdr:from>
    <xdr:ext cx="534377" cy="259045"/>
    <xdr:sp macro="" textlink="">
      <xdr:nvSpPr>
        <xdr:cNvPr id="257" name="テキスト ボックス 256"/>
        <xdr:cNvSpPr txBox="1"/>
      </xdr:nvSpPr>
      <xdr:spPr>
        <a:xfrm>
          <a:off x="1752111" y="1685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62,858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48392</xdr:rowOff>
    </xdr:from>
    <xdr:to>
      <xdr:col>1</xdr:col>
      <xdr:colOff>485775</xdr:colOff>
      <xdr:row>97</xdr:row>
      <xdr:rowOff>149992</xdr:rowOff>
    </xdr:to>
    <xdr:sp macro="" textlink="">
      <xdr:nvSpPr>
        <xdr:cNvPr id="258" name="円/楕円 257"/>
        <xdr:cNvSpPr/>
      </xdr:nvSpPr>
      <xdr:spPr>
        <a:xfrm>
          <a:off x="1079500" y="1667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141119</xdr:rowOff>
    </xdr:from>
    <xdr:ext cx="534377" cy="259045"/>
    <xdr:sp macro="" textlink="">
      <xdr:nvSpPr>
        <xdr:cNvPr id="259" name="テキスト ボックス 258"/>
        <xdr:cNvSpPr txBox="1"/>
      </xdr:nvSpPr>
      <xdr:spPr>
        <a:xfrm>
          <a:off x="863111" y="1677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64,636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0" name="テキスト ボックス 269"/>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2" name="テキスト ボックス 271"/>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126212</xdr:rowOff>
    </xdr:from>
    <xdr:to>
      <xdr:col>15</xdr:col>
      <xdr:colOff>180340</xdr:colOff>
      <xdr:row>39</xdr:row>
      <xdr:rowOff>109792</xdr:rowOff>
    </xdr:to>
    <xdr:cxnSp macro="">
      <xdr:nvCxnSpPr>
        <xdr:cNvPr id="284" name="直線コネクタ 283"/>
        <xdr:cNvCxnSpPr/>
      </xdr:nvCxnSpPr>
      <xdr:spPr>
        <a:xfrm flipV="1">
          <a:off x="10475595" y="5098262"/>
          <a:ext cx="1270" cy="169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113619</xdr:rowOff>
    </xdr:from>
    <xdr:ext cx="534377" cy="259045"/>
    <xdr:sp macro="" textlink="">
      <xdr:nvSpPr>
        <xdr:cNvPr id="285" name="補助費等最小値テキスト"/>
        <xdr:cNvSpPr txBox="1"/>
      </xdr:nvSpPr>
      <xdr:spPr>
        <a:xfrm>
          <a:off x="10528300" y="68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18,285</a:t>
          </a:r>
          <a:endParaRPr kumimoji="1" lang="ja-JP" altLang="en-US" sz="1000" b="1">
            <a:latin typeface="ＭＳ Ｐゴシック"/>
          </a:endParaRPr>
        </a:p>
      </xdr:txBody>
    </xdr:sp>
    <xdr:clientData/>
  </xdr:oneCellAnchor>
  <xdr:twoCellAnchor>
    <xdr:from>
      <xdr:col>15</xdr:col>
      <xdr:colOff>92075</xdr:colOff>
      <xdr:row>39</xdr:row>
      <xdr:rowOff>109792</xdr:rowOff>
    </xdr:from>
    <xdr:to>
      <xdr:col>15</xdr:col>
      <xdr:colOff>269875</xdr:colOff>
      <xdr:row>39</xdr:row>
      <xdr:rowOff>109792</xdr:rowOff>
    </xdr:to>
    <xdr:cxnSp macro="">
      <xdr:nvCxnSpPr>
        <xdr:cNvPr id="286" name="直線コネクタ 285"/>
        <xdr:cNvCxnSpPr/>
      </xdr:nvCxnSpPr>
      <xdr:spPr>
        <a:xfrm>
          <a:off x="10388600" y="679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72889</xdr:rowOff>
    </xdr:from>
    <xdr:ext cx="534377" cy="259045"/>
    <xdr:sp macro="" textlink="">
      <xdr:nvSpPr>
        <xdr:cNvPr id="287" name="補助費等最大値テキスト"/>
        <xdr:cNvSpPr txBox="1"/>
      </xdr:nvSpPr>
      <xdr:spPr>
        <a:xfrm>
          <a:off x="10528300" y="487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62,854</a:t>
          </a:r>
          <a:endParaRPr kumimoji="1" lang="ja-JP" altLang="en-US" sz="1000" b="1">
            <a:latin typeface="ＭＳ Ｐゴシック"/>
          </a:endParaRPr>
        </a:p>
      </xdr:txBody>
    </xdr:sp>
    <xdr:clientData/>
  </xdr:oneCellAnchor>
  <xdr:twoCellAnchor>
    <xdr:from>
      <xdr:col>15</xdr:col>
      <xdr:colOff>92075</xdr:colOff>
      <xdr:row>29</xdr:row>
      <xdr:rowOff>126212</xdr:rowOff>
    </xdr:from>
    <xdr:to>
      <xdr:col>15</xdr:col>
      <xdr:colOff>269875</xdr:colOff>
      <xdr:row>29</xdr:row>
      <xdr:rowOff>126212</xdr:rowOff>
    </xdr:to>
    <xdr:cxnSp macro="">
      <xdr:nvCxnSpPr>
        <xdr:cNvPr id="288" name="直線コネクタ 287"/>
        <xdr:cNvCxnSpPr/>
      </xdr:nvCxnSpPr>
      <xdr:spPr>
        <a:xfrm>
          <a:off x="10388600" y="509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103162</xdr:rowOff>
    </xdr:from>
    <xdr:to>
      <xdr:col>15</xdr:col>
      <xdr:colOff>180975</xdr:colOff>
      <xdr:row>37</xdr:row>
      <xdr:rowOff>50813</xdr:rowOff>
    </xdr:to>
    <xdr:cxnSp macro="">
      <xdr:nvCxnSpPr>
        <xdr:cNvPr id="289" name="直線コネクタ 288"/>
        <xdr:cNvCxnSpPr/>
      </xdr:nvCxnSpPr>
      <xdr:spPr>
        <a:xfrm flipV="1">
          <a:off x="9639300" y="6103912"/>
          <a:ext cx="838200" cy="29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155452</xdr:rowOff>
    </xdr:from>
    <xdr:ext cx="534377" cy="259045"/>
    <xdr:sp macro="" textlink="">
      <xdr:nvSpPr>
        <xdr:cNvPr id="290" name="補助費等平均値テキスト"/>
        <xdr:cNvSpPr txBox="1"/>
      </xdr:nvSpPr>
      <xdr:spPr>
        <a:xfrm>
          <a:off x="10528300" y="6156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33,187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5575</xdr:rowOff>
    </xdr:from>
    <xdr:to>
      <xdr:col>15</xdr:col>
      <xdr:colOff>231775</xdr:colOff>
      <xdr:row>36</xdr:row>
      <xdr:rowOff>107175</xdr:rowOff>
    </xdr:to>
    <xdr:sp macro="" textlink="">
      <xdr:nvSpPr>
        <xdr:cNvPr id="291" name="フローチャート : 判断 290"/>
        <xdr:cNvSpPr/>
      </xdr:nvSpPr>
      <xdr:spPr>
        <a:xfrm>
          <a:off x="10426700" y="617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88570</xdr:rowOff>
    </xdr:from>
    <xdr:to>
      <xdr:col>14</xdr:col>
      <xdr:colOff>28575</xdr:colOff>
      <xdr:row>37</xdr:row>
      <xdr:rowOff>50813</xdr:rowOff>
    </xdr:to>
    <xdr:cxnSp macro="">
      <xdr:nvCxnSpPr>
        <xdr:cNvPr id="292" name="直線コネクタ 291"/>
        <xdr:cNvCxnSpPr/>
      </xdr:nvCxnSpPr>
      <xdr:spPr>
        <a:xfrm>
          <a:off x="8750300" y="5574970"/>
          <a:ext cx="889000" cy="81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65088</xdr:rowOff>
    </xdr:from>
    <xdr:to>
      <xdr:col>14</xdr:col>
      <xdr:colOff>79375</xdr:colOff>
      <xdr:row>37</xdr:row>
      <xdr:rowOff>166688</xdr:rowOff>
    </xdr:to>
    <xdr:sp macro="" textlink="">
      <xdr:nvSpPr>
        <xdr:cNvPr id="293" name="フローチャート : 判断 292"/>
        <xdr:cNvSpPr/>
      </xdr:nvSpPr>
      <xdr:spPr>
        <a:xfrm>
          <a:off x="9588500" y="640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157815</xdr:rowOff>
    </xdr:from>
    <xdr:ext cx="534377" cy="259045"/>
    <xdr:sp macro="" textlink="">
      <xdr:nvSpPr>
        <xdr:cNvPr id="294" name="テキスト ボックス 293"/>
        <xdr:cNvSpPr txBox="1"/>
      </xdr:nvSpPr>
      <xdr:spPr>
        <a:xfrm>
          <a:off x="9372111" y="65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88570</xdr:rowOff>
    </xdr:from>
    <xdr:to>
      <xdr:col>12</xdr:col>
      <xdr:colOff>511175</xdr:colOff>
      <xdr:row>36</xdr:row>
      <xdr:rowOff>111620</xdr:rowOff>
    </xdr:to>
    <xdr:cxnSp macro="">
      <xdr:nvCxnSpPr>
        <xdr:cNvPr id="295" name="直線コネクタ 294"/>
        <xdr:cNvCxnSpPr/>
      </xdr:nvCxnSpPr>
      <xdr:spPr>
        <a:xfrm flipV="1">
          <a:off x="7861300" y="5574970"/>
          <a:ext cx="889000" cy="70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156794</xdr:rowOff>
    </xdr:from>
    <xdr:to>
      <xdr:col>12</xdr:col>
      <xdr:colOff>561975</xdr:colOff>
      <xdr:row>36</xdr:row>
      <xdr:rowOff>86944</xdr:rowOff>
    </xdr:to>
    <xdr:sp macro="" textlink="">
      <xdr:nvSpPr>
        <xdr:cNvPr id="296" name="フローチャート : 判断 295"/>
        <xdr:cNvSpPr/>
      </xdr:nvSpPr>
      <xdr:spPr>
        <a:xfrm>
          <a:off x="8699500" y="61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78071</xdr:rowOff>
    </xdr:from>
    <xdr:ext cx="534377" cy="259045"/>
    <xdr:sp macro="" textlink="">
      <xdr:nvSpPr>
        <xdr:cNvPr id="297" name="テキスト ボックス 296"/>
        <xdr:cNvSpPr txBox="1"/>
      </xdr:nvSpPr>
      <xdr:spPr>
        <a:xfrm>
          <a:off x="8483111" y="625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105791</xdr:rowOff>
    </xdr:from>
    <xdr:to>
      <xdr:col>11</xdr:col>
      <xdr:colOff>307975</xdr:colOff>
      <xdr:row>36</xdr:row>
      <xdr:rowOff>111620</xdr:rowOff>
    </xdr:to>
    <xdr:cxnSp macro="">
      <xdr:nvCxnSpPr>
        <xdr:cNvPr id="298" name="直線コネクタ 297"/>
        <xdr:cNvCxnSpPr/>
      </xdr:nvCxnSpPr>
      <xdr:spPr>
        <a:xfrm>
          <a:off x="6972300" y="6277991"/>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42456</xdr:rowOff>
    </xdr:from>
    <xdr:to>
      <xdr:col>11</xdr:col>
      <xdr:colOff>358775</xdr:colOff>
      <xdr:row>36</xdr:row>
      <xdr:rowOff>144056</xdr:rowOff>
    </xdr:to>
    <xdr:sp macro="" textlink="">
      <xdr:nvSpPr>
        <xdr:cNvPr id="299" name="フローチャート : 判断 298"/>
        <xdr:cNvSpPr/>
      </xdr:nvSpPr>
      <xdr:spPr>
        <a:xfrm>
          <a:off x="7810500" y="62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160583</xdr:rowOff>
    </xdr:from>
    <xdr:ext cx="534377" cy="259045"/>
    <xdr:sp macro="" textlink="">
      <xdr:nvSpPr>
        <xdr:cNvPr id="300" name="テキスト ボックス 299"/>
        <xdr:cNvSpPr txBox="1"/>
      </xdr:nvSpPr>
      <xdr:spPr>
        <a:xfrm>
          <a:off x="7594111" y="59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138963</xdr:rowOff>
    </xdr:from>
    <xdr:to>
      <xdr:col>10</xdr:col>
      <xdr:colOff>155575</xdr:colOff>
      <xdr:row>37</xdr:row>
      <xdr:rowOff>69113</xdr:rowOff>
    </xdr:to>
    <xdr:sp macro="" textlink="">
      <xdr:nvSpPr>
        <xdr:cNvPr id="301" name="フローチャート : 判断 300"/>
        <xdr:cNvSpPr/>
      </xdr:nvSpPr>
      <xdr:spPr>
        <a:xfrm>
          <a:off x="69215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60240</xdr:rowOff>
    </xdr:from>
    <xdr:ext cx="534377" cy="259045"/>
    <xdr:sp macro="" textlink="">
      <xdr:nvSpPr>
        <xdr:cNvPr id="302" name="テキスト ボックス 301"/>
        <xdr:cNvSpPr txBox="1"/>
      </xdr:nvSpPr>
      <xdr:spPr>
        <a:xfrm>
          <a:off x="6705111" y="640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52362</xdr:rowOff>
    </xdr:from>
    <xdr:to>
      <xdr:col>15</xdr:col>
      <xdr:colOff>231775</xdr:colOff>
      <xdr:row>35</xdr:row>
      <xdr:rowOff>153962</xdr:rowOff>
    </xdr:to>
    <xdr:sp macro="" textlink="">
      <xdr:nvSpPr>
        <xdr:cNvPr id="308" name="円/楕円 307"/>
        <xdr:cNvSpPr/>
      </xdr:nvSpPr>
      <xdr:spPr>
        <a:xfrm>
          <a:off x="10426700" y="605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75239</xdr:rowOff>
    </xdr:from>
    <xdr:ext cx="534377" cy="259045"/>
    <xdr:sp macro="" textlink="">
      <xdr:nvSpPr>
        <xdr:cNvPr id="309" name="補助費等該当値テキスト"/>
        <xdr:cNvSpPr txBox="1"/>
      </xdr:nvSpPr>
      <xdr:spPr>
        <a:xfrm>
          <a:off x="10528300" y="590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36,459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xdr:rowOff>
    </xdr:from>
    <xdr:to>
      <xdr:col>14</xdr:col>
      <xdr:colOff>79375</xdr:colOff>
      <xdr:row>37</xdr:row>
      <xdr:rowOff>101613</xdr:rowOff>
    </xdr:to>
    <xdr:sp macro="" textlink="">
      <xdr:nvSpPr>
        <xdr:cNvPr id="310" name="円/楕円 309"/>
        <xdr:cNvSpPr/>
      </xdr:nvSpPr>
      <xdr:spPr>
        <a:xfrm>
          <a:off x="9588500" y="634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118140</xdr:rowOff>
    </xdr:from>
    <xdr:ext cx="534377" cy="259045"/>
    <xdr:sp macro="" textlink="">
      <xdr:nvSpPr>
        <xdr:cNvPr id="311" name="テキスト ボックス 310"/>
        <xdr:cNvSpPr txBox="1"/>
      </xdr:nvSpPr>
      <xdr:spPr>
        <a:xfrm>
          <a:off x="9372111" y="611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28,833</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37770</xdr:rowOff>
    </xdr:from>
    <xdr:to>
      <xdr:col>12</xdr:col>
      <xdr:colOff>561975</xdr:colOff>
      <xdr:row>32</xdr:row>
      <xdr:rowOff>139370</xdr:rowOff>
    </xdr:to>
    <xdr:sp macro="" textlink="">
      <xdr:nvSpPr>
        <xdr:cNvPr id="312" name="円/楕円 311"/>
        <xdr:cNvSpPr/>
      </xdr:nvSpPr>
      <xdr:spPr>
        <a:xfrm>
          <a:off x="8699500" y="552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30</xdr:row>
      <xdr:rowOff>155897</xdr:rowOff>
    </xdr:from>
    <xdr:ext cx="534377" cy="259045"/>
    <xdr:sp macro="" textlink="">
      <xdr:nvSpPr>
        <xdr:cNvPr id="313" name="テキスト ボックス 312"/>
        <xdr:cNvSpPr txBox="1"/>
      </xdr:nvSpPr>
      <xdr:spPr>
        <a:xfrm>
          <a:off x="8483111" y="529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50,342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60820</xdr:rowOff>
    </xdr:from>
    <xdr:to>
      <xdr:col>11</xdr:col>
      <xdr:colOff>358775</xdr:colOff>
      <xdr:row>36</xdr:row>
      <xdr:rowOff>162420</xdr:rowOff>
    </xdr:to>
    <xdr:sp macro="" textlink="">
      <xdr:nvSpPr>
        <xdr:cNvPr id="314" name="円/楕円 313"/>
        <xdr:cNvSpPr/>
      </xdr:nvSpPr>
      <xdr:spPr>
        <a:xfrm>
          <a:off x="7810500" y="62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153547</xdr:rowOff>
    </xdr:from>
    <xdr:ext cx="534377" cy="259045"/>
    <xdr:sp macro="" textlink="">
      <xdr:nvSpPr>
        <xdr:cNvPr id="315" name="テキスト ボックス 314"/>
        <xdr:cNvSpPr txBox="1"/>
      </xdr:nvSpPr>
      <xdr:spPr>
        <a:xfrm>
          <a:off x="7594111" y="632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31,737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54991</xdr:rowOff>
    </xdr:from>
    <xdr:to>
      <xdr:col>10</xdr:col>
      <xdr:colOff>155575</xdr:colOff>
      <xdr:row>36</xdr:row>
      <xdr:rowOff>156591</xdr:rowOff>
    </xdr:to>
    <xdr:sp macro="" textlink="">
      <xdr:nvSpPr>
        <xdr:cNvPr id="316" name="円/楕円 315"/>
        <xdr:cNvSpPr/>
      </xdr:nvSpPr>
      <xdr:spPr>
        <a:xfrm>
          <a:off x="6921500" y="622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1668</xdr:rowOff>
    </xdr:from>
    <xdr:ext cx="534377" cy="259045"/>
    <xdr:sp macro="" textlink="">
      <xdr:nvSpPr>
        <xdr:cNvPr id="317" name="テキスト ボックス 316"/>
        <xdr:cNvSpPr txBox="1"/>
      </xdr:nvSpPr>
      <xdr:spPr>
        <a:xfrm>
          <a:off x="6705111" y="600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31,890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59,182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28" name="テキスト ボックス 327"/>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0" name="テキスト ボックス 329"/>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8" name="テキスト ボックス 33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0" name="テキスト ボックス 339"/>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87122</xdr:rowOff>
    </xdr:from>
    <xdr:to>
      <xdr:col>15</xdr:col>
      <xdr:colOff>180340</xdr:colOff>
      <xdr:row>58</xdr:row>
      <xdr:rowOff>71512</xdr:rowOff>
    </xdr:to>
    <xdr:cxnSp macro="">
      <xdr:nvCxnSpPr>
        <xdr:cNvPr id="344" name="直線コネクタ 343"/>
        <xdr:cNvCxnSpPr/>
      </xdr:nvCxnSpPr>
      <xdr:spPr>
        <a:xfrm flipV="1">
          <a:off x="10475595" y="8488172"/>
          <a:ext cx="1270" cy="1527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75339</xdr:rowOff>
    </xdr:from>
    <xdr:ext cx="534377" cy="259045"/>
    <xdr:sp macro="" textlink="">
      <xdr:nvSpPr>
        <xdr:cNvPr id="345" name="普通建設事業費最小値テキスト"/>
        <xdr:cNvSpPr txBox="1"/>
      </xdr:nvSpPr>
      <xdr:spPr>
        <a:xfrm>
          <a:off x="10528300" y="1001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26,088</a:t>
          </a:r>
          <a:endParaRPr kumimoji="1" lang="ja-JP" altLang="en-US" sz="1000" b="1">
            <a:latin typeface="ＭＳ Ｐゴシック"/>
          </a:endParaRPr>
        </a:p>
      </xdr:txBody>
    </xdr:sp>
    <xdr:clientData/>
  </xdr:oneCellAnchor>
  <xdr:twoCellAnchor>
    <xdr:from>
      <xdr:col>15</xdr:col>
      <xdr:colOff>92075</xdr:colOff>
      <xdr:row>58</xdr:row>
      <xdr:rowOff>71512</xdr:rowOff>
    </xdr:from>
    <xdr:to>
      <xdr:col>15</xdr:col>
      <xdr:colOff>269875</xdr:colOff>
      <xdr:row>58</xdr:row>
      <xdr:rowOff>71512</xdr:rowOff>
    </xdr:to>
    <xdr:cxnSp macro="">
      <xdr:nvCxnSpPr>
        <xdr:cNvPr id="346" name="直線コネクタ 345"/>
        <xdr:cNvCxnSpPr/>
      </xdr:nvCxnSpPr>
      <xdr:spPr>
        <a:xfrm>
          <a:off x="10388600" y="10015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33799</xdr:rowOff>
    </xdr:from>
    <xdr:ext cx="534377" cy="259045"/>
    <xdr:sp macro="" textlink="">
      <xdr:nvSpPr>
        <xdr:cNvPr id="347" name="普通建設事業費最大値テキスト"/>
        <xdr:cNvSpPr txBox="1"/>
      </xdr:nvSpPr>
      <xdr:spPr>
        <a:xfrm>
          <a:off x="10528300" y="826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72,860</a:t>
          </a:r>
          <a:endParaRPr kumimoji="1" lang="ja-JP" altLang="en-US" sz="1000" b="1">
            <a:latin typeface="ＭＳ Ｐゴシック"/>
          </a:endParaRPr>
        </a:p>
      </xdr:txBody>
    </xdr:sp>
    <xdr:clientData/>
  </xdr:oneCellAnchor>
  <xdr:twoCellAnchor>
    <xdr:from>
      <xdr:col>15</xdr:col>
      <xdr:colOff>92075</xdr:colOff>
      <xdr:row>49</xdr:row>
      <xdr:rowOff>87122</xdr:rowOff>
    </xdr:from>
    <xdr:to>
      <xdr:col>15</xdr:col>
      <xdr:colOff>269875</xdr:colOff>
      <xdr:row>49</xdr:row>
      <xdr:rowOff>87122</xdr:rowOff>
    </xdr:to>
    <xdr:cxnSp macro="">
      <xdr:nvCxnSpPr>
        <xdr:cNvPr id="348" name="直線コネクタ 347"/>
        <xdr:cNvCxnSpPr/>
      </xdr:nvCxnSpPr>
      <xdr:spPr>
        <a:xfrm>
          <a:off x="10388600" y="848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77292</xdr:rowOff>
    </xdr:from>
    <xdr:to>
      <xdr:col>15</xdr:col>
      <xdr:colOff>180975</xdr:colOff>
      <xdr:row>53</xdr:row>
      <xdr:rowOff>57992</xdr:rowOff>
    </xdr:to>
    <xdr:cxnSp macro="">
      <xdr:nvCxnSpPr>
        <xdr:cNvPr id="349" name="直線コネクタ 348"/>
        <xdr:cNvCxnSpPr/>
      </xdr:nvCxnSpPr>
      <xdr:spPr>
        <a:xfrm flipV="1">
          <a:off x="9639300" y="8992692"/>
          <a:ext cx="838200" cy="15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52</xdr:row>
      <xdr:rowOff>165429</xdr:rowOff>
    </xdr:from>
    <xdr:ext cx="534377" cy="259045"/>
    <xdr:sp macro="" textlink="">
      <xdr:nvSpPr>
        <xdr:cNvPr id="350" name="普通建設事業費平均値テキスト"/>
        <xdr:cNvSpPr txBox="1"/>
      </xdr:nvSpPr>
      <xdr:spPr>
        <a:xfrm>
          <a:off x="10528300" y="9080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52,496</a:t>
          </a:r>
          <a:endParaRPr kumimoji="1" lang="ja-JP" altLang="en-US" sz="1000" b="1">
            <a:solidFill>
              <a:srgbClr val="000080"/>
            </a:solidFill>
            <a:latin typeface="ＭＳ Ｐゴシック"/>
          </a:endParaRPr>
        </a:p>
      </xdr:txBody>
    </xdr:sp>
    <xdr:clientData/>
  </xdr:oneCellAnchor>
  <xdr:twoCellAnchor>
    <xdr:from>
      <xdr:col>15</xdr:col>
      <xdr:colOff>130175</xdr:colOff>
      <xdr:row>53</xdr:row>
      <xdr:rowOff>15552</xdr:rowOff>
    </xdr:from>
    <xdr:to>
      <xdr:col>15</xdr:col>
      <xdr:colOff>231775</xdr:colOff>
      <xdr:row>53</xdr:row>
      <xdr:rowOff>117152</xdr:rowOff>
    </xdr:to>
    <xdr:sp macro="" textlink="">
      <xdr:nvSpPr>
        <xdr:cNvPr id="351" name="フローチャート : 判断 350"/>
        <xdr:cNvSpPr/>
      </xdr:nvSpPr>
      <xdr:spPr>
        <a:xfrm>
          <a:off x="10426700" y="9102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57992</xdr:rowOff>
    </xdr:from>
    <xdr:to>
      <xdr:col>14</xdr:col>
      <xdr:colOff>28575</xdr:colOff>
      <xdr:row>54</xdr:row>
      <xdr:rowOff>157073</xdr:rowOff>
    </xdr:to>
    <xdr:cxnSp macro="">
      <xdr:nvCxnSpPr>
        <xdr:cNvPr id="352" name="直線コネクタ 351"/>
        <xdr:cNvCxnSpPr/>
      </xdr:nvCxnSpPr>
      <xdr:spPr>
        <a:xfrm flipV="1">
          <a:off x="8750300" y="9144842"/>
          <a:ext cx="889000" cy="27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85079</xdr:rowOff>
    </xdr:from>
    <xdr:to>
      <xdr:col>14</xdr:col>
      <xdr:colOff>79375</xdr:colOff>
      <xdr:row>55</xdr:row>
      <xdr:rowOff>15229</xdr:rowOff>
    </xdr:to>
    <xdr:sp macro="" textlink="">
      <xdr:nvSpPr>
        <xdr:cNvPr id="353" name="フローチャート : 判断 352"/>
        <xdr:cNvSpPr/>
      </xdr:nvSpPr>
      <xdr:spPr>
        <a:xfrm>
          <a:off x="9588500" y="934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6356</xdr:rowOff>
    </xdr:from>
    <xdr:ext cx="534377" cy="259045"/>
    <xdr:sp macro="" textlink="">
      <xdr:nvSpPr>
        <xdr:cNvPr id="354" name="テキスト ボックス 353"/>
        <xdr:cNvSpPr txBox="1"/>
      </xdr:nvSpPr>
      <xdr:spPr>
        <a:xfrm>
          <a:off x="9372111" y="943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93784</xdr:rowOff>
    </xdr:from>
    <xdr:to>
      <xdr:col>12</xdr:col>
      <xdr:colOff>511175</xdr:colOff>
      <xdr:row>54</xdr:row>
      <xdr:rowOff>157073</xdr:rowOff>
    </xdr:to>
    <xdr:cxnSp macro="">
      <xdr:nvCxnSpPr>
        <xdr:cNvPr id="355" name="直線コネクタ 354"/>
        <xdr:cNvCxnSpPr/>
      </xdr:nvCxnSpPr>
      <xdr:spPr>
        <a:xfrm>
          <a:off x="7861300" y="8837734"/>
          <a:ext cx="889000" cy="57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149609</xdr:rowOff>
    </xdr:from>
    <xdr:to>
      <xdr:col>12</xdr:col>
      <xdr:colOff>561975</xdr:colOff>
      <xdr:row>55</xdr:row>
      <xdr:rowOff>79759</xdr:rowOff>
    </xdr:to>
    <xdr:sp macro="" textlink="">
      <xdr:nvSpPr>
        <xdr:cNvPr id="356" name="フローチャート : 判断 355"/>
        <xdr:cNvSpPr/>
      </xdr:nvSpPr>
      <xdr:spPr>
        <a:xfrm>
          <a:off x="8699500" y="940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70886</xdr:rowOff>
    </xdr:from>
    <xdr:ext cx="534377" cy="259045"/>
    <xdr:sp macro="" textlink="">
      <xdr:nvSpPr>
        <xdr:cNvPr id="357" name="テキスト ボックス 356"/>
        <xdr:cNvSpPr txBox="1"/>
      </xdr:nvSpPr>
      <xdr:spPr>
        <a:xfrm>
          <a:off x="8483111" y="950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93784</xdr:rowOff>
    </xdr:from>
    <xdr:to>
      <xdr:col>11</xdr:col>
      <xdr:colOff>307975</xdr:colOff>
      <xdr:row>53</xdr:row>
      <xdr:rowOff>122751</xdr:rowOff>
    </xdr:to>
    <xdr:cxnSp macro="">
      <xdr:nvCxnSpPr>
        <xdr:cNvPr id="358" name="直線コネクタ 357"/>
        <xdr:cNvCxnSpPr/>
      </xdr:nvCxnSpPr>
      <xdr:spPr>
        <a:xfrm flipV="1">
          <a:off x="6972300" y="8837734"/>
          <a:ext cx="889000" cy="37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99513</xdr:rowOff>
    </xdr:from>
    <xdr:to>
      <xdr:col>11</xdr:col>
      <xdr:colOff>358775</xdr:colOff>
      <xdr:row>56</xdr:row>
      <xdr:rowOff>29663</xdr:rowOff>
    </xdr:to>
    <xdr:sp macro="" textlink="">
      <xdr:nvSpPr>
        <xdr:cNvPr id="359" name="フローチャート : 判断 358"/>
        <xdr:cNvSpPr/>
      </xdr:nvSpPr>
      <xdr:spPr>
        <a:xfrm>
          <a:off x="7810500" y="952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20790</xdr:rowOff>
    </xdr:from>
    <xdr:ext cx="534377" cy="259045"/>
    <xdr:sp macro="" textlink="">
      <xdr:nvSpPr>
        <xdr:cNvPr id="360" name="テキスト ボックス 359"/>
        <xdr:cNvSpPr txBox="1"/>
      </xdr:nvSpPr>
      <xdr:spPr>
        <a:xfrm>
          <a:off x="7594111" y="962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126260</xdr:rowOff>
    </xdr:from>
    <xdr:to>
      <xdr:col>10</xdr:col>
      <xdr:colOff>155575</xdr:colOff>
      <xdr:row>56</xdr:row>
      <xdr:rowOff>56410</xdr:rowOff>
    </xdr:to>
    <xdr:sp macro="" textlink="">
      <xdr:nvSpPr>
        <xdr:cNvPr id="361" name="フローチャート : 判断 360"/>
        <xdr:cNvSpPr/>
      </xdr:nvSpPr>
      <xdr:spPr>
        <a:xfrm>
          <a:off x="6921500" y="955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47537</xdr:rowOff>
    </xdr:from>
    <xdr:ext cx="534377" cy="259045"/>
    <xdr:sp macro="" textlink="">
      <xdr:nvSpPr>
        <xdr:cNvPr id="362" name="テキスト ボックス 361"/>
        <xdr:cNvSpPr txBox="1"/>
      </xdr:nvSpPr>
      <xdr:spPr>
        <a:xfrm>
          <a:off x="6705111" y="964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52</xdr:row>
      <xdr:rowOff>26492</xdr:rowOff>
    </xdr:from>
    <xdr:to>
      <xdr:col>15</xdr:col>
      <xdr:colOff>231775</xdr:colOff>
      <xdr:row>52</xdr:row>
      <xdr:rowOff>128092</xdr:rowOff>
    </xdr:to>
    <xdr:sp macro="" textlink="">
      <xdr:nvSpPr>
        <xdr:cNvPr id="368" name="円/楕円 367"/>
        <xdr:cNvSpPr/>
      </xdr:nvSpPr>
      <xdr:spPr>
        <a:xfrm>
          <a:off x="10426700" y="894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49369</xdr:rowOff>
    </xdr:from>
    <xdr:ext cx="534377" cy="259045"/>
    <xdr:sp macro="" textlink="">
      <xdr:nvSpPr>
        <xdr:cNvPr id="369" name="普通建設事業費該当値テキスト"/>
        <xdr:cNvSpPr txBox="1"/>
      </xdr:nvSpPr>
      <xdr:spPr>
        <a:xfrm>
          <a:off x="10528300" y="879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57,411</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7192</xdr:rowOff>
    </xdr:from>
    <xdr:to>
      <xdr:col>14</xdr:col>
      <xdr:colOff>79375</xdr:colOff>
      <xdr:row>53</xdr:row>
      <xdr:rowOff>108792</xdr:rowOff>
    </xdr:to>
    <xdr:sp macro="" textlink="">
      <xdr:nvSpPr>
        <xdr:cNvPr id="370" name="円/楕円 369"/>
        <xdr:cNvSpPr/>
      </xdr:nvSpPr>
      <xdr:spPr>
        <a:xfrm>
          <a:off x="9588500" y="909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51</xdr:row>
      <xdr:rowOff>125319</xdr:rowOff>
    </xdr:from>
    <xdr:ext cx="534377" cy="259045"/>
    <xdr:sp macro="" textlink="">
      <xdr:nvSpPr>
        <xdr:cNvPr id="371" name="テキスト ボックス 370"/>
        <xdr:cNvSpPr txBox="1"/>
      </xdr:nvSpPr>
      <xdr:spPr>
        <a:xfrm>
          <a:off x="9372111" y="886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52,752</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106273</xdr:rowOff>
    </xdr:from>
    <xdr:to>
      <xdr:col>12</xdr:col>
      <xdr:colOff>561975</xdr:colOff>
      <xdr:row>55</xdr:row>
      <xdr:rowOff>36423</xdr:rowOff>
    </xdr:to>
    <xdr:sp macro="" textlink="">
      <xdr:nvSpPr>
        <xdr:cNvPr id="372" name="円/楕円 371"/>
        <xdr:cNvSpPr/>
      </xdr:nvSpPr>
      <xdr:spPr>
        <a:xfrm>
          <a:off x="8699500" y="936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52950</xdr:rowOff>
    </xdr:from>
    <xdr:ext cx="534377" cy="259045"/>
    <xdr:sp macro="" textlink="">
      <xdr:nvSpPr>
        <xdr:cNvPr id="373" name="テキスト ボックス 372"/>
        <xdr:cNvSpPr txBox="1"/>
      </xdr:nvSpPr>
      <xdr:spPr>
        <a:xfrm>
          <a:off x="8483111" y="913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44,468</a:t>
          </a:r>
          <a:endParaRPr kumimoji="1" lang="ja-JP" altLang="en-US" sz="1000" b="1">
            <a:solidFill>
              <a:srgbClr val="FF0000"/>
            </a:solidFill>
            <a:latin typeface="ＭＳ Ｐゴシック"/>
          </a:endParaRPr>
        </a:p>
      </xdr:txBody>
    </xdr:sp>
    <xdr:clientData/>
  </xdr:oneCellAnchor>
  <xdr:twoCellAnchor>
    <xdr:from>
      <xdr:col>11</xdr:col>
      <xdr:colOff>257175</xdr:colOff>
      <xdr:row>51</xdr:row>
      <xdr:rowOff>42984</xdr:rowOff>
    </xdr:from>
    <xdr:to>
      <xdr:col>11</xdr:col>
      <xdr:colOff>358775</xdr:colOff>
      <xdr:row>51</xdr:row>
      <xdr:rowOff>144584</xdr:rowOff>
    </xdr:to>
    <xdr:sp macro="" textlink="">
      <xdr:nvSpPr>
        <xdr:cNvPr id="374" name="円/楕円 373"/>
        <xdr:cNvSpPr/>
      </xdr:nvSpPr>
      <xdr:spPr>
        <a:xfrm>
          <a:off x="7810500" y="878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49</xdr:row>
      <xdr:rowOff>161111</xdr:rowOff>
    </xdr:from>
    <xdr:ext cx="534377" cy="259045"/>
    <xdr:sp macro="" textlink="">
      <xdr:nvSpPr>
        <xdr:cNvPr id="375" name="テキスト ボックス 374"/>
        <xdr:cNvSpPr txBox="1"/>
      </xdr:nvSpPr>
      <xdr:spPr>
        <a:xfrm>
          <a:off x="7594111" y="856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62,156</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71951</xdr:rowOff>
    </xdr:from>
    <xdr:to>
      <xdr:col>10</xdr:col>
      <xdr:colOff>155575</xdr:colOff>
      <xdr:row>54</xdr:row>
      <xdr:rowOff>2101</xdr:rowOff>
    </xdr:to>
    <xdr:sp macro="" textlink="">
      <xdr:nvSpPr>
        <xdr:cNvPr id="376" name="円/楕円 375"/>
        <xdr:cNvSpPr/>
      </xdr:nvSpPr>
      <xdr:spPr>
        <a:xfrm>
          <a:off x="6921500" y="915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18628</xdr:rowOff>
    </xdr:from>
    <xdr:ext cx="534377" cy="259045"/>
    <xdr:sp macro="" textlink="">
      <xdr:nvSpPr>
        <xdr:cNvPr id="377" name="テキスト ボックス 376"/>
        <xdr:cNvSpPr txBox="1"/>
      </xdr:nvSpPr>
      <xdr:spPr>
        <a:xfrm>
          <a:off x="6705111" y="893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50,769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32095</xdr:rowOff>
    </xdr:from>
    <xdr:to>
      <xdr:col>15</xdr:col>
      <xdr:colOff>180340</xdr:colOff>
      <xdr:row>79</xdr:row>
      <xdr:rowOff>4009</xdr:rowOff>
    </xdr:to>
    <xdr:cxnSp macro="">
      <xdr:nvCxnSpPr>
        <xdr:cNvPr id="403" name="直線コネクタ 402"/>
        <xdr:cNvCxnSpPr/>
      </xdr:nvCxnSpPr>
      <xdr:spPr>
        <a:xfrm flipV="1">
          <a:off x="10475595" y="12205045"/>
          <a:ext cx="1270" cy="134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7836</xdr:rowOff>
    </xdr:from>
    <xdr:ext cx="469744" cy="259045"/>
    <xdr:sp macro="" textlink="">
      <xdr:nvSpPr>
        <xdr:cNvPr id="404" name="普通建設事業費 （ うち新規整備　）最小値テキスト"/>
        <xdr:cNvSpPr txBox="1"/>
      </xdr:nvSpPr>
      <xdr:spPr>
        <a:xfrm>
          <a:off x="10528300" y="13552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2,905</a:t>
          </a:r>
          <a:endParaRPr kumimoji="1" lang="ja-JP" altLang="en-US" sz="1000" b="1">
            <a:latin typeface="ＭＳ Ｐゴシック"/>
          </a:endParaRPr>
        </a:p>
      </xdr:txBody>
    </xdr:sp>
    <xdr:clientData/>
  </xdr:oneCellAnchor>
  <xdr:twoCellAnchor>
    <xdr:from>
      <xdr:col>15</xdr:col>
      <xdr:colOff>92075</xdr:colOff>
      <xdr:row>79</xdr:row>
      <xdr:rowOff>4009</xdr:rowOff>
    </xdr:from>
    <xdr:to>
      <xdr:col>15</xdr:col>
      <xdr:colOff>269875</xdr:colOff>
      <xdr:row>79</xdr:row>
      <xdr:rowOff>4009</xdr:rowOff>
    </xdr:to>
    <xdr:cxnSp macro="">
      <xdr:nvCxnSpPr>
        <xdr:cNvPr id="405" name="直線コネクタ 404"/>
        <xdr:cNvCxnSpPr/>
      </xdr:nvCxnSpPr>
      <xdr:spPr>
        <a:xfrm>
          <a:off x="10388600" y="1354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150222</xdr:rowOff>
    </xdr:from>
    <xdr:ext cx="534377" cy="259045"/>
    <xdr:sp macro="" textlink="">
      <xdr:nvSpPr>
        <xdr:cNvPr id="406" name="普通建設事業費 （ うち新規整備　）最大値テキスト"/>
        <xdr:cNvSpPr txBox="1"/>
      </xdr:nvSpPr>
      <xdr:spPr>
        <a:xfrm>
          <a:off x="10528300" y="1198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44,045</a:t>
          </a:r>
          <a:endParaRPr kumimoji="1" lang="ja-JP" altLang="en-US" sz="1000" b="1">
            <a:latin typeface="ＭＳ Ｐゴシック"/>
          </a:endParaRPr>
        </a:p>
      </xdr:txBody>
    </xdr:sp>
    <xdr:clientData/>
  </xdr:oneCellAnchor>
  <xdr:twoCellAnchor>
    <xdr:from>
      <xdr:col>15</xdr:col>
      <xdr:colOff>92075</xdr:colOff>
      <xdr:row>71</xdr:row>
      <xdr:rowOff>32095</xdr:rowOff>
    </xdr:from>
    <xdr:to>
      <xdr:col>15</xdr:col>
      <xdr:colOff>269875</xdr:colOff>
      <xdr:row>71</xdr:row>
      <xdr:rowOff>32095</xdr:rowOff>
    </xdr:to>
    <xdr:cxnSp macro="">
      <xdr:nvCxnSpPr>
        <xdr:cNvPr id="407" name="直線コネクタ 406"/>
        <xdr:cNvCxnSpPr/>
      </xdr:nvCxnSpPr>
      <xdr:spPr>
        <a:xfrm>
          <a:off x="10388600" y="12205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32095</xdr:rowOff>
    </xdr:from>
    <xdr:to>
      <xdr:col>15</xdr:col>
      <xdr:colOff>180975</xdr:colOff>
      <xdr:row>72</xdr:row>
      <xdr:rowOff>105051</xdr:rowOff>
    </xdr:to>
    <xdr:cxnSp macro="">
      <xdr:nvCxnSpPr>
        <xdr:cNvPr id="408" name="直線コネクタ 407"/>
        <xdr:cNvCxnSpPr/>
      </xdr:nvCxnSpPr>
      <xdr:spPr>
        <a:xfrm flipV="1">
          <a:off x="9639300" y="12205045"/>
          <a:ext cx="838200" cy="24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51554</xdr:rowOff>
    </xdr:from>
    <xdr:ext cx="534377" cy="259045"/>
    <xdr:sp macro="" textlink="">
      <xdr:nvSpPr>
        <xdr:cNvPr id="409" name="普通建設事業費 （ うち新規整備　）平均値テキスト"/>
        <xdr:cNvSpPr txBox="1"/>
      </xdr:nvSpPr>
      <xdr:spPr>
        <a:xfrm>
          <a:off x="10528300" y="1291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20,233</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73127</xdr:rowOff>
    </xdr:from>
    <xdr:to>
      <xdr:col>15</xdr:col>
      <xdr:colOff>231775</xdr:colOff>
      <xdr:row>76</xdr:row>
      <xdr:rowOff>3277</xdr:rowOff>
    </xdr:to>
    <xdr:sp macro="" textlink="">
      <xdr:nvSpPr>
        <xdr:cNvPr id="410" name="フローチャート : 判断 409"/>
        <xdr:cNvSpPr/>
      </xdr:nvSpPr>
      <xdr:spPr>
        <a:xfrm>
          <a:off x="10426700" y="1293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45008</xdr:rowOff>
    </xdr:from>
    <xdr:to>
      <xdr:col>14</xdr:col>
      <xdr:colOff>79375</xdr:colOff>
      <xdr:row>76</xdr:row>
      <xdr:rowOff>146608</xdr:rowOff>
    </xdr:to>
    <xdr:sp macro="" textlink="">
      <xdr:nvSpPr>
        <xdr:cNvPr id="411" name="フローチャート : 判断 410"/>
        <xdr:cNvSpPr/>
      </xdr:nvSpPr>
      <xdr:spPr>
        <a:xfrm>
          <a:off x="9588500" y="1307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137735</xdr:rowOff>
    </xdr:from>
    <xdr:ext cx="534377" cy="259045"/>
    <xdr:sp macro="" textlink="">
      <xdr:nvSpPr>
        <xdr:cNvPr id="412" name="テキスト ボックス 411"/>
        <xdr:cNvSpPr txBox="1"/>
      </xdr:nvSpPr>
      <xdr:spPr>
        <a:xfrm>
          <a:off x="9372111" y="1316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70</xdr:row>
      <xdr:rowOff>152745</xdr:rowOff>
    </xdr:from>
    <xdr:to>
      <xdr:col>15</xdr:col>
      <xdr:colOff>231775</xdr:colOff>
      <xdr:row>71</xdr:row>
      <xdr:rowOff>82895</xdr:rowOff>
    </xdr:to>
    <xdr:sp macro="" textlink="">
      <xdr:nvSpPr>
        <xdr:cNvPr id="418" name="円/楕円 417"/>
        <xdr:cNvSpPr/>
      </xdr:nvSpPr>
      <xdr:spPr>
        <a:xfrm>
          <a:off x="10426700" y="1215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70</xdr:row>
      <xdr:rowOff>105772</xdr:rowOff>
    </xdr:from>
    <xdr:ext cx="534377" cy="259045"/>
    <xdr:sp macro="" textlink="">
      <xdr:nvSpPr>
        <xdr:cNvPr id="419" name="普通建設事業費 （ うち新規整備　）該当値テキスト"/>
        <xdr:cNvSpPr txBox="1"/>
      </xdr:nvSpPr>
      <xdr:spPr>
        <a:xfrm>
          <a:off x="10528300" y="1210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44,045</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54251</xdr:rowOff>
    </xdr:from>
    <xdr:to>
      <xdr:col>14</xdr:col>
      <xdr:colOff>79375</xdr:colOff>
      <xdr:row>72</xdr:row>
      <xdr:rowOff>155851</xdr:rowOff>
    </xdr:to>
    <xdr:sp macro="" textlink="">
      <xdr:nvSpPr>
        <xdr:cNvPr id="420" name="円/楕円 419"/>
        <xdr:cNvSpPr/>
      </xdr:nvSpPr>
      <xdr:spPr>
        <a:xfrm>
          <a:off x="9588500" y="1239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928</xdr:rowOff>
    </xdr:from>
    <xdr:ext cx="534377" cy="259045"/>
    <xdr:sp macro="" textlink="">
      <xdr:nvSpPr>
        <xdr:cNvPr id="421" name="テキスト ボックス 420"/>
        <xdr:cNvSpPr txBox="1"/>
      </xdr:nvSpPr>
      <xdr:spPr>
        <a:xfrm>
          <a:off x="9372111" y="1217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36,561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3" name="テキスト ボックス 44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5" name="テキスト ボックス 44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101752</xdr:rowOff>
    </xdr:from>
    <xdr:to>
      <xdr:col>15</xdr:col>
      <xdr:colOff>180340</xdr:colOff>
      <xdr:row>98</xdr:row>
      <xdr:rowOff>129870</xdr:rowOff>
    </xdr:to>
    <xdr:cxnSp macro="">
      <xdr:nvCxnSpPr>
        <xdr:cNvPr id="447" name="直線コネクタ 446"/>
        <xdr:cNvCxnSpPr/>
      </xdr:nvCxnSpPr>
      <xdr:spPr>
        <a:xfrm flipV="1">
          <a:off x="10475595" y="15532252"/>
          <a:ext cx="1270" cy="139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133697</xdr:rowOff>
    </xdr:from>
    <xdr:ext cx="469744" cy="259045"/>
    <xdr:sp macro="" textlink="">
      <xdr:nvSpPr>
        <xdr:cNvPr id="448" name="普通建設事業費 （ うち更新整備　）最小値テキスト"/>
        <xdr:cNvSpPr txBox="1"/>
      </xdr:nvSpPr>
      <xdr:spPr>
        <a:xfrm>
          <a:off x="10528300" y="1693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4,301</a:t>
          </a:r>
          <a:endParaRPr kumimoji="1" lang="ja-JP" altLang="en-US" sz="1000" b="1">
            <a:latin typeface="ＭＳ Ｐゴシック"/>
          </a:endParaRPr>
        </a:p>
      </xdr:txBody>
    </xdr:sp>
    <xdr:clientData/>
  </xdr:oneCellAnchor>
  <xdr:twoCellAnchor>
    <xdr:from>
      <xdr:col>15</xdr:col>
      <xdr:colOff>92075</xdr:colOff>
      <xdr:row>98</xdr:row>
      <xdr:rowOff>129870</xdr:rowOff>
    </xdr:from>
    <xdr:to>
      <xdr:col>15</xdr:col>
      <xdr:colOff>269875</xdr:colOff>
      <xdr:row>98</xdr:row>
      <xdr:rowOff>129870</xdr:rowOff>
    </xdr:to>
    <xdr:cxnSp macro="">
      <xdr:nvCxnSpPr>
        <xdr:cNvPr id="449" name="直線コネクタ 448"/>
        <xdr:cNvCxnSpPr/>
      </xdr:nvCxnSpPr>
      <xdr:spPr>
        <a:xfrm>
          <a:off x="10388600" y="1693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48429</xdr:rowOff>
    </xdr:from>
    <xdr:ext cx="534377" cy="259045"/>
    <xdr:sp macro="" textlink="">
      <xdr:nvSpPr>
        <xdr:cNvPr id="450" name="普通建設事業費 （ うち更新整備　）最大値テキスト"/>
        <xdr:cNvSpPr txBox="1"/>
      </xdr:nvSpPr>
      <xdr:spPr>
        <a:xfrm>
          <a:off x="10528300" y="1530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47,162</a:t>
          </a:r>
          <a:endParaRPr kumimoji="1" lang="ja-JP" altLang="en-US" sz="1000" b="1">
            <a:latin typeface="ＭＳ Ｐゴシック"/>
          </a:endParaRPr>
        </a:p>
      </xdr:txBody>
    </xdr:sp>
    <xdr:clientData/>
  </xdr:oneCellAnchor>
  <xdr:twoCellAnchor>
    <xdr:from>
      <xdr:col>15</xdr:col>
      <xdr:colOff>92075</xdr:colOff>
      <xdr:row>90</xdr:row>
      <xdr:rowOff>101752</xdr:rowOff>
    </xdr:from>
    <xdr:to>
      <xdr:col>15</xdr:col>
      <xdr:colOff>269875</xdr:colOff>
      <xdr:row>90</xdr:row>
      <xdr:rowOff>101752</xdr:rowOff>
    </xdr:to>
    <xdr:cxnSp macro="">
      <xdr:nvCxnSpPr>
        <xdr:cNvPr id="451" name="直線コネクタ 450"/>
        <xdr:cNvCxnSpPr/>
      </xdr:nvCxnSpPr>
      <xdr:spPr>
        <a:xfrm>
          <a:off x="10388600" y="15532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99825</xdr:rowOff>
    </xdr:from>
    <xdr:to>
      <xdr:col>15</xdr:col>
      <xdr:colOff>180975</xdr:colOff>
      <xdr:row>98</xdr:row>
      <xdr:rowOff>114424</xdr:rowOff>
    </xdr:to>
    <xdr:cxnSp macro="">
      <xdr:nvCxnSpPr>
        <xdr:cNvPr id="452" name="直線コネクタ 451"/>
        <xdr:cNvCxnSpPr/>
      </xdr:nvCxnSpPr>
      <xdr:spPr>
        <a:xfrm>
          <a:off x="9639300" y="16901925"/>
          <a:ext cx="838200" cy="1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22950</xdr:rowOff>
    </xdr:from>
    <xdr:ext cx="534377" cy="259045"/>
    <xdr:sp macro="" textlink="">
      <xdr:nvSpPr>
        <xdr:cNvPr id="453" name="普通建設事業費 （ うち更新整備　）平均値テキスト"/>
        <xdr:cNvSpPr txBox="1"/>
      </xdr:nvSpPr>
      <xdr:spPr>
        <a:xfrm>
          <a:off x="10528300" y="1613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22,470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73</xdr:rowOff>
    </xdr:from>
    <xdr:to>
      <xdr:col>15</xdr:col>
      <xdr:colOff>231775</xdr:colOff>
      <xdr:row>95</xdr:row>
      <xdr:rowOff>101673</xdr:rowOff>
    </xdr:to>
    <xdr:sp macro="" textlink="">
      <xdr:nvSpPr>
        <xdr:cNvPr id="454" name="フローチャート : 判断 453"/>
        <xdr:cNvSpPr/>
      </xdr:nvSpPr>
      <xdr:spPr>
        <a:xfrm>
          <a:off x="10426700" y="1628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102518</xdr:rowOff>
    </xdr:from>
    <xdr:to>
      <xdr:col>14</xdr:col>
      <xdr:colOff>79375</xdr:colOff>
      <xdr:row>96</xdr:row>
      <xdr:rowOff>32668</xdr:rowOff>
    </xdr:to>
    <xdr:sp macro="" textlink="">
      <xdr:nvSpPr>
        <xdr:cNvPr id="455" name="フローチャート : 判断 454"/>
        <xdr:cNvSpPr/>
      </xdr:nvSpPr>
      <xdr:spPr>
        <a:xfrm>
          <a:off x="9588500" y="1639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49195</xdr:rowOff>
    </xdr:from>
    <xdr:ext cx="534377" cy="259045"/>
    <xdr:sp macro="" textlink="">
      <xdr:nvSpPr>
        <xdr:cNvPr id="456" name="テキスト ボックス 455"/>
        <xdr:cNvSpPr txBox="1"/>
      </xdr:nvSpPr>
      <xdr:spPr>
        <a:xfrm>
          <a:off x="9372111" y="1616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7" name="テキスト ボックス 45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8" name="テキスト ボックス 45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9" name="テキスト ボックス 45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0" name="テキスト ボックス 45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1" name="テキスト ボックス 46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63624</xdr:rowOff>
    </xdr:from>
    <xdr:to>
      <xdr:col>15</xdr:col>
      <xdr:colOff>231775</xdr:colOff>
      <xdr:row>98</xdr:row>
      <xdr:rowOff>165224</xdr:rowOff>
    </xdr:to>
    <xdr:sp macro="" textlink="">
      <xdr:nvSpPr>
        <xdr:cNvPr id="462" name="円/楕円 461"/>
        <xdr:cNvSpPr/>
      </xdr:nvSpPr>
      <xdr:spPr>
        <a:xfrm>
          <a:off x="10426700" y="1686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150001</xdr:rowOff>
    </xdr:from>
    <xdr:ext cx="469744" cy="259045"/>
    <xdr:sp macro="" textlink="">
      <xdr:nvSpPr>
        <xdr:cNvPr id="463" name="普通建設事業費 （ うち更新整備　）該当値テキスト"/>
        <xdr:cNvSpPr txBox="1"/>
      </xdr:nvSpPr>
      <xdr:spPr>
        <a:xfrm>
          <a:off x="10528300" y="1678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49025</xdr:rowOff>
    </xdr:from>
    <xdr:to>
      <xdr:col>14</xdr:col>
      <xdr:colOff>79375</xdr:colOff>
      <xdr:row>98</xdr:row>
      <xdr:rowOff>150625</xdr:rowOff>
    </xdr:to>
    <xdr:sp macro="" textlink="">
      <xdr:nvSpPr>
        <xdr:cNvPr id="464" name="円/楕円 463"/>
        <xdr:cNvSpPr/>
      </xdr:nvSpPr>
      <xdr:spPr>
        <a:xfrm>
          <a:off x="9588500" y="1685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141752</xdr:rowOff>
    </xdr:from>
    <xdr:ext cx="469744" cy="259045"/>
    <xdr:sp macro="" textlink="">
      <xdr:nvSpPr>
        <xdr:cNvPr id="465" name="テキスト ボックス 464"/>
        <xdr:cNvSpPr txBox="1"/>
      </xdr:nvSpPr>
      <xdr:spPr>
        <a:xfrm>
          <a:off x="9404427" y="1694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6" name="直線コネクタ 47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7" name="テキスト ボックス 47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8" name="直線コネクタ 47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479" name="テキスト ボックス 478"/>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0" name="直線コネクタ 47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481" name="テキスト ボックス 480"/>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2" name="直線コネクタ 48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483" name="テキスト ボックス 482"/>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4" name="直線コネクタ 48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21970</xdr:rowOff>
    </xdr:from>
    <xdr:ext cx="467179" cy="259045"/>
    <xdr:sp macro="" textlink="">
      <xdr:nvSpPr>
        <xdr:cNvPr id="485" name="テキスト ボックス 484"/>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6" name="直線コネクタ 48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38299</xdr:rowOff>
    </xdr:from>
    <xdr:ext cx="467179" cy="259045"/>
    <xdr:sp macro="" textlink="">
      <xdr:nvSpPr>
        <xdr:cNvPr id="487" name="テキスト ボックス 486"/>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8" name="直線コネクタ 48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89" name="テキスト ボックス 488"/>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29319</xdr:rowOff>
    </xdr:from>
    <xdr:to>
      <xdr:col>23</xdr:col>
      <xdr:colOff>516889</xdr:colOff>
      <xdr:row>39</xdr:row>
      <xdr:rowOff>98878</xdr:rowOff>
    </xdr:to>
    <xdr:cxnSp macro="">
      <xdr:nvCxnSpPr>
        <xdr:cNvPr id="491" name="直線コネクタ 490"/>
        <xdr:cNvCxnSpPr/>
      </xdr:nvCxnSpPr>
      <xdr:spPr>
        <a:xfrm flipV="1">
          <a:off x="16317595" y="5344269"/>
          <a:ext cx="1269" cy="1441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3" name="直線コネクタ 49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147446</xdr:rowOff>
    </xdr:from>
    <xdr:ext cx="469744" cy="259045"/>
    <xdr:sp macro="" textlink="">
      <xdr:nvSpPr>
        <xdr:cNvPr id="494" name="災害復旧事業費最大値テキスト"/>
        <xdr:cNvSpPr txBox="1"/>
      </xdr:nvSpPr>
      <xdr:spPr>
        <a:xfrm>
          <a:off x="16370300" y="511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4,413</a:t>
          </a:r>
          <a:endParaRPr kumimoji="1" lang="ja-JP" altLang="en-US" sz="1000" b="1">
            <a:latin typeface="ＭＳ Ｐゴシック"/>
          </a:endParaRPr>
        </a:p>
      </xdr:txBody>
    </xdr:sp>
    <xdr:clientData/>
  </xdr:oneCellAnchor>
  <xdr:twoCellAnchor>
    <xdr:from>
      <xdr:col>23</xdr:col>
      <xdr:colOff>428625</xdr:colOff>
      <xdr:row>31</xdr:row>
      <xdr:rowOff>29319</xdr:rowOff>
    </xdr:from>
    <xdr:to>
      <xdr:col>23</xdr:col>
      <xdr:colOff>606425</xdr:colOff>
      <xdr:row>31</xdr:row>
      <xdr:rowOff>29319</xdr:rowOff>
    </xdr:to>
    <xdr:cxnSp macro="">
      <xdr:nvCxnSpPr>
        <xdr:cNvPr id="495" name="直線コネクタ 494"/>
        <xdr:cNvCxnSpPr/>
      </xdr:nvCxnSpPr>
      <xdr:spPr>
        <a:xfrm>
          <a:off x="16230600" y="534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132842</xdr:rowOff>
    </xdr:from>
    <xdr:to>
      <xdr:col>23</xdr:col>
      <xdr:colOff>517525</xdr:colOff>
      <xdr:row>39</xdr:row>
      <xdr:rowOff>98878</xdr:rowOff>
    </xdr:to>
    <xdr:cxnSp macro="">
      <xdr:nvCxnSpPr>
        <xdr:cNvPr id="496" name="直線コネクタ 495"/>
        <xdr:cNvCxnSpPr/>
      </xdr:nvCxnSpPr>
      <xdr:spPr>
        <a:xfrm flipV="1">
          <a:off x="15481300" y="5962142"/>
          <a:ext cx="838200" cy="82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115333</xdr:rowOff>
    </xdr:from>
    <xdr:ext cx="378565" cy="259045"/>
    <xdr:sp macro="" textlink="">
      <xdr:nvSpPr>
        <xdr:cNvPr id="497" name="災害復旧事業費平均値テキスト"/>
        <xdr:cNvSpPr txBox="1"/>
      </xdr:nvSpPr>
      <xdr:spPr>
        <a:xfrm>
          <a:off x="16370300" y="64589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136906</xdr:rowOff>
    </xdr:from>
    <xdr:to>
      <xdr:col>23</xdr:col>
      <xdr:colOff>568325</xdr:colOff>
      <xdr:row>38</xdr:row>
      <xdr:rowOff>67056</xdr:rowOff>
    </xdr:to>
    <xdr:sp macro="" textlink="">
      <xdr:nvSpPr>
        <xdr:cNvPr id="498" name="フローチャート : 判断 497"/>
        <xdr:cNvSpPr/>
      </xdr:nvSpPr>
      <xdr:spPr>
        <a:xfrm>
          <a:off x="162687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499" name="直線コネクタ 498"/>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123843</xdr:rowOff>
    </xdr:from>
    <xdr:to>
      <xdr:col>22</xdr:col>
      <xdr:colOff>415925</xdr:colOff>
      <xdr:row>36</xdr:row>
      <xdr:rowOff>53993</xdr:rowOff>
    </xdr:to>
    <xdr:sp macro="" textlink="">
      <xdr:nvSpPr>
        <xdr:cNvPr id="500" name="フローチャート : 判断 499"/>
        <xdr:cNvSpPr/>
      </xdr:nvSpPr>
      <xdr:spPr>
        <a:xfrm>
          <a:off x="15430500" y="61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34</xdr:row>
      <xdr:rowOff>70520</xdr:rowOff>
    </xdr:from>
    <xdr:ext cx="469744" cy="259045"/>
    <xdr:sp macro="" textlink="">
      <xdr:nvSpPr>
        <xdr:cNvPr id="501" name="テキスト ボックス 500"/>
        <xdr:cNvSpPr txBox="1"/>
      </xdr:nvSpPr>
      <xdr:spPr>
        <a:xfrm>
          <a:off x="15246427" y="58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98878</xdr:rowOff>
    </xdr:from>
    <xdr:to>
      <xdr:col>21</xdr:col>
      <xdr:colOff>161925</xdr:colOff>
      <xdr:row>39</xdr:row>
      <xdr:rowOff>98878</xdr:rowOff>
    </xdr:to>
    <xdr:cxnSp macro="">
      <xdr:nvCxnSpPr>
        <xdr:cNvPr id="502" name="直線コネクタ 501"/>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33</xdr:row>
      <xdr:rowOff>36322</xdr:rowOff>
    </xdr:from>
    <xdr:to>
      <xdr:col>21</xdr:col>
      <xdr:colOff>212725</xdr:colOff>
      <xdr:row>33</xdr:row>
      <xdr:rowOff>137922</xdr:rowOff>
    </xdr:to>
    <xdr:sp macro="" textlink="">
      <xdr:nvSpPr>
        <xdr:cNvPr id="503" name="フローチャート : 判断 502"/>
        <xdr:cNvSpPr/>
      </xdr:nvSpPr>
      <xdr:spPr>
        <a:xfrm>
          <a:off x="14541500" y="569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31</xdr:row>
      <xdr:rowOff>154449</xdr:rowOff>
    </xdr:from>
    <xdr:ext cx="469744" cy="259045"/>
    <xdr:sp macro="" textlink="">
      <xdr:nvSpPr>
        <xdr:cNvPr id="504" name="テキスト ボックス 503"/>
        <xdr:cNvSpPr txBox="1"/>
      </xdr:nvSpPr>
      <xdr:spPr>
        <a:xfrm>
          <a:off x="14357427" y="546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47280</xdr:rowOff>
    </xdr:from>
    <xdr:to>
      <xdr:col>19</xdr:col>
      <xdr:colOff>644525</xdr:colOff>
      <xdr:row>39</xdr:row>
      <xdr:rowOff>98878</xdr:rowOff>
    </xdr:to>
    <xdr:cxnSp macro="">
      <xdr:nvCxnSpPr>
        <xdr:cNvPr id="505" name="直線コネクタ 504"/>
        <xdr:cNvCxnSpPr/>
      </xdr:nvCxnSpPr>
      <xdr:spPr>
        <a:xfrm>
          <a:off x="12814300" y="6562380"/>
          <a:ext cx="889000" cy="22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33</xdr:row>
      <xdr:rowOff>43833</xdr:rowOff>
    </xdr:from>
    <xdr:to>
      <xdr:col>20</xdr:col>
      <xdr:colOff>9525</xdr:colOff>
      <xdr:row>33</xdr:row>
      <xdr:rowOff>145433</xdr:rowOff>
    </xdr:to>
    <xdr:sp macro="" textlink="">
      <xdr:nvSpPr>
        <xdr:cNvPr id="506" name="フローチャート : 判断 505"/>
        <xdr:cNvSpPr/>
      </xdr:nvSpPr>
      <xdr:spPr>
        <a:xfrm>
          <a:off x="13652500" y="57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31</xdr:row>
      <xdr:rowOff>161960</xdr:rowOff>
    </xdr:from>
    <xdr:ext cx="469744" cy="259045"/>
    <xdr:sp macro="" textlink="">
      <xdr:nvSpPr>
        <xdr:cNvPr id="507" name="テキスト ボックス 506"/>
        <xdr:cNvSpPr txBox="1"/>
      </xdr:nvSpPr>
      <xdr:spPr>
        <a:xfrm>
          <a:off x="13468427" y="5476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twoCellAnchor>
    <xdr:from>
      <xdr:col>18</xdr:col>
      <xdr:colOff>390525</xdr:colOff>
      <xdr:row>33</xdr:row>
      <xdr:rowOff>145397</xdr:rowOff>
    </xdr:from>
    <xdr:to>
      <xdr:col>18</xdr:col>
      <xdr:colOff>492125</xdr:colOff>
      <xdr:row>34</xdr:row>
      <xdr:rowOff>75547</xdr:rowOff>
    </xdr:to>
    <xdr:sp macro="" textlink="">
      <xdr:nvSpPr>
        <xdr:cNvPr id="508" name="フローチャート : 判断 507"/>
        <xdr:cNvSpPr/>
      </xdr:nvSpPr>
      <xdr:spPr>
        <a:xfrm>
          <a:off x="12763500" y="580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32</xdr:row>
      <xdr:rowOff>92074</xdr:rowOff>
    </xdr:from>
    <xdr:ext cx="469744" cy="259045"/>
    <xdr:sp macro="" textlink="">
      <xdr:nvSpPr>
        <xdr:cNvPr id="509" name="テキスト ボックス 508"/>
        <xdr:cNvSpPr txBox="1"/>
      </xdr:nvSpPr>
      <xdr:spPr>
        <a:xfrm>
          <a:off x="12579427" y="5578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0" name="テキスト ボックス 50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1" name="テキスト ボックス 51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2" name="テキスト ボックス 51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3" name="テキスト ボックス 51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4" name="テキスト ボックス 51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82042</xdr:rowOff>
    </xdr:from>
    <xdr:to>
      <xdr:col>23</xdr:col>
      <xdr:colOff>568325</xdr:colOff>
      <xdr:row>35</xdr:row>
      <xdr:rowOff>12192</xdr:rowOff>
    </xdr:to>
    <xdr:sp macro="" textlink="">
      <xdr:nvSpPr>
        <xdr:cNvPr id="515" name="円/楕円 514"/>
        <xdr:cNvSpPr/>
      </xdr:nvSpPr>
      <xdr:spPr>
        <a:xfrm>
          <a:off x="16268700" y="591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104919</xdr:rowOff>
    </xdr:from>
    <xdr:ext cx="469744" cy="259045"/>
    <xdr:sp macro="" textlink="">
      <xdr:nvSpPr>
        <xdr:cNvPr id="516" name="災害復旧事業費該当値テキスト"/>
        <xdr:cNvSpPr txBox="1"/>
      </xdr:nvSpPr>
      <xdr:spPr>
        <a:xfrm>
          <a:off x="16370300" y="576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2,521</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17" name="円/楕円 516"/>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18" name="テキスト ボックス 517"/>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19" name="円/楕円 518"/>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20" name="テキスト ボックス 519"/>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21" name="円/楕円 520"/>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22" name="テキスト ボックス 521"/>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167930</xdr:rowOff>
    </xdr:from>
    <xdr:to>
      <xdr:col>18</xdr:col>
      <xdr:colOff>492125</xdr:colOff>
      <xdr:row>38</xdr:row>
      <xdr:rowOff>98080</xdr:rowOff>
    </xdr:to>
    <xdr:sp macro="" textlink="">
      <xdr:nvSpPr>
        <xdr:cNvPr id="523" name="円/楕円 522"/>
        <xdr:cNvSpPr/>
      </xdr:nvSpPr>
      <xdr:spPr>
        <a:xfrm>
          <a:off x="12763500" y="651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89207</xdr:rowOff>
    </xdr:from>
    <xdr:ext cx="378565" cy="259045"/>
    <xdr:sp macro="" textlink="">
      <xdr:nvSpPr>
        <xdr:cNvPr id="524" name="テキスト ボックス 523"/>
        <xdr:cNvSpPr txBox="1"/>
      </xdr:nvSpPr>
      <xdr:spPr>
        <a:xfrm>
          <a:off x="12625017" y="6604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5" name="正方形/長方形 52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6" name="正方形/長方形 52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7" name="正方形/長方形 52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8" name="正方形/長方形 52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9" name="正方形/長方形 52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0" name="正方形/長方形 52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1" name="正方形/長方形 53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2" name="正方形/長方形 53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3" name="テキスト ボックス 53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4" name="直線コネクタ 53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5" name="直線コネクタ 53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6" name="テキスト ボックス 53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7" name="直線コネクタ 53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8" name="テキスト ボックス 53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0" name="直線コネクタ 53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5" name="直線コネクタ 54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フローチャート : 判断 54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8" name="直線コネクタ 54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9" name="フローチャート : 判断 54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0" name="テキスト ボックス 54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1" name="直線コネクタ 55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2" name="フローチャート : 判断 55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3" name="テキスト ボックス 55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4" name="直線コネクタ 55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5" name="フローチャート : 判断 55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6" name="テキスト ボックス 55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7" name="フローチャート : 判断 55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8" name="テキスト ボックス 55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9" name="テキスト ボックス 55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0" name="テキスト ボックス 55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1" name="テキスト ボックス 56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2" name="テキスト ボックス 56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3" name="テキスト ボックス 56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4" name="円/楕円 56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6" name="円/楕円 56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7" name="テキスト ボックス 56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8" name="円/楕円 56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9" name="テキスト ボックス 56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0" name="円/楕円 56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1" name="テキスト ボックス 57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2" name="円/楕円 57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3" name="テキスト ボックス 57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4" name="正方形/長方形 57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5" name="正方形/長方形 57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6" name="正方形/長方形 57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7" name="正方形/長方形 57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8" name="正方形/長方形 57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9" name="正方形/長方形 57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0" name="正方形/長方形 57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1" name="正方形/長方形 58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2" name="テキスト ボックス 58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3" name="直線コネクタ 58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4" name="直線コネクタ 58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5" name="テキスト ボックス 58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6" name="直線コネクタ 58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7" name="テキスト ボックス 58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9" name="テキスト ボックス 58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0" name="直線コネクタ 58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1" name="テキスト ボックス 59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2" name="直線コネクタ 59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93" name="テキスト ボックス 59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69253</xdr:rowOff>
    </xdr:from>
    <xdr:to>
      <xdr:col>23</xdr:col>
      <xdr:colOff>516889</xdr:colOff>
      <xdr:row>77</xdr:row>
      <xdr:rowOff>122746</xdr:rowOff>
    </xdr:to>
    <xdr:cxnSp macro="">
      <xdr:nvCxnSpPr>
        <xdr:cNvPr id="597" name="直線コネクタ 596"/>
        <xdr:cNvCxnSpPr/>
      </xdr:nvCxnSpPr>
      <xdr:spPr>
        <a:xfrm flipV="1">
          <a:off x="16317595" y="12242203"/>
          <a:ext cx="1269" cy="108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126573</xdr:rowOff>
    </xdr:from>
    <xdr:ext cx="534377" cy="259045"/>
    <xdr:sp macro="" textlink="">
      <xdr:nvSpPr>
        <xdr:cNvPr id="598" name="公債費最小値テキスト"/>
        <xdr:cNvSpPr txBox="1"/>
      </xdr:nvSpPr>
      <xdr:spPr>
        <a:xfrm>
          <a:off x="16370300" y="1332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13,890</a:t>
          </a:r>
          <a:endParaRPr kumimoji="1" lang="ja-JP" altLang="en-US" sz="1000" b="1">
            <a:latin typeface="ＭＳ Ｐゴシック"/>
          </a:endParaRPr>
        </a:p>
      </xdr:txBody>
    </xdr:sp>
    <xdr:clientData/>
  </xdr:oneCellAnchor>
  <xdr:twoCellAnchor>
    <xdr:from>
      <xdr:col>23</xdr:col>
      <xdr:colOff>428625</xdr:colOff>
      <xdr:row>77</xdr:row>
      <xdr:rowOff>122746</xdr:rowOff>
    </xdr:from>
    <xdr:to>
      <xdr:col>23</xdr:col>
      <xdr:colOff>606425</xdr:colOff>
      <xdr:row>77</xdr:row>
      <xdr:rowOff>122746</xdr:rowOff>
    </xdr:to>
    <xdr:cxnSp macro="">
      <xdr:nvCxnSpPr>
        <xdr:cNvPr id="599" name="直線コネクタ 598"/>
        <xdr:cNvCxnSpPr/>
      </xdr:nvCxnSpPr>
      <xdr:spPr>
        <a:xfrm>
          <a:off x="16230600" y="1332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15930</xdr:rowOff>
    </xdr:from>
    <xdr:ext cx="534377" cy="259045"/>
    <xdr:sp macro="" textlink="">
      <xdr:nvSpPr>
        <xdr:cNvPr id="600" name="公債費最大値テキスト"/>
        <xdr:cNvSpPr txBox="1"/>
      </xdr:nvSpPr>
      <xdr:spPr>
        <a:xfrm>
          <a:off x="16370300" y="1201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70,698</a:t>
          </a:r>
          <a:endParaRPr kumimoji="1" lang="ja-JP" altLang="en-US" sz="1000" b="1">
            <a:latin typeface="ＭＳ Ｐゴシック"/>
          </a:endParaRPr>
        </a:p>
      </xdr:txBody>
    </xdr:sp>
    <xdr:clientData/>
  </xdr:oneCellAnchor>
  <xdr:twoCellAnchor>
    <xdr:from>
      <xdr:col>23</xdr:col>
      <xdr:colOff>428625</xdr:colOff>
      <xdr:row>71</xdr:row>
      <xdr:rowOff>69253</xdr:rowOff>
    </xdr:from>
    <xdr:to>
      <xdr:col>23</xdr:col>
      <xdr:colOff>606425</xdr:colOff>
      <xdr:row>71</xdr:row>
      <xdr:rowOff>69253</xdr:rowOff>
    </xdr:to>
    <xdr:cxnSp macro="">
      <xdr:nvCxnSpPr>
        <xdr:cNvPr id="601" name="直線コネクタ 600"/>
        <xdr:cNvCxnSpPr/>
      </xdr:nvCxnSpPr>
      <xdr:spPr>
        <a:xfrm>
          <a:off x="16230600" y="1224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51308</xdr:rowOff>
    </xdr:from>
    <xdr:to>
      <xdr:col>23</xdr:col>
      <xdr:colOff>517525</xdr:colOff>
      <xdr:row>76</xdr:row>
      <xdr:rowOff>63709</xdr:rowOff>
    </xdr:to>
    <xdr:cxnSp macro="">
      <xdr:nvCxnSpPr>
        <xdr:cNvPr id="602" name="直線コネクタ 601"/>
        <xdr:cNvCxnSpPr/>
      </xdr:nvCxnSpPr>
      <xdr:spPr>
        <a:xfrm>
          <a:off x="15481300" y="13081508"/>
          <a:ext cx="838200" cy="1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15232</xdr:rowOff>
    </xdr:from>
    <xdr:ext cx="534377" cy="259045"/>
    <xdr:sp macro="" textlink="">
      <xdr:nvSpPr>
        <xdr:cNvPr id="603" name="公債費平均値テキスト"/>
        <xdr:cNvSpPr txBox="1"/>
      </xdr:nvSpPr>
      <xdr:spPr>
        <a:xfrm>
          <a:off x="16370300" y="12702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36,068</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163805</xdr:rowOff>
    </xdr:from>
    <xdr:to>
      <xdr:col>23</xdr:col>
      <xdr:colOff>568325</xdr:colOff>
      <xdr:row>75</xdr:row>
      <xdr:rowOff>93955</xdr:rowOff>
    </xdr:to>
    <xdr:sp macro="" textlink="">
      <xdr:nvSpPr>
        <xdr:cNvPr id="604" name="フローチャート : 判断 603"/>
        <xdr:cNvSpPr/>
      </xdr:nvSpPr>
      <xdr:spPr>
        <a:xfrm>
          <a:off x="16268700" y="1285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24581</xdr:rowOff>
    </xdr:from>
    <xdr:to>
      <xdr:col>22</xdr:col>
      <xdr:colOff>365125</xdr:colOff>
      <xdr:row>76</xdr:row>
      <xdr:rowOff>51308</xdr:rowOff>
    </xdr:to>
    <xdr:cxnSp macro="">
      <xdr:nvCxnSpPr>
        <xdr:cNvPr id="605" name="直線コネクタ 604"/>
        <xdr:cNvCxnSpPr/>
      </xdr:nvCxnSpPr>
      <xdr:spPr>
        <a:xfrm>
          <a:off x="14592300" y="13054781"/>
          <a:ext cx="889000" cy="2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64612</xdr:rowOff>
    </xdr:from>
    <xdr:to>
      <xdr:col>22</xdr:col>
      <xdr:colOff>415925</xdr:colOff>
      <xdr:row>75</xdr:row>
      <xdr:rowOff>166212</xdr:rowOff>
    </xdr:to>
    <xdr:sp macro="" textlink="">
      <xdr:nvSpPr>
        <xdr:cNvPr id="606" name="フローチャート : 判断 605"/>
        <xdr:cNvSpPr/>
      </xdr:nvSpPr>
      <xdr:spPr>
        <a:xfrm>
          <a:off x="15430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11289</xdr:rowOff>
    </xdr:from>
    <xdr:ext cx="534377" cy="259045"/>
    <xdr:sp macro="" textlink="">
      <xdr:nvSpPr>
        <xdr:cNvPr id="607" name="テキスト ボックス 606"/>
        <xdr:cNvSpPr txBox="1"/>
      </xdr:nvSpPr>
      <xdr:spPr>
        <a:xfrm>
          <a:off x="15214111" y="1269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24581</xdr:rowOff>
    </xdr:from>
    <xdr:to>
      <xdr:col>21</xdr:col>
      <xdr:colOff>161925</xdr:colOff>
      <xdr:row>76</xdr:row>
      <xdr:rowOff>35497</xdr:rowOff>
    </xdr:to>
    <xdr:cxnSp macro="">
      <xdr:nvCxnSpPr>
        <xdr:cNvPr id="608" name="直線コネクタ 607"/>
        <xdr:cNvCxnSpPr/>
      </xdr:nvCxnSpPr>
      <xdr:spPr>
        <a:xfrm flipV="1">
          <a:off x="13703300" y="13054781"/>
          <a:ext cx="889000" cy="1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47771</xdr:rowOff>
    </xdr:from>
    <xdr:to>
      <xdr:col>21</xdr:col>
      <xdr:colOff>212725</xdr:colOff>
      <xdr:row>75</xdr:row>
      <xdr:rowOff>149371</xdr:rowOff>
    </xdr:to>
    <xdr:sp macro="" textlink="">
      <xdr:nvSpPr>
        <xdr:cNvPr id="609" name="フローチャート : 判断 608"/>
        <xdr:cNvSpPr/>
      </xdr:nvSpPr>
      <xdr:spPr>
        <a:xfrm>
          <a:off x="14541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165898</xdr:rowOff>
    </xdr:from>
    <xdr:ext cx="534377" cy="259045"/>
    <xdr:sp macro="" textlink="">
      <xdr:nvSpPr>
        <xdr:cNvPr id="610" name="テキスト ボックス 609"/>
        <xdr:cNvSpPr txBox="1"/>
      </xdr:nvSpPr>
      <xdr:spPr>
        <a:xfrm>
          <a:off x="14325111" y="1268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170390</xdr:rowOff>
    </xdr:from>
    <xdr:to>
      <xdr:col>19</xdr:col>
      <xdr:colOff>644525</xdr:colOff>
      <xdr:row>76</xdr:row>
      <xdr:rowOff>35497</xdr:rowOff>
    </xdr:to>
    <xdr:cxnSp macro="">
      <xdr:nvCxnSpPr>
        <xdr:cNvPr id="611" name="直線コネクタ 610"/>
        <xdr:cNvCxnSpPr/>
      </xdr:nvCxnSpPr>
      <xdr:spPr>
        <a:xfrm>
          <a:off x="12814300" y="13029140"/>
          <a:ext cx="889000" cy="3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39275</xdr:rowOff>
    </xdr:from>
    <xdr:to>
      <xdr:col>20</xdr:col>
      <xdr:colOff>9525</xdr:colOff>
      <xdr:row>75</xdr:row>
      <xdr:rowOff>140875</xdr:rowOff>
    </xdr:to>
    <xdr:sp macro="" textlink="">
      <xdr:nvSpPr>
        <xdr:cNvPr id="612" name="フローチャート : 判断 611"/>
        <xdr:cNvSpPr/>
      </xdr:nvSpPr>
      <xdr:spPr>
        <a:xfrm>
          <a:off x="13652500" y="128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157402</xdr:rowOff>
    </xdr:from>
    <xdr:ext cx="534377" cy="259045"/>
    <xdr:sp macro="" textlink="">
      <xdr:nvSpPr>
        <xdr:cNvPr id="613" name="テキスト ボックス 612"/>
        <xdr:cNvSpPr txBox="1"/>
      </xdr:nvSpPr>
      <xdr:spPr>
        <a:xfrm>
          <a:off x="13436111" y="1267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12129</xdr:rowOff>
    </xdr:from>
    <xdr:to>
      <xdr:col>18</xdr:col>
      <xdr:colOff>492125</xdr:colOff>
      <xdr:row>75</xdr:row>
      <xdr:rowOff>113729</xdr:rowOff>
    </xdr:to>
    <xdr:sp macro="" textlink="">
      <xdr:nvSpPr>
        <xdr:cNvPr id="614" name="フローチャート : 判断 613"/>
        <xdr:cNvSpPr/>
      </xdr:nvSpPr>
      <xdr:spPr>
        <a:xfrm>
          <a:off x="12763500" y="1287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130256</xdr:rowOff>
    </xdr:from>
    <xdr:ext cx="534377" cy="259045"/>
    <xdr:sp macro="" textlink="">
      <xdr:nvSpPr>
        <xdr:cNvPr id="615" name="テキスト ボックス 614"/>
        <xdr:cNvSpPr txBox="1"/>
      </xdr:nvSpPr>
      <xdr:spPr>
        <a:xfrm>
          <a:off x="12547111" y="1264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12909</xdr:rowOff>
    </xdr:from>
    <xdr:to>
      <xdr:col>23</xdr:col>
      <xdr:colOff>568325</xdr:colOff>
      <xdr:row>76</xdr:row>
      <xdr:rowOff>114509</xdr:rowOff>
    </xdr:to>
    <xdr:sp macro="" textlink="">
      <xdr:nvSpPr>
        <xdr:cNvPr id="621" name="円/楕円 620"/>
        <xdr:cNvSpPr/>
      </xdr:nvSpPr>
      <xdr:spPr>
        <a:xfrm>
          <a:off x="16268700" y="1304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162786</xdr:rowOff>
    </xdr:from>
    <xdr:ext cx="534377" cy="259045"/>
    <xdr:sp macro="" textlink="">
      <xdr:nvSpPr>
        <xdr:cNvPr id="622" name="公債費該当値テキスト"/>
        <xdr:cNvSpPr txBox="1"/>
      </xdr:nvSpPr>
      <xdr:spPr>
        <a:xfrm>
          <a:off x="16370300" y="1302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25,989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508</xdr:rowOff>
    </xdr:from>
    <xdr:to>
      <xdr:col>22</xdr:col>
      <xdr:colOff>415925</xdr:colOff>
      <xdr:row>76</xdr:row>
      <xdr:rowOff>102108</xdr:rowOff>
    </xdr:to>
    <xdr:sp macro="" textlink="">
      <xdr:nvSpPr>
        <xdr:cNvPr id="623" name="円/楕円 622"/>
        <xdr:cNvSpPr/>
      </xdr:nvSpPr>
      <xdr:spPr>
        <a:xfrm>
          <a:off x="15430500" y="1303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93235</xdr:rowOff>
    </xdr:from>
    <xdr:ext cx="534377" cy="259045"/>
    <xdr:sp macro="" textlink="">
      <xdr:nvSpPr>
        <xdr:cNvPr id="624" name="テキスト ボックス 623"/>
        <xdr:cNvSpPr txBox="1"/>
      </xdr:nvSpPr>
      <xdr:spPr>
        <a:xfrm>
          <a:off x="15214111" y="1312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26,640</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145231</xdr:rowOff>
    </xdr:from>
    <xdr:to>
      <xdr:col>21</xdr:col>
      <xdr:colOff>212725</xdr:colOff>
      <xdr:row>76</xdr:row>
      <xdr:rowOff>75381</xdr:rowOff>
    </xdr:to>
    <xdr:sp macro="" textlink="">
      <xdr:nvSpPr>
        <xdr:cNvPr id="625" name="円/楕円 624"/>
        <xdr:cNvSpPr/>
      </xdr:nvSpPr>
      <xdr:spPr>
        <a:xfrm>
          <a:off x="14541500" y="1300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66508</xdr:rowOff>
    </xdr:from>
    <xdr:ext cx="534377" cy="259045"/>
    <xdr:sp macro="" textlink="">
      <xdr:nvSpPr>
        <xdr:cNvPr id="626" name="テキスト ボックス 625"/>
        <xdr:cNvSpPr txBox="1"/>
      </xdr:nvSpPr>
      <xdr:spPr>
        <a:xfrm>
          <a:off x="14325111" y="1309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28,043</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156147</xdr:rowOff>
    </xdr:from>
    <xdr:to>
      <xdr:col>20</xdr:col>
      <xdr:colOff>9525</xdr:colOff>
      <xdr:row>76</xdr:row>
      <xdr:rowOff>86297</xdr:rowOff>
    </xdr:to>
    <xdr:sp macro="" textlink="">
      <xdr:nvSpPr>
        <xdr:cNvPr id="627" name="円/楕円 626"/>
        <xdr:cNvSpPr/>
      </xdr:nvSpPr>
      <xdr:spPr>
        <a:xfrm>
          <a:off x="13652500" y="1301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77424</xdr:rowOff>
    </xdr:from>
    <xdr:ext cx="534377" cy="259045"/>
    <xdr:sp macro="" textlink="">
      <xdr:nvSpPr>
        <xdr:cNvPr id="628" name="テキスト ボックス 627"/>
        <xdr:cNvSpPr txBox="1"/>
      </xdr:nvSpPr>
      <xdr:spPr>
        <a:xfrm>
          <a:off x="13436111" y="1310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27,470</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119590</xdr:rowOff>
    </xdr:from>
    <xdr:to>
      <xdr:col>18</xdr:col>
      <xdr:colOff>492125</xdr:colOff>
      <xdr:row>76</xdr:row>
      <xdr:rowOff>49740</xdr:rowOff>
    </xdr:to>
    <xdr:sp macro="" textlink="">
      <xdr:nvSpPr>
        <xdr:cNvPr id="629" name="円/楕円 628"/>
        <xdr:cNvSpPr/>
      </xdr:nvSpPr>
      <xdr:spPr>
        <a:xfrm>
          <a:off x="12763500" y="129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40867</xdr:rowOff>
    </xdr:from>
    <xdr:ext cx="534377" cy="259045"/>
    <xdr:sp macro="" textlink="">
      <xdr:nvSpPr>
        <xdr:cNvPr id="630" name="テキスト ボックス 629"/>
        <xdr:cNvSpPr txBox="1"/>
      </xdr:nvSpPr>
      <xdr:spPr>
        <a:xfrm>
          <a:off x="12547111" y="1307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29,389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1" name="直線コネクタ 64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42" name="テキスト ボックス 641"/>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4" name="テキスト ボックス 64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5" name="直線コネクタ 64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90</xdr:row>
      <xdr:rowOff>111777</xdr:rowOff>
    </xdr:from>
    <xdr:ext cx="531299" cy="259045"/>
    <xdr:sp macro="" textlink="">
      <xdr:nvSpPr>
        <xdr:cNvPr id="646" name="テキスト ボックス 645"/>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8" name="テキスト ボックス 64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138728</xdr:rowOff>
    </xdr:from>
    <xdr:to>
      <xdr:col>23</xdr:col>
      <xdr:colOff>516889</xdr:colOff>
      <xdr:row>98</xdr:row>
      <xdr:rowOff>1797</xdr:rowOff>
    </xdr:to>
    <xdr:cxnSp macro="">
      <xdr:nvCxnSpPr>
        <xdr:cNvPr id="650" name="直線コネクタ 649"/>
        <xdr:cNvCxnSpPr/>
      </xdr:nvCxnSpPr>
      <xdr:spPr>
        <a:xfrm flipV="1">
          <a:off x="16317595" y="15569228"/>
          <a:ext cx="1269" cy="123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5624</xdr:rowOff>
    </xdr:from>
    <xdr:ext cx="378565" cy="259045"/>
    <xdr:sp macro="" textlink="">
      <xdr:nvSpPr>
        <xdr:cNvPr id="651" name="積立金最小値テキスト"/>
        <xdr:cNvSpPr txBox="1"/>
      </xdr:nvSpPr>
      <xdr:spPr>
        <a:xfrm>
          <a:off x="16370300" y="16807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23</xdr:col>
      <xdr:colOff>428625</xdr:colOff>
      <xdr:row>98</xdr:row>
      <xdr:rowOff>1797</xdr:rowOff>
    </xdr:from>
    <xdr:to>
      <xdr:col>23</xdr:col>
      <xdr:colOff>606425</xdr:colOff>
      <xdr:row>98</xdr:row>
      <xdr:rowOff>1797</xdr:rowOff>
    </xdr:to>
    <xdr:cxnSp macro="">
      <xdr:nvCxnSpPr>
        <xdr:cNvPr id="652" name="直線コネクタ 651"/>
        <xdr:cNvCxnSpPr/>
      </xdr:nvCxnSpPr>
      <xdr:spPr>
        <a:xfrm>
          <a:off x="16230600" y="1680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85405</xdr:rowOff>
    </xdr:from>
    <xdr:ext cx="534377" cy="259045"/>
    <xdr:sp macro="" textlink="">
      <xdr:nvSpPr>
        <xdr:cNvPr id="653" name="積立金最大値テキスト"/>
        <xdr:cNvSpPr txBox="1"/>
      </xdr:nvSpPr>
      <xdr:spPr>
        <a:xfrm>
          <a:off x="16370300" y="1534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22,017</a:t>
          </a:r>
          <a:endParaRPr kumimoji="1" lang="ja-JP" altLang="en-US" sz="1000" b="1">
            <a:latin typeface="ＭＳ Ｐゴシック"/>
          </a:endParaRPr>
        </a:p>
      </xdr:txBody>
    </xdr:sp>
    <xdr:clientData/>
  </xdr:oneCellAnchor>
  <xdr:twoCellAnchor>
    <xdr:from>
      <xdr:col>23</xdr:col>
      <xdr:colOff>428625</xdr:colOff>
      <xdr:row>90</xdr:row>
      <xdr:rowOff>138728</xdr:rowOff>
    </xdr:from>
    <xdr:to>
      <xdr:col>23</xdr:col>
      <xdr:colOff>606425</xdr:colOff>
      <xdr:row>90</xdr:row>
      <xdr:rowOff>138728</xdr:rowOff>
    </xdr:to>
    <xdr:cxnSp macro="">
      <xdr:nvCxnSpPr>
        <xdr:cNvPr id="654" name="直線コネクタ 653"/>
        <xdr:cNvCxnSpPr/>
      </xdr:nvCxnSpPr>
      <xdr:spPr>
        <a:xfrm>
          <a:off x="16230600" y="1556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58776</xdr:rowOff>
    </xdr:from>
    <xdr:to>
      <xdr:col>23</xdr:col>
      <xdr:colOff>517525</xdr:colOff>
      <xdr:row>97</xdr:row>
      <xdr:rowOff>103524</xdr:rowOff>
    </xdr:to>
    <xdr:cxnSp macro="">
      <xdr:nvCxnSpPr>
        <xdr:cNvPr id="655" name="直線コネクタ 654"/>
        <xdr:cNvCxnSpPr/>
      </xdr:nvCxnSpPr>
      <xdr:spPr>
        <a:xfrm>
          <a:off x="15481300" y="16689426"/>
          <a:ext cx="838200" cy="4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99319</xdr:rowOff>
    </xdr:from>
    <xdr:ext cx="534377" cy="259045"/>
    <xdr:sp macro="" textlink="">
      <xdr:nvSpPr>
        <xdr:cNvPr id="656" name="積立金平均値テキスト"/>
        <xdr:cNvSpPr txBox="1"/>
      </xdr:nvSpPr>
      <xdr:spPr>
        <a:xfrm>
          <a:off x="16370300" y="16044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10,218</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76442</xdr:rowOff>
    </xdr:from>
    <xdr:to>
      <xdr:col>23</xdr:col>
      <xdr:colOff>568325</xdr:colOff>
      <xdr:row>95</xdr:row>
      <xdr:rowOff>6592</xdr:rowOff>
    </xdr:to>
    <xdr:sp macro="" textlink="">
      <xdr:nvSpPr>
        <xdr:cNvPr id="657" name="フローチャート : 判断 656"/>
        <xdr:cNvSpPr/>
      </xdr:nvSpPr>
      <xdr:spPr>
        <a:xfrm>
          <a:off x="16268700" y="1619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127299</xdr:rowOff>
    </xdr:from>
    <xdr:to>
      <xdr:col>22</xdr:col>
      <xdr:colOff>365125</xdr:colOff>
      <xdr:row>97</xdr:row>
      <xdr:rowOff>58776</xdr:rowOff>
    </xdr:to>
    <xdr:cxnSp macro="">
      <xdr:nvCxnSpPr>
        <xdr:cNvPr id="658" name="直線コネクタ 657"/>
        <xdr:cNvCxnSpPr/>
      </xdr:nvCxnSpPr>
      <xdr:spPr>
        <a:xfrm>
          <a:off x="14592300" y="16415049"/>
          <a:ext cx="889000" cy="27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157880</xdr:rowOff>
    </xdr:from>
    <xdr:to>
      <xdr:col>22</xdr:col>
      <xdr:colOff>415925</xdr:colOff>
      <xdr:row>95</xdr:row>
      <xdr:rowOff>88030</xdr:rowOff>
    </xdr:to>
    <xdr:sp macro="" textlink="">
      <xdr:nvSpPr>
        <xdr:cNvPr id="659" name="フローチャート : 判断 658"/>
        <xdr:cNvSpPr/>
      </xdr:nvSpPr>
      <xdr:spPr>
        <a:xfrm>
          <a:off x="15430500" y="162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93</xdr:row>
      <xdr:rowOff>104557</xdr:rowOff>
    </xdr:from>
    <xdr:ext cx="469744" cy="259045"/>
    <xdr:sp macro="" textlink="">
      <xdr:nvSpPr>
        <xdr:cNvPr id="660" name="テキスト ボックス 659"/>
        <xdr:cNvSpPr txBox="1"/>
      </xdr:nvSpPr>
      <xdr:spPr>
        <a:xfrm>
          <a:off x="15246427" y="1604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127299</xdr:rowOff>
    </xdr:from>
    <xdr:to>
      <xdr:col>21</xdr:col>
      <xdr:colOff>161925</xdr:colOff>
      <xdr:row>97</xdr:row>
      <xdr:rowOff>77406</xdr:rowOff>
    </xdr:to>
    <xdr:cxnSp macro="">
      <xdr:nvCxnSpPr>
        <xdr:cNvPr id="661" name="直線コネクタ 660"/>
        <xdr:cNvCxnSpPr/>
      </xdr:nvCxnSpPr>
      <xdr:spPr>
        <a:xfrm flipV="1">
          <a:off x="13703300" y="16415049"/>
          <a:ext cx="8890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92</xdr:row>
      <xdr:rowOff>114960</xdr:rowOff>
    </xdr:from>
    <xdr:to>
      <xdr:col>21</xdr:col>
      <xdr:colOff>212725</xdr:colOff>
      <xdr:row>93</xdr:row>
      <xdr:rowOff>45110</xdr:rowOff>
    </xdr:to>
    <xdr:sp macro="" textlink="">
      <xdr:nvSpPr>
        <xdr:cNvPr id="662" name="フローチャート : 判断 661"/>
        <xdr:cNvSpPr/>
      </xdr:nvSpPr>
      <xdr:spPr>
        <a:xfrm>
          <a:off x="14541500" y="1588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61637</xdr:rowOff>
    </xdr:from>
    <xdr:ext cx="534377" cy="259045"/>
    <xdr:sp macro="" textlink="">
      <xdr:nvSpPr>
        <xdr:cNvPr id="663" name="テキスト ボックス 662"/>
        <xdr:cNvSpPr txBox="1"/>
      </xdr:nvSpPr>
      <xdr:spPr>
        <a:xfrm>
          <a:off x="14325111" y="1566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130784</xdr:rowOff>
    </xdr:from>
    <xdr:to>
      <xdr:col>19</xdr:col>
      <xdr:colOff>644525</xdr:colOff>
      <xdr:row>97</xdr:row>
      <xdr:rowOff>77406</xdr:rowOff>
    </xdr:to>
    <xdr:cxnSp macro="">
      <xdr:nvCxnSpPr>
        <xdr:cNvPr id="664" name="直線コネクタ 663"/>
        <xdr:cNvCxnSpPr/>
      </xdr:nvCxnSpPr>
      <xdr:spPr>
        <a:xfrm>
          <a:off x="12814300" y="16589984"/>
          <a:ext cx="889000" cy="11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90</xdr:row>
      <xdr:rowOff>106159</xdr:rowOff>
    </xdr:from>
    <xdr:to>
      <xdr:col>20</xdr:col>
      <xdr:colOff>9525</xdr:colOff>
      <xdr:row>91</xdr:row>
      <xdr:rowOff>36309</xdr:rowOff>
    </xdr:to>
    <xdr:sp macro="" textlink="">
      <xdr:nvSpPr>
        <xdr:cNvPr id="665" name="フローチャート : 判断 664"/>
        <xdr:cNvSpPr/>
      </xdr:nvSpPr>
      <xdr:spPr>
        <a:xfrm>
          <a:off x="13652500" y="1553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89</xdr:row>
      <xdr:rowOff>52836</xdr:rowOff>
    </xdr:from>
    <xdr:ext cx="534377" cy="259045"/>
    <xdr:sp macro="" textlink="">
      <xdr:nvSpPr>
        <xdr:cNvPr id="666" name="テキスト ボックス 665"/>
        <xdr:cNvSpPr txBox="1"/>
      </xdr:nvSpPr>
      <xdr:spPr>
        <a:xfrm>
          <a:off x="13436111" y="1531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156566</xdr:rowOff>
    </xdr:from>
    <xdr:to>
      <xdr:col>18</xdr:col>
      <xdr:colOff>492125</xdr:colOff>
      <xdr:row>95</xdr:row>
      <xdr:rowOff>86716</xdr:rowOff>
    </xdr:to>
    <xdr:sp macro="" textlink="">
      <xdr:nvSpPr>
        <xdr:cNvPr id="667" name="フローチャート : 判断 666"/>
        <xdr:cNvSpPr/>
      </xdr:nvSpPr>
      <xdr:spPr>
        <a:xfrm>
          <a:off x="12763500" y="162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93</xdr:row>
      <xdr:rowOff>103243</xdr:rowOff>
    </xdr:from>
    <xdr:ext cx="469744" cy="259045"/>
    <xdr:sp macro="" textlink="">
      <xdr:nvSpPr>
        <xdr:cNvPr id="668" name="テキスト ボックス 667"/>
        <xdr:cNvSpPr txBox="1"/>
      </xdr:nvSpPr>
      <xdr:spPr>
        <a:xfrm>
          <a:off x="12579427" y="1604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8,816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52724</xdr:rowOff>
    </xdr:from>
    <xdr:to>
      <xdr:col>23</xdr:col>
      <xdr:colOff>568325</xdr:colOff>
      <xdr:row>97</xdr:row>
      <xdr:rowOff>154324</xdr:rowOff>
    </xdr:to>
    <xdr:sp macro="" textlink="">
      <xdr:nvSpPr>
        <xdr:cNvPr id="674" name="円/楕円 673"/>
        <xdr:cNvSpPr/>
      </xdr:nvSpPr>
      <xdr:spPr>
        <a:xfrm>
          <a:off x="16268700" y="1668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139101</xdr:rowOff>
    </xdr:from>
    <xdr:ext cx="469744" cy="259045"/>
    <xdr:sp macro="" textlink="">
      <xdr:nvSpPr>
        <xdr:cNvPr id="675" name="積立金該当値テキスト"/>
        <xdr:cNvSpPr txBox="1"/>
      </xdr:nvSpPr>
      <xdr:spPr>
        <a:xfrm>
          <a:off x="16370300" y="1659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7976</xdr:rowOff>
    </xdr:from>
    <xdr:to>
      <xdr:col>22</xdr:col>
      <xdr:colOff>415925</xdr:colOff>
      <xdr:row>97</xdr:row>
      <xdr:rowOff>109576</xdr:rowOff>
    </xdr:to>
    <xdr:sp macro="" textlink="">
      <xdr:nvSpPr>
        <xdr:cNvPr id="676" name="円/楕円 675"/>
        <xdr:cNvSpPr/>
      </xdr:nvSpPr>
      <xdr:spPr>
        <a:xfrm>
          <a:off x="15430500" y="1663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100703</xdr:rowOff>
    </xdr:from>
    <xdr:ext cx="469744" cy="259045"/>
    <xdr:sp macro="" textlink="">
      <xdr:nvSpPr>
        <xdr:cNvPr id="677" name="テキスト ボックス 676"/>
        <xdr:cNvSpPr txBox="1"/>
      </xdr:nvSpPr>
      <xdr:spPr>
        <a:xfrm>
          <a:off x="15246427" y="1673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2,416</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76499</xdr:rowOff>
    </xdr:from>
    <xdr:to>
      <xdr:col>21</xdr:col>
      <xdr:colOff>212725</xdr:colOff>
      <xdr:row>96</xdr:row>
      <xdr:rowOff>6649</xdr:rowOff>
    </xdr:to>
    <xdr:sp macro="" textlink="">
      <xdr:nvSpPr>
        <xdr:cNvPr id="678" name="円/楕円 677"/>
        <xdr:cNvSpPr/>
      </xdr:nvSpPr>
      <xdr:spPr>
        <a:xfrm>
          <a:off x="14541500" y="1636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169226</xdr:rowOff>
    </xdr:from>
    <xdr:ext cx="469744" cy="259045"/>
    <xdr:sp macro="" textlink="">
      <xdr:nvSpPr>
        <xdr:cNvPr id="679" name="テキスト ボックス 678"/>
        <xdr:cNvSpPr txBox="1"/>
      </xdr:nvSpPr>
      <xdr:spPr>
        <a:xfrm>
          <a:off x="14357427" y="1645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26606</xdr:rowOff>
    </xdr:from>
    <xdr:to>
      <xdr:col>20</xdr:col>
      <xdr:colOff>9525</xdr:colOff>
      <xdr:row>97</xdr:row>
      <xdr:rowOff>128206</xdr:rowOff>
    </xdr:to>
    <xdr:sp macro="" textlink="">
      <xdr:nvSpPr>
        <xdr:cNvPr id="680" name="円/楕円 679"/>
        <xdr:cNvSpPr/>
      </xdr:nvSpPr>
      <xdr:spPr>
        <a:xfrm>
          <a:off x="13652500" y="1665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119333</xdr:rowOff>
    </xdr:from>
    <xdr:ext cx="469744" cy="259045"/>
    <xdr:sp macro="" textlink="">
      <xdr:nvSpPr>
        <xdr:cNvPr id="681" name="テキスト ボックス 680"/>
        <xdr:cNvSpPr txBox="1"/>
      </xdr:nvSpPr>
      <xdr:spPr>
        <a:xfrm>
          <a:off x="13468427" y="1674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79984</xdr:rowOff>
    </xdr:from>
    <xdr:to>
      <xdr:col>18</xdr:col>
      <xdr:colOff>492125</xdr:colOff>
      <xdr:row>97</xdr:row>
      <xdr:rowOff>10134</xdr:rowOff>
    </xdr:to>
    <xdr:sp macro="" textlink="">
      <xdr:nvSpPr>
        <xdr:cNvPr id="682" name="円/楕円 681"/>
        <xdr:cNvSpPr/>
      </xdr:nvSpPr>
      <xdr:spPr>
        <a:xfrm>
          <a:off x="12763500" y="1653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1261</xdr:rowOff>
    </xdr:from>
    <xdr:ext cx="469744" cy="259045"/>
    <xdr:sp macro="" textlink="">
      <xdr:nvSpPr>
        <xdr:cNvPr id="683" name="テキスト ボックス 682"/>
        <xdr:cNvSpPr txBox="1"/>
      </xdr:nvSpPr>
      <xdr:spPr>
        <a:xfrm>
          <a:off x="12579427" y="1663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4" name="直線コネクタ 69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5" name="テキスト ボックス 69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6" name="直線コネクタ 69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97" name="テキスト ボックス 69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8" name="直線コネクタ 69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699" name="テキスト ボックス 69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0" name="直線コネクタ 69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01" name="テキスト ボックス 70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03" name="テキスト ボックス 70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2083</xdr:rowOff>
    </xdr:from>
    <xdr:to>
      <xdr:col>32</xdr:col>
      <xdr:colOff>186689</xdr:colOff>
      <xdr:row>38</xdr:row>
      <xdr:rowOff>139700</xdr:rowOff>
    </xdr:to>
    <xdr:cxnSp macro="">
      <xdr:nvCxnSpPr>
        <xdr:cNvPr id="705" name="直線コネクタ 704"/>
        <xdr:cNvCxnSpPr/>
      </xdr:nvCxnSpPr>
      <xdr:spPr>
        <a:xfrm flipV="1">
          <a:off x="22159595" y="5317033"/>
          <a:ext cx="1269" cy="133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7" name="直線コネクタ 70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120210</xdr:rowOff>
    </xdr:from>
    <xdr:ext cx="469744" cy="259045"/>
    <xdr:sp macro="" textlink="">
      <xdr:nvSpPr>
        <xdr:cNvPr id="708" name="投資及び出資金最大値テキスト"/>
        <xdr:cNvSpPr txBox="1"/>
      </xdr:nvSpPr>
      <xdr:spPr>
        <a:xfrm>
          <a:off x="22212300" y="509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5,852</a:t>
          </a:r>
          <a:endParaRPr kumimoji="1" lang="ja-JP" altLang="en-US" sz="1000" b="1">
            <a:latin typeface="ＭＳ Ｐゴシック"/>
          </a:endParaRPr>
        </a:p>
      </xdr:txBody>
    </xdr:sp>
    <xdr:clientData/>
  </xdr:oneCellAnchor>
  <xdr:twoCellAnchor>
    <xdr:from>
      <xdr:col>32</xdr:col>
      <xdr:colOff>98425</xdr:colOff>
      <xdr:row>31</xdr:row>
      <xdr:rowOff>2083</xdr:rowOff>
    </xdr:from>
    <xdr:to>
      <xdr:col>32</xdr:col>
      <xdr:colOff>276225</xdr:colOff>
      <xdr:row>31</xdr:row>
      <xdr:rowOff>2083</xdr:rowOff>
    </xdr:to>
    <xdr:cxnSp macro="">
      <xdr:nvCxnSpPr>
        <xdr:cNvPr id="709" name="直線コネクタ 708"/>
        <xdr:cNvCxnSpPr/>
      </xdr:nvCxnSpPr>
      <xdr:spPr>
        <a:xfrm>
          <a:off x="22072600" y="5317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106096</xdr:rowOff>
    </xdr:from>
    <xdr:to>
      <xdr:col>32</xdr:col>
      <xdr:colOff>187325</xdr:colOff>
      <xdr:row>38</xdr:row>
      <xdr:rowOff>122555</xdr:rowOff>
    </xdr:to>
    <xdr:cxnSp macro="">
      <xdr:nvCxnSpPr>
        <xdr:cNvPr id="710" name="直線コネクタ 709"/>
        <xdr:cNvCxnSpPr/>
      </xdr:nvCxnSpPr>
      <xdr:spPr>
        <a:xfrm flipV="1">
          <a:off x="21323300" y="6621196"/>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5249</xdr:rowOff>
    </xdr:from>
    <xdr:ext cx="469744" cy="259045"/>
    <xdr:sp macro="" textlink="">
      <xdr:nvSpPr>
        <xdr:cNvPr id="711" name="投資及び出資金平均値テキスト"/>
        <xdr:cNvSpPr txBox="1"/>
      </xdr:nvSpPr>
      <xdr:spPr>
        <a:xfrm>
          <a:off x="22212300" y="6177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1,216</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153822</xdr:rowOff>
    </xdr:from>
    <xdr:to>
      <xdr:col>32</xdr:col>
      <xdr:colOff>238125</xdr:colOff>
      <xdr:row>37</xdr:row>
      <xdr:rowOff>83972</xdr:rowOff>
    </xdr:to>
    <xdr:sp macro="" textlink="">
      <xdr:nvSpPr>
        <xdr:cNvPr id="712" name="フローチャート : 判断 711"/>
        <xdr:cNvSpPr/>
      </xdr:nvSpPr>
      <xdr:spPr>
        <a:xfrm>
          <a:off x="22110700" y="63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122555</xdr:rowOff>
    </xdr:from>
    <xdr:to>
      <xdr:col>31</xdr:col>
      <xdr:colOff>34925</xdr:colOff>
      <xdr:row>38</xdr:row>
      <xdr:rowOff>135813</xdr:rowOff>
    </xdr:to>
    <xdr:cxnSp macro="">
      <xdr:nvCxnSpPr>
        <xdr:cNvPr id="713" name="直線コネクタ 712"/>
        <xdr:cNvCxnSpPr/>
      </xdr:nvCxnSpPr>
      <xdr:spPr>
        <a:xfrm flipV="1">
          <a:off x="20434300" y="6637655"/>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133477</xdr:rowOff>
    </xdr:from>
    <xdr:to>
      <xdr:col>31</xdr:col>
      <xdr:colOff>85725</xdr:colOff>
      <xdr:row>38</xdr:row>
      <xdr:rowOff>63627</xdr:rowOff>
    </xdr:to>
    <xdr:sp macro="" textlink="">
      <xdr:nvSpPr>
        <xdr:cNvPr id="714" name="フローチャート : 判断 713"/>
        <xdr:cNvSpPr/>
      </xdr:nvSpPr>
      <xdr:spPr>
        <a:xfrm>
          <a:off x="21272500" y="647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80154</xdr:rowOff>
    </xdr:from>
    <xdr:ext cx="378565" cy="259045"/>
    <xdr:sp macro="" textlink="">
      <xdr:nvSpPr>
        <xdr:cNvPr id="715" name="テキスト ボックス 714"/>
        <xdr:cNvSpPr txBox="1"/>
      </xdr:nvSpPr>
      <xdr:spPr>
        <a:xfrm>
          <a:off x="21134017" y="6252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76607</xdr:rowOff>
    </xdr:from>
    <xdr:to>
      <xdr:col>29</xdr:col>
      <xdr:colOff>517525</xdr:colOff>
      <xdr:row>38</xdr:row>
      <xdr:rowOff>135813</xdr:rowOff>
    </xdr:to>
    <xdr:cxnSp macro="">
      <xdr:nvCxnSpPr>
        <xdr:cNvPr id="716" name="直線コネクタ 715"/>
        <xdr:cNvCxnSpPr/>
      </xdr:nvCxnSpPr>
      <xdr:spPr>
        <a:xfrm>
          <a:off x="19545300" y="6420257"/>
          <a:ext cx="889000" cy="23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135077</xdr:rowOff>
    </xdr:from>
    <xdr:to>
      <xdr:col>29</xdr:col>
      <xdr:colOff>568325</xdr:colOff>
      <xdr:row>38</xdr:row>
      <xdr:rowOff>65227</xdr:rowOff>
    </xdr:to>
    <xdr:sp macro="" textlink="">
      <xdr:nvSpPr>
        <xdr:cNvPr id="717" name="フローチャート : 判断 716"/>
        <xdr:cNvSpPr/>
      </xdr:nvSpPr>
      <xdr:spPr>
        <a:xfrm>
          <a:off x="20383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81754</xdr:rowOff>
    </xdr:from>
    <xdr:ext cx="378565" cy="259045"/>
    <xdr:sp macro="" textlink="">
      <xdr:nvSpPr>
        <xdr:cNvPr id="718" name="テキスト ボックス 717"/>
        <xdr:cNvSpPr txBox="1"/>
      </xdr:nvSpPr>
      <xdr:spPr>
        <a:xfrm>
          <a:off x="20245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102210</xdr:rowOff>
    </xdr:from>
    <xdr:to>
      <xdr:col>28</xdr:col>
      <xdr:colOff>314325</xdr:colOff>
      <xdr:row>37</xdr:row>
      <xdr:rowOff>76607</xdr:rowOff>
    </xdr:to>
    <xdr:cxnSp macro="">
      <xdr:nvCxnSpPr>
        <xdr:cNvPr id="719" name="直線コネクタ 718"/>
        <xdr:cNvCxnSpPr/>
      </xdr:nvCxnSpPr>
      <xdr:spPr>
        <a:xfrm>
          <a:off x="18656300" y="6274410"/>
          <a:ext cx="889000" cy="1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133706</xdr:rowOff>
    </xdr:from>
    <xdr:to>
      <xdr:col>28</xdr:col>
      <xdr:colOff>365125</xdr:colOff>
      <xdr:row>38</xdr:row>
      <xdr:rowOff>63856</xdr:rowOff>
    </xdr:to>
    <xdr:sp macro="" textlink="">
      <xdr:nvSpPr>
        <xdr:cNvPr id="720" name="フローチャート : 判断 719"/>
        <xdr:cNvSpPr/>
      </xdr:nvSpPr>
      <xdr:spPr>
        <a:xfrm>
          <a:off x="19494500" y="64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54983</xdr:rowOff>
    </xdr:from>
    <xdr:ext cx="378565" cy="259045"/>
    <xdr:sp macro="" textlink="">
      <xdr:nvSpPr>
        <xdr:cNvPr id="721" name="テキスト ボックス 720"/>
        <xdr:cNvSpPr txBox="1"/>
      </xdr:nvSpPr>
      <xdr:spPr>
        <a:xfrm>
          <a:off x="19356017" y="6570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103987</xdr:rowOff>
    </xdr:from>
    <xdr:to>
      <xdr:col>27</xdr:col>
      <xdr:colOff>161925</xdr:colOff>
      <xdr:row>38</xdr:row>
      <xdr:rowOff>34137</xdr:rowOff>
    </xdr:to>
    <xdr:sp macro="" textlink="">
      <xdr:nvSpPr>
        <xdr:cNvPr id="722" name="フローチャート : 判断 721"/>
        <xdr:cNvSpPr/>
      </xdr:nvSpPr>
      <xdr:spPr>
        <a:xfrm>
          <a:off x="18605500" y="644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25264</xdr:rowOff>
    </xdr:from>
    <xdr:ext cx="378565" cy="259045"/>
    <xdr:sp macro="" textlink="">
      <xdr:nvSpPr>
        <xdr:cNvPr id="723" name="テキスト ボックス 722"/>
        <xdr:cNvSpPr txBox="1"/>
      </xdr:nvSpPr>
      <xdr:spPr>
        <a:xfrm>
          <a:off x="18467017" y="6540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55296</xdr:rowOff>
    </xdr:from>
    <xdr:to>
      <xdr:col>32</xdr:col>
      <xdr:colOff>238125</xdr:colOff>
      <xdr:row>38</xdr:row>
      <xdr:rowOff>156896</xdr:rowOff>
    </xdr:to>
    <xdr:sp macro="" textlink="">
      <xdr:nvSpPr>
        <xdr:cNvPr id="729" name="円/楕円 728"/>
        <xdr:cNvSpPr/>
      </xdr:nvSpPr>
      <xdr:spPr>
        <a:xfrm>
          <a:off x="22110700" y="657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141673</xdr:rowOff>
    </xdr:from>
    <xdr:ext cx="378565" cy="259045"/>
    <xdr:sp macro="" textlink="">
      <xdr:nvSpPr>
        <xdr:cNvPr id="730" name="投資及び出資金該当値テキスト"/>
        <xdr:cNvSpPr txBox="1"/>
      </xdr:nvSpPr>
      <xdr:spPr>
        <a:xfrm>
          <a:off x="22212300" y="6485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71755</xdr:rowOff>
    </xdr:from>
    <xdr:to>
      <xdr:col>31</xdr:col>
      <xdr:colOff>85725</xdr:colOff>
      <xdr:row>39</xdr:row>
      <xdr:rowOff>1905</xdr:rowOff>
    </xdr:to>
    <xdr:sp macro="" textlink="">
      <xdr:nvSpPr>
        <xdr:cNvPr id="731" name="円/楕円 730"/>
        <xdr:cNvSpPr/>
      </xdr:nvSpPr>
      <xdr:spPr>
        <a:xfrm>
          <a:off x="212725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38</xdr:row>
      <xdr:rowOff>164482</xdr:rowOff>
    </xdr:from>
    <xdr:ext cx="313932" cy="259045"/>
    <xdr:sp macro="" textlink="">
      <xdr:nvSpPr>
        <xdr:cNvPr id="732" name="テキスト ボックス 731"/>
        <xdr:cNvSpPr txBox="1"/>
      </xdr:nvSpPr>
      <xdr:spPr>
        <a:xfrm>
          <a:off x="21166333" y="66795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85013</xdr:rowOff>
    </xdr:from>
    <xdr:to>
      <xdr:col>29</xdr:col>
      <xdr:colOff>568325</xdr:colOff>
      <xdr:row>39</xdr:row>
      <xdr:rowOff>15163</xdr:rowOff>
    </xdr:to>
    <xdr:sp macro="" textlink="">
      <xdr:nvSpPr>
        <xdr:cNvPr id="733" name="円/楕円 732"/>
        <xdr:cNvSpPr/>
      </xdr:nvSpPr>
      <xdr:spPr>
        <a:xfrm>
          <a:off x="20383500" y="660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6290</xdr:rowOff>
    </xdr:from>
    <xdr:ext cx="313932" cy="259045"/>
    <xdr:sp macro="" textlink="">
      <xdr:nvSpPr>
        <xdr:cNvPr id="734" name="テキスト ボックス 733"/>
        <xdr:cNvSpPr txBox="1"/>
      </xdr:nvSpPr>
      <xdr:spPr>
        <a:xfrm>
          <a:off x="20277333" y="66928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25807</xdr:rowOff>
    </xdr:from>
    <xdr:to>
      <xdr:col>28</xdr:col>
      <xdr:colOff>365125</xdr:colOff>
      <xdr:row>37</xdr:row>
      <xdr:rowOff>127407</xdr:rowOff>
    </xdr:to>
    <xdr:sp macro="" textlink="">
      <xdr:nvSpPr>
        <xdr:cNvPr id="735" name="円/楕円 734"/>
        <xdr:cNvSpPr/>
      </xdr:nvSpPr>
      <xdr:spPr>
        <a:xfrm>
          <a:off x="19494500" y="636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143934</xdr:rowOff>
    </xdr:from>
    <xdr:ext cx="469744" cy="259045"/>
    <xdr:sp macro="" textlink="">
      <xdr:nvSpPr>
        <xdr:cNvPr id="736" name="テキスト ボックス 735"/>
        <xdr:cNvSpPr txBox="1"/>
      </xdr:nvSpPr>
      <xdr:spPr>
        <a:xfrm>
          <a:off x="19310427"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51410</xdr:rowOff>
    </xdr:from>
    <xdr:to>
      <xdr:col>27</xdr:col>
      <xdr:colOff>161925</xdr:colOff>
      <xdr:row>36</xdr:row>
      <xdr:rowOff>153010</xdr:rowOff>
    </xdr:to>
    <xdr:sp macro="" textlink="">
      <xdr:nvSpPr>
        <xdr:cNvPr id="737" name="円/楕円 736"/>
        <xdr:cNvSpPr/>
      </xdr:nvSpPr>
      <xdr:spPr>
        <a:xfrm>
          <a:off x="18605500" y="62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169537</xdr:rowOff>
    </xdr:from>
    <xdr:ext cx="469744" cy="259045"/>
    <xdr:sp macro="" textlink="">
      <xdr:nvSpPr>
        <xdr:cNvPr id="738" name="テキスト ボックス 737"/>
        <xdr:cNvSpPr txBox="1"/>
      </xdr:nvSpPr>
      <xdr:spPr>
        <a:xfrm>
          <a:off x="18421427" y="599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9" name="直線コネクタ 74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0" name="テキスト ボックス 74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1" name="直線コネクタ 75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2" name="テキスト ボックス 75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3" name="直線コネクタ 75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4" name="テキスト ボックス 75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5" name="直線コネクタ 75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6" name="テキスト ボックス 75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7" name="直線コネクタ 75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8" name="テキスト ボックス 75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0" name="テキスト ボックス 75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166560</xdr:rowOff>
    </xdr:from>
    <xdr:to>
      <xdr:col>32</xdr:col>
      <xdr:colOff>186689</xdr:colOff>
      <xdr:row>59</xdr:row>
      <xdr:rowOff>42621</xdr:rowOff>
    </xdr:to>
    <xdr:cxnSp macro="">
      <xdr:nvCxnSpPr>
        <xdr:cNvPr id="762" name="直線コネクタ 761"/>
        <xdr:cNvCxnSpPr/>
      </xdr:nvCxnSpPr>
      <xdr:spPr>
        <a:xfrm flipV="1">
          <a:off x="22159595" y="8567610"/>
          <a:ext cx="1269" cy="159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46448</xdr:rowOff>
    </xdr:from>
    <xdr:ext cx="313932" cy="259045"/>
    <xdr:sp macro="" textlink="">
      <xdr:nvSpPr>
        <xdr:cNvPr id="763" name="貸付金最小値テキスト"/>
        <xdr:cNvSpPr txBox="1"/>
      </xdr:nvSpPr>
      <xdr:spPr>
        <a:xfrm>
          <a:off x="22212300" y="1016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32</xdr:col>
      <xdr:colOff>98425</xdr:colOff>
      <xdr:row>59</xdr:row>
      <xdr:rowOff>42621</xdr:rowOff>
    </xdr:from>
    <xdr:to>
      <xdr:col>32</xdr:col>
      <xdr:colOff>276225</xdr:colOff>
      <xdr:row>59</xdr:row>
      <xdr:rowOff>42621</xdr:rowOff>
    </xdr:to>
    <xdr:cxnSp macro="">
      <xdr:nvCxnSpPr>
        <xdr:cNvPr id="764" name="直線コネクタ 763"/>
        <xdr:cNvCxnSpPr/>
      </xdr:nvCxnSpPr>
      <xdr:spPr>
        <a:xfrm>
          <a:off x="22072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113237</xdr:rowOff>
    </xdr:from>
    <xdr:ext cx="534377" cy="259045"/>
    <xdr:sp macro="" textlink="">
      <xdr:nvSpPr>
        <xdr:cNvPr id="765" name="貸付金最大値テキスト"/>
        <xdr:cNvSpPr txBox="1"/>
      </xdr:nvSpPr>
      <xdr:spPr>
        <a:xfrm>
          <a:off x="22212300" y="834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41,795</a:t>
          </a:r>
          <a:endParaRPr kumimoji="1" lang="ja-JP" altLang="en-US" sz="1000" b="1">
            <a:latin typeface="ＭＳ Ｐゴシック"/>
          </a:endParaRPr>
        </a:p>
      </xdr:txBody>
    </xdr:sp>
    <xdr:clientData/>
  </xdr:oneCellAnchor>
  <xdr:twoCellAnchor>
    <xdr:from>
      <xdr:col>32</xdr:col>
      <xdr:colOff>98425</xdr:colOff>
      <xdr:row>49</xdr:row>
      <xdr:rowOff>166560</xdr:rowOff>
    </xdr:from>
    <xdr:to>
      <xdr:col>32</xdr:col>
      <xdr:colOff>276225</xdr:colOff>
      <xdr:row>49</xdr:row>
      <xdr:rowOff>166560</xdr:rowOff>
    </xdr:to>
    <xdr:cxnSp macro="">
      <xdr:nvCxnSpPr>
        <xdr:cNvPr id="766" name="直線コネクタ 765"/>
        <xdr:cNvCxnSpPr/>
      </xdr:nvCxnSpPr>
      <xdr:spPr>
        <a:xfrm>
          <a:off x="22072600" y="8567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51</xdr:row>
      <xdr:rowOff>11684</xdr:rowOff>
    </xdr:from>
    <xdr:to>
      <xdr:col>32</xdr:col>
      <xdr:colOff>187325</xdr:colOff>
      <xdr:row>51</xdr:row>
      <xdr:rowOff>96380</xdr:rowOff>
    </xdr:to>
    <xdr:cxnSp macro="">
      <xdr:nvCxnSpPr>
        <xdr:cNvPr id="767" name="直線コネクタ 766"/>
        <xdr:cNvCxnSpPr/>
      </xdr:nvCxnSpPr>
      <xdr:spPr>
        <a:xfrm flipV="1">
          <a:off x="21323300" y="8755634"/>
          <a:ext cx="838200" cy="8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15015</xdr:rowOff>
    </xdr:from>
    <xdr:ext cx="534377" cy="259045"/>
    <xdr:sp macro="" textlink="">
      <xdr:nvSpPr>
        <xdr:cNvPr id="768" name="貸付金平均値テキスト"/>
        <xdr:cNvSpPr txBox="1"/>
      </xdr:nvSpPr>
      <xdr:spPr>
        <a:xfrm>
          <a:off x="22212300" y="9616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12,373</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36588</xdr:rowOff>
    </xdr:from>
    <xdr:to>
      <xdr:col>32</xdr:col>
      <xdr:colOff>238125</xdr:colOff>
      <xdr:row>56</xdr:row>
      <xdr:rowOff>138188</xdr:rowOff>
    </xdr:to>
    <xdr:sp macro="" textlink="">
      <xdr:nvSpPr>
        <xdr:cNvPr id="769" name="フローチャート : 判断 768"/>
        <xdr:cNvSpPr/>
      </xdr:nvSpPr>
      <xdr:spPr>
        <a:xfrm>
          <a:off x="22110700" y="963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51</xdr:row>
      <xdr:rowOff>96380</xdr:rowOff>
    </xdr:from>
    <xdr:to>
      <xdr:col>31</xdr:col>
      <xdr:colOff>34925</xdr:colOff>
      <xdr:row>51</xdr:row>
      <xdr:rowOff>148158</xdr:rowOff>
    </xdr:to>
    <xdr:cxnSp macro="">
      <xdr:nvCxnSpPr>
        <xdr:cNvPr id="770" name="直線コネクタ 769"/>
        <xdr:cNvCxnSpPr/>
      </xdr:nvCxnSpPr>
      <xdr:spPr>
        <a:xfrm flipV="1">
          <a:off x="20434300" y="8840330"/>
          <a:ext cx="889000" cy="5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90424</xdr:rowOff>
    </xdr:from>
    <xdr:to>
      <xdr:col>31</xdr:col>
      <xdr:colOff>85725</xdr:colOff>
      <xdr:row>58</xdr:row>
      <xdr:rowOff>20574</xdr:rowOff>
    </xdr:to>
    <xdr:sp macro="" textlink="">
      <xdr:nvSpPr>
        <xdr:cNvPr id="771" name="フローチャート : 判断 770"/>
        <xdr:cNvSpPr/>
      </xdr:nvSpPr>
      <xdr:spPr>
        <a:xfrm>
          <a:off x="21272500" y="98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11701</xdr:rowOff>
    </xdr:from>
    <xdr:ext cx="469744" cy="259045"/>
    <xdr:sp macro="" textlink="">
      <xdr:nvSpPr>
        <xdr:cNvPr id="772" name="テキスト ボックス 771"/>
        <xdr:cNvSpPr txBox="1"/>
      </xdr:nvSpPr>
      <xdr:spPr>
        <a:xfrm>
          <a:off x="21088427" y="995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28</xdr:col>
      <xdr:colOff>314325</xdr:colOff>
      <xdr:row>51</xdr:row>
      <xdr:rowOff>148158</xdr:rowOff>
    </xdr:from>
    <xdr:to>
      <xdr:col>29</xdr:col>
      <xdr:colOff>517525</xdr:colOff>
      <xdr:row>52</xdr:row>
      <xdr:rowOff>5474</xdr:rowOff>
    </xdr:to>
    <xdr:cxnSp macro="">
      <xdr:nvCxnSpPr>
        <xdr:cNvPr id="773" name="直線コネクタ 772"/>
        <xdr:cNvCxnSpPr/>
      </xdr:nvCxnSpPr>
      <xdr:spPr>
        <a:xfrm flipV="1">
          <a:off x="19545300" y="8892108"/>
          <a:ext cx="8890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110236</xdr:rowOff>
    </xdr:from>
    <xdr:to>
      <xdr:col>29</xdr:col>
      <xdr:colOff>568325</xdr:colOff>
      <xdr:row>58</xdr:row>
      <xdr:rowOff>40386</xdr:rowOff>
    </xdr:to>
    <xdr:sp macro="" textlink="">
      <xdr:nvSpPr>
        <xdr:cNvPr id="774" name="フローチャート : 判断 773"/>
        <xdr:cNvSpPr/>
      </xdr:nvSpPr>
      <xdr:spPr>
        <a:xfrm>
          <a:off x="20383500" y="988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31513</xdr:rowOff>
    </xdr:from>
    <xdr:ext cx="469744" cy="259045"/>
    <xdr:sp macro="" textlink="">
      <xdr:nvSpPr>
        <xdr:cNvPr id="775" name="テキスト ボックス 774"/>
        <xdr:cNvSpPr txBox="1"/>
      </xdr:nvSpPr>
      <xdr:spPr>
        <a:xfrm>
          <a:off x="20199427" y="997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111125</xdr:colOff>
      <xdr:row>51</xdr:row>
      <xdr:rowOff>161227</xdr:rowOff>
    </xdr:from>
    <xdr:to>
      <xdr:col>28</xdr:col>
      <xdr:colOff>314325</xdr:colOff>
      <xdr:row>52</xdr:row>
      <xdr:rowOff>5474</xdr:rowOff>
    </xdr:to>
    <xdr:cxnSp macro="">
      <xdr:nvCxnSpPr>
        <xdr:cNvPr id="776" name="直線コネクタ 775"/>
        <xdr:cNvCxnSpPr/>
      </xdr:nvCxnSpPr>
      <xdr:spPr>
        <a:xfrm>
          <a:off x="18656300" y="8905177"/>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98844</xdr:rowOff>
    </xdr:from>
    <xdr:to>
      <xdr:col>28</xdr:col>
      <xdr:colOff>365125</xdr:colOff>
      <xdr:row>58</xdr:row>
      <xdr:rowOff>28994</xdr:rowOff>
    </xdr:to>
    <xdr:sp macro="" textlink="">
      <xdr:nvSpPr>
        <xdr:cNvPr id="777" name="フローチャート : 判断 776"/>
        <xdr:cNvSpPr/>
      </xdr:nvSpPr>
      <xdr:spPr>
        <a:xfrm>
          <a:off x="19494500" y="987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20121</xdr:rowOff>
    </xdr:from>
    <xdr:ext cx="469744" cy="259045"/>
    <xdr:sp macro="" textlink="">
      <xdr:nvSpPr>
        <xdr:cNvPr id="778" name="テキスト ボックス 777"/>
        <xdr:cNvSpPr txBox="1"/>
      </xdr:nvSpPr>
      <xdr:spPr>
        <a:xfrm>
          <a:off x="19310427" y="996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52400</xdr:rowOff>
    </xdr:from>
    <xdr:to>
      <xdr:col>27</xdr:col>
      <xdr:colOff>161925</xdr:colOff>
      <xdr:row>57</xdr:row>
      <xdr:rowOff>154000</xdr:rowOff>
    </xdr:to>
    <xdr:sp macro="" textlink="">
      <xdr:nvSpPr>
        <xdr:cNvPr id="779" name="フローチャート : 判断 778"/>
        <xdr:cNvSpPr/>
      </xdr:nvSpPr>
      <xdr:spPr>
        <a:xfrm>
          <a:off x="18605500" y="98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145127</xdr:rowOff>
    </xdr:from>
    <xdr:ext cx="469744" cy="259045"/>
    <xdr:sp macro="" textlink="">
      <xdr:nvSpPr>
        <xdr:cNvPr id="780" name="テキスト ボックス 779"/>
        <xdr:cNvSpPr txBox="1"/>
      </xdr:nvSpPr>
      <xdr:spPr>
        <a:xfrm>
          <a:off x="18421427" y="991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50</xdr:row>
      <xdr:rowOff>132334</xdr:rowOff>
    </xdr:from>
    <xdr:to>
      <xdr:col>32</xdr:col>
      <xdr:colOff>238125</xdr:colOff>
      <xdr:row>51</xdr:row>
      <xdr:rowOff>62484</xdr:rowOff>
    </xdr:to>
    <xdr:sp macro="" textlink="">
      <xdr:nvSpPr>
        <xdr:cNvPr id="786" name="円/楕円 785"/>
        <xdr:cNvSpPr/>
      </xdr:nvSpPr>
      <xdr:spPr>
        <a:xfrm>
          <a:off x="22110700" y="870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49</xdr:row>
      <xdr:rowOff>155211</xdr:rowOff>
    </xdr:from>
    <xdr:ext cx="534377" cy="259045"/>
    <xdr:sp macro="" textlink="">
      <xdr:nvSpPr>
        <xdr:cNvPr id="787" name="貸付金該当値テキスト"/>
        <xdr:cNvSpPr txBox="1"/>
      </xdr:nvSpPr>
      <xdr:spPr>
        <a:xfrm>
          <a:off x="22212300" y="855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36,860</a:t>
          </a:r>
          <a:endParaRPr kumimoji="1" lang="ja-JP" altLang="en-US" sz="1000" b="1">
            <a:solidFill>
              <a:srgbClr val="FF0000"/>
            </a:solidFill>
            <a:latin typeface="ＭＳ Ｐゴシック"/>
          </a:endParaRPr>
        </a:p>
      </xdr:txBody>
    </xdr:sp>
    <xdr:clientData/>
  </xdr:oneCellAnchor>
  <xdr:twoCellAnchor>
    <xdr:from>
      <xdr:col>30</xdr:col>
      <xdr:colOff>669925</xdr:colOff>
      <xdr:row>51</xdr:row>
      <xdr:rowOff>45580</xdr:rowOff>
    </xdr:from>
    <xdr:to>
      <xdr:col>31</xdr:col>
      <xdr:colOff>85725</xdr:colOff>
      <xdr:row>51</xdr:row>
      <xdr:rowOff>147180</xdr:rowOff>
    </xdr:to>
    <xdr:sp macro="" textlink="">
      <xdr:nvSpPr>
        <xdr:cNvPr id="788" name="円/楕円 787"/>
        <xdr:cNvSpPr/>
      </xdr:nvSpPr>
      <xdr:spPr>
        <a:xfrm>
          <a:off x="21272500" y="878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49</xdr:row>
      <xdr:rowOff>163707</xdr:rowOff>
    </xdr:from>
    <xdr:ext cx="534377" cy="259045"/>
    <xdr:sp macro="" textlink="">
      <xdr:nvSpPr>
        <xdr:cNvPr id="789" name="テキスト ボックス 788"/>
        <xdr:cNvSpPr txBox="1"/>
      </xdr:nvSpPr>
      <xdr:spPr>
        <a:xfrm>
          <a:off x="21056111" y="856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34,637</a:t>
          </a:r>
          <a:endParaRPr kumimoji="1" lang="ja-JP" altLang="en-US" sz="1000" b="1">
            <a:solidFill>
              <a:srgbClr val="FF0000"/>
            </a:solidFill>
            <a:latin typeface="ＭＳ Ｐゴシック"/>
          </a:endParaRPr>
        </a:p>
      </xdr:txBody>
    </xdr:sp>
    <xdr:clientData/>
  </xdr:oneCellAnchor>
  <xdr:twoCellAnchor>
    <xdr:from>
      <xdr:col>29</xdr:col>
      <xdr:colOff>466725</xdr:colOff>
      <xdr:row>51</xdr:row>
      <xdr:rowOff>97358</xdr:rowOff>
    </xdr:from>
    <xdr:to>
      <xdr:col>29</xdr:col>
      <xdr:colOff>568325</xdr:colOff>
      <xdr:row>52</xdr:row>
      <xdr:rowOff>27508</xdr:rowOff>
    </xdr:to>
    <xdr:sp macro="" textlink="">
      <xdr:nvSpPr>
        <xdr:cNvPr id="790" name="円/楕円 789"/>
        <xdr:cNvSpPr/>
      </xdr:nvSpPr>
      <xdr:spPr>
        <a:xfrm>
          <a:off x="20383500" y="884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50</xdr:row>
      <xdr:rowOff>44035</xdr:rowOff>
    </xdr:from>
    <xdr:ext cx="534377" cy="259045"/>
    <xdr:sp macro="" textlink="">
      <xdr:nvSpPr>
        <xdr:cNvPr id="791" name="テキスト ボックス 790"/>
        <xdr:cNvSpPr txBox="1"/>
      </xdr:nvSpPr>
      <xdr:spPr>
        <a:xfrm>
          <a:off x="20167111" y="861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33,278</a:t>
          </a:r>
          <a:endParaRPr kumimoji="1" lang="ja-JP" altLang="en-US" sz="1000" b="1">
            <a:solidFill>
              <a:srgbClr val="FF0000"/>
            </a:solidFill>
            <a:latin typeface="ＭＳ Ｐゴシック"/>
          </a:endParaRPr>
        </a:p>
      </xdr:txBody>
    </xdr:sp>
    <xdr:clientData/>
  </xdr:oneCellAnchor>
  <xdr:twoCellAnchor>
    <xdr:from>
      <xdr:col>28</xdr:col>
      <xdr:colOff>263525</xdr:colOff>
      <xdr:row>51</xdr:row>
      <xdr:rowOff>126124</xdr:rowOff>
    </xdr:from>
    <xdr:to>
      <xdr:col>28</xdr:col>
      <xdr:colOff>365125</xdr:colOff>
      <xdr:row>52</xdr:row>
      <xdr:rowOff>56274</xdr:rowOff>
    </xdr:to>
    <xdr:sp macro="" textlink="">
      <xdr:nvSpPr>
        <xdr:cNvPr id="792" name="円/楕円 791"/>
        <xdr:cNvSpPr/>
      </xdr:nvSpPr>
      <xdr:spPr>
        <a:xfrm>
          <a:off x="19494500" y="887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50</xdr:row>
      <xdr:rowOff>72801</xdr:rowOff>
    </xdr:from>
    <xdr:ext cx="534377" cy="259045"/>
    <xdr:sp macro="" textlink="">
      <xdr:nvSpPr>
        <xdr:cNvPr id="793" name="テキスト ボックス 792"/>
        <xdr:cNvSpPr txBox="1"/>
      </xdr:nvSpPr>
      <xdr:spPr>
        <a:xfrm>
          <a:off x="19278111" y="86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32,523</a:t>
          </a:r>
          <a:endParaRPr kumimoji="1" lang="ja-JP" altLang="en-US" sz="1000" b="1">
            <a:solidFill>
              <a:srgbClr val="FF0000"/>
            </a:solidFill>
            <a:latin typeface="ＭＳ Ｐゴシック"/>
          </a:endParaRPr>
        </a:p>
      </xdr:txBody>
    </xdr:sp>
    <xdr:clientData/>
  </xdr:oneCellAnchor>
  <xdr:twoCellAnchor>
    <xdr:from>
      <xdr:col>27</xdr:col>
      <xdr:colOff>60325</xdr:colOff>
      <xdr:row>51</xdr:row>
      <xdr:rowOff>110427</xdr:rowOff>
    </xdr:from>
    <xdr:to>
      <xdr:col>27</xdr:col>
      <xdr:colOff>161925</xdr:colOff>
      <xdr:row>52</xdr:row>
      <xdr:rowOff>40577</xdr:rowOff>
    </xdr:to>
    <xdr:sp macro="" textlink="">
      <xdr:nvSpPr>
        <xdr:cNvPr id="794" name="円/楕円 793"/>
        <xdr:cNvSpPr/>
      </xdr:nvSpPr>
      <xdr:spPr>
        <a:xfrm>
          <a:off x="18605500" y="885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50</xdr:row>
      <xdr:rowOff>57104</xdr:rowOff>
    </xdr:from>
    <xdr:ext cx="534377" cy="259045"/>
    <xdr:sp macro="" textlink="">
      <xdr:nvSpPr>
        <xdr:cNvPr id="795" name="テキスト ボックス 794"/>
        <xdr:cNvSpPr txBox="1"/>
      </xdr:nvSpPr>
      <xdr:spPr>
        <a:xfrm>
          <a:off x="18389111" y="862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32,935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6" name="正方形/長方形 79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7" name="正方形/長方形 79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8" name="正方形/長方形 79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9" name="正方形/長方形 79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0" name="正方形/長方形 79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1" name="正方形/長方形 80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2" name="正方形/長方形 80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3" name="正方形/長方形 80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4" name="テキスト ボックス 80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5" name="直線コネクタ 80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6" name="テキスト ボックス 80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7" name="直線コネクタ 80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8" name="テキスト ボックス 80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9" name="直線コネクタ 80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0" name="テキスト ボックス 80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1" name="直線コネクタ 81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2" name="テキスト ボックス 81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3" name="直線コネクタ 81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4" name="テキスト ボックス 81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5" name="直線コネクタ 81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16" name="テキスト ボックス 815"/>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7" name="直線コネクタ 81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18" name="テキスト ボックス 817"/>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0" name="テキスト ボックス 81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115239</xdr:rowOff>
    </xdr:from>
    <xdr:to>
      <xdr:col>32</xdr:col>
      <xdr:colOff>186689</xdr:colOff>
      <xdr:row>78</xdr:row>
      <xdr:rowOff>50121</xdr:rowOff>
    </xdr:to>
    <xdr:cxnSp macro="">
      <xdr:nvCxnSpPr>
        <xdr:cNvPr id="822" name="直線コネクタ 821"/>
        <xdr:cNvCxnSpPr/>
      </xdr:nvCxnSpPr>
      <xdr:spPr>
        <a:xfrm flipV="1">
          <a:off x="22159595" y="12116739"/>
          <a:ext cx="1269" cy="1306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53948</xdr:rowOff>
    </xdr:from>
    <xdr:ext cx="534377" cy="259045"/>
    <xdr:sp macro="" textlink="">
      <xdr:nvSpPr>
        <xdr:cNvPr id="823" name="繰出金最小値テキスト"/>
        <xdr:cNvSpPr txBox="1"/>
      </xdr:nvSpPr>
      <xdr:spPr>
        <a:xfrm>
          <a:off x="22212300" y="134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26,743</a:t>
          </a:r>
          <a:endParaRPr kumimoji="1" lang="ja-JP" altLang="en-US" sz="1000" b="1">
            <a:latin typeface="ＭＳ Ｐゴシック"/>
          </a:endParaRPr>
        </a:p>
      </xdr:txBody>
    </xdr:sp>
    <xdr:clientData/>
  </xdr:oneCellAnchor>
  <xdr:twoCellAnchor>
    <xdr:from>
      <xdr:col>32</xdr:col>
      <xdr:colOff>98425</xdr:colOff>
      <xdr:row>78</xdr:row>
      <xdr:rowOff>50121</xdr:rowOff>
    </xdr:from>
    <xdr:to>
      <xdr:col>32</xdr:col>
      <xdr:colOff>276225</xdr:colOff>
      <xdr:row>78</xdr:row>
      <xdr:rowOff>50121</xdr:rowOff>
    </xdr:to>
    <xdr:cxnSp macro="">
      <xdr:nvCxnSpPr>
        <xdr:cNvPr id="824" name="直線コネクタ 823"/>
        <xdr:cNvCxnSpPr/>
      </xdr:nvCxnSpPr>
      <xdr:spPr>
        <a:xfrm>
          <a:off x="22072600" y="13423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61916</xdr:rowOff>
    </xdr:from>
    <xdr:ext cx="534377" cy="259045"/>
    <xdr:sp macro="" textlink="">
      <xdr:nvSpPr>
        <xdr:cNvPr id="825" name="繰出金最大値テキスト"/>
        <xdr:cNvSpPr txBox="1"/>
      </xdr:nvSpPr>
      <xdr:spPr>
        <a:xfrm>
          <a:off x="22212300" y="1189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66,749</a:t>
          </a:r>
          <a:endParaRPr kumimoji="1" lang="ja-JP" altLang="en-US" sz="1000" b="1">
            <a:latin typeface="ＭＳ Ｐゴシック"/>
          </a:endParaRPr>
        </a:p>
      </xdr:txBody>
    </xdr:sp>
    <xdr:clientData/>
  </xdr:oneCellAnchor>
  <xdr:twoCellAnchor>
    <xdr:from>
      <xdr:col>32</xdr:col>
      <xdr:colOff>98425</xdr:colOff>
      <xdr:row>70</xdr:row>
      <xdr:rowOff>115239</xdr:rowOff>
    </xdr:from>
    <xdr:to>
      <xdr:col>32</xdr:col>
      <xdr:colOff>276225</xdr:colOff>
      <xdr:row>70</xdr:row>
      <xdr:rowOff>115239</xdr:rowOff>
    </xdr:to>
    <xdr:cxnSp macro="">
      <xdr:nvCxnSpPr>
        <xdr:cNvPr id="826" name="直線コネクタ 825"/>
        <xdr:cNvCxnSpPr/>
      </xdr:nvCxnSpPr>
      <xdr:spPr>
        <a:xfrm>
          <a:off x="22072600" y="1211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87841</xdr:rowOff>
    </xdr:from>
    <xdr:to>
      <xdr:col>32</xdr:col>
      <xdr:colOff>187325</xdr:colOff>
      <xdr:row>76</xdr:row>
      <xdr:rowOff>132907</xdr:rowOff>
    </xdr:to>
    <xdr:cxnSp macro="">
      <xdr:nvCxnSpPr>
        <xdr:cNvPr id="827" name="直線コネクタ 826"/>
        <xdr:cNvCxnSpPr/>
      </xdr:nvCxnSpPr>
      <xdr:spPr>
        <a:xfrm flipV="1">
          <a:off x="21323300" y="13118041"/>
          <a:ext cx="838200" cy="4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108185</xdr:rowOff>
    </xdr:from>
    <xdr:ext cx="534377" cy="259045"/>
    <xdr:sp macro="" textlink="">
      <xdr:nvSpPr>
        <xdr:cNvPr id="828" name="繰出金平均値テキスト"/>
        <xdr:cNvSpPr txBox="1"/>
      </xdr:nvSpPr>
      <xdr:spPr>
        <a:xfrm>
          <a:off x="22212300" y="12795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39,860</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85308</xdr:rowOff>
    </xdr:from>
    <xdr:to>
      <xdr:col>32</xdr:col>
      <xdr:colOff>238125</xdr:colOff>
      <xdr:row>76</xdr:row>
      <xdr:rowOff>15458</xdr:rowOff>
    </xdr:to>
    <xdr:sp macro="" textlink="">
      <xdr:nvSpPr>
        <xdr:cNvPr id="829" name="フローチャート : 判断 828"/>
        <xdr:cNvSpPr/>
      </xdr:nvSpPr>
      <xdr:spPr>
        <a:xfrm>
          <a:off x="22110700" y="1294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132907</xdr:rowOff>
    </xdr:from>
    <xdr:to>
      <xdr:col>31</xdr:col>
      <xdr:colOff>34925</xdr:colOff>
      <xdr:row>76</xdr:row>
      <xdr:rowOff>151718</xdr:rowOff>
    </xdr:to>
    <xdr:cxnSp macro="">
      <xdr:nvCxnSpPr>
        <xdr:cNvPr id="830" name="直線コネクタ 829"/>
        <xdr:cNvCxnSpPr/>
      </xdr:nvCxnSpPr>
      <xdr:spPr>
        <a:xfrm flipV="1">
          <a:off x="20434300" y="13163107"/>
          <a:ext cx="889000" cy="1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49254</xdr:rowOff>
    </xdr:from>
    <xdr:to>
      <xdr:col>31</xdr:col>
      <xdr:colOff>85725</xdr:colOff>
      <xdr:row>76</xdr:row>
      <xdr:rowOff>150854</xdr:rowOff>
    </xdr:to>
    <xdr:sp macro="" textlink="">
      <xdr:nvSpPr>
        <xdr:cNvPr id="831" name="フローチャート : 判断 830"/>
        <xdr:cNvSpPr/>
      </xdr:nvSpPr>
      <xdr:spPr>
        <a:xfrm>
          <a:off x="21272500" y="1307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167381</xdr:rowOff>
    </xdr:from>
    <xdr:ext cx="534377" cy="259045"/>
    <xdr:sp macro="" textlink="">
      <xdr:nvSpPr>
        <xdr:cNvPr id="832" name="テキスト ボックス 831"/>
        <xdr:cNvSpPr txBox="1"/>
      </xdr:nvSpPr>
      <xdr:spPr>
        <a:xfrm>
          <a:off x="21056111" y="1285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151718</xdr:rowOff>
    </xdr:from>
    <xdr:to>
      <xdr:col>29</xdr:col>
      <xdr:colOff>517525</xdr:colOff>
      <xdr:row>77</xdr:row>
      <xdr:rowOff>8483</xdr:rowOff>
    </xdr:to>
    <xdr:cxnSp macro="">
      <xdr:nvCxnSpPr>
        <xdr:cNvPr id="833" name="直線コネクタ 832"/>
        <xdr:cNvCxnSpPr/>
      </xdr:nvCxnSpPr>
      <xdr:spPr>
        <a:xfrm flipV="1">
          <a:off x="19545300" y="13181918"/>
          <a:ext cx="889000" cy="2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79919</xdr:rowOff>
    </xdr:from>
    <xdr:to>
      <xdr:col>29</xdr:col>
      <xdr:colOff>568325</xdr:colOff>
      <xdr:row>77</xdr:row>
      <xdr:rowOff>10069</xdr:rowOff>
    </xdr:to>
    <xdr:sp macro="" textlink="">
      <xdr:nvSpPr>
        <xdr:cNvPr id="834" name="フローチャート : 判断 833"/>
        <xdr:cNvSpPr/>
      </xdr:nvSpPr>
      <xdr:spPr>
        <a:xfrm>
          <a:off x="20383500" y="1311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26596</xdr:rowOff>
    </xdr:from>
    <xdr:ext cx="534377" cy="259045"/>
    <xdr:sp macro="" textlink="">
      <xdr:nvSpPr>
        <xdr:cNvPr id="835" name="テキスト ボックス 834"/>
        <xdr:cNvSpPr txBox="1"/>
      </xdr:nvSpPr>
      <xdr:spPr>
        <a:xfrm>
          <a:off x="20167111" y="1288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148451</xdr:rowOff>
    </xdr:from>
    <xdr:to>
      <xdr:col>28</xdr:col>
      <xdr:colOff>314325</xdr:colOff>
      <xdr:row>77</xdr:row>
      <xdr:rowOff>8483</xdr:rowOff>
    </xdr:to>
    <xdr:cxnSp macro="">
      <xdr:nvCxnSpPr>
        <xdr:cNvPr id="836" name="直線コネクタ 835"/>
        <xdr:cNvCxnSpPr/>
      </xdr:nvCxnSpPr>
      <xdr:spPr>
        <a:xfrm>
          <a:off x="18656300" y="13178651"/>
          <a:ext cx="889000" cy="3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98011</xdr:rowOff>
    </xdr:from>
    <xdr:to>
      <xdr:col>28</xdr:col>
      <xdr:colOff>365125</xdr:colOff>
      <xdr:row>77</xdr:row>
      <xdr:rowOff>28161</xdr:rowOff>
    </xdr:to>
    <xdr:sp macro="" textlink="">
      <xdr:nvSpPr>
        <xdr:cNvPr id="837" name="フローチャート : 判断 836"/>
        <xdr:cNvSpPr/>
      </xdr:nvSpPr>
      <xdr:spPr>
        <a:xfrm>
          <a:off x="19494500" y="1312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44688</xdr:rowOff>
    </xdr:from>
    <xdr:ext cx="534377" cy="259045"/>
    <xdr:sp macro="" textlink="">
      <xdr:nvSpPr>
        <xdr:cNvPr id="838" name="テキスト ボックス 837"/>
        <xdr:cNvSpPr txBox="1"/>
      </xdr:nvSpPr>
      <xdr:spPr>
        <a:xfrm>
          <a:off x="19278111" y="1290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65126</xdr:rowOff>
    </xdr:from>
    <xdr:to>
      <xdr:col>27</xdr:col>
      <xdr:colOff>161925</xdr:colOff>
      <xdr:row>76</xdr:row>
      <xdr:rowOff>166726</xdr:rowOff>
    </xdr:to>
    <xdr:sp macro="" textlink="">
      <xdr:nvSpPr>
        <xdr:cNvPr id="839" name="フローチャート : 判断 838"/>
        <xdr:cNvSpPr/>
      </xdr:nvSpPr>
      <xdr:spPr>
        <a:xfrm>
          <a:off x="18605500" y="1309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11802</xdr:rowOff>
    </xdr:from>
    <xdr:ext cx="534377" cy="259045"/>
    <xdr:sp macro="" textlink="">
      <xdr:nvSpPr>
        <xdr:cNvPr id="840" name="テキスト ボックス 839"/>
        <xdr:cNvSpPr txBox="1"/>
      </xdr:nvSpPr>
      <xdr:spPr>
        <a:xfrm>
          <a:off x="18389111" y="1287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37041</xdr:rowOff>
    </xdr:from>
    <xdr:to>
      <xdr:col>32</xdr:col>
      <xdr:colOff>238125</xdr:colOff>
      <xdr:row>76</xdr:row>
      <xdr:rowOff>138641</xdr:rowOff>
    </xdr:to>
    <xdr:sp macro="" textlink="">
      <xdr:nvSpPr>
        <xdr:cNvPr id="846" name="円/楕円 845"/>
        <xdr:cNvSpPr/>
      </xdr:nvSpPr>
      <xdr:spPr>
        <a:xfrm>
          <a:off x="22110700" y="1306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15468</xdr:rowOff>
    </xdr:from>
    <xdr:ext cx="534377" cy="259045"/>
    <xdr:sp macro="" textlink="">
      <xdr:nvSpPr>
        <xdr:cNvPr id="847" name="繰出金該当値テキスト"/>
        <xdr:cNvSpPr txBox="1"/>
      </xdr:nvSpPr>
      <xdr:spPr>
        <a:xfrm>
          <a:off x="22212300" y="1304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36,088</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82107</xdr:rowOff>
    </xdr:from>
    <xdr:to>
      <xdr:col>31</xdr:col>
      <xdr:colOff>85725</xdr:colOff>
      <xdr:row>77</xdr:row>
      <xdr:rowOff>12257</xdr:rowOff>
    </xdr:to>
    <xdr:sp macro="" textlink="">
      <xdr:nvSpPr>
        <xdr:cNvPr id="848" name="円/楕円 847"/>
        <xdr:cNvSpPr/>
      </xdr:nvSpPr>
      <xdr:spPr>
        <a:xfrm>
          <a:off x="21272500" y="1311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3384</xdr:rowOff>
    </xdr:from>
    <xdr:ext cx="534377" cy="259045"/>
    <xdr:sp macro="" textlink="">
      <xdr:nvSpPr>
        <xdr:cNvPr id="849" name="テキスト ボックス 848"/>
        <xdr:cNvSpPr txBox="1"/>
      </xdr:nvSpPr>
      <xdr:spPr>
        <a:xfrm>
          <a:off x="21056111" y="1320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34,708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100918</xdr:rowOff>
    </xdr:from>
    <xdr:to>
      <xdr:col>29</xdr:col>
      <xdr:colOff>568325</xdr:colOff>
      <xdr:row>77</xdr:row>
      <xdr:rowOff>31068</xdr:rowOff>
    </xdr:to>
    <xdr:sp macro="" textlink="">
      <xdr:nvSpPr>
        <xdr:cNvPr id="850" name="円/楕円 849"/>
        <xdr:cNvSpPr/>
      </xdr:nvSpPr>
      <xdr:spPr>
        <a:xfrm>
          <a:off x="20383500" y="1313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22195</xdr:rowOff>
    </xdr:from>
    <xdr:ext cx="534377" cy="259045"/>
    <xdr:sp macro="" textlink="">
      <xdr:nvSpPr>
        <xdr:cNvPr id="851" name="テキスト ボックス 850"/>
        <xdr:cNvSpPr txBox="1"/>
      </xdr:nvSpPr>
      <xdr:spPr>
        <a:xfrm>
          <a:off x="20167111" y="1322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34,132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129133</xdr:rowOff>
    </xdr:from>
    <xdr:to>
      <xdr:col>28</xdr:col>
      <xdr:colOff>365125</xdr:colOff>
      <xdr:row>77</xdr:row>
      <xdr:rowOff>59283</xdr:rowOff>
    </xdr:to>
    <xdr:sp macro="" textlink="">
      <xdr:nvSpPr>
        <xdr:cNvPr id="852" name="円/楕円 851"/>
        <xdr:cNvSpPr/>
      </xdr:nvSpPr>
      <xdr:spPr>
        <a:xfrm>
          <a:off x="19494500" y="1315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50410</xdr:rowOff>
    </xdr:from>
    <xdr:ext cx="534377" cy="259045"/>
    <xdr:sp macro="" textlink="">
      <xdr:nvSpPr>
        <xdr:cNvPr id="853" name="テキスト ボックス 852"/>
        <xdr:cNvSpPr txBox="1"/>
      </xdr:nvSpPr>
      <xdr:spPr>
        <a:xfrm>
          <a:off x="19278111" y="1325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33,268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97651</xdr:rowOff>
    </xdr:from>
    <xdr:to>
      <xdr:col>27</xdr:col>
      <xdr:colOff>161925</xdr:colOff>
      <xdr:row>77</xdr:row>
      <xdr:rowOff>27801</xdr:rowOff>
    </xdr:to>
    <xdr:sp macro="" textlink="">
      <xdr:nvSpPr>
        <xdr:cNvPr id="854" name="円/楕円 853"/>
        <xdr:cNvSpPr/>
      </xdr:nvSpPr>
      <xdr:spPr>
        <a:xfrm>
          <a:off x="18605500" y="1312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18928</xdr:rowOff>
    </xdr:from>
    <xdr:ext cx="534377" cy="259045"/>
    <xdr:sp macro="" textlink="">
      <xdr:nvSpPr>
        <xdr:cNvPr id="855" name="テキスト ボックス 854"/>
        <xdr:cNvSpPr txBox="1"/>
      </xdr:nvSpPr>
      <xdr:spPr>
        <a:xfrm>
          <a:off x="18389111" y="1322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34,232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人件費、公債費はこれまでの取り組みの成果によって年々減少し、各団体比較においても平均を下回る水準となっている。</a:t>
          </a:r>
          <a:endParaRPr kumimoji="1" lang="en-US" altLang="ja-JP" sz="1300">
            <a:latin typeface="ＭＳ Ｐゴシック"/>
          </a:endParaRPr>
        </a:p>
        <a:p>
          <a:r>
            <a:rPr kumimoji="1" lang="ja-JP" altLang="en-US" sz="1300">
              <a:latin typeface="ＭＳ Ｐゴシック"/>
            </a:rPr>
            <a:t>　普通建設事業費は、桑地区中心施設整備事業や大谷東小学校普通教室等増築事業等の大型事業により増加し他団体と比較しても高い水準にあり、特に新規整備が類似団体内において第１位となっているため、公共施設等総合管理計画に基づき、施設需要の変化に応じ質と量を最適化した施設整備に努めていく。　　</a:t>
          </a:r>
          <a:endParaRPr kumimoji="1" lang="en-US" altLang="ja-JP" sz="1300">
            <a:latin typeface="ＭＳ Ｐゴシック"/>
          </a:endParaRPr>
        </a:p>
        <a:p>
          <a:r>
            <a:rPr kumimoji="1" lang="ja-JP" altLang="en-US" sz="1300">
              <a:latin typeface="ＭＳ Ｐゴシック"/>
            </a:rPr>
            <a:t>また、扶助費も近年増加傾向にあり、認定こども園施設型給付事業費及び障がい者介護給付費の増に加えて、関東東北豪雨被害に係る見舞金が主な増加要因となった。</a:t>
          </a:r>
          <a:endParaRPr kumimoji="1" lang="en-US" altLang="ja-JP" sz="1300">
            <a:latin typeface="ＭＳ Ｐゴシック"/>
          </a:endParaRPr>
        </a:p>
        <a:p>
          <a:r>
            <a:rPr kumimoji="1" lang="ja-JP" altLang="en-US" sz="1300">
              <a:latin typeface="ＭＳ Ｐゴシック"/>
            </a:rPr>
            <a:t>　積立金については、他団体と比較すると非常に低い水準となっており、特に財政調整基金については早期の積み増しが課題となっていることから、経常経費や契約差金の執行留保により剰余金を確保することで積立金の増加に努める。</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栃木県小山市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166,593
161,107
171.76
63,673,270
60,687,707
2,541,291
31,425,488
51,225,929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58.2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109220</xdr:rowOff>
    </xdr:from>
    <xdr:to>
      <xdr:col>6</xdr:col>
      <xdr:colOff>510540</xdr:colOff>
      <xdr:row>39</xdr:row>
      <xdr:rowOff>116840</xdr:rowOff>
    </xdr:to>
    <xdr:cxnSp macro="">
      <xdr:nvCxnSpPr>
        <xdr:cNvPr id="56" name="直線コネクタ 55"/>
        <xdr:cNvCxnSpPr/>
      </xdr:nvCxnSpPr>
      <xdr:spPr>
        <a:xfrm flipV="1">
          <a:off x="4633595" y="5424170"/>
          <a:ext cx="127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120667</xdr:rowOff>
    </xdr:from>
    <xdr:ext cx="469744" cy="259045"/>
    <xdr:sp macro="" textlink="">
      <xdr:nvSpPr>
        <xdr:cNvPr id="57" name="議会費最小値テキスト"/>
        <xdr:cNvSpPr txBox="1"/>
      </xdr:nvSpPr>
      <xdr:spPr>
        <a:xfrm>
          <a:off x="4686300" y="680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2,043</a:t>
          </a:r>
          <a:endParaRPr kumimoji="1" lang="ja-JP" altLang="en-US" sz="1000" b="1">
            <a:latin typeface="ＭＳ Ｐゴシック"/>
          </a:endParaRPr>
        </a:p>
      </xdr:txBody>
    </xdr:sp>
    <xdr:clientData/>
  </xdr:oneCellAnchor>
  <xdr:twoCellAnchor>
    <xdr:from>
      <xdr:col>6</xdr:col>
      <xdr:colOff>422275</xdr:colOff>
      <xdr:row>39</xdr:row>
      <xdr:rowOff>116840</xdr:rowOff>
    </xdr:from>
    <xdr:to>
      <xdr:col>6</xdr:col>
      <xdr:colOff>600075</xdr:colOff>
      <xdr:row>39</xdr:row>
      <xdr:rowOff>116840</xdr:rowOff>
    </xdr:to>
    <xdr:cxnSp macro="">
      <xdr:nvCxnSpPr>
        <xdr:cNvPr id="58" name="直線コネクタ 57"/>
        <xdr:cNvCxnSpPr/>
      </xdr:nvCxnSpPr>
      <xdr:spPr>
        <a:xfrm>
          <a:off x="4546600" y="680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55897</xdr:rowOff>
    </xdr:from>
    <xdr:ext cx="469744" cy="259045"/>
    <xdr:sp macro="" textlink="">
      <xdr:nvSpPr>
        <xdr:cNvPr id="59" name="議会費最大値テキスト"/>
        <xdr:cNvSpPr txBox="1"/>
      </xdr:nvSpPr>
      <xdr:spPr>
        <a:xfrm>
          <a:off x="4686300" y="51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3,129</a:t>
          </a:r>
          <a:endParaRPr kumimoji="1" lang="ja-JP" altLang="en-US" sz="1000" b="1">
            <a:latin typeface="ＭＳ Ｐゴシック"/>
          </a:endParaRPr>
        </a:p>
      </xdr:txBody>
    </xdr:sp>
    <xdr:clientData/>
  </xdr:oneCellAnchor>
  <xdr:twoCellAnchor>
    <xdr:from>
      <xdr:col>6</xdr:col>
      <xdr:colOff>422275</xdr:colOff>
      <xdr:row>31</xdr:row>
      <xdr:rowOff>109220</xdr:rowOff>
    </xdr:from>
    <xdr:to>
      <xdr:col>6</xdr:col>
      <xdr:colOff>600075</xdr:colOff>
      <xdr:row>31</xdr:row>
      <xdr:rowOff>109220</xdr:rowOff>
    </xdr:to>
    <xdr:cxnSp macro="">
      <xdr:nvCxnSpPr>
        <xdr:cNvPr id="60" name="直線コネクタ 59"/>
        <xdr:cNvCxnSpPr/>
      </xdr:nvCxnSpPr>
      <xdr:spPr>
        <a:xfrm>
          <a:off x="4546600" y="542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106680</xdr:rowOff>
    </xdr:from>
    <xdr:to>
      <xdr:col>6</xdr:col>
      <xdr:colOff>511175</xdr:colOff>
      <xdr:row>35</xdr:row>
      <xdr:rowOff>72390</xdr:rowOff>
    </xdr:to>
    <xdr:cxnSp macro="">
      <xdr:nvCxnSpPr>
        <xdr:cNvPr id="61" name="直線コネクタ 60"/>
        <xdr:cNvCxnSpPr/>
      </xdr:nvCxnSpPr>
      <xdr:spPr>
        <a:xfrm flipV="1">
          <a:off x="3797300" y="5764530"/>
          <a:ext cx="8382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99077</xdr:rowOff>
    </xdr:from>
    <xdr:ext cx="469744" cy="259045"/>
    <xdr:sp macro="" textlink="">
      <xdr:nvSpPr>
        <xdr:cNvPr id="62" name="議会費平均値テキスト"/>
        <xdr:cNvSpPr txBox="1"/>
      </xdr:nvSpPr>
      <xdr:spPr>
        <a:xfrm>
          <a:off x="4686300" y="6099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120650</xdr:rowOff>
    </xdr:from>
    <xdr:to>
      <xdr:col>6</xdr:col>
      <xdr:colOff>561975</xdr:colOff>
      <xdr:row>36</xdr:row>
      <xdr:rowOff>50800</xdr:rowOff>
    </xdr:to>
    <xdr:sp macro="" textlink="">
      <xdr:nvSpPr>
        <xdr:cNvPr id="63" name="フローチャート : 判断 62"/>
        <xdr:cNvSpPr/>
      </xdr:nvSpPr>
      <xdr:spPr>
        <a:xfrm>
          <a:off x="45847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72390</xdr:rowOff>
    </xdr:from>
    <xdr:to>
      <xdr:col>5</xdr:col>
      <xdr:colOff>358775</xdr:colOff>
      <xdr:row>35</xdr:row>
      <xdr:rowOff>140970</xdr:rowOff>
    </xdr:to>
    <xdr:cxnSp macro="">
      <xdr:nvCxnSpPr>
        <xdr:cNvPr id="64" name="直線コネクタ 63"/>
        <xdr:cNvCxnSpPr/>
      </xdr:nvCxnSpPr>
      <xdr:spPr>
        <a:xfrm flipV="1">
          <a:off x="2908300" y="6073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3810</xdr:rowOff>
    </xdr:from>
    <xdr:to>
      <xdr:col>5</xdr:col>
      <xdr:colOff>409575</xdr:colOff>
      <xdr:row>38</xdr:row>
      <xdr:rowOff>105410</xdr:rowOff>
    </xdr:to>
    <xdr:sp macro="" textlink="">
      <xdr:nvSpPr>
        <xdr:cNvPr id="65" name="フローチャート : 判断 64"/>
        <xdr:cNvSpPr/>
      </xdr:nvSpPr>
      <xdr:spPr>
        <a:xfrm>
          <a:off x="3746500" y="651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96537</xdr:rowOff>
    </xdr:from>
    <xdr:ext cx="469744" cy="259045"/>
    <xdr:sp macro="" textlink="">
      <xdr:nvSpPr>
        <xdr:cNvPr id="66" name="テキスト ボックス 65"/>
        <xdr:cNvSpPr txBox="1"/>
      </xdr:nvSpPr>
      <xdr:spPr>
        <a:xfrm>
          <a:off x="3562427" y="661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12700</xdr:rowOff>
    </xdr:from>
    <xdr:to>
      <xdr:col>4</xdr:col>
      <xdr:colOff>155575</xdr:colOff>
      <xdr:row>35</xdr:row>
      <xdr:rowOff>140970</xdr:rowOff>
    </xdr:to>
    <xdr:cxnSp macro="">
      <xdr:nvCxnSpPr>
        <xdr:cNvPr id="67" name="直線コネクタ 66"/>
        <xdr:cNvCxnSpPr/>
      </xdr:nvCxnSpPr>
      <xdr:spPr>
        <a:xfrm>
          <a:off x="2019300" y="6013450"/>
          <a:ext cx="889000" cy="1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25400</xdr:rowOff>
    </xdr:from>
    <xdr:to>
      <xdr:col>4</xdr:col>
      <xdr:colOff>206375</xdr:colOff>
      <xdr:row>38</xdr:row>
      <xdr:rowOff>127000</xdr:rowOff>
    </xdr:to>
    <xdr:sp macro="" textlink="">
      <xdr:nvSpPr>
        <xdr:cNvPr id="68" name="フローチャート : 判断 67"/>
        <xdr:cNvSpPr/>
      </xdr:nvSpPr>
      <xdr:spPr>
        <a:xfrm>
          <a:off x="2857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118127</xdr:rowOff>
    </xdr:from>
    <xdr:ext cx="469744" cy="259045"/>
    <xdr:sp macro="" textlink="">
      <xdr:nvSpPr>
        <xdr:cNvPr id="69" name="テキスト ボックス 68"/>
        <xdr:cNvSpPr txBox="1"/>
      </xdr:nvSpPr>
      <xdr:spPr>
        <a:xfrm>
          <a:off x="2673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76200</xdr:rowOff>
    </xdr:from>
    <xdr:to>
      <xdr:col>2</xdr:col>
      <xdr:colOff>638175</xdr:colOff>
      <xdr:row>35</xdr:row>
      <xdr:rowOff>12700</xdr:rowOff>
    </xdr:to>
    <xdr:cxnSp macro="">
      <xdr:nvCxnSpPr>
        <xdr:cNvPr id="70" name="直線コネクタ 69"/>
        <xdr:cNvCxnSpPr/>
      </xdr:nvCxnSpPr>
      <xdr:spPr>
        <a:xfrm>
          <a:off x="1130300" y="5391150"/>
          <a:ext cx="889000" cy="62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39370</xdr:rowOff>
    </xdr:from>
    <xdr:to>
      <xdr:col>3</xdr:col>
      <xdr:colOff>3175</xdr:colOff>
      <xdr:row>37</xdr:row>
      <xdr:rowOff>140970</xdr:rowOff>
    </xdr:to>
    <xdr:sp macro="" textlink="">
      <xdr:nvSpPr>
        <xdr:cNvPr id="71" name="フローチャート : 判断 70"/>
        <xdr:cNvSpPr/>
      </xdr:nvSpPr>
      <xdr:spPr>
        <a:xfrm>
          <a:off x="1968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132097</xdr:rowOff>
    </xdr:from>
    <xdr:ext cx="469744" cy="259045"/>
    <xdr:sp macro="" textlink="">
      <xdr:nvSpPr>
        <xdr:cNvPr id="72" name="テキスト ボックス 71"/>
        <xdr:cNvSpPr txBox="1"/>
      </xdr:nvSpPr>
      <xdr:spPr>
        <a:xfrm>
          <a:off x="1784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36830</xdr:rowOff>
    </xdr:from>
    <xdr:to>
      <xdr:col>1</xdr:col>
      <xdr:colOff>485775</xdr:colOff>
      <xdr:row>35</xdr:row>
      <xdr:rowOff>138430</xdr:rowOff>
    </xdr:to>
    <xdr:sp macro="" textlink="">
      <xdr:nvSpPr>
        <xdr:cNvPr id="73" name="フローチャート : 判断 72"/>
        <xdr:cNvSpPr/>
      </xdr:nvSpPr>
      <xdr:spPr>
        <a:xfrm>
          <a:off x="10795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129557</xdr:rowOff>
    </xdr:from>
    <xdr:ext cx="469744" cy="259045"/>
    <xdr:sp macro="" textlink="">
      <xdr:nvSpPr>
        <xdr:cNvPr id="74" name="テキスト ボックス 73"/>
        <xdr:cNvSpPr txBox="1"/>
      </xdr:nvSpPr>
      <xdr:spPr>
        <a:xfrm>
          <a:off x="895427" y="613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55880</xdr:rowOff>
    </xdr:from>
    <xdr:to>
      <xdr:col>6</xdr:col>
      <xdr:colOff>561975</xdr:colOff>
      <xdr:row>33</xdr:row>
      <xdr:rowOff>157480</xdr:rowOff>
    </xdr:to>
    <xdr:sp macro="" textlink="">
      <xdr:nvSpPr>
        <xdr:cNvPr id="80" name="円/楕円 79"/>
        <xdr:cNvSpPr/>
      </xdr:nvSpPr>
      <xdr:spPr>
        <a:xfrm>
          <a:off x="4584700" y="57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78757</xdr:rowOff>
    </xdr:from>
    <xdr:ext cx="469744" cy="259045"/>
    <xdr:sp macro="" textlink="">
      <xdr:nvSpPr>
        <xdr:cNvPr id="81" name="議会費該当値テキスト"/>
        <xdr:cNvSpPr txBox="1"/>
      </xdr:nvSpPr>
      <xdr:spPr>
        <a:xfrm>
          <a:off x="4686300" y="55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21590</xdr:rowOff>
    </xdr:from>
    <xdr:to>
      <xdr:col>5</xdr:col>
      <xdr:colOff>409575</xdr:colOff>
      <xdr:row>35</xdr:row>
      <xdr:rowOff>123190</xdr:rowOff>
    </xdr:to>
    <xdr:sp macro="" textlink="">
      <xdr:nvSpPr>
        <xdr:cNvPr id="82" name="円/楕円 81"/>
        <xdr:cNvSpPr/>
      </xdr:nvSpPr>
      <xdr:spPr>
        <a:xfrm>
          <a:off x="3746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139717</xdr:rowOff>
    </xdr:from>
    <xdr:ext cx="469744" cy="259045"/>
    <xdr:sp macro="" textlink="">
      <xdr:nvSpPr>
        <xdr:cNvPr id="83" name="テキスト ボックス 82"/>
        <xdr:cNvSpPr txBox="1"/>
      </xdr:nvSpPr>
      <xdr:spPr>
        <a:xfrm>
          <a:off x="3562427" y="579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90170</xdr:rowOff>
    </xdr:from>
    <xdr:to>
      <xdr:col>4</xdr:col>
      <xdr:colOff>206375</xdr:colOff>
      <xdr:row>36</xdr:row>
      <xdr:rowOff>20320</xdr:rowOff>
    </xdr:to>
    <xdr:sp macro="" textlink="">
      <xdr:nvSpPr>
        <xdr:cNvPr id="84" name="円/楕円 83"/>
        <xdr:cNvSpPr/>
      </xdr:nvSpPr>
      <xdr:spPr>
        <a:xfrm>
          <a:off x="28575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36847</xdr:rowOff>
    </xdr:from>
    <xdr:ext cx="469744" cy="259045"/>
    <xdr:sp macro="" textlink="">
      <xdr:nvSpPr>
        <xdr:cNvPr id="85" name="テキスト ボックス 84"/>
        <xdr:cNvSpPr txBox="1"/>
      </xdr:nvSpPr>
      <xdr:spPr>
        <a:xfrm>
          <a:off x="2673427" y="58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133350</xdr:rowOff>
    </xdr:from>
    <xdr:to>
      <xdr:col>3</xdr:col>
      <xdr:colOff>3175</xdr:colOff>
      <xdr:row>35</xdr:row>
      <xdr:rowOff>63500</xdr:rowOff>
    </xdr:to>
    <xdr:sp macro="" textlink="">
      <xdr:nvSpPr>
        <xdr:cNvPr id="86" name="円/楕円 85"/>
        <xdr:cNvSpPr/>
      </xdr:nvSpPr>
      <xdr:spPr>
        <a:xfrm>
          <a:off x="19685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80027</xdr:rowOff>
    </xdr:from>
    <xdr:ext cx="469744" cy="259045"/>
    <xdr:sp macro="" textlink="">
      <xdr:nvSpPr>
        <xdr:cNvPr id="87" name="テキスト ボックス 86"/>
        <xdr:cNvSpPr txBox="1"/>
      </xdr:nvSpPr>
      <xdr:spPr>
        <a:xfrm>
          <a:off x="1784427" y="573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2,665</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25400</xdr:rowOff>
    </xdr:from>
    <xdr:to>
      <xdr:col>1</xdr:col>
      <xdr:colOff>485775</xdr:colOff>
      <xdr:row>31</xdr:row>
      <xdr:rowOff>127000</xdr:rowOff>
    </xdr:to>
    <xdr:sp macro="" textlink="">
      <xdr:nvSpPr>
        <xdr:cNvPr id="88" name="円/楕円 87"/>
        <xdr:cNvSpPr/>
      </xdr:nvSpPr>
      <xdr:spPr>
        <a:xfrm>
          <a:off x="1079500" y="534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143527</xdr:rowOff>
    </xdr:from>
    <xdr:ext cx="469744" cy="259045"/>
    <xdr:sp macro="" textlink="">
      <xdr:nvSpPr>
        <xdr:cNvPr id="89" name="テキスト ボックス 88"/>
        <xdr:cNvSpPr txBox="1"/>
      </xdr:nvSpPr>
      <xdr:spPr>
        <a:xfrm>
          <a:off x="895427" y="511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52,364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118326</xdr:rowOff>
    </xdr:from>
    <xdr:to>
      <xdr:col>6</xdr:col>
      <xdr:colOff>510540</xdr:colOff>
      <xdr:row>59</xdr:row>
      <xdr:rowOff>74016</xdr:rowOff>
    </xdr:to>
    <xdr:cxnSp macro="">
      <xdr:nvCxnSpPr>
        <xdr:cNvPr id="114" name="直線コネクタ 113"/>
        <xdr:cNvCxnSpPr/>
      </xdr:nvCxnSpPr>
      <xdr:spPr>
        <a:xfrm flipV="1">
          <a:off x="4633595" y="8862276"/>
          <a:ext cx="1270" cy="132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77843</xdr:rowOff>
    </xdr:from>
    <xdr:ext cx="534377" cy="259045"/>
    <xdr:sp macro="" textlink="">
      <xdr:nvSpPr>
        <xdr:cNvPr id="115" name="総務費最小値テキスト"/>
        <xdr:cNvSpPr txBox="1"/>
      </xdr:nvSpPr>
      <xdr:spPr>
        <a:xfrm>
          <a:off x="4686300" y="1019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29,224</a:t>
          </a:r>
          <a:endParaRPr kumimoji="1" lang="ja-JP" altLang="en-US" sz="1000" b="1">
            <a:latin typeface="ＭＳ Ｐゴシック"/>
          </a:endParaRPr>
        </a:p>
      </xdr:txBody>
    </xdr:sp>
    <xdr:clientData/>
  </xdr:oneCellAnchor>
  <xdr:twoCellAnchor>
    <xdr:from>
      <xdr:col>6</xdr:col>
      <xdr:colOff>422275</xdr:colOff>
      <xdr:row>59</xdr:row>
      <xdr:rowOff>74016</xdr:rowOff>
    </xdr:from>
    <xdr:to>
      <xdr:col>6</xdr:col>
      <xdr:colOff>600075</xdr:colOff>
      <xdr:row>59</xdr:row>
      <xdr:rowOff>74016</xdr:rowOff>
    </xdr:to>
    <xdr:cxnSp macro="">
      <xdr:nvCxnSpPr>
        <xdr:cNvPr id="116" name="直線コネクタ 115"/>
        <xdr:cNvCxnSpPr/>
      </xdr:nvCxnSpPr>
      <xdr:spPr>
        <a:xfrm>
          <a:off x="4546600" y="1018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65003</xdr:rowOff>
    </xdr:from>
    <xdr:ext cx="534377" cy="259045"/>
    <xdr:sp macro="" textlink="">
      <xdr:nvSpPr>
        <xdr:cNvPr id="117" name="総務費最大値テキスト"/>
        <xdr:cNvSpPr txBox="1"/>
      </xdr:nvSpPr>
      <xdr:spPr>
        <a:xfrm>
          <a:off x="4686300" y="863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64,061</a:t>
          </a:r>
          <a:endParaRPr kumimoji="1" lang="ja-JP" altLang="en-US" sz="1000" b="1">
            <a:latin typeface="ＭＳ Ｐゴシック"/>
          </a:endParaRPr>
        </a:p>
      </xdr:txBody>
    </xdr:sp>
    <xdr:clientData/>
  </xdr:oneCellAnchor>
  <xdr:twoCellAnchor>
    <xdr:from>
      <xdr:col>6</xdr:col>
      <xdr:colOff>422275</xdr:colOff>
      <xdr:row>51</xdr:row>
      <xdr:rowOff>118326</xdr:rowOff>
    </xdr:from>
    <xdr:to>
      <xdr:col>6</xdr:col>
      <xdr:colOff>600075</xdr:colOff>
      <xdr:row>51</xdr:row>
      <xdr:rowOff>118326</xdr:rowOff>
    </xdr:to>
    <xdr:cxnSp macro="">
      <xdr:nvCxnSpPr>
        <xdr:cNvPr id="118" name="直線コネクタ 117"/>
        <xdr:cNvCxnSpPr/>
      </xdr:nvCxnSpPr>
      <xdr:spPr>
        <a:xfrm>
          <a:off x="4546600" y="886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85446</xdr:rowOff>
    </xdr:from>
    <xdr:to>
      <xdr:col>6</xdr:col>
      <xdr:colOff>511175</xdr:colOff>
      <xdr:row>58</xdr:row>
      <xdr:rowOff>31762</xdr:rowOff>
    </xdr:to>
    <xdr:cxnSp macro="">
      <xdr:nvCxnSpPr>
        <xdr:cNvPr id="119" name="直線コネクタ 118"/>
        <xdr:cNvCxnSpPr/>
      </xdr:nvCxnSpPr>
      <xdr:spPr>
        <a:xfrm flipV="1">
          <a:off x="3797300" y="9858096"/>
          <a:ext cx="838200" cy="11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144505</xdr:rowOff>
    </xdr:from>
    <xdr:ext cx="534377" cy="259045"/>
    <xdr:sp macro="" textlink="">
      <xdr:nvSpPr>
        <xdr:cNvPr id="120" name="総務費平均値テキスト"/>
        <xdr:cNvSpPr txBox="1"/>
      </xdr:nvSpPr>
      <xdr:spPr>
        <a:xfrm>
          <a:off x="4686300" y="9402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121628</xdr:rowOff>
    </xdr:from>
    <xdr:to>
      <xdr:col>6</xdr:col>
      <xdr:colOff>561975</xdr:colOff>
      <xdr:row>56</xdr:row>
      <xdr:rowOff>51778</xdr:rowOff>
    </xdr:to>
    <xdr:sp macro="" textlink="">
      <xdr:nvSpPr>
        <xdr:cNvPr id="121" name="フローチャート : 判断 120"/>
        <xdr:cNvSpPr/>
      </xdr:nvSpPr>
      <xdr:spPr>
        <a:xfrm>
          <a:off x="4584700" y="955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143701</xdr:rowOff>
    </xdr:from>
    <xdr:to>
      <xdr:col>5</xdr:col>
      <xdr:colOff>358775</xdr:colOff>
      <xdr:row>58</xdr:row>
      <xdr:rowOff>31762</xdr:rowOff>
    </xdr:to>
    <xdr:cxnSp macro="">
      <xdr:nvCxnSpPr>
        <xdr:cNvPr id="122" name="直線コネクタ 121"/>
        <xdr:cNvCxnSpPr/>
      </xdr:nvCxnSpPr>
      <xdr:spPr>
        <a:xfrm>
          <a:off x="2908300" y="9573451"/>
          <a:ext cx="889000" cy="40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166129</xdr:rowOff>
    </xdr:from>
    <xdr:to>
      <xdr:col>5</xdr:col>
      <xdr:colOff>409575</xdr:colOff>
      <xdr:row>57</xdr:row>
      <xdr:rowOff>96279</xdr:rowOff>
    </xdr:to>
    <xdr:sp macro="" textlink="">
      <xdr:nvSpPr>
        <xdr:cNvPr id="123" name="フローチャート : 判断 122"/>
        <xdr:cNvSpPr/>
      </xdr:nvSpPr>
      <xdr:spPr>
        <a:xfrm>
          <a:off x="3746500" y="976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112806</xdr:rowOff>
    </xdr:from>
    <xdr:ext cx="534377" cy="259045"/>
    <xdr:sp macro="" textlink="">
      <xdr:nvSpPr>
        <xdr:cNvPr id="124" name="テキスト ボックス 123"/>
        <xdr:cNvSpPr txBox="1"/>
      </xdr:nvSpPr>
      <xdr:spPr>
        <a:xfrm>
          <a:off x="3530111" y="954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143701</xdr:rowOff>
    </xdr:from>
    <xdr:to>
      <xdr:col>4</xdr:col>
      <xdr:colOff>155575</xdr:colOff>
      <xdr:row>57</xdr:row>
      <xdr:rowOff>102171</xdr:rowOff>
    </xdr:to>
    <xdr:cxnSp macro="">
      <xdr:nvCxnSpPr>
        <xdr:cNvPr id="125" name="直線コネクタ 124"/>
        <xdr:cNvCxnSpPr/>
      </xdr:nvCxnSpPr>
      <xdr:spPr>
        <a:xfrm flipV="1">
          <a:off x="2019300" y="9573451"/>
          <a:ext cx="889000" cy="30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154622</xdr:rowOff>
    </xdr:from>
    <xdr:to>
      <xdr:col>4</xdr:col>
      <xdr:colOff>206375</xdr:colOff>
      <xdr:row>55</xdr:row>
      <xdr:rowOff>84772</xdr:rowOff>
    </xdr:to>
    <xdr:sp macro="" textlink="">
      <xdr:nvSpPr>
        <xdr:cNvPr id="126" name="フローチャート : 判断 125"/>
        <xdr:cNvSpPr/>
      </xdr:nvSpPr>
      <xdr:spPr>
        <a:xfrm>
          <a:off x="2857500" y="941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101299</xdr:rowOff>
    </xdr:from>
    <xdr:ext cx="534377" cy="259045"/>
    <xdr:sp macro="" textlink="">
      <xdr:nvSpPr>
        <xdr:cNvPr id="127" name="テキスト ボックス 126"/>
        <xdr:cNvSpPr txBox="1"/>
      </xdr:nvSpPr>
      <xdr:spPr>
        <a:xfrm>
          <a:off x="2641111" y="918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86246</xdr:rowOff>
    </xdr:from>
    <xdr:to>
      <xdr:col>2</xdr:col>
      <xdr:colOff>638175</xdr:colOff>
      <xdr:row>57</xdr:row>
      <xdr:rowOff>102171</xdr:rowOff>
    </xdr:to>
    <xdr:cxnSp macro="">
      <xdr:nvCxnSpPr>
        <xdr:cNvPr id="128" name="直線コネクタ 127"/>
        <xdr:cNvCxnSpPr/>
      </xdr:nvCxnSpPr>
      <xdr:spPr>
        <a:xfrm>
          <a:off x="1130300" y="9858896"/>
          <a:ext cx="889000" cy="1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147993</xdr:rowOff>
    </xdr:from>
    <xdr:to>
      <xdr:col>3</xdr:col>
      <xdr:colOff>3175</xdr:colOff>
      <xdr:row>54</xdr:row>
      <xdr:rowOff>78143</xdr:rowOff>
    </xdr:to>
    <xdr:sp macro="" textlink="">
      <xdr:nvSpPr>
        <xdr:cNvPr id="129" name="フローチャート : 判断 128"/>
        <xdr:cNvSpPr/>
      </xdr:nvSpPr>
      <xdr:spPr>
        <a:xfrm>
          <a:off x="1968500" y="923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94670</xdr:rowOff>
    </xdr:from>
    <xdr:ext cx="534377" cy="259045"/>
    <xdr:sp macro="" textlink="">
      <xdr:nvSpPr>
        <xdr:cNvPr id="130" name="テキスト ボックス 129"/>
        <xdr:cNvSpPr txBox="1"/>
      </xdr:nvSpPr>
      <xdr:spPr>
        <a:xfrm>
          <a:off x="1752111" y="901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165176</xdr:rowOff>
    </xdr:from>
    <xdr:to>
      <xdr:col>1</xdr:col>
      <xdr:colOff>485775</xdr:colOff>
      <xdr:row>56</xdr:row>
      <xdr:rowOff>95326</xdr:rowOff>
    </xdr:to>
    <xdr:sp macro="" textlink="">
      <xdr:nvSpPr>
        <xdr:cNvPr id="131" name="フローチャート : 判断 130"/>
        <xdr:cNvSpPr/>
      </xdr:nvSpPr>
      <xdr:spPr>
        <a:xfrm>
          <a:off x="1079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111853</xdr:rowOff>
    </xdr:from>
    <xdr:ext cx="534377" cy="259045"/>
    <xdr:sp macro="" textlink="">
      <xdr:nvSpPr>
        <xdr:cNvPr id="132" name="テキスト ボックス 131"/>
        <xdr:cNvSpPr txBox="1"/>
      </xdr:nvSpPr>
      <xdr:spPr>
        <a:xfrm>
          <a:off x="863111" y="937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34646</xdr:rowOff>
    </xdr:from>
    <xdr:to>
      <xdr:col>6</xdr:col>
      <xdr:colOff>561975</xdr:colOff>
      <xdr:row>57</xdr:row>
      <xdr:rowOff>136246</xdr:rowOff>
    </xdr:to>
    <xdr:sp macro="" textlink="">
      <xdr:nvSpPr>
        <xdr:cNvPr id="138" name="円/楕円 137"/>
        <xdr:cNvSpPr/>
      </xdr:nvSpPr>
      <xdr:spPr>
        <a:xfrm>
          <a:off x="4584700" y="980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13073</xdr:rowOff>
    </xdr:from>
    <xdr:ext cx="534377" cy="259045"/>
    <xdr:sp macro="" textlink="">
      <xdr:nvSpPr>
        <xdr:cNvPr id="139" name="総務費該当値テキスト"/>
        <xdr:cNvSpPr txBox="1"/>
      </xdr:nvSpPr>
      <xdr:spPr>
        <a:xfrm>
          <a:off x="4686300" y="978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37,924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152412</xdr:rowOff>
    </xdr:from>
    <xdr:to>
      <xdr:col>5</xdr:col>
      <xdr:colOff>409575</xdr:colOff>
      <xdr:row>58</xdr:row>
      <xdr:rowOff>82562</xdr:rowOff>
    </xdr:to>
    <xdr:sp macro="" textlink="">
      <xdr:nvSpPr>
        <xdr:cNvPr id="140" name="円/楕円 139"/>
        <xdr:cNvSpPr/>
      </xdr:nvSpPr>
      <xdr:spPr>
        <a:xfrm>
          <a:off x="3746500" y="992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73689</xdr:rowOff>
    </xdr:from>
    <xdr:ext cx="534377" cy="259045"/>
    <xdr:sp macro="" textlink="">
      <xdr:nvSpPr>
        <xdr:cNvPr id="141" name="テキスト ボックス 140"/>
        <xdr:cNvSpPr txBox="1"/>
      </xdr:nvSpPr>
      <xdr:spPr>
        <a:xfrm>
          <a:off x="3530111" y="1001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34,833</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92901</xdr:rowOff>
    </xdr:from>
    <xdr:to>
      <xdr:col>4</xdr:col>
      <xdr:colOff>206375</xdr:colOff>
      <xdr:row>56</xdr:row>
      <xdr:rowOff>23051</xdr:rowOff>
    </xdr:to>
    <xdr:sp macro="" textlink="">
      <xdr:nvSpPr>
        <xdr:cNvPr id="142" name="円/楕円 141"/>
        <xdr:cNvSpPr/>
      </xdr:nvSpPr>
      <xdr:spPr>
        <a:xfrm>
          <a:off x="2857500" y="952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14178</xdr:rowOff>
    </xdr:from>
    <xdr:ext cx="534377" cy="259045"/>
    <xdr:sp macro="" textlink="">
      <xdr:nvSpPr>
        <xdr:cNvPr id="143" name="テキスト ボックス 142"/>
        <xdr:cNvSpPr txBox="1"/>
      </xdr:nvSpPr>
      <xdr:spPr>
        <a:xfrm>
          <a:off x="2641111" y="961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45,395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51371</xdr:rowOff>
    </xdr:from>
    <xdr:to>
      <xdr:col>3</xdr:col>
      <xdr:colOff>3175</xdr:colOff>
      <xdr:row>57</xdr:row>
      <xdr:rowOff>152971</xdr:rowOff>
    </xdr:to>
    <xdr:sp macro="" textlink="">
      <xdr:nvSpPr>
        <xdr:cNvPr id="144" name="円/楕円 143"/>
        <xdr:cNvSpPr/>
      </xdr:nvSpPr>
      <xdr:spPr>
        <a:xfrm>
          <a:off x="1968500" y="982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144098</xdr:rowOff>
    </xdr:from>
    <xdr:ext cx="534377" cy="259045"/>
    <xdr:sp macro="" textlink="">
      <xdr:nvSpPr>
        <xdr:cNvPr id="145" name="テキスト ボックス 144"/>
        <xdr:cNvSpPr txBox="1"/>
      </xdr:nvSpPr>
      <xdr:spPr>
        <a:xfrm>
          <a:off x="1752111" y="991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37,485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35446</xdr:rowOff>
    </xdr:from>
    <xdr:to>
      <xdr:col>1</xdr:col>
      <xdr:colOff>485775</xdr:colOff>
      <xdr:row>57</xdr:row>
      <xdr:rowOff>137046</xdr:rowOff>
    </xdr:to>
    <xdr:sp macro="" textlink="">
      <xdr:nvSpPr>
        <xdr:cNvPr id="146" name="円/楕円 145"/>
        <xdr:cNvSpPr/>
      </xdr:nvSpPr>
      <xdr:spPr>
        <a:xfrm>
          <a:off x="1079500" y="980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128173</xdr:rowOff>
    </xdr:from>
    <xdr:ext cx="534377" cy="259045"/>
    <xdr:sp macro="" textlink="">
      <xdr:nvSpPr>
        <xdr:cNvPr id="147" name="テキスト ボックス 146"/>
        <xdr:cNvSpPr txBox="1"/>
      </xdr:nvSpPr>
      <xdr:spPr>
        <a:xfrm>
          <a:off x="863111" y="990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37,903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127,849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39367</xdr:rowOff>
    </xdr:from>
    <xdr:to>
      <xdr:col>6</xdr:col>
      <xdr:colOff>510540</xdr:colOff>
      <xdr:row>78</xdr:row>
      <xdr:rowOff>8643</xdr:rowOff>
    </xdr:to>
    <xdr:cxnSp macro="">
      <xdr:nvCxnSpPr>
        <xdr:cNvPr id="170" name="直線コネクタ 169"/>
        <xdr:cNvCxnSpPr/>
      </xdr:nvCxnSpPr>
      <xdr:spPr>
        <a:xfrm flipV="1">
          <a:off x="4633595" y="12212317"/>
          <a:ext cx="1270" cy="116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12470</xdr:rowOff>
    </xdr:from>
    <xdr:ext cx="599010" cy="259045"/>
    <xdr:sp macro="" textlink="">
      <xdr:nvSpPr>
        <xdr:cNvPr id="171" name="民生費最小値テキスト"/>
        <xdr:cNvSpPr txBox="1"/>
      </xdr:nvSpPr>
      <xdr:spPr>
        <a:xfrm>
          <a:off x="4686300" y="1338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105,733</a:t>
          </a:r>
          <a:endParaRPr kumimoji="1" lang="ja-JP" altLang="en-US" sz="1000" b="1">
            <a:latin typeface="ＭＳ Ｐゴシック"/>
          </a:endParaRPr>
        </a:p>
      </xdr:txBody>
    </xdr:sp>
    <xdr:clientData/>
  </xdr:oneCellAnchor>
  <xdr:twoCellAnchor>
    <xdr:from>
      <xdr:col>6</xdr:col>
      <xdr:colOff>422275</xdr:colOff>
      <xdr:row>78</xdr:row>
      <xdr:rowOff>8643</xdr:rowOff>
    </xdr:from>
    <xdr:to>
      <xdr:col>6</xdr:col>
      <xdr:colOff>600075</xdr:colOff>
      <xdr:row>78</xdr:row>
      <xdr:rowOff>8643</xdr:rowOff>
    </xdr:to>
    <xdr:cxnSp macro="">
      <xdr:nvCxnSpPr>
        <xdr:cNvPr id="172" name="直線コネクタ 171"/>
        <xdr:cNvCxnSpPr/>
      </xdr:nvCxnSpPr>
      <xdr:spPr>
        <a:xfrm>
          <a:off x="4546600" y="1338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157494</xdr:rowOff>
    </xdr:from>
    <xdr:ext cx="599010" cy="259045"/>
    <xdr:sp macro="" textlink="">
      <xdr:nvSpPr>
        <xdr:cNvPr id="173" name="民生費最大値テキスト"/>
        <xdr:cNvSpPr txBox="1"/>
      </xdr:nvSpPr>
      <xdr:spPr>
        <a:xfrm>
          <a:off x="4686300" y="11987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156,889</a:t>
          </a:r>
          <a:endParaRPr kumimoji="1" lang="ja-JP" altLang="en-US" sz="1000" b="1">
            <a:latin typeface="ＭＳ Ｐゴシック"/>
          </a:endParaRPr>
        </a:p>
      </xdr:txBody>
    </xdr:sp>
    <xdr:clientData/>
  </xdr:oneCellAnchor>
  <xdr:twoCellAnchor>
    <xdr:from>
      <xdr:col>6</xdr:col>
      <xdr:colOff>422275</xdr:colOff>
      <xdr:row>71</xdr:row>
      <xdr:rowOff>39367</xdr:rowOff>
    </xdr:from>
    <xdr:to>
      <xdr:col>6</xdr:col>
      <xdr:colOff>600075</xdr:colOff>
      <xdr:row>71</xdr:row>
      <xdr:rowOff>39367</xdr:rowOff>
    </xdr:to>
    <xdr:cxnSp macro="">
      <xdr:nvCxnSpPr>
        <xdr:cNvPr id="174" name="直線コネクタ 173"/>
        <xdr:cNvCxnSpPr/>
      </xdr:nvCxnSpPr>
      <xdr:spPr>
        <a:xfrm>
          <a:off x="4546600" y="12212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48282</xdr:rowOff>
    </xdr:from>
    <xdr:to>
      <xdr:col>6</xdr:col>
      <xdr:colOff>511175</xdr:colOff>
      <xdr:row>77</xdr:row>
      <xdr:rowOff>151975</xdr:rowOff>
    </xdr:to>
    <xdr:cxnSp macro="">
      <xdr:nvCxnSpPr>
        <xdr:cNvPr id="175" name="直線コネクタ 174"/>
        <xdr:cNvCxnSpPr/>
      </xdr:nvCxnSpPr>
      <xdr:spPr>
        <a:xfrm flipV="1">
          <a:off x="3797300" y="13249932"/>
          <a:ext cx="838200" cy="10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67291</xdr:rowOff>
    </xdr:from>
    <xdr:ext cx="599010" cy="259045"/>
    <xdr:sp macro="" textlink="">
      <xdr:nvSpPr>
        <xdr:cNvPr id="176" name="民生費平均値テキスト"/>
        <xdr:cNvSpPr txBox="1"/>
      </xdr:nvSpPr>
      <xdr:spPr>
        <a:xfrm>
          <a:off x="4686300" y="127545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124,446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44414</xdr:rowOff>
    </xdr:from>
    <xdr:to>
      <xdr:col>6</xdr:col>
      <xdr:colOff>561975</xdr:colOff>
      <xdr:row>75</xdr:row>
      <xdr:rowOff>146014</xdr:rowOff>
    </xdr:to>
    <xdr:sp macro="" textlink="">
      <xdr:nvSpPr>
        <xdr:cNvPr id="177" name="フローチャート : 判断 176"/>
        <xdr:cNvSpPr/>
      </xdr:nvSpPr>
      <xdr:spPr>
        <a:xfrm>
          <a:off x="4584700" y="1290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151975</xdr:rowOff>
    </xdr:from>
    <xdr:to>
      <xdr:col>5</xdr:col>
      <xdr:colOff>358775</xdr:colOff>
      <xdr:row>78</xdr:row>
      <xdr:rowOff>96380</xdr:rowOff>
    </xdr:to>
    <xdr:cxnSp macro="">
      <xdr:nvCxnSpPr>
        <xdr:cNvPr id="178" name="直線コネクタ 177"/>
        <xdr:cNvCxnSpPr/>
      </xdr:nvCxnSpPr>
      <xdr:spPr>
        <a:xfrm flipV="1">
          <a:off x="2908300" y="13353625"/>
          <a:ext cx="889000" cy="11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71</xdr:row>
      <xdr:rowOff>165984</xdr:rowOff>
    </xdr:from>
    <xdr:to>
      <xdr:col>5</xdr:col>
      <xdr:colOff>409575</xdr:colOff>
      <xdr:row>72</xdr:row>
      <xdr:rowOff>96134</xdr:rowOff>
    </xdr:to>
    <xdr:sp macro="" textlink="">
      <xdr:nvSpPr>
        <xdr:cNvPr id="179" name="フローチャート : 判断 178"/>
        <xdr:cNvSpPr/>
      </xdr:nvSpPr>
      <xdr:spPr>
        <a:xfrm>
          <a:off x="3746500" y="1233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70</xdr:row>
      <xdr:rowOff>112661</xdr:rowOff>
    </xdr:from>
    <xdr:ext cx="599010" cy="259045"/>
    <xdr:sp macro="" textlink="">
      <xdr:nvSpPr>
        <xdr:cNvPr id="180" name="テキスト ボックス 179"/>
        <xdr:cNvSpPr txBox="1"/>
      </xdr:nvSpPr>
      <xdr:spPr>
        <a:xfrm>
          <a:off x="3497794" y="12114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96380</xdr:rowOff>
    </xdr:from>
    <xdr:to>
      <xdr:col>4</xdr:col>
      <xdr:colOff>155575</xdr:colOff>
      <xdr:row>78</xdr:row>
      <xdr:rowOff>124406</xdr:rowOff>
    </xdr:to>
    <xdr:cxnSp macro="">
      <xdr:nvCxnSpPr>
        <xdr:cNvPr id="181" name="直線コネクタ 180"/>
        <xdr:cNvCxnSpPr/>
      </xdr:nvCxnSpPr>
      <xdr:spPr>
        <a:xfrm flipV="1">
          <a:off x="2019300" y="13469480"/>
          <a:ext cx="889000" cy="2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72</xdr:row>
      <xdr:rowOff>123739</xdr:rowOff>
    </xdr:from>
    <xdr:to>
      <xdr:col>4</xdr:col>
      <xdr:colOff>206375</xdr:colOff>
      <xdr:row>73</xdr:row>
      <xdr:rowOff>53889</xdr:rowOff>
    </xdr:to>
    <xdr:sp macro="" textlink="">
      <xdr:nvSpPr>
        <xdr:cNvPr id="182" name="フローチャート : 判断 181"/>
        <xdr:cNvSpPr/>
      </xdr:nvSpPr>
      <xdr:spPr>
        <a:xfrm>
          <a:off x="2857500" y="1246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71</xdr:row>
      <xdr:rowOff>70416</xdr:rowOff>
    </xdr:from>
    <xdr:ext cx="599010" cy="259045"/>
    <xdr:sp macro="" textlink="">
      <xdr:nvSpPr>
        <xdr:cNvPr id="183" name="テキスト ボックス 182"/>
        <xdr:cNvSpPr txBox="1"/>
      </xdr:nvSpPr>
      <xdr:spPr>
        <a:xfrm>
          <a:off x="2608794" y="12243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81452</xdr:rowOff>
    </xdr:from>
    <xdr:to>
      <xdr:col>2</xdr:col>
      <xdr:colOff>638175</xdr:colOff>
      <xdr:row>78</xdr:row>
      <xdr:rowOff>124406</xdr:rowOff>
    </xdr:to>
    <xdr:cxnSp macro="">
      <xdr:nvCxnSpPr>
        <xdr:cNvPr id="184" name="直線コネクタ 183"/>
        <xdr:cNvCxnSpPr/>
      </xdr:nvCxnSpPr>
      <xdr:spPr>
        <a:xfrm>
          <a:off x="1130300" y="13454552"/>
          <a:ext cx="889000" cy="4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73</xdr:row>
      <xdr:rowOff>31567</xdr:rowOff>
    </xdr:from>
    <xdr:to>
      <xdr:col>3</xdr:col>
      <xdr:colOff>3175</xdr:colOff>
      <xdr:row>73</xdr:row>
      <xdr:rowOff>133167</xdr:rowOff>
    </xdr:to>
    <xdr:sp macro="" textlink="">
      <xdr:nvSpPr>
        <xdr:cNvPr id="185" name="フローチャート : 判断 184"/>
        <xdr:cNvSpPr/>
      </xdr:nvSpPr>
      <xdr:spPr>
        <a:xfrm>
          <a:off x="1968500" y="1254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71</xdr:row>
      <xdr:rowOff>149694</xdr:rowOff>
    </xdr:from>
    <xdr:ext cx="599010" cy="259045"/>
    <xdr:sp macro="" textlink="">
      <xdr:nvSpPr>
        <xdr:cNvPr id="186" name="テキスト ボックス 185"/>
        <xdr:cNvSpPr txBox="1"/>
      </xdr:nvSpPr>
      <xdr:spPr>
        <a:xfrm>
          <a:off x="1719794" y="1232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twoCellAnchor>
    <xdr:from>
      <xdr:col>1</xdr:col>
      <xdr:colOff>384175</xdr:colOff>
      <xdr:row>73</xdr:row>
      <xdr:rowOff>51044</xdr:rowOff>
    </xdr:from>
    <xdr:to>
      <xdr:col>1</xdr:col>
      <xdr:colOff>485775</xdr:colOff>
      <xdr:row>73</xdr:row>
      <xdr:rowOff>152644</xdr:rowOff>
    </xdr:to>
    <xdr:sp macro="" textlink="">
      <xdr:nvSpPr>
        <xdr:cNvPr id="187" name="フローチャート : 判断 186"/>
        <xdr:cNvSpPr/>
      </xdr:nvSpPr>
      <xdr:spPr>
        <a:xfrm>
          <a:off x="1079500" y="1256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71</xdr:row>
      <xdr:rowOff>169171</xdr:rowOff>
    </xdr:from>
    <xdr:ext cx="599010" cy="259045"/>
    <xdr:sp macro="" textlink="">
      <xdr:nvSpPr>
        <xdr:cNvPr id="188" name="テキスト ボックス 187"/>
        <xdr:cNvSpPr txBox="1"/>
      </xdr:nvSpPr>
      <xdr:spPr>
        <a:xfrm>
          <a:off x="830794" y="12342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168932</xdr:rowOff>
    </xdr:from>
    <xdr:to>
      <xdr:col>6</xdr:col>
      <xdr:colOff>561975</xdr:colOff>
      <xdr:row>77</xdr:row>
      <xdr:rowOff>99082</xdr:rowOff>
    </xdr:to>
    <xdr:sp macro="" textlink="">
      <xdr:nvSpPr>
        <xdr:cNvPr id="194" name="円/楕円 193"/>
        <xdr:cNvSpPr/>
      </xdr:nvSpPr>
      <xdr:spPr>
        <a:xfrm>
          <a:off x="4584700" y="1319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147359</xdr:rowOff>
    </xdr:from>
    <xdr:ext cx="599010" cy="259045"/>
    <xdr:sp macro="" textlink="">
      <xdr:nvSpPr>
        <xdr:cNvPr id="195" name="民生費該当値テキスト"/>
        <xdr:cNvSpPr txBox="1"/>
      </xdr:nvSpPr>
      <xdr:spPr>
        <a:xfrm>
          <a:off x="4686300" y="13177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111,499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101175</xdr:rowOff>
    </xdr:from>
    <xdr:to>
      <xdr:col>5</xdr:col>
      <xdr:colOff>409575</xdr:colOff>
      <xdr:row>78</xdr:row>
      <xdr:rowOff>31325</xdr:rowOff>
    </xdr:to>
    <xdr:sp macro="" textlink="">
      <xdr:nvSpPr>
        <xdr:cNvPr id="196" name="円/楕円 195"/>
        <xdr:cNvSpPr/>
      </xdr:nvSpPr>
      <xdr:spPr>
        <a:xfrm>
          <a:off x="3746500" y="133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22452</xdr:rowOff>
    </xdr:from>
    <xdr:ext cx="599010" cy="259045"/>
    <xdr:sp macro="" textlink="">
      <xdr:nvSpPr>
        <xdr:cNvPr id="197" name="テキスト ボックス 196"/>
        <xdr:cNvSpPr txBox="1"/>
      </xdr:nvSpPr>
      <xdr:spPr>
        <a:xfrm>
          <a:off x="3497794" y="13395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106,963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45580</xdr:rowOff>
    </xdr:from>
    <xdr:to>
      <xdr:col>4</xdr:col>
      <xdr:colOff>206375</xdr:colOff>
      <xdr:row>78</xdr:row>
      <xdr:rowOff>147180</xdr:rowOff>
    </xdr:to>
    <xdr:sp macro="" textlink="">
      <xdr:nvSpPr>
        <xdr:cNvPr id="198" name="円/楕円 197"/>
        <xdr:cNvSpPr/>
      </xdr:nvSpPr>
      <xdr:spPr>
        <a:xfrm>
          <a:off x="2857500" y="1341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138307</xdr:rowOff>
    </xdr:from>
    <xdr:ext cx="599010" cy="259045"/>
    <xdr:sp macro="" textlink="">
      <xdr:nvSpPr>
        <xdr:cNvPr id="199" name="テキスト ボックス 198"/>
        <xdr:cNvSpPr txBox="1"/>
      </xdr:nvSpPr>
      <xdr:spPr>
        <a:xfrm>
          <a:off x="2608794" y="13511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101,895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73606</xdr:rowOff>
    </xdr:from>
    <xdr:to>
      <xdr:col>3</xdr:col>
      <xdr:colOff>3175</xdr:colOff>
      <xdr:row>79</xdr:row>
      <xdr:rowOff>3756</xdr:rowOff>
    </xdr:to>
    <xdr:sp macro="" textlink="">
      <xdr:nvSpPr>
        <xdr:cNvPr id="200" name="円/楕円 199"/>
        <xdr:cNvSpPr/>
      </xdr:nvSpPr>
      <xdr:spPr>
        <a:xfrm>
          <a:off x="1968500" y="1344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166333</xdr:rowOff>
    </xdr:from>
    <xdr:ext cx="599010" cy="259045"/>
    <xdr:sp macro="" textlink="">
      <xdr:nvSpPr>
        <xdr:cNvPr id="201" name="テキスト ボックス 200"/>
        <xdr:cNvSpPr txBox="1"/>
      </xdr:nvSpPr>
      <xdr:spPr>
        <a:xfrm>
          <a:off x="1719794" y="1353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100,669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30652</xdr:rowOff>
    </xdr:from>
    <xdr:to>
      <xdr:col>1</xdr:col>
      <xdr:colOff>485775</xdr:colOff>
      <xdr:row>78</xdr:row>
      <xdr:rowOff>132252</xdr:rowOff>
    </xdr:to>
    <xdr:sp macro="" textlink="">
      <xdr:nvSpPr>
        <xdr:cNvPr id="202" name="円/楕円 201"/>
        <xdr:cNvSpPr/>
      </xdr:nvSpPr>
      <xdr:spPr>
        <a:xfrm>
          <a:off x="1079500" y="1340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123379</xdr:rowOff>
    </xdr:from>
    <xdr:ext cx="599010" cy="259045"/>
    <xdr:sp macro="" textlink="">
      <xdr:nvSpPr>
        <xdr:cNvPr id="203" name="テキスト ボックス 202"/>
        <xdr:cNvSpPr txBox="1"/>
      </xdr:nvSpPr>
      <xdr:spPr>
        <a:xfrm>
          <a:off x="830794" y="13496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102,548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32,243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90</xdr:row>
      <xdr:rowOff>111777</xdr:rowOff>
    </xdr:from>
    <xdr:ext cx="531299" cy="259045"/>
    <xdr:sp macro="" textlink="">
      <xdr:nvSpPr>
        <xdr:cNvPr id="220" name="テキスト ボックス 219"/>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35744</xdr:rowOff>
    </xdr:from>
    <xdr:to>
      <xdr:col>6</xdr:col>
      <xdr:colOff>510540</xdr:colOff>
      <xdr:row>98</xdr:row>
      <xdr:rowOff>95523</xdr:rowOff>
    </xdr:to>
    <xdr:cxnSp macro="">
      <xdr:nvCxnSpPr>
        <xdr:cNvPr id="224" name="直線コネクタ 223"/>
        <xdr:cNvCxnSpPr/>
      </xdr:nvCxnSpPr>
      <xdr:spPr>
        <a:xfrm flipV="1">
          <a:off x="4633595" y="15637694"/>
          <a:ext cx="1270" cy="1259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99350</xdr:rowOff>
    </xdr:from>
    <xdr:ext cx="534377" cy="259045"/>
    <xdr:sp macro="" textlink="">
      <xdr:nvSpPr>
        <xdr:cNvPr id="225" name="衛生費最小値テキスト"/>
        <xdr:cNvSpPr txBox="1"/>
      </xdr:nvSpPr>
      <xdr:spPr>
        <a:xfrm>
          <a:off x="4686300" y="1690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18,773</a:t>
          </a:r>
          <a:endParaRPr kumimoji="1" lang="ja-JP" altLang="en-US" sz="1000" b="1">
            <a:latin typeface="ＭＳ Ｐゴシック"/>
          </a:endParaRPr>
        </a:p>
      </xdr:txBody>
    </xdr:sp>
    <xdr:clientData/>
  </xdr:oneCellAnchor>
  <xdr:twoCellAnchor>
    <xdr:from>
      <xdr:col>6</xdr:col>
      <xdr:colOff>422275</xdr:colOff>
      <xdr:row>98</xdr:row>
      <xdr:rowOff>95523</xdr:rowOff>
    </xdr:from>
    <xdr:to>
      <xdr:col>6</xdr:col>
      <xdr:colOff>600075</xdr:colOff>
      <xdr:row>98</xdr:row>
      <xdr:rowOff>95523</xdr:rowOff>
    </xdr:to>
    <xdr:cxnSp macro="">
      <xdr:nvCxnSpPr>
        <xdr:cNvPr id="226" name="直線コネクタ 225"/>
        <xdr:cNvCxnSpPr/>
      </xdr:nvCxnSpPr>
      <xdr:spPr>
        <a:xfrm>
          <a:off x="4546600" y="1689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153871</xdr:rowOff>
    </xdr:from>
    <xdr:ext cx="534377" cy="259045"/>
    <xdr:sp macro="" textlink="">
      <xdr:nvSpPr>
        <xdr:cNvPr id="227" name="衛生費最大値テキスト"/>
        <xdr:cNvSpPr txBox="1"/>
      </xdr:nvSpPr>
      <xdr:spPr>
        <a:xfrm>
          <a:off x="4686300" y="1541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40,819</a:t>
          </a:r>
          <a:endParaRPr kumimoji="1" lang="ja-JP" altLang="en-US" sz="1000" b="1">
            <a:latin typeface="ＭＳ Ｐゴシック"/>
          </a:endParaRPr>
        </a:p>
      </xdr:txBody>
    </xdr:sp>
    <xdr:clientData/>
  </xdr:oneCellAnchor>
  <xdr:twoCellAnchor>
    <xdr:from>
      <xdr:col>6</xdr:col>
      <xdr:colOff>422275</xdr:colOff>
      <xdr:row>91</xdr:row>
      <xdr:rowOff>35744</xdr:rowOff>
    </xdr:from>
    <xdr:to>
      <xdr:col>6</xdr:col>
      <xdr:colOff>600075</xdr:colOff>
      <xdr:row>91</xdr:row>
      <xdr:rowOff>35744</xdr:rowOff>
    </xdr:to>
    <xdr:cxnSp macro="">
      <xdr:nvCxnSpPr>
        <xdr:cNvPr id="228" name="直線コネクタ 227"/>
        <xdr:cNvCxnSpPr/>
      </xdr:nvCxnSpPr>
      <xdr:spPr>
        <a:xfrm>
          <a:off x="4546600" y="1563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112497</xdr:rowOff>
    </xdr:from>
    <xdr:to>
      <xdr:col>6</xdr:col>
      <xdr:colOff>511175</xdr:colOff>
      <xdr:row>92</xdr:row>
      <xdr:rowOff>152158</xdr:rowOff>
    </xdr:to>
    <xdr:cxnSp macro="">
      <xdr:nvCxnSpPr>
        <xdr:cNvPr id="229" name="直線コネクタ 228"/>
        <xdr:cNvCxnSpPr/>
      </xdr:nvCxnSpPr>
      <xdr:spPr>
        <a:xfrm>
          <a:off x="3797300" y="15885897"/>
          <a:ext cx="838200" cy="3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141336</xdr:rowOff>
    </xdr:from>
    <xdr:ext cx="534377" cy="259045"/>
    <xdr:sp macro="" textlink="">
      <xdr:nvSpPr>
        <xdr:cNvPr id="230" name="衛生費平均値テキスト"/>
        <xdr:cNvSpPr txBox="1"/>
      </xdr:nvSpPr>
      <xdr:spPr>
        <a:xfrm>
          <a:off x="4686300" y="16086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31,705</a:t>
          </a:r>
          <a:endParaRPr kumimoji="1" lang="ja-JP" altLang="en-US" sz="1000" b="1">
            <a:solidFill>
              <a:srgbClr val="000080"/>
            </a:solidFill>
            <a:latin typeface="ＭＳ Ｐゴシック"/>
          </a:endParaRPr>
        </a:p>
      </xdr:txBody>
    </xdr:sp>
    <xdr:clientData/>
  </xdr:oneCellAnchor>
  <xdr:twoCellAnchor>
    <xdr:from>
      <xdr:col>6</xdr:col>
      <xdr:colOff>460375</xdr:colOff>
      <xdr:row>93</xdr:row>
      <xdr:rowOff>162909</xdr:rowOff>
    </xdr:from>
    <xdr:to>
      <xdr:col>6</xdr:col>
      <xdr:colOff>561975</xdr:colOff>
      <xdr:row>94</xdr:row>
      <xdr:rowOff>93059</xdr:rowOff>
    </xdr:to>
    <xdr:sp macro="" textlink="">
      <xdr:nvSpPr>
        <xdr:cNvPr id="231" name="フローチャート : 判断 230"/>
        <xdr:cNvSpPr/>
      </xdr:nvSpPr>
      <xdr:spPr>
        <a:xfrm>
          <a:off x="4584700" y="16107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154845</xdr:rowOff>
    </xdr:from>
    <xdr:to>
      <xdr:col>5</xdr:col>
      <xdr:colOff>358775</xdr:colOff>
      <xdr:row>92</xdr:row>
      <xdr:rowOff>112497</xdr:rowOff>
    </xdr:to>
    <xdr:cxnSp macro="">
      <xdr:nvCxnSpPr>
        <xdr:cNvPr id="232" name="直線コネクタ 231"/>
        <xdr:cNvCxnSpPr/>
      </xdr:nvCxnSpPr>
      <xdr:spPr>
        <a:xfrm>
          <a:off x="2908300" y="15585345"/>
          <a:ext cx="889000" cy="30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61697</xdr:rowOff>
    </xdr:from>
    <xdr:to>
      <xdr:col>5</xdr:col>
      <xdr:colOff>409575</xdr:colOff>
      <xdr:row>94</xdr:row>
      <xdr:rowOff>163297</xdr:rowOff>
    </xdr:to>
    <xdr:sp macro="" textlink="">
      <xdr:nvSpPr>
        <xdr:cNvPr id="233" name="フローチャート : 判断 232"/>
        <xdr:cNvSpPr/>
      </xdr:nvSpPr>
      <xdr:spPr>
        <a:xfrm>
          <a:off x="3746500" y="161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154424</xdr:rowOff>
    </xdr:from>
    <xdr:ext cx="534377" cy="259045"/>
    <xdr:sp macro="" textlink="">
      <xdr:nvSpPr>
        <xdr:cNvPr id="234" name="テキスト ボックス 233"/>
        <xdr:cNvSpPr txBox="1"/>
      </xdr:nvSpPr>
      <xdr:spPr>
        <a:xfrm>
          <a:off x="3530111" y="1627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2</xdr:col>
      <xdr:colOff>638175</xdr:colOff>
      <xdr:row>90</xdr:row>
      <xdr:rowOff>154845</xdr:rowOff>
    </xdr:from>
    <xdr:to>
      <xdr:col>4</xdr:col>
      <xdr:colOff>155575</xdr:colOff>
      <xdr:row>94</xdr:row>
      <xdr:rowOff>117184</xdr:rowOff>
    </xdr:to>
    <xdr:cxnSp macro="">
      <xdr:nvCxnSpPr>
        <xdr:cNvPr id="235" name="直線コネクタ 234"/>
        <xdr:cNvCxnSpPr/>
      </xdr:nvCxnSpPr>
      <xdr:spPr>
        <a:xfrm flipV="1">
          <a:off x="2019300" y="15585345"/>
          <a:ext cx="889000" cy="64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132048</xdr:rowOff>
    </xdr:from>
    <xdr:to>
      <xdr:col>4</xdr:col>
      <xdr:colOff>206375</xdr:colOff>
      <xdr:row>95</xdr:row>
      <xdr:rowOff>62198</xdr:rowOff>
    </xdr:to>
    <xdr:sp macro="" textlink="">
      <xdr:nvSpPr>
        <xdr:cNvPr id="236" name="フローチャート : 判断 235"/>
        <xdr:cNvSpPr/>
      </xdr:nvSpPr>
      <xdr:spPr>
        <a:xfrm>
          <a:off x="2857500" y="16248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53325</xdr:rowOff>
    </xdr:from>
    <xdr:ext cx="534377" cy="259045"/>
    <xdr:sp macro="" textlink="">
      <xdr:nvSpPr>
        <xdr:cNvPr id="237" name="テキスト ボックス 236"/>
        <xdr:cNvSpPr txBox="1"/>
      </xdr:nvSpPr>
      <xdr:spPr>
        <a:xfrm>
          <a:off x="2641111" y="1634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69520</xdr:rowOff>
    </xdr:from>
    <xdr:to>
      <xdr:col>2</xdr:col>
      <xdr:colOff>638175</xdr:colOff>
      <xdr:row>94</xdr:row>
      <xdr:rowOff>117184</xdr:rowOff>
    </xdr:to>
    <xdr:cxnSp macro="">
      <xdr:nvCxnSpPr>
        <xdr:cNvPr id="238" name="直線コネクタ 237"/>
        <xdr:cNvCxnSpPr/>
      </xdr:nvCxnSpPr>
      <xdr:spPr>
        <a:xfrm>
          <a:off x="1130300" y="16185820"/>
          <a:ext cx="889000" cy="4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123534</xdr:rowOff>
    </xdr:from>
    <xdr:to>
      <xdr:col>3</xdr:col>
      <xdr:colOff>3175</xdr:colOff>
      <xdr:row>95</xdr:row>
      <xdr:rowOff>53684</xdr:rowOff>
    </xdr:to>
    <xdr:sp macro="" textlink="">
      <xdr:nvSpPr>
        <xdr:cNvPr id="239" name="フローチャート : 判断 238"/>
        <xdr:cNvSpPr/>
      </xdr:nvSpPr>
      <xdr:spPr>
        <a:xfrm>
          <a:off x="1968500" y="162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44811</xdr:rowOff>
    </xdr:from>
    <xdr:ext cx="534377" cy="259045"/>
    <xdr:sp macro="" textlink="">
      <xdr:nvSpPr>
        <xdr:cNvPr id="240" name="テキスト ボックス 239"/>
        <xdr:cNvSpPr txBox="1"/>
      </xdr:nvSpPr>
      <xdr:spPr>
        <a:xfrm>
          <a:off x="1752111" y="1633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104560</xdr:rowOff>
    </xdr:from>
    <xdr:to>
      <xdr:col>1</xdr:col>
      <xdr:colOff>485775</xdr:colOff>
      <xdr:row>95</xdr:row>
      <xdr:rowOff>34710</xdr:rowOff>
    </xdr:to>
    <xdr:sp macro="" textlink="">
      <xdr:nvSpPr>
        <xdr:cNvPr id="241" name="フローチャート : 判断 240"/>
        <xdr:cNvSpPr/>
      </xdr:nvSpPr>
      <xdr:spPr>
        <a:xfrm>
          <a:off x="1079500" y="1622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25837</xdr:rowOff>
    </xdr:from>
    <xdr:ext cx="534377" cy="259045"/>
    <xdr:sp macro="" textlink="">
      <xdr:nvSpPr>
        <xdr:cNvPr id="242" name="テキスト ボックス 241"/>
        <xdr:cNvSpPr txBox="1"/>
      </xdr:nvSpPr>
      <xdr:spPr>
        <a:xfrm>
          <a:off x="863111" y="1631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101358</xdr:rowOff>
    </xdr:from>
    <xdr:to>
      <xdr:col>6</xdr:col>
      <xdr:colOff>561975</xdr:colOff>
      <xdr:row>93</xdr:row>
      <xdr:rowOff>31508</xdr:rowOff>
    </xdr:to>
    <xdr:sp macro="" textlink="">
      <xdr:nvSpPr>
        <xdr:cNvPr id="248" name="円/楕円 247"/>
        <xdr:cNvSpPr/>
      </xdr:nvSpPr>
      <xdr:spPr>
        <a:xfrm>
          <a:off x="4584700" y="1587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124235</xdr:rowOff>
    </xdr:from>
    <xdr:ext cx="534377" cy="259045"/>
    <xdr:sp macro="" textlink="">
      <xdr:nvSpPr>
        <xdr:cNvPr id="249" name="衛生費該当値テキスト"/>
        <xdr:cNvSpPr txBox="1"/>
      </xdr:nvSpPr>
      <xdr:spPr>
        <a:xfrm>
          <a:off x="4686300" y="1572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35,782</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61697</xdr:rowOff>
    </xdr:from>
    <xdr:to>
      <xdr:col>5</xdr:col>
      <xdr:colOff>409575</xdr:colOff>
      <xdr:row>92</xdr:row>
      <xdr:rowOff>163297</xdr:rowOff>
    </xdr:to>
    <xdr:sp macro="" textlink="">
      <xdr:nvSpPr>
        <xdr:cNvPr id="250" name="円/楕円 249"/>
        <xdr:cNvSpPr/>
      </xdr:nvSpPr>
      <xdr:spPr>
        <a:xfrm>
          <a:off x="3746500" y="1583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8374</xdr:rowOff>
    </xdr:from>
    <xdr:ext cx="534377" cy="259045"/>
    <xdr:sp macro="" textlink="">
      <xdr:nvSpPr>
        <xdr:cNvPr id="251" name="テキスト ボックス 250"/>
        <xdr:cNvSpPr txBox="1"/>
      </xdr:nvSpPr>
      <xdr:spPr>
        <a:xfrm>
          <a:off x="3530111" y="1561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36,476</a:t>
          </a:r>
          <a:endParaRPr kumimoji="1" lang="ja-JP" altLang="en-US" sz="1000" b="1">
            <a:solidFill>
              <a:srgbClr val="FF0000"/>
            </a:solidFill>
            <a:latin typeface="ＭＳ Ｐゴシック"/>
          </a:endParaRPr>
        </a:p>
      </xdr:txBody>
    </xdr:sp>
    <xdr:clientData/>
  </xdr:oneCellAnchor>
  <xdr:twoCellAnchor>
    <xdr:from>
      <xdr:col>4</xdr:col>
      <xdr:colOff>104775</xdr:colOff>
      <xdr:row>90</xdr:row>
      <xdr:rowOff>104045</xdr:rowOff>
    </xdr:from>
    <xdr:to>
      <xdr:col>4</xdr:col>
      <xdr:colOff>206375</xdr:colOff>
      <xdr:row>91</xdr:row>
      <xdr:rowOff>34195</xdr:rowOff>
    </xdr:to>
    <xdr:sp macro="" textlink="">
      <xdr:nvSpPr>
        <xdr:cNvPr id="252" name="円/楕円 251"/>
        <xdr:cNvSpPr/>
      </xdr:nvSpPr>
      <xdr:spPr>
        <a:xfrm>
          <a:off x="2857500" y="1553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89</xdr:row>
      <xdr:rowOff>50722</xdr:rowOff>
    </xdr:from>
    <xdr:ext cx="534377" cy="259045"/>
    <xdr:sp macro="" textlink="">
      <xdr:nvSpPr>
        <xdr:cNvPr id="253" name="テキスト ボックス 252"/>
        <xdr:cNvSpPr txBox="1"/>
      </xdr:nvSpPr>
      <xdr:spPr>
        <a:xfrm>
          <a:off x="2641111" y="1530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41,735</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66384</xdr:rowOff>
    </xdr:from>
    <xdr:to>
      <xdr:col>3</xdr:col>
      <xdr:colOff>3175</xdr:colOff>
      <xdr:row>94</xdr:row>
      <xdr:rowOff>167984</xdr:rowOff>
    </xdr:to>
    <xdr:sp macro="" textlink="">
      <xdr:nvSpPr>
        <xdr:cNvPr id="254" name="円/楕円 253"/>
        <xdr:cNvSpPr/>
      </xdr:nvSpPr>
      <xdr:spPr>
        <a:xfrm>
          <a:off x="1968500" y="1618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13061</xdr:rowOff>
    </xdr:from>
    <xdr:ext cx="534377" cy="259045"/>
    <xdr:sp macro="" textlink="">
      <xdr:nvSpPr>
        <xdr:cNvPr id="255" name="テキスト ボックス 254"/>
        <xdr:cNvSpPr txBox="1"/>
      </xdr:nvSpPr>
      <xdr:spPr>
        <a:xfrm>
          <a:off x="1752111" y="1595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30,394</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18720</xdr:rowOff>
    </xdr:from>
    <xdr:to>
      <xdr:col>1</xdr:col>
      <xdr:colOff>485775</xdr:colOff>
      <xdr:row>94</xdr:row>
      <xdr:rowOff>120320</xdr:rowOff>
    </xdr:to>
    <xdr:sp macro="" textlink="">
      <xdr:nvSpPr>
        <xdr:cNvPr id="256" name="円/楕円 255"/>
        <xdr:cNvSpPr/>
      </xdr:nvSpPr>
      <xdr:spPr>
        <a:xfrm>
          <a:off x="1079500" y="1613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136847</xdr:rowOff>
    </xdr:from>
    <xdr:ext cx="534377" cy="259045"/>
    <xdr:sp macro="" textlink="">
      <xdr:nvSpPr>
        <xdr:cNvPr id="257" name="テキスト ボックス 256"/>
        <xdr:cNvSpPr txBox="1"/>
      </xdr:nvSpPr>
      <xdr:spPr>
        <a:xfrm>
          <a:off x="863111" y="1591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31,228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54737</xdr:rowOff>
    </xdr:from>
    <xdr:to>
      <xdr:col>15</xdr:col>
      <xdr:colOff>180340</xdr:colOff>
      <xdr:row>39</xdr:row>
      <xdr:rowOff>6477</xdr:rowOff>
    </xdr:to>
    <xdr:cxnSp macro="">
      <xdr:nvCxnSpPr>
        <xdr:cNvPr id="281" name="直線コネクタ 280"/>
        <xdr:cNvCxnSpPr/>
      </xdr:nvCxnSpPr>
      <xdr:spPr>
        <a:xfrm flipV="1">
          <a:off x="10475595" y="5198237"/>
          <a:ext cx="1270" cy="1494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10304</xdr:rowOff>
    </xdr:from>
    <xdr:ext cx="378565" cy="259045"/>
    <xdr:sp macro="" textlink="">
      <xdr:nvSpPr>
        <xdr:cNvPr id="282" name="労働費最小値テキスト"/>
        <xdr:cNvSpPr txBox="1"/>
      </xdr:nvSpPr>
      <xdr:spPr>
        <a:xfrm>
          <a:off x="10528300" y="6696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15</xdr:col>
      <xdr:colOff>92075</xdr:colOff>
      <xdr:row>39</xdr:row>
      <xdr:rowOff>6477</xdr:rowOff>
    </xdr:from>
    <xdr:to>
      <xdr:col>15</xdr:col>
      <xdr:colOff>269875</xdr:colOff>
      <xdr:row>39</xdr:row>
      <xdr:rowOff>6477</xdr:rowOff>
    </xdr:to>
    <xdr:cxnSp macro="">
      <xdr:nvCxnSpPr>
        <xdr:cNvPr id="283" name="直線コネクタ 282"/>
        <xdr:cNvCxnSpPr/>
      </xdr:nvCxnSpPr>
      <xdr:spPr>
        <a:xfrm>
          <a:off x="10388600" y="669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1414</xdr:rowOff>
    </xdr:from>
    <xdr:ext cx="534377" cy="259045"/>
    <xdr:sp macro="" textlink="">
      <xdr:nvSpPr>
        <xdr:cNvPr id="284" name="労働費最大値テキスト"/>
        <xdr:cNvSpPr txBox="1"/>
      </xdr:nvSpPr>
      <xdr:spPr>
        <a:xfrm>
          <a:off x="10528300" y="497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12,069</a:t>
          </a:r>
          <a:endParaRPr kumimoji="1" lang="ja-JP" altLang="en-US" sz="1000" b="1">
            <a:latin typeface="ＭＳ Ｐゴシック"/>
          </a:endParaRPr>
        </a:p>
      </xdr:txBody>
    </xdr:sp>
    <xdr:clientData/>
  </xdr:oneCellAnchor>
  <xdr:twoCellAnchor>
    <xdr:from>
      <xdr:col>15</xdr:col>
      <xdr:colOff>92075</xdr:colOff>
      <xdr:row>30</xdr:row>
      <xdr:rowOff>54737</xdr:rowOff>
    </xdr:from>
    <xdr:to>
      <xdr:col>15</xdr:col>
      <xdr:colOff>269875</xdr:colOff>
      <xdr:row>30</xdr:row>
      <xdr:rowOff>54737</xdr:rowOff>
    </xdr:to>
    <xdr:cxnSp macro="">
      <xdr:nvCxnSpPr>
        <xdr:cNvPr id="285" name="直線コネクタ 284"/>
        <xdr:cNvCxnSpPr/>
      </xdr:nvCxnSpPr>
      <xdr:spPr>
        <a:xfrm>
          <a:off x="10388600" y="519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85852</xdr:rowOff>
    </xdr:from>
    <xdr:to>
      <xdr:col>15</xdr:col>
      <xdr:colOff>180975</xdr:colOff>
      <xdr:row>37</xdr:row>
      <xdr:rowOff>105918</xdr:rowOff>
    </xdr:to>
    <xdr:cxnSp macro="">
      <xdr:nvCxnSpPr>
        <xdr:cNvPr id="286" name="直線コネクタ 285"/>
        <xdr:cNvCxnSpPr/>
      </xdr:nvCxnSpPr>
      <xdr:spPr>
        <a:xfrm flipV="1">
          <a:off x="9639300" y="6429502"/>
          <a:ext cx="838200" cy="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43832</xdr:rowOff>
    </xdr:from>
    <xdr:ext cx="469744" cy="259045"/>
    <xdr:sp macro="" textlink="">
      <xdr:nvSpPr>
        <xdr:cNvPr id="287" name="労働費平均値テキスト"/>
        <xdr:cNvSpPr txBox="1"/>
      </xdr:nvSpPr>
      <xdr:spPr>
        <a:xfrm>
          <a:off x="10528300" y="6387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65405</xdr:rowOff>
    </xdr:from>
    <xdr:to>
      <xdr:col>15</xdr:col>
      <xdr:colOff>231775</xdr:colOff>
      <xdr:row>37</xdr:row>
      <xdr:rowOff>167005</xdr:rowOff>
    </xdr:to>
    <xdr:sp macro="" textlink="">
      <xdr:nvSpPr>
        <xdr:cNvPr id="288" name="フローチャート : 判断 287"/>
        <xdr:cNvSpPr/>
      </xdr:nvSpPr>
      <xdr:spPr>
        <a:xfrm>
          <a:off x="10426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55499</xdr:rowOff>
    </xdr:from>
    <xdr:to>
      <xdr:col>14</xdr:col>
      <xdr:colOff>28575</xdr:colOff>
      <xdr:row>37</xdr:row>
      <xdr:rowOff>105918</xdr:rowOff>
    </xdr:to>
    <xdr:cxnSp macro="">
      <xdr:nvCxnSpPr>
        <xdr:cNvPr id="289" name="直線コネクタ 288"/>
        <xdr:cNvCxnSpPr/>
      </xdr:nvCxnSpPr>
      <xdr:spPr>
        <a:xfrm>
          <a:off x="8750300" y="6399149"/>
          <a:ext cx="889000" cy="5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39624</xdr:rowOff>
    </xdr:from>
    <xdr:to>
      <xdr:col>14</xdr:col>
      <xdr:colOff>79375</xdr:colOff>
      <xdr:row>38</xdr:row>
      <xdr:rowOff>141224</xdr:rowOff>
    </xdr:to>
    <xdr:sp macro="" textlink="">
      <xdr:nvSpPr>
        <xdr:cNvPr id="290" name="フローチャート : 判断 289"/>
        <xdr:cNvSpPr/>
      </xdr:nvSpPr>
      <xdr:spPr>
        <a:xfrm>
          <a:off x="9588500" y="65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132351</xdr:rowOff>
    </xdr:from>
    <xdr:ext cx="378565" cy="259045"/>
    <xdr:sp macro="" textlink="">
      <xdr:nvSpPr>
        <xdr:cNvPr id="291" name="テキスト ボックス 290"/>
        <xdr:cNvSpPr txBox="1"/>
      </xdr:nvSpPr>
      <xdr:spPr>
        <a:xfrm>
          <a:off x="9450017" y="6647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78994</xdr:rowOff>
    </xdr:from>
    <xdr:to>
      <xdr:col>12</xdr:col>
      <xdr:colOff>511175</xdr:colOff>
      <xdr:row>37</xdr:row>
      <xdr:rowOff>55499</xdr:rowOff>
    </xdr:to>
    <xdr:cxnSp macro="">
      <xdr:nvCxnSpPr>
        <xdr:cNvPr id="292" name="直線コネクタ 291"/>
        <xdr:cNvCxnSpPr/>
      </xdr:nvCxnSpPr>
      <xdr:spPr>
        <a:xfrm>
          <a:off x="7861300" y="6251194"/>
          <a:ext cx="889000" cy="14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165227</xdr:rowOff>
    </xdr:from>
    <xdr:to>
      <xdr:col>12</xdr:col>
      <xdr:colOff>561975</xdr:colOff>
      <xdr:row>38</xdr:row>
      <xdr:rowOff>95377</xdr:rowOff>
    </xdr:to>
    <xdr:sp macro="" textlink="">
      <xdr:nvSpPr>
        <xdr:cNvPr id="293" name="フローチャート : 判断 292"/>
        <xdr:cNvSpPr/>
      </xdr:nvSpPr>
      <xdr:spPr>
        <a:xfrm>
          <a:off x="8699500" y="65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86504</xdr:rowOff>
    </xdr:from>
    <xdr:ext cx="469744" cy="259045"/>
    <xdr:sp macro="" textlink="">
      <xdr:nvSpPr>
        <xdr:cNvPr id="294" name="テキスト ボックス 293"/>
        <xdr:cNvSpPr txBox="1"/>
      </xdr:nvSpPr>
      <xdr:spPr>
        <a:xfrm>
          <a:off x="8515427" y="660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165862</xdr:rowOff>
    </xdr:from>
    <xdr:to>
      <xdr:col>11</xdr:col>
      <xdr:colOff>307975</xdr:colOff>
      <xdr:row>36</xdr:row>
      <xdr:rowOff>78994</xdr:rowOff>
    </xdr:to>
    <xdr:cxnSp macro="">
      <xdr:nvCxnSpPr>
        <xdr:cNvPr id="295" name="直線コネクタ 294"/>
        <xdr:cNvCxnSpPr/>
      </xdr:nvCxnSpPr>
      <xdr:spPr>
        <a:xfrm>
          <a:off x="6972300" y="5995162"/>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142748</xdr:rowOff>
    </xdr:from>
    <xdr:to>
      <xdr:col>11</xdr:col>
      <xdr:colOff>358775</xdr:colOff>
      <xdr:row>38</xdr:row>
      <xdr:rowOff>72898</xdr:rowOff>
    </xdr:to>
    <xdr:sp macro="" textlink="">
      <xdr:nvSpPr>
        <xdr:cNvPr id="296" name="フローチャート : 判断 295"/>
        <xdr:cNvSpPr/>
      </xdr:nvSpPr>
      <xdr:spPr>
        <a:xfrm>
          <a:off x="7810500" y="64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64025</xdr:rowOff>
    </xdr:from>
    <xdr:ext cx="469744" cy="259045"/>
    <xdr:sp macro="" textlink="">
      <xdr:nvSpPr>
        <xdr:cNvPr id="297" name="テキスト ボックス 296"/>
        <xdr:cNvSpPr txBox="1"/>
      </xdr:nvSpPr>
      <xdr:spPr>
        <a:xfrm>
          <a:off x="7626427" y="657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55245</xdr:rowOff>
    </xdr:from>
    <xdr:to>
      <xdr:col>10</xdr:col>
      <xdr:colOff>155575</xdr:colOff>
      <xdr:row>37</xdr:row>
      <xdr:rowOff>156845</xdr:rowOff>
    </xdr:to>
    <xdr:sp macro="" textlink="">
      <xdr:nvSpPr>
        <xdr:cNvPr id="298" name="フローチャート : 判断 297"/>
        <xdr:cNvSpPr/>
      </xdr:nvSpPr>
      <xdr:spPr>
        <a:xfrm>
          <a:off x="6921500" y="63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147972</xdr:rowOff>
    </xdr:from>
    <xdr:ext cx="469744" cy="259045"/>
    <xdr:sp macro="" textlink="">
      <xdr:nvSpPr>
        <xdr:cNvPr id="299" name="テキスト ボックス 298"/>
        <xdr:cNvSpPr txBox="1"/>
      </xdr:nvSpPr>
      <xdr:spPr>
        <a:xfrm>
          <a:off x="6737427" y="649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35052</xdr:rowOff>
    </xdr:from>
    <xdr:to>
      <xdr:col>15</xdr:col>
      <xdr:colOff>231775</xdr:colOff>
      <xdr:row>37</xdr:row>
      <xdr:rowOff>136652</xdr:rowOff>
    </xdr:to>
    <xdr:sp macro="" textlink="">
      <xdr:nvSpPr>
        <xdr:cNvPr id="305" name="円/楕円 304"/>
        <xdr:cNvSpPr/>
      </xdr:nvSpPr>
      <xdr:spPr>
        <a:xfrm>
          <a:off x="10426700" y="637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57929</xdr:rowOff>
    </xdr:from>
    <xdr:ext cx="469744" cy="259045"/>
    <xdr:sp macro="" textlink="">
      <xdr:nvSpPr>
        <xdr:cNvPr id="306" name="労働費該当値テキスト"/>
        <xdr:cNvSpPr txBox="1"/>
      </xdr:nvSpPr>
      <xdr:spPr>
        <a:xfrm>
          <a:off x="10528300" y="623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55118</xdr:rowOff>
    </xdr:from>
    <xdr:to>
      <xdr:col>14</xdr:col>
      <xdr:colOff>79375</xdr:colOff>
      <xdr:row>37</xdr:row>
      <xdr:rowOff>156718</xdr:rowOff>
    </xdr:to>
    <xdr:sp macro="" textlink="">
      <xdr:nvSpPr>
        <xdr:cNvPr id="307" name="円/楕円 306"/>
        <xdr:cNvSpPr/>
      </xdr:nvSpPr>
      <xdr:spPr>
        <a:xfrm>
          <a:off x="9588500" y="639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1795</xdr:rowOff>
    </xdr:from>
    <xdr:ext cx="469744" cy="259045"/>
    <xdr:sp macro="" textlink="">
      <xdr:nvSpPr>
        <xdr:cNvPr id="308" name="テキスト ボックス 307"/>
        <xdr:cNvSpPr txBox="1"/>
      </xdr:nvSpPr>
      <xdr:spPr>
        <a:xfrm>
          <a:off x="9404427" y="617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4699</xdr:rowOff>
    </xdr:from>
    <xdr:to>
      <xdr:col>12</xdr:col>
      <xdr:colOff>561975</xdr:colOff>
      <xdr:row>37</xdr:row>
      <xdr:rowOff>106299</xdr:rowOff>
    </xdr:to>
    <xdr:sp macro="" textlink="">
      <xdr:nvSpPr>
        <xdr:cNvPr id="309" name="円/楕円 308"/>
        <xdr:cNvSpPr/>
      </xdr:nvSpPr>
      <xdr:spPr>
        <a:xfrm>
          <a:off x="8699500" y="634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122826</xdr:rowOff>
    </xdr:from>
    <xdr:ext cx="469744" cy="259045"/>
    <xdr:sp macro="" textlink="">
      <xdr:nvSpPr>
        <xdr:cNvPr id="310" name="テキスト ボックス 309"/>
        <xdr:cNvSpPr txBox="1"/>
      </xdr:nvSpPr>
      <xdr:spPr>
        <a:xfrm>
          <a:off x="8515427" y="612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28194</xdr:rowOff>
    </xdr:from>
    <xdr:to>
      <xdr:col>11</xdr:col>
      <xdr:colOff>358775</xdr:colOff>
      <xdr:row>36</xdr:row>
      <xdr:rowOff>129794</xdr:rowOff>
    </xdr:to>
    <xdr:sp macro="" textlink="">
      <xdr:nvSpPr>
        <xdr:cNvPr id="311" name="円/楕円 310"/>
        <xdr:cNvSpPr/>
      </xdr:nvSpPr>
      <xdr:spPr>
        <a:xfrm>
          <a:off x="7810500" y="620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146321</xdr:rowOff>
    </xdr:from>
    <xdr:ext cx="469744" cy="259045"/>
    <xdr:sp macro="" textlink="">
      <xdr:nvSpPr>
        <xdr:cNvPr id="312" name="テキスト ボックス 311"/>
        <xdr:cNvSpPr txBox="1"/>
      </xdr:nvSpPr>
      <xdr:spPr>
        <a:xfrm>
          <a:off x="7626427" y="5975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3,778</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115062</xdr:rowOff>
    </xdr:from>
    <xdr:to>
      <xdr:col>10</xdr:col>
      <xdr:colOff>155575</xdr:colOff>
      <xdr:row>35</xdr:row>
      <xdr:rowOff>45212</xdr:rowOff>
    </xdr:to>
    <xdr:sp macro="" textlink="">
      <xdr:nvSpPr>
        <xdr:cNvPr id="313" name="円/楕円 312"/>
        <xdr:cNvSpPr/>
      </xdr:nvSpPr>
      <xdr:spPr>
        <a:xfrm>
          <a:off x="6921500" y="594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61739</xdr:rowOff>
    </xdr:from>
    <xdr:ext cx="469744" cy="259045"/>
    <xdr:sp macro="" textlink="">
      <xdr:nvSpPr>
        <xdr:cNvPr id="314" name="テキスト ボックス 313"/>
        <xdr:cNvSpPr txBox="1"/>
      </xdr:nvSpPr>
      <xdr:spPr>
        <a:xfrm>
          <a:off x="6737427" y="571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28" name="テキスト ボックス 327"/>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4" name="テキスト ボックス 33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35458</xdr:rowOff>
    </xdr:from>
    <xdr:to>
      <xdr:col>15</xdr:col>
      <xdr:colOff>180340</xdr:colOff>
      <xdr:row>58</xdr:row>
      <xdr:rowOff>6503</xdr:rowOff>
    </xdr:to>
    <xdr:cxnSp macro="">
      <xdr:nvCxnSpPr>
        <xdr:cNvPr id="338" name="直線コネクタ 337"/>
        <xdr:cNvCxnSpPr/>
      </xdr:nvCxnSpPr>
      <xdr:spPr>
        <a:xfrm flipV="1">
          <a:off x="10475595" y="8607958"/>
          <a:ext cx="1270" cy="134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10330</xdr:rowOff>
    </xdr:from>
    <xdr:ext cx="469744" cy="259045"/>
    <xdr:sp macro="" textlink="">
      <xdr:nvSpPr>
        <xdr:cNvPr id="339" name="農林水産業費最小値テキスト"/>
        <xdr:cNvSpPr txBox="1"/>
      </xdr:nvSpPr>
      <xdr:spPr>
        <a:xfrm>
          <a:off x="10528300" y="995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2,748</a:t>
          </a:r>
          <a:endParaRPr kumimoji="1" lang="ja-JP" altLang="en-US" sz="1000" b="1">
            <a:latin typeface="ＭＳ Ｐゴシック"/>
          </a:endParaRPr>
        </a:p>
      </xdr:txBody>
    </xdr:sp>
    <xdr:clientData/>
  </xdr:oneCellAnchor>
  <xdr:twoCellAnchor>
    <xdr:from>
      <xdr:col>15</xdr:col>
      <xdr:colOff>92075</xdr:colOff>
      <xdr:row>58</xdr:row>
      <xdr:rowOff>6503</xdr:rowOff>
    </xdr:from>
    <xdr:to>
      <xdr:col>15</xdr:col>
      <xdr:colOff>269875</xdr:colOff>
      <xdr:row>58</xdr:row>
      <xdr:rowOff>6503</xdr:rowOff>
    </xdr:to>
    <xdr:cxnSp macro="">
      <xdr:nvCxnSpPr>
        <xdr:cNvPr id="340" name="直線コネクタ 339"/>
        <xdr:cNvCxnSpPr/>
      </xdr:nvCxnSpPr>
      <xdr:spPr>
        <a:xfrm>
          <a:off x="10388600" y="9950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153585</xdr:rowOff>
    </xdr:from>
    <xdr:ext cx="534377" cy="259045"/>
    <xdr:sp macro="" textlink="">
      <xdr:nvSpPr>
        <xdr:cNvPr id="341" name="農林水産業費最大値テキスト"/>
        <xdr:cNvSpPr txBox="1"/>
      </xdr:nvSpPr>
      <xdr:spPr>
        <a:xfrm>
          <a:off x="10528300" y="838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20,368</a:t>
          </a:r>
          <a:endParaRPr kumimoji="1" lang="ja-JP" altLang="en-US" sz="1000" b="1">
            <a:latin typeface="ＭＳ Ｐゴシック"/>
          </a:endParaRPr>
        </a:p>
      </xdr:txBody>
    </xdr:sp>
    <xdr:clientData/>
  </xdr:oneCellAnchor>
  <xdr:twoCellAnchor>
    <xdr:from>
      <xdr:col>15</xdr:col>
      <xdr:colOff>92075</xdr:colOff>
      <xdr:row>50</xdr:row>
      <xdr:rowOff>35458</xdr:rowOff>
    </xdr:from>
    <xdr:to>
      <xdr:col>15</xdr:col>
      <xdr:colOff>269875</xdr:colOff>
      <xdr:row>50</xdr:row>
      <xdr:rowOff>35458</xdr:rowOff>
    </xdr:to>
    <xdr:cxnSp macro="">
      <xdr:nvCxnSpPr>
        <xdr:cNvPr id="342" name="直線コネクタ 341"/>
        <xdr:cNvCxnSpPr/>
      </xdr:nvCxnSpPr>
      <xdr:spPr>
        <a:xfrm>
          <a:off x="10388600" y="860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50</xdr:row>
      <xdr:rowOff>35458</xdr:rowOff>
    </xdr:from>
    <xdr:to>
      <xdr:col>15</xdr:col>
      <xdr:colOff>180975</xdr:colOff>
      <xdr:row>52</xdr:row>
      <xdr:rowOff>94361</xdr:rowOff>
    </xdr:to>
    <xdr:cxnSp macro="">
      <xdr:nvCxnSpPr>
        <xdr:cNvPr id="343" name="直線コネクタ 342"/>
        <xdr:cNvCxnSpPr/>
      </xdr:nvCxnSpPr>
      <xdr:spPr>
        <a:xfrm flipV="1">
          <a:off x="9639300" y="8607958"/>
          <a:ext cx="838200" cy="40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106646</xdr:rowOff>
    </xdr:from>
    <xdr:ext cx="469744" cy="259045"/>
    <xdr:sp macro="" textlink="">
      <xdr:nvSpPr>
        <xdr:cNvPr id="344" name="農林水産業費平均値テキスト"/>
        <xdr:cNvSpPr txBox="1"/>
      </xdr:nvSpPr>
      <xdr:spPr>
        <a:xfrm>
          <a:off x="10528300" y="93649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9,484</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128219</xdr:rowOff>
    </xdr:from>
    <xdr:to>
      <xdr:col>15</xdr:col>
      <xdr:colOff>231775</xdr:colOff>
      <xdr:row>55</xdr:row>
      <xdr:rowOff>58369</xdr:rowOff>
    </xdr:to>
    <xdr:sp macro="" textlink="">
      <xdr:nvSpPr>
        <xdr:cNvPr id="345" name="フローチャート : 判断 344"/>
        <xdr:cNvSpPr/>
      </xdr:nvSpPr>
      <xdr:spPr>
        <a:xfrm>
          <a:off x="10426700" y="938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94361</xdr:rowOff>
    </xdr:from>
    <xdr:to>
      <xdr:col>14</xdr:col>
      <xdr:colOff>28575</xdr:colOff>
      <xdr:row>53</xdr:row>
      <xdr:rowOff>147548</xdr:rowOff>
    </xdr:to>
    <xdr:cxnSp macro="">
      <xdr:nvCxnSpPr>
        <xdr:cNvPr id="346" name="直線コネクタ 345"/>
        <xdr:cNvCxnSpPr/>
      </xdr:nvCxnSpPr>
      <xdr:spPr>
        <a:xfrm flipV="1">
          <a:off x="8750300" y="9009761"/>
          <a:ext cx="889000" cy="22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116484</xdr:rowOff>
    </xdr:from>
    <xdr:to>
      <xdr:col>14</xdr:col>
      <xdr:colOff>79375</xdr:colOff>
      <xdr:row>57</xdr:row>
      <xdr:rowOff>46634</xdr:rowOff>
    </xdr:to>
    <xdr:sp macro="" textlink="">
      <xdr:nvSpPr>
        <xdr:cNvPr id="347" name="フローチャート : 判断 346"/>
        <xdr:cNvSpPr/>
      </xdr:nvSpPr>
      <xdr:spPr>
        <a:xfrm>
          <a:off x="9588500" y="971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37761</xdr:rowOff>
    </xdr:from>
    <xdr:ext cx="469744" cy="259045"/>
    <xdr:sp macro="" textlink="">
      <xdr:nvSpPr>
        <xdr:cNvPr id="348" name="テキスト ボックス 347"/>
        <xdr:cNvSpPr txBox="1"/>
      </xdr:nvSpPr>
      <xdr:spPr>
        <a:xfrm>
          <a:off x="9404427" y="981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147548</xdr:rowOff>
    </xdr:from>
    <xdr:to>
      <xdr:col>12</xdr:col>
      <xdr:colOff>511175</xdr:colOff>
      <xdr:row>54</xdr:row>
      <xdr:rowOff>112878</xdr:rowOff>
    </xdr:to>
    <xdr:cxnSp macro="">
      <xdr:nvCxnSpPr>
        <xdr:cNvPr id="349" name="直線コネクタ 348"/>
        <xdr:cNvCxnSpPr/>
      </xdr:nvCxnSpPr>
      <xdr:spPr>
        <a:xfrm flipV="1">
          <a:off x="7861300" y="9234398"/>
          <a:ext cx="889000" cy="13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73203</xdr:rowOff>
    </xdr:from>
    <xdr:to>
      <xdr:col>12</xdr:col>
      <xdr:colOff>561975</xdr:colOff>
      <xdr:row>57</xdr:row>
      <xdr:rowOff>3353</xdr:rowOff>
    </xdr:to>
    <xdr:sp macro="" textlink="">
      <xdr:nvSpPr>
        <xdr:cNvPr id="350" name="フローチャート : 判断 349"/>
        <xdr:cNvSpPr/>
      </xdr:nvSpPr>
      <xdr:spPr>
        <a:xfrm>
          <a:off x="8699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165930</xdr:rowOff>
    </xdr:from>
    <xdr:ext cx="469744" cy="259045"/>
    <xdr:sp macro="" textlink="">
      <xdr:nvSpPr>
        <xdr:cNvPr id="351" name="テキスト ボックス 350"/>
        <xdr:cNvSpPr txBox="1"/>
      </xdr:nvSpPr>
      <xdr:spPr>
        <a:xfrm>
          <a:off x="8515427" y="976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71348</xdr:rowOff>
    </xdr:from>
    <xdr:to>
      <xdr:col>11</xdr:col>
      <xdr:colOff>307975</xdr:colOff>
      <xdr:row>54</xdr:row>
      <xdr:rowOff>112878</xdr:rowOff>
    </xdr:to>
    <xdr:cxnSp macro="">
      <xdr:nvCxnSpPr>
        <xdr:cNvPr id="352" name="直線コネクタ 351"/>
        <xdr:cNvCxnSpPr/>
      </xdr:nvCxnSpPr>
      <xdr:spPr>
        <a:xfrm>
          <a:off x="6972300" y="9158198"/>
          <a:ext cx="889000" cy="21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115875</xdr:rowOff>
    </xdr:from>
    <xdr:to>
      <xdr:col>11</xdr:col>
      <xdr:colOff>358775</xdr:colOff>
      <xdr:row>57</xdr:row>
      <xdr:rowOff>46025</xdr:rowOff>
    </xdr:to>
    <xdr:sp macro="" textlink="">
      <xdr:nvSpPr>
        <xdr:cNvPr id="353" name="フローチャート : 判断 352"/>
        <xdr:cNvSpPr/>
      </xdr:nvSpPr>
      <xdr:spPr>
        <a:xfrm>
          <a:off x="7810500" y="97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37152</xdr:rowOff>
    </xdr:from>
    <xdr:ext cx="469744" cy="259045"/>
    <xdr:sp macro="" textlink="">
      <xdr:nvSpPr>
        <xdr:cNvPr id="354" name="テキスト ボックス 353"/>
        <xdr:cNvSpPr txBox="1"/>
      </xdr:nvSpPr>
      <xdr:spPr>
        <a:xfrm>
          <a:off x="7626427" y="980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103759</xdr:rowOff>
    </xdr:from>
    <xdr:to>
      <xdr:col>10</xdr:col>
      <xdr:colOff>155575</xdr:colOff>
      <xdr:row>57</xdr:row>
      <xdr:rowOff>33909</xdr:rowOff>
    </xdr:to>
    <xdr:sp macro="" textlink="">
      <xdr:nvSpPr>
        <xdr:cNvPr id="355" name="フローチャート : 判断 354"/>
        <xdr:cNvSpPr/>
      </xdr:nvSpPr>
      <xdr:spPr>
        <a:xfrm>
          <a:off x="6921500" y="970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25036</xdr:rowOff>
    </xdr:from>
    <xdr:ext cx="469744" cy="259045"/>
    <xdr:sp macro="" textlink="">
      <xdr:nvSpPr>
        <xdr:cNvPr id="356" name="テキスト ボックス 355"/>
        <xdr:cNvSpPr txBox="1"/>
      </xdr:nvSpPr>
      <xdr:spPr>
        <a:xfrm>
          <a:off x="6737427" y="9797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49</xdr:row>
      <xdr:rowOff>156108</xdr:rowOff>
    </xdr:from>
    <xdr:to>
      <xdr:col>15</xdr:col>
      <xdr:colOff>231775</xdr:colOff>
      <xdr:row>50</xdr:row>
      <xdr:rowOff>86258</xdr:rowOff>
    </xdr:to>
    <xdr:sp macro="" textlink="">
      <xdr:nvSpPr>
        <xdr:cNvPr id="362" name="円/楕円 361"/>
        <xdr:cNvSpPr/>
      </xdr:nvSpPr>
      <xdr:spPr>
        <a:xfrm>
          <a:off x="10426700" y="855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49</xdr:row>
      <xdr:rowOff>109135</xdr:rowOff>
    </xdr:from>
    <xdr:ext cx="534377" cy="259045"/>
    <xdr:sp macro="" textlink="">
      <xdr:nvSpPr>
        <xdr:cNvPr id="363" name="農林水産業費該当値テキスト"/>
        <xdr:cNvSpPr txBox="1"/>
      </xdr:nvSpPr>
      <xdr:spPr>
        <a:xfrm>
          <a:off x="10528300" y="851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20,368</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43561</xdr:rowOff>
    </xdr:from>
    <xdr:to>
      <xdr:col>14</xdr:col>
      <xdr:colOff>79375</xdr:colOff>
      <xdr:row>52</xdr:row>
      <xdr:rowOff>145161</xdr:rowOff>
    </xdr:to>
    <xdr:sp macro="" textlink="">
      <xdr:nvSpPr>
        <xdr:cNvPr id="364" name="円/楕円 363"/>
        <xdr:cNvSpPr/>
      </xdr:nvSpPr>
      <xdr:spPr>
        <a:xfrm>
          <a:off x="9588500" y="895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50</xdr:row>
      <xdr:rowOff>161688</xdr:rowOff>
    </xdr:from>
    <xdr:ext cx="534377" cy="259045"/>
    <xdr:sp macro="" textlink="">
      <xdr:nvSpPr>
        <xdr:cNvPr id="365" name="テキスト ボックス 364"/>
        <xdr:cNvSpPr txBox="1"/>
      </xdr:nvSpPr>
      <xdr:spPr>
        <a:xfrm>
          <a:off x="9372111" y="873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15,095</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96748</xdr:rowOff>
    </xdr:from>
    <xdr:to>
      <xdr:col>12</xdr:col>
      <xdr:colOff>561975</xdr:colOff>
      <xdr:row>54</xdr:row>
      <xdr:rowOff>26898</xdr:rowOff>
    </xdr:to>
    <xdr:sp macro="" textlink="">
      <xdr:nvSpPr>
        <xdr:cNvPr id="366" name="円/楕円 365"/>
        <xdr:cNvSpPr/>
      </xdr:nvSpPr>
      <xdr:spPr>
        <a:xfrm>
          <a:off x="8699500" y="918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43425</xdr:rowOff>
    </xdr:from>
    <xdr:ext cx="534377" cy="259045"/>
    <xdr:sp macro="" textlink="">
      <xdr:nvSpPr>
        <xdr:cNvPr id="367" name="テキスト ボックス 366"/>
        <xdr:cNvSpPr txBox="1"/>
      </xdr:nvSpPr>
      <xdr:spPr>
        <a:xfrm>
          <a:off x="8483111" y="895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12,147</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62078</xdr:rowOff>
    </xdr:from>
    <xdr:to>
      <xdr:col>11</xdr:col>
      <xdr:colOff>358775</xdr:colOff>
      <xdr:row>54</xdr:row>
      <xdr:rowOff>163678</xdr:rowOff>
    </xdr:to>
    <xdr:sp macro="" textlink="">
      <xdr:nvSpPr>
        <xdr:cNvPr id="368" name="円/楕円 367"/>
        <xdr:cNvSpPr/>
      </xdr:nvSpPr>
      <xdr:spPr>
        <a:xfrm>
          <a:off x="7810500" y="93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8755</xdr:rowOff>
    </xdr:from>
    <xdr:ext cx="534377" cy="259045"/>
    <xdr:sp macro="" textlink="">
      <xdr:nvSpPr>
        <xdr:cNvPr id="369" name="テキスト ボックス 368"/>
        <xdr:cNvSpPr txBox="1"/>
      </xdr:nvSpPr>
      <xdr:spPr>
        <a:xfrm>
          <a:off x="7594111" y="909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10,352</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20548</xdr:rowOff>
    </xdr:from>
    <xdr:to>
      <xdr:col>10</xdr:col>
      <xdr:colOff>155575</xdr:colOff>
      <xdr:row>53</xdr:row>
      <xdr:rowOff>122148</xdr:rowOff>
    </xdr:to>
    <xdr:sp macro="" textlink="">
      <xdr:nvSpPr>
        <xdr:cNvPr id="370" name="円/楕円 369"/>
        <xdr:cNvSpPr/>
      </xdr:nvSpPr>
      <xdr:spPr>
        <a:xfrm>
          <a:off x="6921500" y="910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138675</xdr:rowOff>
    </xdr:from>
    <xdr:ext cx="534377" cy="259045"/>
    <xdr:sp macro="" textlink="">
      <xdr:nvSpPr>
        <xdr:cNvPr id="371" name="テキスト ボックス 370"/>
        <xdr:cNvSpPr txBox="1"/>
      </xdr:nvSpPr>
      <xdr:spPr>
        <a:xfrm>
          <a:off x="6705111" y="888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27,201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1" name="テキスト ボックス 39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75387</xdr:rowOff>
    </xdr:from>
    <xdr:to>
      <xdr:col>15</xdr:col>
      <xdr:colOff>180340</xdr:colOff>
      <xdr:row>78</xdr:row>
      <xdr:rowOff>63767</xdr:rowOff>
    </xdr:to>
    <xdr:cxnSp macro="">
      <xdr:nvCxnSpPr>
        <xdr:cNvPr id="395" name="直線コネクタ 394"/>
        <xdr:cNvCxnSpPr/>
      </xdr:nvCxnSpPr>
      <xdr:spPr>
        <a:xfrm flipV="1">
          <a:off x="10475595" y="12248337"/>
          <a:ext cx="1270" cy="1188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67594</xdr:rowOff>
    </xdr:from>
    <xdr:ext cx="469744" cy="259045"/>
    <xdr:sp macro="" textlink="">
      <xdr:nvSpPr>
        <xdr:cNvPr id="396" name="商工費最小値テキスト"/>
        <xdr:cNvSpPr txBox="1"/>
      </xdr:nvSpPr>
      <xdr:spPr>
        <a:xfrm>
          <a:off x="10528300" y="1344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3,993</a:t>
          </a:r>
          <a:endParaRPr kumimoji="1" lang="ja-JP" altLang="en-US" sz="1000" b="1">
            <a:latin typeface="ＭＳ Ｐゴシック"/>
          </a:endParaRPr>
        </a:p>
      </xdr:txBody>
    </xdr:sp>
    <xdr:clientData/>
  </xdr:oneCellAnchor>
  <xdr:twoCellAnchor>
    <xdr:from>
      <xdr:col>15</xdr:col>
      <xdr:colOff>92075</xdr:colOff>
      <xdr:row>78</xdr:row>
      <xdr:rowOff>63767</xdr:rowOff>
    </xdr:from>
    <xdr:to>
      <xdr:col>15</xdr:col>
      <xdr:colOff>269875</xdr:colOff>
      <xdr:row>78</xdr:row>
      <xdr:rowOff>63767</xdr:rowOff>
    </xdr:to>
    <xdr:cxnSp macro="">
      <xdr:nvCxnSpPr>
        <xdr:cNvPr id="397" name="直線コネクタ 396"/>
        <xdr:cNvCxnSpPr/>
      </xdr:nvCxnSpPr>
      <xdr:spPr>
        <a:xfrm>
          <a:off x="10388600" y="1343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22064</xdr:rowOff>
    </xdr:from>
    <xdr:ext cx="534377" cy="259045"/>
    <xdr:sp macro="" textlink="">
      <xdr:nvSpPr>
        <xdr:cNvPr id="398" name="商工費最大値テキスト"/>
        <xdr:cNvSpPr txBox="1"/>
      </xdr:nvSpPr>
      <xdr:spPr>
        <a:xfrm>
          <a:off x="10528300" y="1202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35,188</a:t>
          </a:r>
          <a:endParaRPr kumimoji="1" lang="ja-JP" altLang="en-US" sz="1000" b="1">
            <a:latin typeface="ＭＳ Ｐゴシック"/>
          </a:endParaRPr>
        </a:p>
      </xdr:txBody>
    </xdr:sp>
    <xdr:clientData/>
  </xdr:oneCellAnchor>
  <xdr:twoCellAnchor>
    <xdr:from>
      <xdr:col>15</xdr:col>
      <xdr:colOff>92075</xdr:colOff>
      <xdr:row>71</xdr:row>
      <xdr:rowOff>75387</xdr:rowOff>
    </xdr:from>
    <xdr:to>
      <xdr:col>15</xdr:col>
      <xdr:colOff>269875</xdr:colOff>
      <xdr:row>71</xdr:row>
      <xdr:rowOff>75387</xdr:rowOff>
    </xdr:to>
    <xdr:cxnSp macro="">
      <xdr:nvCxnSpPr>
        <xdr:cNvPr id="399" name="直線コネクタ 398"/>
        <xdr:cNvCxnSpPr/>
      </xdr:nvCxnSpPr>
      <xdr:spPr>
        <a:xfrm>
          <a:off x="10388600" y="1224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139509</xdr:rowOff>
    </xdr:from>
    <xdr:to>
      <xdr:col>15</xdr:col>
      <xdr:colOff>180975</xdr:colOff>
      <xdr:row>72</xdr:row>
      <xdr:rowOff>94590</xdr:rowOff>
    </xdr:to>
    <xdr:cxnSp macro="">
      <xdr:nvCxnSpPr>
        <xdr:cNvPr id="400" name="直線コネクタ 399"/>
        <xdr:cNvCxnSpPr/>
      </xdr:nvCxnSpPr>
      <xdr:spPr>
        <a:xfrm flipV="1">
          <a:off x="9639300" y="12312459"/>
          <a:ext cx="838200" cy="12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31551</xdr:rowOff>
    </xdr:from>
    <xdr:ext cx="534377" cy="259045"/>
    <xdr:sp macro="" textlink="">
      <xdr:nvSpPr>
        <xdr:cNvPr id="401" name="商工費平均値テキスト"/>
        <xdr:cNvSpPr txBox="1"/>
      </xdr:nvSpPr>
      <xdr:spPr>
        <a:xfrm>
          <a:off x="10528300" y="12890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16,439</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53124</xdr:rowOff>
    </xdr:from>
    <xdr:to>
      <xdr:col>15</xdr:col>
      <xdr:colOff>231775</xdr:colOff>
      <xdr:row>75</xdr:row>
      <xdr:rowOff>154724</xdr:rowOff>
    </xdr:to>
    <xdr:sp macro="" textlink="">
      <xdr:nvSpPr>
        <xdr:cNvPr id="402" name="フローチャート : 判断 401"/>
        <xdr:cNvSpPr/>
      </xdr:nvSpPr>
      <xdr:spPr>
        <a:xfrm>
          <a:off x="10426700" y="1291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94590</xdr:rowOff>
    </xdr:from>
    <xdr:to>
      <xdr:col>14</xdr:col>
      <xdr:colOff>28575</xdr:colOff>
      <xdr:row>72</xdr:row>
      <xdr:rowOff>109106</xdr:rowOff>
    </xdr:to>
    <xdr:cxnSp macro="">
      <xdr:nvCxnSpPr>
        <xdr:cNvPr id="403" name="直線コネクタ 402"/>
        <xdr:cNvCxnSpPr/>
      </xdr:nvCxnSpPr>
      <xdr:spPr>
        <a:xfrm flipV="1">
          <a:off x="8750300" y="12438990"/>
          <a:ext cx="8890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19177</xdr:rowOff>
    </xdr:from>
    <xdr:to>
      <xdr:col>14</xdr:col>
      <xdr:colOff>79375</xdr:colOff>
      <xdr:row>77</xdr:row>
      <xdr:rowOff>120777</xdr:rowOff>
    </xdr:to>
    <xdr:sp macro="" textlink="">
      <xdr:nvSpPr>
        <xdr:cNvPr id="404" name="フローチャート : 判断 403"/>
        <xdr:cNvSpPr/>
      </xdr:nvSpPr>
      <xdr:spPr>
        <a:xfrm>
          <a:off x="9588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111904</xdr:rowOff>
    </xdr:from>
    <xdr:ext cx="469744" cy="259045"/>
    <xdr:sp macro="" textlink="">
      <xdr:nvSpPr>
        <xdr:cNvPr id="405" name="テキスト ボックス 404"/>
        <xdr:cNvSpPr txBox="1"/>
      </xdr:nvSpPr>
      <xdr:spPr>
        <a:xfrm>
          <a:off x="9404427" y="133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72</xdr:row>
      <xdr:rowOff>109106</xdr:rowOff>
    </xdr:from>
    <xdr:to>
      <xdr:col>12</xdr:col>
      <xdr:colOff>511175</xdr:colOff>
      <xdr:row>73</xdr:row>
      <xdr:rowOff>47879</xdr:rowOff>
    </xdr:to>
    <xdr:cxnSp macro="">
      <xdr:nvCxnSpPr>
        <xdr:cNvPr id="406" name="直線コネクタ 405"/>
        <xdr:cNvCxnSpPr/>
      </xdr:nvCxnSpPr>
      <xdr:spPr>
        <a:xfrm flipV="1">
          <a:off x="7861300" y="12453506"/>
          <a:ext cx="889000" cy="11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31217</xdr:rowOff>
    </xdr:from>
    <xdr:to>
      <xdr:col>12</xdr:col>
      <xdr:colOff>561975</xdr:colOff>
      <xdr:row>77</xdr:row>
      <xdr:rowOff>132817</xdr:rowOff>
    </xdr:to>
    <xdr:sp macro="" textlink="">
      <xdr:nvSpPr>
        <xdr:cNvPr id="407" name="フローチャート : 判断 406"/>
        <xdr:cNvSpPr/>
      </xdr:nvSpPr>
      <xdr:spPr>
        <a:xfrm>
          <a:off x="8699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123944</xdr:rowOff>
    </xdr:from>
    <xdr:ext cx="469744" cy="259045"/>
    <xdr:sp macro="" textlink="">
      <xdr:nvSpPr>
        <xdr:cNvPr id="408" name="テキスト ボックス 407"/>
        <xdr:cNvSpPr txBox="1"/>
      </xdr:nvSpPr>
      <xdr:spPr>
        <a:xfrm>
          <a:off x="8515427" y="1332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47879</xdr:rowOff>
    </xdr:from>
    <xdr:to>
      <xdr:col>11</xdr:col>
      <xdr:colOff>307975</xdr:colOff>
      <xdr:row>73</xdr:row>
      <xdr:rowOff>128194</xdr:rowOff>
    </xdr:to>
    <xdr:cxnSp macro="">
      <xdr:nvCxnSpPr>
        <xdr:cNvPr id="409" name="直線コネクタ 408"/>
        <xdr:cNvCxnSpPr/>
      </xdr:nvCxnSpPr>
      <xdr:spPr>
        <a:xfrm flipV="1">
          <a:off x="6972300" y="12563729"/>
          <a:ext cx="889000" cy="8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36664</xdr:rowOff>
    </xdr:from>
    <xdr:to>
      <xdr:col>11</xdr:col>
      <xdr:colOff>358775</xdr:colOff>
      <xdr:row>77</xdr:row>
      <xdr:rowOff>138264</xdr:rowOff>
    </xdr:to>
    <xdr:sp macro="" textlink="">
      <xdr:nvSpPr>
        <xdr:cNvPr id="410" name="フローチャート : 判断 409"/>
        <xdr:cNvSpPr/>
      </xdr:nvSpPr>
      <xdr:spPr>
        <a:xfrm>
          <a:off x="7810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129391</xdr:rowOff>
    </xdr:from>
    <xdr:ext cx="469744" cy="259045"/>
    <xdr:sp macro="" textlink="">
      <xdr:nvSpPr>
        <xdr:cNvPr id="411" name="テキスト ボックス 410"/>
        <xdr:cNvSpPr txBox="1"/>
      </xdr:nvSpPr>
      <xdr:spPr>
        <a:xfrm>
          <a:off x="7626427" y="1333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7175</xdr:rowOff>
    </xdr:from>
    <xdr:to>
      <xdr:col>10</xdr:col>
      <xdr:colOff>155575</xdr:colOff>
      <xdr:row>77</xdr:row>
      <xdr:rowOff>108775</xdr:rowOff>
    </xdr:to>
    <xdr:sp macro="" textlink="">
      <xdr:nvSpPr>
        <xdr:cNvPr id="412" name="フローチャート : 判断 411"/>
        <xdr:cNvSpPr/>
      </xdr:nvSpPr>
      <xdr:spPr>
        <a:xfrm>
          <a:off x="6921500" y="132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99902</xdr:rowOff>
    </xdr:from>
    <xdr:ext cx="469744" cy="259045"/>
    <xdr:sp macro="" textlink="">
      <xdr:nvSpPr>
        <xdr:cNvPr id="413" name="テキスト ボックス 412"/>
        <xdr:cNvSpPr txBox="1"/>
      </xdr:nvSpPr>
      <xdr:spPr>
        <a:xfrm>
          <a:off x="6737427" y="1330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71</xdr:row>
      <xdr:rowOff>88709</xdr:rowOff>
    </xdr:from>
    <xdr:to>
      <xdr:col>15</xdr:col>
      <xdr:colOff>231775</xdr:colOff>
      <xdr:row>72</xdr:row>
      <xdr:rowOff>18859</xdr:rowOff>
    </xdr:to>
    <xdr:sp macro="" textlink="">
      <xdr:nvSpPr>
        <xdr:cNvPr id="419" name="円/楕円 418"/>
        <xdr:cNvSpPr/>
      </xdr:nvSpPr>
      <xdr:spPr>
        <a:xfrm>
          <a:off x="10426700" y="1226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3636</xdr:rowOff>
    </xdr:from>
    <xdr:ext cx="534377" cy="259045"/>
    <xdr:sp macro="" textlink="">
      <xdr:nvSpPr>
        <xdr:cNvPr id="420" name="商工費該当値テキスト"/>
        <xdr:cNvSpPr txBox="1"/>
      </xdr:nvSpPr>
      <xdr:spPr>
        <a:xfrm>
          <a:off x="10528300" y="1217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33,505</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43790</xdr:rowOff>
    </xdr:from>
    <xdr:to>
      <xdr:col>14</xdr:col>
      <xdr:colOff>79375</xdr:colOff>
      <xdr:row>72</xdr:row>
      <xdr:rowOff>145390</xdr:rowOff>
    </xdr:to>
    <xdr:sp macro="" textlink="">
      <xdr:nvSpPr>
        <xdr:cNvPr id="421" name="円/楕円 420"/>
        <xdr:cNvSpPr/>
      </xdr:nvSpPr>
      <xdr:spPr>
        <a:xfrm>
          <a:off x="9588500" y="1238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70</xdr:row>
      <xdr:rowOff>161917</xdr:rowOff>
    </xdr:from>
    <xdr:ext cx="534377" cy="259045"/>
    <xdr:sp macro="" textlink="">
      <xdr:nvSpPr>
        <xdr:cNvPr id="422" name="テキスト ボックス 421"/>
        <xdr:cNvSpPr txBox="1"/>
      </xdr:nvSpPr>
      <xdr:spPr>
        <a:xfrm>
          <a:off x="9372111" y="1216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30,184</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58306</xdr:rowOff>
    </xdr:from>
    <xdr:to>
      <xdr:col>12</xdr:col>
      <xdr:colOff>561975</xdr:colOff>
      <xdr:row>72</xdr:row>
      <xdr:rowOff>159906</xdr:rowOff>
    </xdr:to>
    <xdr:sp macro="" textlink="">
      <xdr:nvSpPr>
        <xdr:cNvPr id="423" name="円/楕円 422"/>
        <xdr:cNvSpPr/>
      </xdr:nvSpPr>
      <xdr:spPr>
        <a:xfrm>
          <a:off x="8699500" y="1240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4983</xdr:rowOff>
    </xdr:from>
    <xdr:ext cx="534377" cy="259045"/>
    <xdr:sp macro="" textlink="">
      <xdr:nvSpPr>
        <xdr:cNvPr id="424" name="テキスト ボックス 423"/>
        <xdr:cNvSpPr txBox="1"/>
      </xdr:nvSpPr>
      <xdr:spPr>
        <a:xfrm>
          <a:off x="8483111" y="1217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29,803</a:t>
          </a:r>
          <a:endParaRPr kumimoji="1" lang="ja-JP" altLang="en-US" sz="1000" b="1">
            <a:solidFill>
              <a:srgbClr val="FF0000"/>
            </a:solidFill>
            <a:latin typeface="ＭＳ Ｐゴシック"/>
          </a:endParaRPr>
        </a:p>
      </xdr:txBody>
    </xdr:sp>
    <xdr:clientData/>
  </xdr:oneCellAnchor>
  <xdr:twoCellAnchor>
    <xdr:from>
      <xdr:col>11</xdr:col>
      <xdr:colOff>257175</xdr:colOff>
      <xdr:row>72</xdr:row>
      <xdr:rowOff>168529</xdr:rowOff>
    </xdr:from>
    <xdr:to>
      <xdr:col>11</xdr:col>
      <xdr:colOff>358775</xdr:colOff>
      <xdr:row>73</xdr:row>
      <xdr:rowOff>98679</xdr:rowOff>
    </xdr:to>
    <xdr:sp macro="" textlink="">
      <xdr:nvSpPr>
        <xdr:cNvPr id="425" name="円/楕円 424"/>
        <xdr:cNvSpPr/>
      </xdr:nvSpPr>
      <xdr:spPr>
        <a:xfrm>
          <a:off x="7810500" y="1251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71</xdr:row>
      <xdr:rowOff>115206</xdr:rowOff>
    </xdr:from>
    <xdr:ext cx="534377" cy="259045"/>
    <xdr:sp macro="" textlink="">
      <xdr:nvSpPr>
        <xdr:cNvPr id="426" name="テキスト ボックス 425"/>
        <xdr:cNvSpPr txBox="1"/>
      </xdr:nvSpPr>
      <xdr:spPr>
        <a:xfrm>
          <a:off x="7594111" y="1228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26,910</a:t>
          </a:r>
          <a:endParaRPr kumimoji="1" lang="ja-JP" altLang="en-US" sz="1000" b="1">
            <a:solidFill>
              <a:srgbClr val="FF0000"/>
            </a:solidFill>
            <a:latin typeface="ＭＳ Ｐゴシック"/>
          </a:endParaRPr>
        </a:p>
      </xdr:txBody>
    </xdr:sp>
    <xdr:clientData/>
  </xdr:oneCellAnchor>
  <xdr:twoCellAnchor>
    <xdr:from>
      <xdr:col>10</xdr:col>
      <xdr:colOff>53975</xdr:colOff>
      <xdr:row>73</xdr:row>
      <xdr:rowOff>77394</xdr:rowOff>
    </xdr:from>
    <xdr:to>
      <xdr:col>10</xdr:col>
      <xdr:colOff>155575</xdr:colOff>
      <xdr:row>74</xdr:row>
      <xdr:rowOff>7544</xdr:rowOff>
    </xdr:to>
    <xdr:sp macro="" textlink="">
      <xdr:nvSpPr>
        <xdr:cNvPr id="427" name="円/楕円 426"/>
        <xdr:cNvSpPr/>
      </xdr:nvSpPr>
      <xdr:spPr>
        <a:xfrm>
          <a:off x="6921500" y="1259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24071</xdr:rowOff>
    </xdr:from>
    <xdr:ext cx="534377" cy="259045"/>
    <xdr:sp macro="" textlink="">
      <xdr:nvSpPr>
        <xdr:cNvPr id="428" name="テキスト ボックス 427"/>
        <xdr:cNvSpPr txBox="1"/>
      </xdr:nvSpPr>
      <xdr:spPr>
        <a:xfrm>
          <a:off x="6705111" y="1236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24,802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41,986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9" name="テキスト ボックス 438"/>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1" name="テキスト ボックス 440"/>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3" name="テキスト ボックス 44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5" name="テキスト ボックス 44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7" name="テキスト ボックス 446"/>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9" name="テキスト ボックス 44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43506</xdr:rowOff>
    </xdr:from>
    <xdr:to>
      <xdr:col>15</xdr:col>
      <xdr:colOff>180340</xdr:colOff>
      <xdr:row>98</xdr:row>
      <xdr:rowOff>111170</xdr:rowOff>
    </xdr:to>
    <xdr:cxnSp macro="">
      <xdr:nvCxnSpPr>
        <xdr:cNvPr id="451" name="直線コネクタ 450"/>
        <xdr:cNvCxnSpPr/>
      </xdr:nvCxnSpPr>
      <xdr:spPr>
        <a:xfrm flipV="1">
          <a:off x="10475595" y="15474006"/>
          <a:ext cx="1270" cy="14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114997</xdr:rowOff>
    </xdr:from>
    <xdr:ext cx="534377" cy="259045"/>
    <xdr:sp macro="" textlink="">
      <xdr:nvSpPr>
        <xdr:cNvPr id="452" name="土木費最小値テキスト"/>
        <xdr:cNvSpPr txBox="1"/>
      </xdr:nvSpPr>
      <xdr:spPr>
        <a:xfrm>
          <a:off x="10528300" y="1691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30,624</a:t>
          </a:r>
          <a:endParaRPr kumimoji="1" lang="ja-JP" altLang="en-US" sz="1000" b="1">
            <a:latin typeface="ＭＳ Ｐゴシック"/>
          </a:endParaRPr>
        </a:p>
      </xdr:txBody>
    </xdr:sp>
    <xdr:clientData/>
  </xdr:oneCellAnchor>
  <xdr:twoCellAnchor>
    <xdr:from>
      <xdr:col>15</xdr:col>
      <xdr:colOff>92075</xdr:colOff>
      <xdr:row>98</xdr:row>
      <xdr:rowOff>111170</xdr:rowOff>
    </xdr:from>
    <xdr:to>
      <xdr:col>15</xdr:col>
      <xdr:colOff>269875</xdr:colOff>
      <xdr:row>98</xdr:row>
      <xdr:rowOff>111170</xdr:rowOff>
    </xdr:to>
    <xdr:cxnSp macro="">
      <xdr:nvCxnSpPr>
        <xdr:cNvPr id="453" name="直線コネクタ 452"/>
        <xdr:cNvCxnSpPr/>
      </xdr:nvCxnSpPr>
      <xdr:spPr>
        <a:xfrm>
          <a:off x="10388600" y="169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161633</xdr:rowOff>
    </xdr:from>
    <xdr:ext cx="534377" cy="259045"/>
    <xdr:sp macro="" textlink="">
      <xdr:nvSpPr>
        <xdr:cNvPr id="454" name="土木費最大値テキスト"/>
        <xdr:cNvSpPr txBox="1"/>
      </xdr:nvSpPr>
      <xdr:spPr>
        <a:xfrm>
          <a:off x="10528300" y="152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62,104</a:t>
          </a:r>
          <a:endParaRPr kumimoji="1" lang="ja-JP" altLang="en-US" sz="1000" b="1">
            <a:latin typeface="ＭＳ Ｐゴシック"/>
          </a:endParaRPr>
        </a:p>
      </xdr:txBody>
    </xdr:sp>
    <xdr:clientData/>
  </xdr:oneCellAnchor>
  <xdr:twoCellAnchor>
    <xdr:from>
      <xdr:col>15</xdr:col>
      <xdr:colOff>92075</xdr:colOff>
      <xdr:row>90</xdr:row>
      <xdr:rowOff>43506</xdr:rowOff>
    </xdr:from>
    <xdr:to>
      <xdr:col>15</xdr:col>
      <xdr:colOff>269875</xdr:colOff>
      <xdr:row>90</xdr:row>
      <xdr:rowOff>43506</xdr:rowOff>
    </xdr:to>
    <xdr:cxnSp macro="">
      <xdr:nvCxnSpPr>
        <xdr:cNvPr id="455" name="直線コネクタ 454"/>
        <xdr:cNvCxnSpPr/>
      </xdr:nvCxnSpPr>
      <xdr:spPr>
        <a:xfrm>
          <a:off x="10388600" y="15474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124932</xdr:rowOff>
    </xdr:from>
    <xdr:to>
      <xdr:col>15</xdr:col>
      <xdr:colOff>180975</xdr:colOff>
      <xdr:row>95</xdr:row>
      <xdr:rowOff>154651</xdr:rowOff>
    </xdr:to>
    <xdr:cxnSp macro="">
      <xdr:nvCxnSpPr>
        <xdr:cNvPr id="456" name="直線コネクタ 455"/>
        <xdr:cNvCxnSpPr/>
      </xdr:nvCxnSpPr>
      <xdr:spPr>
        <a:xfrm>
          <a:off x="9639300" y="16412682"/>
          <a:ext cx="8382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90060</xdr:rowOff>
    </xdr:from>
    <xdr:ext cx="534377" cy="259045"/>
    <xdr:sp macro="" textlink="">
      <xdr:nvSpPr>
        <xdr:cNvPr id="457" name="土木費平均値テキスト"/>
        <xdr:cNvSpPr txBox="1"/>
      </xdr:nvSpPr>
      <xdr:spPr>
        <a:xfrm>
          <a:off x="10528300" y="16034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45,475</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67183</xdr:rowOff>
    </xdr:from>
    <xdr:to>
      <xdr:col>15</xdr:col>
      <xdr:colOff>231775</xdr:colOff>
      <xdr:row>94</xdr:row>
      <xdr:rowOff>168783</xdr:rowOff>
    </xdr:to>
    <xdr:sp macro="" textlink="">
      <xdr:nvSpPr>
        <xdr:cNvPr id="458" name="フローチャート : 判断 457"/>
        <xdr:cNvSpPr/>
      </xdr:nvSpPr>
      <xdr:spPr>
        <a:xfrm>
          <a:off x="10426700" y="1618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124932</xdr:rowOff>
    </xdr:from>
    <xdr:to>
      <xdr:col>14</xdr:col>
      <xdr:colOff>28575</xdr:colOff>
      <xdr:row>96</xdr:row>
      <xdr:rowOff>112176</xdr:rowOff>
    </xdr:to>
    <xdr:cxnSp macro="">
      <xdr:nvCxnSpPr>
        <xdr:cNvPr id="459" name="直線コネクタ 458"/>
        <xdr:cNvCxnSpPr/>
      </xdr:nvCxnSpPr>
      <xdr:spPr>
        <a:xfrm flipV="1">
          <a:off x="8750300" y="16412682"/>
          <a:ext cx="889000" cy="15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57262</xdr:rowOff>
    </xdr:from>
    <xdr:to>
      <xdr:col>14</xdr:col>
      <xdr:colOff>79375</xdr:colOff>
      <xdr:row>96</xdr:row>
      <xdr:rowOff>158862</xdr:rowOff>
    </xdr:to>
    <xdr:sp macro="" textlink="">
      <xdr:nvSpPr>
        <xdr:cNvPr id="460" name="フローチャート : 判断 459"/>
        <xdr:cNvSpPr/>
      </xdr:nvSpPr>
      <xdr:spPr>
        <a:xfrm>
          <a:off x="9588500" y="165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149989</xdr:rowOff>
    </xdr:from>
    <xdr:ext cx="534377" cy="259045"/>
    <xdr:sp macro="" textlink="">
      <xdr:nvSpPr>
        <xdr:cNvPr id="461" name="テキスト ボックス 460"/>
        <xdr:cNvSpPr txBox="1"/>
      </xdr:nvSpPr>
      <xdr:spPr>
        <a:xfrm>
          <a:off x="9372111" y="166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11</xdr:col>
      <xdr:colOff>307975</xdr:colOff>
      <xdr:row>92</xdr:row>
      <xdr:rowOff>24532</xdr:rowOff>
    </xdr:from>
    <xdr:to>
      <xdr:col>12</xdr:col>
      <xdr:colOff>511175</xdr:colOff>
      <xdr:row>96</xdr:row>
      <xdr:rowOff>112176</xdr:rowOff>
    </xdr:to>
    <xdr:cxnSp macro="">
      <xdr:nvCxnSpPr>
        <xdr:cNvPr id="462" name="直線コネクタ 461"/>
        <xdr:cNvCxnSpPr/>
      </xdr:nvCxnSpPr>
      <xdr:spPr>
        <a:xfrm>
          <a:off x="7861300" y="15797932"/>
          <a:ext cx="889000" cy="77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163835</xdr:rowOff>
    </xdr:from>
    <xdr:to>
      <xdr:col>12</xdr:col>
      <xdr:colOff>561975</xdr:colOff>
      <xdr:row>96</xdr:row>
      <xdr:rowOff>93985</xdr:rowOff>
    </xdr:to>
    <xdr:sp macro="" textlink="">
      <xdr:nvSpPr>
        <xdr:cNvPr id="463" name="フローチャート : 判断 462"/>
        <xdr:cNvSpPr/>
      </xdr:nvSpPr>
      <xdr:spPr>
        <a:xfrm>
          <a:off x="8699500" y="1645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110512</xdr:rowOff>
    </xdr:from>
    <xdr:ext cx="534377" cy="259045"/>
    <xdr:sp macro="" textlink="">
      <xdr:nvSpPr>
        <xdr:cNvPr id="464" name="テキスト ボックス 463"/>
        <xdr:cNvSpPr txBox="1"/>
      </xdr:nvSpPr>
      <xdr:spPr>
        <a:xfrm>
          <a:off x="8483111" y="1622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104775</xdr:colOff>
      <xdr:row>92</xdr:row>
      <xdr:rowOff>24532</xdr:rowOff>
    </xdr:from>
    <xdr:to>
      <xdr:col>11</xdr:col>
      <xdr:colOff>307975</xdr:colOff>
      <xdr:row>93</xdr:row>
      <xdr:rowOff>45151</xdr:rowOff>
    </xdr:to>
    <xdr:cxnSp macro="">
      <xdr:nvCxnSpPr>
        <xdr:cNvPr id="465" name="直線コネクタ 464"/>
        <xdr:cNvCxnSpPr/>
      </xdr:nvCxnSpPr>
      <xdr:spPr>
        <a:xfrm flipV="1">
          <a:off x="6972300" y="15797932"/>
          <a:ext cx="889000" cy="19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25806</xdr:rowOff>
    </xdr:from>
    <xdr:to>
      <xdr:col>11</xdr:col>
      <xdr:colOff>358775</xdr:colOff>
      <xdr:row>96</xdr:row>
      <xdr:rowOff>127406</xdr:rowOff>
    </xdr:to>
    <xdr:sp macro="" textlink="">
      <xdr:nvSpPr>
        <xdr:cNvPr id="466" name="フローチャート : 判断 465"/>
        <xdr:cNvSpPr/>
      </xdr:nvSpPr>
      <xdr:spPr>
        <a:xfrm>
          <a:off x="7810500" y="1648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118533</xdr:rowOff>
    </xdr:from>
    <xdr:ext cx="534377" cy="259045"/>
    <xdr:sp macro="" textlink="">
      <xdr:nvSpPr>
        <xdr:cNvPr id="467" name="テキスト ボックス 466"/>
        <xdr:cNvSpPr txBox="1"/>
      </xdr:nvSpPr>
      <xdr:spPr>
        <a:xfrm>
          <a:off x="7594111" y="1657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71572</xdr:rowOff>
    </xdr:from>
    <xdr:to>
      <xdr:col>10</xdr:col>
      <xdr:colOff>155575</xdr:colOff>
      <xdr:row>97</xdr:row>
      <xdr:rowOff>1722</xdr:rowOff>
    </xdr:to>
    <xdr:sp macro="" textlink="">
      <xdr:nvSpPr>
        <xdr:cNvPr id="468" name="フローチャート : 判断 467"/>
        <xdr:cNvSpPr/>
      </xdr:nvSpPr>
      <xdr:spPr>
        <a:xfrm>
          <a:off x="6921500" y="165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164299</xdr:rowOff>
    </xdr:from>
    <xdr:ext cx="534377" cy="259045"/>
    <xdr:sp macro="" textlink="">
      <xdr:nvSpPr>
        <xdr:cNvPr id="469" name="テキスト ボックス 468"/>
        <xdr:cNvSpPr txBox="1"/>
      </xdr:nvSpPr>
      <xdr:spPr>
        <a:xfrm>
          <a:off x="6705111" y="1662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37,879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103851</xdr:rowOff>
    </xdr:from>
    <xdr:to>
      <xdr:col>15</xdr:col>
      <xdr:colOff>231775</xdr:colOff>
      <xdr:row>96</xdr:row>
      <xdr:rowOff>34001</xdr:rowOff>
    </xdr:to>
    <xdr:sp macro="" textlink="">
      <xdr:nvSpPr>
        <xdr:cNvPr id="475" name="円/楕円 474"/>
        <xdr:cNvSpPr/>
      </xdr:nvSpPr>
      <xdr:spPr>
        <a:xfrm>
          <a:off x="10426700" y="1639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82278</xdr:rowOff>
    </xdr:from>
    <xdr:ext cx="534377" cy="259045"/>
    <xdr:sp macro="" textlink="">
      <xdr:nvSpPr>
        <xdr:cNvPr id="476" name="土木費該当値テキスト"/>
        <xdr:cNvSpPr txBox="1"/>
      </xdr:nvSpPr>
      <xdr:spPr>
        <a:xfrm>
          <a:off x="10528300" y="1637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40,923</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74132</xdr:rowOff>
    </xdr:from>
    <xdr:to>
      <xdr:col>14</xdr:col>
      <xdr:colOff>79375</xdr:colOff>
      <xdr:row>96</xdr:row>
      <xdr:rowOff>4282</xdr:rowOff>
    </xdr:to>
    <xdr:sp macro="" textlink="">
      <xdr:nvSpPr>
        <xdr:cNvPr id="477" name="円/楕円 476"/>
        <xdr:cNvSpPr/>
      </xdr:nvSpPr>
      <xdr:spPr>
        <a:xfrm>
          <a:off x="9588500" y="1636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20809</xdr:rowOff>
    </xdr:from>
    <xdr:ext cx="534377" cy="259045"/>
    <xdr:sp macro="" textlink="">
      <xdr:nvSpPr>
        <xdr:cNvPr id="478" name="テキスト ボックス 477"/>
        <xdr:cNvSpPr txBox="1"/>
      </xdr:nvSpPr>
      <xdr:spPr>
        <a:xfrm>
          <a:off x="9372111" y="1613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41,573</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61376</xdr:rowOff>
    </xdr:from>
    <xdr:to>
      <xdr:col>12</xdr:col>
      <xdr:colOff>561975</xdr:colOff>
      <xdr:row>96</xdr:row>
      <xdr:rowOff>162976</xdr:rowOff>
    </xdr:to>
    <xdr:sp macro="" textlink="">
      <xdr:nvSpPr>
        <xdr:cNvPr id="479" name="円/楕円 478"/>
        <xdr:cNvSpPr/>
      </xdr:nvSpPr>
      <xdr:spPr>
        <a:xfrm>
          <a:off x="8699500" y="1652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154103</xdr:rowOff>
    </xdr:from>
    <xdr:ext cx="534377" cy="259045"/>
    <xdr:sp macro="" textlink="">
      <xdr:nvSpPr>
        <xdr:cNvPr id="480" name="テキスト ボックス 479"/>
        <xdr:cNvSpPr txBox="1"/>
      </xdr:nvSpPr>
      <xdr:spPr>
        <a:xfrm>
          <a:off x="8483111" y="1661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38,102</a:t>
          </a:r>
          <a:endParaRPr kumimoji="1" lang="ja-JP" altLang="en-US" sz="1000" b="1">
            <a:solidFill>
              <a:srgbClr val="FF0000"/>
            </a:solidFill>
            <a:latin typeface="ＭＳ Ｐゴシック"/>
          </a:endParaRPr>
        </a:p>
      </xdr:txBody>
    </xdr:sp>
    <xdr:clientData/>
  </xdr:oneCellAnchor>
  <xdr:twoCellAnchor>
    <xdr:from>
      <xdr:col>11</xdr:col>
      <xdr:colOff>257175</xdr:colOff>
      <xdr:row>91</xdr:row>
      <xdr:rowOff>145182</xdr:rowOff>
    </xdr:from>
    <xdr:to>
      <xdr:col>11</xdr:col>
      <xdr:colOff>358775</xdr:colOff>
      <xdr:row>92</xdr:row>
      <xdr:rowOff>75332</xdr:rowOff>
    </xdr:to>
    <xdr:sp macro="" textlink="">
      <xdr:nvSpPr>
        <xdr:cNvPr id="481" name="円/楕円 480"/>
        <xdr:cNvSpPr/>
      </xdr:nvSpPr>
      <xdr:spPr>
        <a:xfrm>
          <a:off x="7810500" y="1574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90</xdr:row>
      <xdr:rowOff>91859</xdr:rowOff>
    </xdr:from>
    <xdr:ext cx="534377" cy="259045"/>
    <xdr:sp macro="" textlink="">
      <xdr:nvSpPr>
        <xdr:cNvPr id="482" name="テキスト ボックス 481"/>
        <xdr:cNvSpPr txBox="1"/>
      </xdr:nvSpPr>
      <xdr:spPr>
        <a:xfrm>
          <a:off x="7594111" y="1552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55,019</a:t>
          </a:r>
          <a:endParaRPr kumimoji="1" lang="ja-JP" altLang="en-US" sz="1000" b="1">
            <a:solidFill>
              <a:srgbClr val="FF0000"/>
            </a:solidFill>
            <a:latin typeface="ＭＳ Ｐゴシック"/>
          </a:endParaRPr>
        </a:p>
      </xdr:txBody>
    </xdr:sp>
    <xdr:clientData/>
  </xdr:oneCellAnchor>
  <xdr:twoCellAnchor>
    <xdr:from>
      <xdr:col>10</xdr:col>
      <xdr:colOff>53975</xdr:colOff>
      <xdr:row>92</xdr:row>
      <xdr:rowOff>165801</xdr:rowOff>
    </xdr:from>
    <xdr:to>
      <xdr:col>10</xdr:col>
      <xdr:colOff>155575</xdr:colOff>
      <xdr:row>93</xdr:row>
      <xdr:rowOff>95951</xdr:rowOff>
    </xdr:to>
    <xdr:sp macro="" textlink="">
      <xdr:nvSpPr>
        <xdr:cNvPr id="483" name="円/楕円 482"/>
        <xdr:cNvSpPr/>
      </xdr:nvSpPr>
      <xdr:spPr>
        <a:xfrm>
          <a:off x="6921500" y="1593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91</xdr:row>
      <xdr:rowOff>112478</xdr:rowOff>
    </xdr:from>
    <xdr:ext cx="534377" cy="259045"/>
    <xdr:sp macro="" textlink="">
      <xdr:nvSpPr>
        <xdr:cNvPr id="484" name="テキスト ボックス 483"/>
        <xdr:cNvSpPr txBox="1"/>
      </xdr:nvSpPr>
      <xdr:spPr>
        <a:xfrm>
          <a:off x="6705111" y="1571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50,818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5" name="テキスト ボックス 49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139700</xdr:rowOff>
    </xdr:from>
    <xdr:to>
      <xdr:col>24</xdr:col>
      <xdr:colOff>644525</xdr:colOff>
      <xdr:row>39</xdr:row>
      <xdr:rowOff>139700</xdr:rowOff>
    </xdr:to>
    <xdr:cxnSp macro="">
      <xdr:nvCxnSpPr>
        <xdr:cNvPr id="496" name="直線コネクタ 495"/>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168927</xdr:rowOff>
    </xdr:from>
    <xdr:ext cx="467179" cy="259045"/>
    <xdr:sp macro="" textlink="">
      <xdr:nvSpPr>
        <xdr:cNvPr id="497" name="テキスト ボックス 496"/>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8" name="直線コネクタ 497"/>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9" name="テキスト ボックス 498"/>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0" name="直線コネクタ 499"/>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1" name="テキスト ボックス 500"/>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4" name="直線コネクタ 503"/>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5" name="テキスト ボックス 504"/>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6" name="直線コネクタ 50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507" name="テキスト ボックス 50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8" name="直線コネクタ 507"/>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28</xdr:row>
      <xdr:rowOff>168927</xdr:rowOff>
    </xdr:from>
    <xdr:ext cx="531299" cy="259045"/>
    <xdr:sp macro="" textlink="">
      <xdr:nvSpPr>
        <xdr:cNvPr id="509" name="テキスト ボックス 508"/>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103315</xdr:rowOff>
    </xdr:from>
    <xdr:to>
      <xdr:col>23</xdr:col>
      <xdr:colOff>516889</xdr:colOff>
      <xdr:row>38</xdr:row>
      <xdr:rowOff>140367</xdr:rowOff>
    </xdr:to>
    <xdr:cxnSp macro="">
      <xdr:nvCxnSpPr>
        <xdr:cNvPr id="513" name="直線コネクタ 512"/>
        <xdr:cNvCxnSpPr/>
      </xdr:nvCxnSpPr>
      <xdr:spPr>
        <a:xfrm flipV="1">
          <a:off x="16317595" y="5246815"/>
          <a:ext cx="1269" cy="1408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144194</xdr:rowOff>
    </xdr:from>
    <xdr:ext cx="534377" cy="259045"/>
    <xdr:sp macro="" textlink="">
      <xdr:nvSpPr>
        <xdr:cNvPr id="514" name="消防費最小値テキスト"/>
        <xdr:cNvSpPr txBox="1"/>
      </xdr:nvSpPr>
      <xdr:spPr>
        <a:xfrm>
          <a:off x="16370300" y="665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10,793</a:t>
          </a:r>
          <a:endParaRPr kumimoji="1" lang="ja-JP" altLang="en-US" sz="1000" b="1">
            <a:latin typeface="ＭＳ Ｐゴシック"/>
          </a:endParaRPr>
        </a:p>
      </xdr:txBody>
    </xdr:sp>
    <xdr:clientData/>
  </xdr:oneCellAnchor>
  <xdr:twoCellAnchor>
    <xdr:from>
      <xdr:col>23</xdr:col>
      <xdr:colOff>428625</xdr:colOff>
      <xdr:row>38</xdr:row>
      <xdr:rowOff>140367</xdr:rowOff>
    </xdr:from>
    <xdr:to>
      <xdr:col>23</xdr:col>
      <xdr:colOff>606425</xdr:colOff>
      <xdr:row>38</xdr:row>
      <xdr:rowOff>140367</xdr:rowOff>
    </xdr:to>
    <xdr:cxnSp macro="">
      <xdr:nvCxnSpPr>
        <xdr:cNvPr id="515" name="直線コネクタ 514"/>
        <xdr:cNvCxnSpPr/>
      </xdr:nvCxnSpPr>
      <xdr:spPr>
        <a:xfrm>
          <a:off x="16230600" y="665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49992</xdr:rowOff>
    </xdr:from>
    <xdr:ext cx="534377" cy="259045"/>
    <xdr:sp macro="" textlink="">
      <xdr:nvSpPr>
        <xdr:cNvPr id="516" name="消防費最大値テキスト"/>
        <xdr:cNvSpPr txBox="1"/>
      </xdr:nvSpPr>
      <xdr:spPr>
        <a:xfrm>
          <a:off x="16370300" y="502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25,582</a:t>
          </a:r>
          <a:endParaRPr kumimoji="1" lang="ja-JP" altLang="en-US" sz="1000" b="1">
            <a:latin typeface="ＭＳ Ｐゴシック"/>
          </a:endParaRPr>
        </a:p>
      </xdr:txBody>
    </xdr:sp>
    <xdr:clientData/>
  </xdr:oneCellAnchor>
  <xdr:twoCellAnchor>
    <xdr:from>
      <xdr:col>23</xdr:col>
      <xdr:colOff>428625</xdr:colOff>
      <xdr:row>30</xdr:row>
      <xdr:rowOff>103315</xdr:rowOff>
    </xdr:from>
    <xdr:to>
      <xdr:col>23</xdr:col>
      <xdr:colOff>606425</xdr:colOff>
      <xdr:row>30</xdr:row>
      <xdr:rowOff>103315</xdr:rowOff>
    </xdr:to>
    <xdr:cxnSp macro="">
      <xdr:nvCxnSpPr>
        <xdr:cNvPr id="517" name="直線コネクタ 516"/>
        <xdr:cNvCxnSpPr/>
      </xdr:nvCxnSpPr>
      <xdr:spPr>
        <a:xfrm>
          <a:off x="16230600" y="524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40735</xdr:rowOff>
    </xdr:from>
    <xdr:to>
      <xdr:col>23</xdr:col>
      <xdr:colOff>517525</xdr:colOff>
      <xdr:row>37</xdr:row>
      <xdr:rowOff>106743</xdr:rowOff>
    </xdr:to>
    <xdr:cxnSp macro="">
      <xdr:nvCxnSpPr>
        <xdr:cNvPr id="518" name="直線コネクタ 517"/>
        <xdr:cNvCxnSpPr/>
      </xdr:nvCxnSpPr>
      <xdr:spPr>
        <a:xfrm flipV="1">
          <a:off x="15481300" y="6212935"/>
          <a:ext cx="838200" cy="23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70661</xdr:rowOff>
    </xdr:from>
    <xdr:ext cx="534377" cy="259045"/>
    <xdr:sp macro="" textlink="">
      <xdr:nvSpPr>
        <xdr:cNvPr id="519" name="消防費平均値テキスト"/>
        <xdr:cNvSpPr txBox="1"/>
      </xdr:nvSpPr>
      <xdr:spPr>
        <a:xfrm>
          <a:off x="16370300" y="6242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14,365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92234</xdr:rowOff>
    </xdr:from>
    <xdr:to>
      <xdr:col>23</xdr:col>
      <xdr:colOff>568325</xdr:colOff>
      <xdr:row>37</xdr:row>
      <xdr:rowOff>22384</xdr:rowOff>
    </xdr:to>
    <xdr:sp macro="" textlink="">
      <xdr:nvSpPr>
        <xdr:cNvPr id="520" name="フローチャート : 判断 519"/>
        <xdr:cNvSpPr/>
      </xdr:nvSpPr>
      <xdr:spPr>
        <a:xfrm>
          <a:off x="16268700" y="626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18256</xdr:rowOff>
    </xdr:from>
    <xdr:to>
      <xdr:col>22</xdr:col>
      <xdr:colOff>365125</xdr:colOff>
      <xdr:row>37</xdr:row>
      <xdr:rowOff>106743</xdr:rowOff>
    </xdr:to>
    <xdr:cxnSp macro="">
      <xdr:nvCxnSpPr>
        <xdr:cNvPr id="521" name="直線コネクタ 520"/>
        <xdr:cNvCxnSpPr/>
      </xdr:nvCxnSpPr>
      <xdr:spPr>
        <a:xfrm>
          <a:off x="14592300" y="6019006"/>
          <a:ext cx="889000" cy="43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8128</xdr:rowOff>
    </xdr:from>
    <xdr:to>
      <xdr:col>22</xdr:col>
      <xdr:colOff>415925</xdr:colOff>
      <xdr:row>37</xdr:row>
      <xdr:rowOff>109728</xdr:rowOff>
    </xdr:to>
    <xdr:sp macro="" textlink="">
      <xdr:nvSpPr>
        <xdr:cNvPr id="522" name="フローチャート : 判断 521"/>
        <xdr:cNvSpPr/>
      </xdr:nvSpPr>
      <xdr:spPr>
        <a:xfrm>
          <a:off x="15430500" y="635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126255</xdr:rowOff>
    </xdr:from>
    <xdr:ext cx="534377" cy="259045"/>
    <xdr:sp macro="" textlink="">
      <xdr:nvSpPr>
        <xdr:cNvPr id="523" name="テキスト ボックス 522"/>
        <xdr:cNvSpPr txBox="1"/>
      </xdr:nvSpPr>
      <xdr:spPr>
        <a:xfrm>
          <a:off x="15214111" y="612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107601</xdr:rowOff>
    </xdr:from>
    <xdr:to>
      <xdr:col>21</xdr:col>
      <xdr:colOff>161925</xdr:colOff>
      <xdr:row>35</xdr:row>
      <xdr:rowOff>18256</xdr:rowOff>
    </xdr:to>
    <xdr:cxnSp macro="">
      <xdr:nvCxnSpPr>
        <xdr:cNvPr id="524" name="直線コネクタ 523"/>
        <xdr:cNvCxnSpPr/>
      </xdr:nvCxnSpPr>
      <xdr:spPr>
        <a:xfrm>
          <a:off x="13703300" y="5936901"/>
          <a:ext cx="889000" cy="8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35370</xdr:rowOff>
    </xdr:from>
    <xdr:to>
      <xdr:col>21</xdr:col>
      <xdr:colOff>212725</xdr:colOff>
      <xdr:row>37</xdr:row>
      <xdr:rowOff>136970</xdr:rowOff>
    </xdr:to>
    <xdr:sp macro="" textlink="">
      <xdr:nvSpPr>
        <xdr:cNvPr id="525" name="フローチャート : 判断 524"/>
        <xdr:cNvSpPr/>
      </xdr:nvSpPr>
      <xdr:spPr>
        <a:xfrm>
          <a:off x="14541500" y="63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128096</xdr:rowOff>
    </xdr:from>
    <xdr:ext cx="534377" cy="259045"/>
    <xdr:sp macro="" textlink="">
      <xdr:nvSpPr>
        <xdr:cNvPr id="526" name="テキスト ボックス 525"/>
        <xdr:cNvSpPr txBox="1"/>
      </xdr:nvSpPr>
      <xdr:spPr>
        <a:xfrm>
          <a:off x="14325111" y="647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107601</xdr:rowOff>
    </xdr:from>
    <xdr:to>
      <xdr:col>19</xdr:col>
      <xdr:colOff>644525</xdr:colOff>
      <xdr:row>37</xdr:row>
      <xdr:rowOff>167513</xdr:rowOff>
    </xdr:to>
    <xdr:cxnSp macro="">
      <xdr:nvCxnSpPr>
        <xdr:cNvPr id="527" name="直線コネクタ 526"/>
        <xdr:cNvCxnSpPr/>
      </xdr:nvCxnSpPr>
      <xdr:spPr>
        <a:xfrm flipV="1">
          <a:off x="12814300" y="5936901"/>
          <a:ext cx="889000" cy="57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58039</xdr:rowOff>
    </xdr:from>
    <xdr:to>
      <xdr:col>20</xdr:col>
      <xdr:colOff>9525</xdr:colOff>
      <xdr:row>37</xdr:row>
      <xdr:rowOff>159639</xdr:rowOff>
    </xdr:to>
    <xdr:sp macro="" textlink="">
      <xdr:nvSpPr>
        <xdr:cNvPr id="528" name="フローチャート : 判断 527"/>
        <xdr:cNvSpPr/>
      </xdr:nvSpPr>
      <xdr:spPr>
        <a:xfrm>
          <a:off x="13652500" y="64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150766</xdr:rowOff>
    </xdr:from>
    <xdr:ext cx="534377" cy="259045"/>
    <xdr:sp macro="" textlink="">
      <xdr:nvSpPr>
        <xdr:cNvPr id="529" name="テキスト ボックス 528"/>
        <xdr:cNvSpPr txBox="1"/>
      </xdr:nvSpPr>
      <xdr:spPr>
        <a:xfrm>
          <a:off x="13436111" y="64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66516</xdr:rowOff>
    </xdr:from>
    <xdr:to>
      <xdr:col>18</xdr:col>
      <xdr:colOff>492125</xdr:colOff>
      <xdr:row>37</xdr:row>
      <xdr:rowOff>168116</xdr:rowOff>
    </xdr:to>
    <xdr:sp macro="" textlink="">
      <xdr:nvSpPr>
        <xdr:cNvPr id="530" name="フローチャート : 判断 529"/>
        <xdr:cNvSpPr/>
      </xdr:nvSpPr>
      <xdr:spPr>
        <a:xfrm>
          <a:off x="12763500" y="641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13193</xdr:rowOff>
    </xdr:from>
    <xdr:ext cx="534377" cy="259045"/>
    <xdr:sp macro="" textlink="">
      <xdr:nvSpPr>
        <xdr:cNvPr id="531" name="テキスト ボックス 530"/>
        <xdr:cNvSpPr txBox="1"/>
      </xdr:nvSpPr>
      <xdr:spPr>
        <a:xfrm>
          <a:off x="12547111" y="618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161385</xdr:rowOff>
    </xdr:from>
    <xdr:to>
      <xdr:col>23</xdr:col>
      <xdr:colOff>568325</xdr:colOff>
      <xdr:row>36</xdr:row>
      <xdr:rowOff>91535</xdr:rowOff>
    </xdr:to>
    <xdr:sp macro="" textlink="">
      <xdr:nvSpPr>
        <xdr:cNvPr id="537" name="円/楕円 536"/>
        <xdr:cNvSpPr/>
      </xdr:nvSpPr>
      <xdr:spPr>
        <a:xfrm>
          <a:off x="16268700" y="616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12812</xdr:rowOff>
    </xdr:from>
    <xdr:ext cx="534377" cy="259045"/>
    <xdr:sp macro="" textlink="">
      <xdr:nvSpPr>
        <xdr:cNvPr id="538" name="消防費該当値テキスト"/>
        <xdr:cNvSpPr txBox="1"/>
      </xdr:nvSpPr>
      <xdr:spPr>
        <a:xfrm>
          <a:off x="16370300" y="601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15,439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55943</xdr:rowOff>
    </xdr:from>
    <xdr:to>
      <xdr:col>22</xdr:col>
      <xdr:colOff>415925</xdr:colOff>
      <xdr:row>37</xdr:row>
      <xdr:rowOff>157543</xdr:rowOff>
    </xdr:to>
    <xdr:sp macro="" textlink="">
      <xdr:nvSpPr>
        <xdr:cNvPr id="539" name="円/楕円 538"/>
        <xdr:cNvSpPr/>
      </xdr:nvSpPr>
      <xdr:spPr>
        <a:xfrm>
          <a:off x="15430500" y="639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148671</xdr:rowOff>
    </xdr:from>
    <xdr:ext cx="534377" cy="259045"/>
    <xdr:sp macro="" textlink="">
      <xdr:nvSpPr>
        <xdr:cNvPr id="540" name="テキスト ボックス 539"/>
        <xdr:cNvSpPr txBox="1"/>
      </xdr:nvSpPr>
      <xdr:spPr>
        <a:xfrm>
          <a:off x="15214111" y="649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12,946</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138906</xdr:rowOff>
    </xdr:from>
    <xdr:to>
      <xdr:col>21</xdr:col>
      <xdr:colOff>212725</xdr:colOff>
      <xdr:row>35</xdr:row>
      <xdr:rowOff>69056</xdr:rowOff>
    </xdr:to>
    <xdr:sp macro="" textlink="">
      <xdr:nvSpPr>
        <xdr:cNvPr id="541" name="円/楕円 540"/>
        <xdr:cNvSpPr/>
      </xdr:nvSpPr>
      <xdr:spPr>
        <a:xfrm>
          <a:off x="14541500" y="596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85583</xdr:rowOff>
    </xdr:from>
    <xdr:ext cx="534377" cy="259045"/>
    <xdr:sp macro="" textlink="">
      <xdr:nvSpPr>
        <xdr:cNvPr id="542" name="テキスト ボックス 541"/>
        <xdr:cNvSpPr txBox="1"/>
      </xdr:nvSpPr>
      <xdr:spPr>
        <a:xfrm>
          <a:off x="14325111" y="574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17,475</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56801</xdr:rowOff>
    </xdr:from>
    <xdr:to>
      <xdr:col>20</xdr:col>
      <xdr:colOff>9525</xdr:colOff>
      <xdr:row>34</xdr:row>
      <xdr:rowOff>158401</xdr:rowOff>
    </xdr:to>
    <xdr:sp macro="" textlink="">
      <xdr:nvSpPr>
        <xdr:cNvPr id="543" name="円/楕円 542"/>
        <xdr:cNvSpPr/>
      </xdr:nvSpPr>
      <xdr:spPr>
        <a:xfrm>
          <a:off x="13652500" y="588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3478</xdr:rowOff>
    </xdr:from>
    <xdr:ext cx="534377" cy="259045"/>
    <xdr:sp macro="" textlink="">
      <xdr:nvSpPr>
        <xdr:cNvPr id="544" name="テキスト ボックス 543"/>
        <xdr:cNvSpPr txBox="1"/>
      </xdr:nvSpPr>
      <xdr:spPr>
        <a:xfrm>
          <a:off x="13436111" y="566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18,337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116713</xdr:rowOff>
    </xdr:from>
    <xdr:to>
      <xdr:col>18</xdr:col>
      <xdr:colOff>492125</xdr:colOff>
      <xdr:row>38</xdr:row>
      <xdr:rowOff>46863</xdr:rowOff>
    </xdr:to>
    <xdr:sp macro="" textlink="">
      <xdr:nvSpPr>
        <xdr:cNvPr id="545" name="円/楕円 544"/>
        <xdr:cNvSpPr/>
      </xdr:nvSpPr>
      <xdr:spPr>
        <a:xfrm>
          <a:off x="12763500" y="646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37990</xdr:rowOff>
    </xdr:from>
    <xdr:ext cx="534377" cy="259045"/>
    <xdr:sp macro="" textlink="">
      <xdr:nvSpPr>
        <xdr:cNvPr id="546" name="テキスト ボックス 545"/>
        <xdr:cNvSpPr txBox="1"/>
      </xdr:nvSpPr>
      <xdr:spPr>
        <a:xfrm>
          <a:off x="12547111" y="655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45,833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7" name="テキスト ボックス 55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67" name="テキスト ボックス 56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104359</xdr:rowOff>
    </xdr:from>
    <xdr:to>
      <xdr:col>23</xdr:col>
      <xdr:colOff>516889</xdr:colOff>
      <xdr:row>58</xdr:row>
      <xdr:rowOff>95992</xdr:rowOff>
    </xdr:to>
    <xdr:cxnSp macro="">
      <xdr:nvCxnSpPr>
        <xdr:cNvPr id="569" name="直線コネクタ 568"/>
        <xdr:cNvCxnSpPr/>
      </xdr:nvCxnSpPr>
      <xdr:spPr>
        <a:xfrm flipV="1">
          <a:off x="16317595" y="8848309"/>
          <a:ext cx="1269" cy="119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99819</xdr:rowOff>
    </xdr:from>
    <xdr:ext cx="534377" cy="259045"/>
    <xdr:sp macro="" textlink="">
      <xdr:nvSpPr>
        <xdr:cNvPr id="570" name="教育費最小値テキスト"/>
        <xdr:cNvSpPr txBox="1"/>
      </xdr:nvSpPr>
      <xdr:spPr>
        <a:xfrm>
          <a:off x="16370300" y="1004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30,956</a:t>
          </a:r>
          <a:endParaRPr kumimoji="1" lang="ja-JP" altLang="en-US" sz="1000" b="1">
            <a:latin typeface="ＭＳ Ｐゴシック"/>
          </a:endParaRPr>
        </a:p>
      </xdr:txBody>
    </xdr:sp>
    <xdr:clientData/>
  </xdr:oneCellAnchor>
  <xdr:twoCellAnchor>
    <xdr:from>
      <xdr:col>23</xdr:col>
      <xdr:colOff>428625</xdr:colOff>
      <xdr:row>58</xdr:row>
      <xdr:rowOff>95992</xdr:rowOff>
    </xdr:from>
    <xdr:to>
      <xdr:col>23</xdr:col>
      <xdr:colOff>606425</xdr:colOff>
      <xdr:row>58</xdr:row>
      <xdr:rowOff>95992</xdr:rowOff>
    </xdr:to>
    <xdr:cxnSp macro="">
      <xdr:nvCxnSpPr>
        <xdr:cNvPr id="571" name="直線コネクタ 570"/>
        <xdr:cNvCxnSpPr/>
      </xdr:nvCxnSpPr>
      <xdr:spPr>
        <a:xfrm>
          <a:off x="16230600" y="1004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51036</xdr:rowOff>
    </xdr:from>
    <xdr:ext cx="534377" cy="259045"/>
    <xdr:sp macro="" textlink="">
      <xdr:nvSpPr>
        <xdr:cNvPr id="572" name="教育費最大値テキスト"/>
        <xdr:cNvSpPr txBox="1"/>
      </xdr:nvSpPr>
      <xdr:spPr>
        <a:xfrm>
          <a:off x="16370300" y="862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57,023</a:t>
          </a:r>
          <a:endParaRPr kumimoji="1" lang="ja-JP" altLang="en-US" sz="1000" b="1">
            <a:latin typeface="ＭＳ Ｐゴシック"/>
          </a:endParaRPr>
        </a:p>
      </xdr:txBody>
    </xdr:sp>
    <xdr:clientData/>
  </xdr:oneCellAnchor>
  <xdr:twoCellAnchor>
    <xdr:from>
      <xdr:col>23</xdr:col>
      <xdr:colOff>428625</xdr:colOff>
      <xdr:row>51</xdr:row>
      <xdr:rowOff>104359</xdr:rowOff>
    </xdr:from>
    <xdr:to>
      <xdr:col>23</xdr:col>
      <xdr:colOff>606425</xdr:colOff>
      <xdr:row>51</xdr:row>
      <xdr:rowOff>104359</xdr:rowOff>
    </xdr:to>
    <xdr:cxnSp macro="">
      <xdr:nvCxnSpPr>
        <xdr:cNvPr id="573" name="直線コネクタ 572"/>
        <xdr:cNvCxnSpPr/>
      </xdr:nvCxnSpPr>
      <xdr:spPr>
        <a:xfrm>
          <a:off x="16230600" y="8848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77887</xdr:rowOff>
    </xdr:from>
    <xdr:to>
      <xdr:col>23</xdr:col>
      <xdr:colOff>517525</xdr:colOff>
      <xdr:row>58</xdr:row>
      <xdr:rowOff>131790</xdr:rowOff>
    </xdr:to>
    <xdr:cxnSp macro="">
      <xdr:nvCxnSpPr>
        <xdr:cNvPr id="574" name="直線コネクタ 573"/>
        <xdr:cNvCxnSpPr/>
      </xdr:nvCxnSpPr>
      <xdr:spPr>
        <a:xfrm flipV="1">
          <a:off x="15481300" y="9850537"/>
          <a:ext cx="838200" cy="22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12564</xdr:rowOff>
    </xdr:from>
    <xdr:ext cx="534377" cy="259045"/>
    <xdr:sp macro="" textlink="">
      <xdr:nvSpPr>
        <xdr:cNvPr id="575" name="教育費平均値テキスト"/>
        <xdr:cNvSpPr txBox="1"/>
      </xdr:nvSpPr>
      <xdr:spPr>
        <a:xfrm>
          <a:off x="16370300" y="9270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161137</xdr:rowOff>
    </xdr:from>
    <xdr:to>
      <xdr:col>23</xdr:col>
      <xdr:colOff>568325</xdr:colOff>
      <xdr:row>55</xdr:row>
      <xdr:rowOff>91287</xdr:rowOff>
    </xdr:to>
    <xdr:sp macro="" textlink="">
      <xdr:nvSpPr>
        <xdr:cNvPr id="576" name="フローチャート : 判断 575"/>
        <xdr:cNvSpPr/>
      </xdr:nvSpPr>
      <xdr:spPr>
        <a:xfrm>
          <a:off x="16268700" y="941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163932</xdr:rowOff>
    </xdr:from>
    <xdr:to>
      <xdr:col>22</xdr:col>
      <xdr:colOff>365125</xdr:colOff>
      <xdr:row>58</xdr:row>
      <xdr:rowOff>131790</xdr:rowOff>
    </xdr:to>
    <xdr:cxnSp macro="">
      <xdr:nvCxnSpPr>
        <xdr:cNvPr id="577" name="直線コネクタ 576"/>
        <xdr:cNvCxnSpPr/>
      </xdr:nvCxnSpPr>
      <xdr:spPr>
        <a:xfrm>
          <a:off x="14592300" y="9936582"/>
          <a:ext cx="889000" cy="13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141478</xdr:rowOff>
    </xdr:from>
    <xdr:to>
      <xdr:col>22</xdr:col>
      <xdr:colOff>415925</xdr:colOff>
      <xdr:row>56</xdr:row>
      <xdr:rowOff>71628</xdr:rowOff>
    </xdr:to>
    <xdr:sp macro="" textlink="">
      <xdr:nvSpPr>
        <xdr:cNvPr id="578" name="フローチャート : 判断 577"/>
        <xdr:cNvSpPr/>
      </xdr:nvSpPr>
      <xdr:spPr>
        <a:xfrm>
          <a:off x="15430500" y="957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88155</xdr:rowOff>
    </xdr:from>
    <xdr:ext cx="534377" cy="259045"/>
    <xdr:sp macro="" textlink="">
      <xdr:nvSpPr>
        <xdr:cNvPr id="579" name="テキスト ボックス 578"/>
        <xdr:cNvSpPr txBox="1"/>
      </xdr:nvSpPr>
      <xdr:spPr>
        <a:xfrm>
          <a:off x="15214111" y="934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163932</xdr:rowOff>
    </xdr:from>
    <xdr:to>
      <xdr:col>21</xdr:col>
      <xdr:colOff>161925</xdr:colOff>
      <xdr:row>58</xdr:row>
      <xdr:rowOff>58181</xdr:rowOff>
    </xdr:to>
    <xdr:cxnSp macro="">
      <xdr:nvCxnSpPr>
        <xdr:cNvPr id="580" name="直線コネクタ 579"/>
        <xdr:cNvCxnSpPr/>
      </xdr:nvCxnSpPr>
      <xdr:spPr>
        <a:xfrm flipV="1">
          <a:off x="13703300" y="9936582"/>
          <a:ext cx="889000" cy="6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85882</xdr:rowOff>
    </xdr:from>
    <xdr:to>
      <xdr:col>21</xdr:col>
      <xdr:colOff>212725</xdr:colOff>
      <xdr:row>57</xdr:row>
      <xdr:rowOff>16032</xdr:rowOff>
    </xdr:to>
    <xdr:sp macro="" textlink="">
      <xdr:nvSpPr>
        <xdr:cNvPr id="581" name="フローチャート : 判断 580"/>
        <xdr:cNvSpPr/>
      </xdr:nvSpPr>
      <xdr:spPr>
        <a:xfrm>
          <a:off x="14541500" y="968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32559</xdr:rowOff>
    </xdr:from>
    <xdr:ext cx="534377" cy="259045"/>
    <xdr:sp macro="" textlink="">
      <xdr:nvSpPr>
        <xdr:cNvPr id="582" name="テキスト ボックス 581"/>
        <xdr:cNvSpPr txBox="1"/>
      </xdr:nvSpPr>
      <xdr:spPr>
        <a:xfrm>
          <a:off x="14325111" y="946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149987</xdr:rowOff>
    </xdr:from>
    <xdr:to>
      <xdr:col>19</xdr:col>
      <xdr:colOff>644525</xdr:colOff>
      <xdr:row>58</xdr:row>
      <xdr:rowOff>58181</xdr:rowOff>
    </xdr:to>
    <xdr:cxnSp macro="">
      <xdr:nvCxnSpPr>
        <xdr:cNvPr id="583" name="直線コネクタ 582"/>
        <xdr:cNvCxnSpPr/>
      </xdr:nvCxnSpPr>
      <xdr:spPr>
        <a:xfrm>
          <a:off x="12814300" y="9751187"/>
          <a:ext cx="889000" cy="25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113634</xdr:rowOff>
    </xdr:from>
    <xdr:to>
      <xdr:col>20</xdr:col>
      <xdr:colOff>9525</xdr:colOff>
      <xdr:row>57</xdr:row>
      <xdr:rowOff>43784</xdr:rowOff>
    </xdr:to>
    <xdr:sp macro="" textlink="">
      <xdr:nvSpPr>
        <xdr:cNvPr id="584" name="フローチャート : 判断 583"/>
        <xdr:cNvSpPr/>
      </xdr:nvSpPr>
      <xdr:spPr>
        <a:xfrm>
          <a:off x="13652500" y="9714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60311</xdr:rowOff>
    </xdr:from>
    <xdr:ext cx="534377" cy="259045"/>
    <xdr:sp macro="" textlink="">
      <xdr:nvSpPr>
        <xdr:cNvPr id="585" name="テキスト ボックス 584"/>
        <xdr:cNvSpPr txBox="1"/>
      </xdr:nvSpPr>
      <xdr:spPr>
        <a:xfrm>
          <a:off x="13436111" y="949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52461</xdr:rowOff>
    </xdr:from>
    <xdr:to>
      <xdr:col>18</xdr:col>
      <xdr:colOff>492125</xdr:colOff>
      <xdr:row>56</xdr:row>
      <xdr:rowOff>154061</xdr:rowOff>
    </xdr:to>
    <xdr:sp macro="" textlink="">
      <xdr:nvSpPr>
        <xdr:cNvPr id="586" name="フローチャート : 判断 585"/>
        <xdr:cNvSpPr/>
      </xdr:nvSpPr>
      <xdr:spPr>
        <a:xfrm>
          <a:off x="12763500" y="96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170588</xdr:rowOff>
    </xdr:from>
    <xdr:ext cx="534377" cy="259045"/>
    <xdr:sp macro="" textlink="">
      <xdr:nvSpPr>
        <xdr:cNvPr id="587" name="テキスト ボックス 586"/>
        <xdr:cNvSpPr txBox="1"/>
      </xdr:nvSpPr>
      <xdr:spPr>
        <a:xfrm>
          <a:off x="12547111" y="942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38,297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27087</xdr:rowOff>
    </xdr:from>
    <xdr:to>
      <xdr:col>23</xdr:col>
      <xdr:colOff>568325</xdr:colOff>
      <xdr:row>57</xdr:row>
      <xdr:rowOff>128687</xdr:rowOff>
    </xdr:to>
    <xdr:sp macro="" textlink="">
      <xdr:nvSpPr>
        <xdr:cNvPr id="593" name="円/楕円 592"/>
        <xdr:cNvSpPr/>
      </xdr:nvSpPr>
      <xdr:spPr>
        <a:xfrm>
          <a:off x="16268700" y="979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5514</xdr:rowOff>
    </xdr:from>
    <xdr:ext cx="534377" cy="259045"/>
    <xdr:sp macro="" textlink="">
      <xdr:nvSpPr>
        <xdr:cNvPr id="594" name="教育費該当値テキスト"/>
        <xdr:cNvSpPr txBox="1"/>
      </xdr:nvSpPr>
      <xdr:spPr>
        <a:xfrm>
          <a:off x="16370300" y="977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35,102</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80990</xdr:rowOff>
    </xdr:from>
    <xdr:to>
      <xdr:col>22</xdr:col>
      <xdr:colOff>415925</xdr:colOff>
      <xdr:row>59</xdr:row>
      <xdr:rowOff>11140</xdr:rowOff>
    </xdr:to>
    <xdr:sp macro="" textlink="">
      <xdr:nvSpPr>
        <xdr:cNvPr id="595" name="円/楕円 594"/>
        <xdr:cNvSpPr/>
      </xdr:nvSpPr>
      <xdr:spPr>
        <a:xfrm>
          <a:off x="15430500" y="100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2267</xdr:rowOff>
    </xdr:from>
    <xdr:ext cx="534377" cy="259045"/>
    <xdr:sp macro="" textlink="">
      <xdr:nvSpPr>
        <xdr:cNvPr id="596" name="テキスト ボックス 595"/>
        <xdr:cNvSpPr txBox="1"/>
      </xdr:nvSpPr>
      <xdr:spPr>
        <a:xfrm>
          <a:off x="15214111" y="1011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30,173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113132</xdr:rowOff>
    </xdr:from>
    <xdr:to>
      <xdr:col>21</xdr:col>
      <xdr:colOff>212725</xdr:colOff>
      <xdr:row>58</xdr:row>
      <xdr:rowOff>43282</xdr:rowOff>
    </xdr:to>
    <xdr:sp macro="" textlink="">
      <xdr:nvSpPr>
        <xdr:cNvPr id="597" name="円/楕円 596"/>
        <xdr:cNvSpPr/>
      </xdr:nvSpPr>
      <xdr:spPr>
        <a:xfrm>
          <a:off x="14541500" y="988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34409</xdr:rowOff>
    </xdr:from>
    <xdr:ext cx="534377" cy="259045"/>
    <xdr:sp macro="" textlink="">
      <xdr:nvSpPr>
        <xdr:cNvPr id="598" name="テキスト ボックス 597"/>
        <xdr:cNvSpPr txBox="1"/>
      </xdr:nvSpPr>
      <xdr:spPr>
        <a:xfrm>
          <a:off x="14325111" y="997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33,220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7381</xdr:rowOff>
    </xdr:from>
    <xdr:to>
      <xdr:col>20</xdr:col>
      <xdr:colOff>9525</xdr:colOff>
      <xdr:row>58</xdr:row>
      <xdr:rowOff>108981</xdr:rowOff>
    </xdr:to>
    <xdr:sp macro="" textlink="">
      <xdr:nvSpPr>
        <xdr:cNvPr id="599" name="円/楕円 598"/>
        <xdr:cNvSpPr/>
      </xdr:nvSpPr>
      <xdr:spPr>
        <a:xfrm>
          <a:off x="13652500" y="995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100108</xdr:rowOff>
    </xdr:from>
    <xdr:ext cx="534377" cy="259045"/>
    <xdr:sp macro="" textlink="">
      <xdr:nvSpPr>
        <xdr:cNvPr id="600" name="テキスト ボックス 599"/>
        <xdr:cNvSpPr txBox="1"/>
      </xdr:nvSpPr>
      <xdr:spPr>
        <a:xfrm>
          <a:off x="13436111" y="1004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31,783</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99187</xdr:rowOff>
    </xdr:from>
    <xdr:to>
      <xdr:col>18</xdr:col>
      <xdr:colOff>492125</xdr:colOff>
      <xdr:row>57</xdr:row>
      <xdr:rowOff>29337</xdr:rowOff>
    </xdr:to>
    <xdr:sp macro="" textlink="">
      <xdr:nvSpPr>
        <xdr:cNvPr id="601" name="円/楕円 600"/>
        <xdr:cNvSpPr/>
      </xdr:nvSpPr>
      <xdr:spPr>
        <a:xfrm>
          <a:off x="12763500" y="970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20464</xdr:rowOff>
    </xdr:from>
    <xdr:ext cx="534377" cy="259045"/>
    <xdr:sp macro="" textlink="">
      <xdr:nvSpPr>
        <xdr:cNvPr id="602" name="テキスト ボックス 601"/>
        <xdr:cNvSpPr txBox="1"/>
      </xdr:nvSpPr>
      <xdr:spPr>
        <a:xfrm>
          <a:off x="12547111" y="979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37,275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144434</xdr:rowOff>
    </xdr:from>
    <xdr:ext cx="467179" cy="259045"/>
    <xdr:sp macro="" textlink="">
      <xdr:nvSpPr>
        <xdr:cNvPr id="616" name="テキスト ボックス 615"/>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160762</xdr:rowOff>
    </xdr:from>
    <xdr:ext cx="467179" cy="259045"/>
    <xdr:sp macro="" textlink="">
      <xdr:nvSpPr>
        <xdr:cNvPr id="618" name="テキスト ボックス 617"/>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5642</xdr:rowOff>
    </xdr:from>
    <xdr:ext cx="467179" cy="259045"/>
    <xdr:sp macro="" textlink="">
      <xdr:nvSpPr>
        <xdr:cNvPr id="620" name="テキスト ボックス 619"/>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21970</xdr:rowOff>
    </xdr:from>
    <xdr:ext cx="467179" cy="259045"/>
    <xdr:sp macro="" textlink="">
      <xdr:nvSpPr>
        <xdr:cNvPr id="622" name="テキスト ボックス 621"/>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38299</xdr:rowOff>
    </xdr:from>
    <xdr:ext cx="467179" cy="259045"/>
    <xdr:sp macro="" textlink="">
      <xdr:nvSpPr>
        <xdr:cNvPr id="624" name="テキスト ボックス 623"/>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26" name="テキスト ボックス 625"/>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29319</xdr:rowOff>
    </xdr:from>
    <xdr:to>
      <xdr:col>23</xdr:col>
      <xdr:colOff>516889</xdr:colOff>
      <xdr:row>79</xdr:row>
      <xdr:rowOff>98879</xdr:rowOff>
    </xdr:to>
    <xdr:cxnSp macro="">
      <xdr:nvCxnSpPr>
        <xdr:cNvPr id="628" name="直線コネクタ 627"/>
        <xdr:cNvCxnSpPr/>
      </xdr:nvCxnSpPr>
      <xdr:spPr>
        <a:xfrm flipV="1">
          <a:off x="16317595" y="12202269"/>
          <a:ext cx="1269" cy="1441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2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147446</xdr:rowOff>
    </xdr:from>
    <xdr:ext cx="469744" cy="259045"/>
    <xdr:sp macro="" textlink="">
      <xdr:nvSpPr>
        <xdr:cNvPr id="631" name="災害復旧費最大値テキスト"/>
        <xdr:cNvSpPr txBox="1"/>
      </xdr:nvSpPr>
      <xdr:spPr>
        <a:xfrm>
          <a:off x="16370300" y="1197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4,413</a:t>
          </a:r>
          <a:endParaRPr kumimoji="1" lang="ja-JP" altLang="en-US" sz="1000" b="1">
            <a:latin typeface="ＭＳ Ｐゴシック"/>
          </a:endParaRPr>
        </a:p>
      </xdr:txBody>
    </xdr:sp>
    <xdr:clientData/>
  </xdr:oneCellAnchor>
  <xdr:twoCellAnchor>
    <xdr:from>
      <xdr:col>23</xdr:col>
      <xdr:colOff>428625</xdr:colOff>
      <xdr:row>71</xdr:row>
      <xdr:rowOff>29319</xdr:rowOff>
    </xdr:from>
    <xdr:to>
      <xdr:col>23</xdr:col>
      <xdr:colOff>606425</xdr:colOff>
      <xdr:row>71</xdr:row>
      <xdr:rowOff>29319</xdr:rowOff>
    </xdr:to>
    <xdr:cxnSp macro="">
      <xdr:nvCxnSpPr>
        <xdr:cNvPr id="632" name="直線コネクタ 631"/>
        <xdr:cNvCxnSpPr/>
      </xdr:nvCxnSpPr>
      <xdr:spPr>
        <a:xfrm>
          <a:off x="16230600" y="12202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132842</xdr:rowOff>
    </xdr:from>
    <xdr:to>
      <xdr:col>23</xdr:col>
      <xdr:colOff>517525</xdr:colOff>
      <xdr:row>79</xdr:row>
      <xdr:rowOff>98879</xdr:rowOff>
    </xdr:to>
    <xdr:cxnSp macro="">
      <xdr:nvCxnSpPr>
        <xdr:cNvPr id="633" name="直線コネクタ 632"/>
        <xdr:cNvCxnSpPr/>
      </xdr:nvCxnSpPr>
      <xdr:spPr>
        <a:xfrm flipV="1">
          <a:off x="15481300" y="12820142"/>
          <a:ext cx="838200" cy="82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115333</xdr:rowOff>
    </xdr:from>
    <xdr:ext cx="378565" cy="259045"/>
    <xdr:sp macro="" textlink="">
      <xdr:nvSpPr>
        <xdr:cNvPr id="634" name="災害復旧費平均値テキスト"/>
        <xdr:cNvSpPr txBox="1"/>
      </xdr:nvSpPr>
      <xdr:spPr>
        <a:xfrm>
          <a:off x="16370300" y="133169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136906</xdr:rowOff>
    </xdr:from>
    <xdr:to>
      <xdr:col>23</xdr:col>
      <xdr:colOff>568325</xdr:colOff>
      <xdr:row>78</xdr:row>
      <xdr:rowOff>67056</xdr:rowOff>
    </xdr:to>
    <xdr:sp macro="" textlink="">
      <xdr:nvSpPr>
        <xdr:cNvPr id="635" name="フローチャート : 判断 634"/>
        <xdr:cNvSpPr/>
      </xdr:nvSpPr>
      <xdr:spPr>
        <a:xfrm>
          <a:off x="162687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36" name="直線コネクタ 635"/>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123843</xdr:rowOff>
    </xdr:from>
    <xdr:to>
      <xdr:col>22</xdr:col>
      <xdr:colOff>415925</xdr:colOff>
      <xdr:row>76</xdr:row>
      <xdr:rowOff>53994</xdr:rowOff>
    </xdr:to>
    <xdr:sp macro="" textlink="">
      <xdr:nvSpPr>
        <xdr:cNvPr id="637" name="フローチャート : 判断 636"/>
        <xdr:cNvSpPr/>
      </xdr:nvSpPr>
      <xdr:spPr>
        <a:xfrm>
          <a:off x="15430500" y="129825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74</xdr:row>
      <xdr:rowOff>70520</xdr:rowOff>
    </xdr:from>
    <xdr:ext cx="469744" cy="259045"/>
    <xdr:sp macro="" textlink="">
      <xdr:nvSpPr>
        <xdr:cNvPr id="638" name="テキスト ボックス 637"/>
        <xdr:cNvSpPr txBox="1"/>
      </xdr:nvSpPr>
      <xdr:spPr>
        <a:xfrm>
          <a:off x="15246427" y="127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98879</xdr:rowOff>
    </xdr:from>
    <xdr:to>
      <xdr:col>21</xdr:col>
      <xdr:colOff>161925</xdr:colOff>
      <xdr:row>79</xdr:row>
      <xdr:rowOff>98879</xdr:rowOff>
    </xdr:to>
    <xdr:cxnSp macro="">
      <xdr:nvCxnSpPr>
        <xdr:cNvPr id="639" name="直線コネクタ 638"/>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35995</xdr:rowOff>
    </xdr:from>
    <xdr:to>
      <xdr:col>21</xdr:col>
      <xdr:colOff>212725</xdr:colOff>
      <xdr:row>73</xdr:row>
      <xdr:rowOff>137595</xdr:rowOff>
    </xdr:to>
    <xdr:sp macro="" textlink="">
      <xdr:nvSpPr>
        <xdr:cNvPr id="640" name="フローチャート : 判断 639"/>
        <xdr:cNvSpPr/>
      </xdr:nvSpPr>
      <xdr:spPr>
        <a:xfrm>
          <a:off x="14541500" y="1255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71</xdr:row>
      <xdr:rowOff>154122</xdr:rowOff>
    </xdr:from>
    <xdr:ext cx="469744" cy="259045"/>
    <xdr:sp macro="" textlink="">
      <xdr:nvSpPr>
        <xdr:cNvPr id="641" name="テキスト ボックス 640"/>
        <xdr:cNvSpPr txBox="1"/>
      </xdr:nvSpPr>
      <xdr:spPr>
        <a:xfrm>
          <a:off x="14357427" y="1232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47281</xdr:rowOff>
    </xdr:from>
    <xdr:to>
      <xdr:col>19</xdr:col>
      <xdr:colOff>644525</xdr:colOff>
      <xdr:row>79</xdr:row>
      <xdr:rowOff>98879</xdr:rowOff>
    </xdr:to>
    <xdr:cxnSp macro="">
      <xdr:nvCxnSpPr>
        <xdr:cNvPr id="642" name="直線コネクタ 641"/>
        <xdr:cNvCxnSpPr/>
      </xdr:nvCxnSpPr>
      <xdr:spPr>
        <a:xfrm>
          <a:off x="12814300" y="13420381"/>
          <a:ext cx="889000" cy="22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43507</xdr:rowOff>
    </xdr:from>
    <xdr:to>
      <xdr:col>20</xdr:col>
      <xdr:colOff>9525</xdr:colOff>
      <xdr:row>73</xdr:row>
      <xdr:rowOff>145107</xdr:rowOff>
    </xdr:to>
    <xdr:sp macro="" textlink="">
      <xdr:nvSpPr>
        <xdr:cNvPr id="643" name="フローチャート : 判断 642"/>
        <xdr:cNvSpPr/>
      </xdr:nvSpPr>
      <xdr:spPr>
        <a:xfrm>
          <a:off x="13652500" y="1255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71</xdr:row>
      <xdr:rowOff>161634</xdr:rowOff>
    </xdr:from>
    <xdr:ext cx="469744" cy="259045"/>
    <xdr:sp macro="" textlink="">
      <xdr:nvSpPr>
        <xdr:cNvPr id="644" name="テキスト ボックス 643"/>
        <xdr:cNvSpPr txBox="1"/>
      </xdr:nvSpPr>
      <xdr:spPr>
        <a:xfrm>
          <a:off x="13468427" y="1233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145397</xdr:rowOff>
    </xdr:from>
    <xdr:to>
      <xdr:col>18</xdr:col>
      <xdr:colOff>492125</xdr:colOff>
      <xdr:row>74</xdr:row>
      <xdr:rowOff>75547</xdr:rowOff>
    </xdr:to>
    <xdr:sp macro="" textlink="">
      <xdr:nvSpPr>
        <xdr:cNvPr id="645" name="フローチャート : 判断 644"/>
        <xdr:cNvSpPr/>
      </xdr:nvSpPr>
      <xdr:spPr>
        <a:xfrm>
          <a:off x="12763500" y="1266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72</xdr:row>
      <xdr:rowOff>92074</xdr:rowOff>
    </xdr:from>
    <xdr:ext cx="469744" cy="259045"/>
    <xdr:sp macro="" textlink="">
      <xdr:nvSpPr>
        <xdr:cNvPr id="646" name="テキスト ボックス 645"/>
        <xdr:cNvSpPr txBox="1"/>
      </xdr:nvSpPr>
      <xdr:spPr>
        <a:xfrm>
          <a:off x="12579427" y="1243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82042</xdr:rowOff>
    </xdr:from>
    <xdr:to>
      <xdr:col>23</xdr:col>
      <xdr:colOff>568325</xdr:colOff>
      <xdr:row>75</xdr:row>
      <xdr:rowOff>12192</xdr:rowOff>
    </xdr:to>
    <xdr:sp macro="" textlink="">
      <xdr:nvSpPr>
        <xdr:cNvPr id="652" name="円/楕円 651"/>
        <xdr:cNvSpPr/>
      </xdr:nvSpPr>
      <xdr:spPr>
        <a:xfrm>
          <a:off x="16268700" y="1276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104919</xdr:rowOff>
    </xdr:from>
    <xdr:ext cx="469744" cy="259045"/>
    <xdr:sp macro="" textlink="">
      <xdr:nvSpPr>
        <xdr:cNvPr id="653" name="災害復旧費該当値テキスト"/>
        <xdr:cNvSpPr txBox="1"/>
      </xdr:nvSpPr>
      <xdr:spPr>
        <a:xfrm>
          <a:off x="16370300" y="1262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2,521</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54" name="円/楕円 653"/>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55" name="テキスト ボックス 654"/>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56" name="円/楕円 655"/>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57" name="テキスト ボックス 656"/>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58" name="円/楕円 657"/>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59" name="テキスト ボックス 658"/>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167931</xdr:rowOff>
    </xdr:from>
    <xdr:to>
      <xdr:col>18</xdr:col>
      <xdr:colOff>492125</xdr:colOff>
      <xdr:row>78</xdr:row>
      <xdr:rowOff>98081</xdr:rowOff>
    </xdr:to>
    <xdr:sp macro="" textlink="">
      <xdr:nvSpPr>
        <xdr:cNvPr id="660" name="円/楕円 659"/>
        <xdr:cNvSpPr/>
      </xdr:nvSpPr>
      <xdr:spPr>
        <a:xfrm>
          <a:off x="12763500" y="1336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89208</xdr:rowOff>
    </xdr:from>
    <xdr:ext cx="378565" cy="259045"/>
    <xdr:sp macro="" textlink="">
      <xdr:nvSpPr>
        <xdr:cNvPr id="661" name="テキスト ボックス 660"/>
        <xdr:cNvSpPr txBox="1"/>
      </xdr:nvSpPr>
      <xdr:spPr>
        <a:xfrm>
          <a:off x="12625017" y="13462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1" name="テキスト ボックス 68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69253</xdr:rowOff>
    </xdr:from>
    <xdr:to>
      <xdr:col>23</xdr:col>
      <xdr:colOff>516889</xdr:colOff>
      <xdr:row>97</xdr:row>
      <xdr:rowOff>122746</xdr:rowOff>
    </xdr:to>
    <xdr:cxnSp macro="">
      <xdr:nvCxnSpPr>
        <xdr:cNvPr id="685" name="直線コネクタ 684"/>
        <xdr:cNvCxnSpPr/>
      </xdr:nvCxnSpPr>
      <xdr:spPr>
        <a:xfrm flipV="1">
          <a:off x="16317595" y="15671203"/>
          <a:ext cx="1269" cy="108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126573</xdr:rowOff>
    </xdr:from>
    <xdr:ext cx="534377" cy="259045"/>
    <xdr:sp macro="" textlink="">
      <xdr:nvSpPr>
        <xdr:cNvPr id="686" name="公債費最小値テキスト"/>
        <xdr:cNvSpPr txBox="1"/>
      </xdr:nvSpPr>
      <xdr:spPr>
        <a:xfrm>
          <a:off x="16370300" y="1675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13,890</a:t>
          </a:r>
          <a:endParaRPr kumimoji="1" lang="ja-JP" altLang="en-US" sz="1000" b="1">
            <a:latin typeface="ＭＳ Ｐゴシック"/>
          </a:endParaRPr>
        </a:p>
      </xdr:txBody>
    </xdr:sp>
    <xdr:clientData/>
  </xdr:oneCellAnchor>
  <xdr:twoCellAnchor>
    <xdr:from>
      <xdr:col>23</xdr:col>
      <xdr:colOff>428625</xdr:colOff>
      <xdr:row>97</xdr:row>
      <xdr:rowOff>122746</xdr:rowOff>
    </xdr:from>
    <xdr:to>
      <xdr:col>23</xdr:col>
      <xdr:colOff>606425</xdr:colOff>
      <xdr:row>97</xdr:row>
      <xdr:rowOff>122746</xdr:rowOff>
    </xdr:to>
    <xdr:cxnSp macro="">
      <xdr:nvCxnSpPr>
        <xdr:cNvPr id="687" name="直線コネクタ 686"/>
        <xdr:cNvCxnSpPr/>
      </xdr:nvCxnSpPr>
      <xdr:spPr>
        <a:xfrm>
          <a:off x="16230600" y="16753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15930</xdr:rowOff>
    </xdr:from>
    <xdr:ext cx="534377" cy="259045"/>
    <xdr:sp macro="" textlink="">
      <xdr:nvSpPr>
        <xdr:cNvPr id="688" name="公債費最大値テキスト"/>
        <xdr:cNvSpPr txBox="1"/>
      </xdr:nvSpPr>
      <xdr:spPr>
        <a:xfrm>
          <a:off x="16370300" y="1544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70,698</a:t>
          </a:r>
          <a:endParaRPr kumimoji="1" lang="ja-JP" altLang="en-US" sz="1000" b="1">
            <a:latin typeface="ＭＳ Ｐゴシック"/>
          </a:endParaRPr>
        </a:p>
      </xdr:txBody>
    </xdr:sp>
    <xdr:clientData/>
  </xdr:oneCellAnchor>
  <xdr:twoCellAnchor>
    <xdr:from>
      <xdr:col>23</xdr:col>
      <xdr:colOff>428625</xdr:colOff>
      <xdr:row>91</xdr:row>
      <xdr:rowOff>69253</xdr:rowOff>
    </xdr:from>
    <xdr:to>
      <xdr:col>23</xdr:col>
      <xdr:colOff>606425</xdr:colOff>
      <xdr:row>91</xdr:row>
      <xdr:rowOff>69253</xdr:rowOff>
    </xdr:to>
    <xdr:cxnSp macro="">
      <xdr:nvCxnSpPr>
        <xdr:cNvPr id="689" name="直線コネクタ 688"/>
        <xdr:cNvCxnSpPr/>
      </xdr:nvCxnSpPr>
      <xdr:spPr>
        <a:xfrm>
          <a:off x="16230600" y="1567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51308</xdr:rowOff>
    </xdr:from>
    <xdr:to>
      <xdr:col>23</xdr:col>
      <xdr:colOff>517525</xdr:colOff>
      <xdr:row>96</xdr:row>
      <xdr:rowOff>63709</xdr:rowOff>
    </xdr:to>
    <xdr:cxnSp macro="">
      <xdr:nvCxnSpPr>
        <xdr:cNvPr id="690" name="直線コネクタ 689"/>
        <xdr:cNvCxnSpPr/>
      </xdr:nvCxnSpPr>
      <xdr:spPr>
        <a:xfrm>
          <a:off x="15481300" y="16510508"/>
          <a:ext cx="838200" cy="1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15231</xdr:rowOff>
    </xdr:from>
    <xdr:ext cx="534377" cy="259045"/>
    <xdr:sp macro="" textlink="">
      <xdr:nvSpPr>
        <xdr:cNvPr id="691" name="公債費平均値テキスト"/>
        <xdr:cNvSpPr txBox="1"/>
      </xdr:nvSpPr>
      <xdr:spPr>
        <a:xfrm>
          <a:off x="16370300" y="16131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36,068</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163804</xdr:rowOff>
    </xdr:from>
    <xdr:to>
      <xdr:col>23</xdr:col>
      <xdr:colOff>568325</xdr:colOff>
      <xdr:row>95</xdr:row>
      <xdr:rowOff>93954</xdr:rowOff>
    </xdr:to>
    <xdr:sp macro="" textlink="">
      <xdr:nvSpPr>
        <xdr:cNvPr id="692" name="フローチャート : 判断 691"/>
        <xdr:cNvSpPr/>
      </xdr:nvSpPr>
      <xdr:spPr>
        <a:xfrm>
          <a:off x="16268700" y="162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24581</xdr:rowOff>
    </xdr:from>
    <xdr:to>
      <xdr:col>22</xdr:col>
      <xdr:colOff>365125</xdr:colOff>
      <xdr:row>96</xdr:row>
      <xdr:rowOff>51308</xdr:rowOff>
    </xdr:to>
    <xdr:cxnSp macro="">
      <xdr:nvCxnSpPr>
        <xdr:cNvPr id="693" name="直線コネクタ 692"/>
        <xdr:cNvCxnSpPr/>
      </xdr:nvCxnSpPr>
      <xdr:spPr>
        <a:xfrm>
          <a:off x="14592300" y="16483781"/>
          <a:ext cx="889000" cy="2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64536</xdr:rowOff>
    </xdr:from>
    <xdr:to>
      <xdr:col>22</xdr:col>
      <xdr:colOff>415925</xdr:colOff>
      <xdr:row>95</xdr:row>
      <xdr:rowOff>166136</xdr:rowOff>
    </xdr:to>
    <xdr:sp macro="" textlink="">
      <xdr:nvSpPr>
        <xdr:cNvPr id="694" name="フローチャート : 判断 693"/>
        <xdr:cNvSpPr/>
      </xdr:nvSpPr>
      <xdr:spPr>
        <a:xfrm>
          <a:off x="15430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11213</xdr:rowOff>
    </xdr:from>
    <xdr:ext cx="534377" cy="259045"/>
    <xdr:sp macro="" textlink="">
      <xdr:nvSpPr>
        <xdr:cNvPr id="695" name="テキスト ボックス 694"/>
        <xdr:cNvSpPr txBox="1"/>
      </xdr:nvSpPr>
      <xdr:spPr>
        <a:xfrm>
          <a:off x="15214111" y="1612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24581</xdr:rowOff>
    </xdr:from>
    <xdr:to>
      <xdr:col>21</xdr:col>
      <xdr:colOff>161925</xdr:colOff>
      <xdr:row>96</xdr:row>
      <xdr:rowOff>35497</xdr:rowOff>
    </xdr:to>
    <xdr:cxnSp macro="">
      <xdr:nvCxnSpPr>
        <xdr:cNvPr id="696" name="直線コネクタ 695"/>
        <xdr:cNvCxnSpPr/>
      </xdr:nvCxnSpPr>
      <xdr:spPr>
        <a:xfrm flipV="1">
          <a:off x="13703300" y="16483781"/>
          <a:ext cx="889000" cy="1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47676</xdr:rowOff>
    </xdr:from>
    <xdr:to>
      <xdr:col>21</xdr:col>
      <xdr:colOff>212725</xdr:colOff>
      <xdr:row>95</xdr:row>
      <xdr:rowOff>149276</xdr:rowOff>
    </xdr:to>
    <xdr:sp macro="" textlink="">
      <xdr:nvSpPr>
        <xdr:cNvPr id="697" name="フローチャート : 判断 696"/>
        <xdr:cNvSpPr/>
      </xdr:nvSpPr>
      <xdr:spPr>
        <a:xfrm>
          <a:off x="14541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165803</xdr:rowOff>
    </xdr:from>
    <xdr:ext cx="534377" cy="259045"/>
    <xdr:sp macro="" textlink="">
      <xdr:nvSpPr>
        <xdr:cNvPr id="698" name="テキスト ボックス 697"/>
        <xdr:cNvSpPr txBox="1"/>
      </xdr:nvSpPr>
      <xdr:spPr>
        <a:xfrm>
          <a:off x="14325111" y="1611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170390</xdr:rowOff>
    </xdr:from>
    <xdr:to>
      <xdr:col>19</xdr:col>
      <xdr:colOff>644525</xdr:colOff>
      <xdr:row>96</xdr:row>
      <xdr:rowOff>35497</xdr:rowOff>
    </xdr:to>
    <xdr:cxnSp macro="">
      <xdr:nvCxnSpPr>
        <xdr:cNvPr id="699" name="直線コネクタ 698"/>
        <xdr:cNvCxnSpPr/>
      </xdr:nvCxnSpPr>
      <xdr:spPr>
        <a:xfrm>
          <a:off x="12814300" y="16458140"/>
          <a:ext cx="889000" cy="3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39255</xdr:rowOff>
    </xdr:from>
    <xdr:to>
      <xdr:col>20</xdr:col>
      <xdr:colOff>9525</xdr:colOff>
      <xdr:row>95</xdr:row>
      <xdr:rowOff>140855</xdr:rowOff>
    </xdr:to>
    <xdr:sp macro="" textlink="">
      <xdr:nvSpPr>
        <xdr:cNvPr id="700" name="フローチャート : 判断 699"/>
        <xdr:cNvSpPr/>
      </xdr:nvSpPr>
      <xdr:spPr>
        <a:xfrm>
          <a:off x="13652500" y="1632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157382</xdr:rowOff>
    </xdr:from>
    <xdr:ext cx="534377" cy="259045"/>
    <xdr:sp macro="" textlink="">
      <xdr:nvSpPr>
        <xdr:cNvPr id="701" name="テキスト ボックス 700"/>
        <xdr:cNvSpPr txBox="1"/>
      </xdr:nvSpPr>
      <xdr:spPr>
        <a:xfrm>
          <a:off x="13436111" y="1610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12109</xdr:rowOff>
    </xdr:from>
    <xdr:to>
      <xdr:col>18</xdr:col>
      <xdr:colOff>492125</xdr:colOff>
      <xdr:row>95</xdr:row>
      <xdr:rowOff>113709</xdr:rowOff>
    </xdr:to>
    <xdr:sp macro="" textlink="">
      <xdr:nvSpPr>
        <xdr:cNvPr id="702" name="フローチャート : 判断 701"/>
        <xdr:cNvSpPr/>
      </xdr:nvSpPr>
      <xdr:spPr>
        <a:xfrm>
          <a:off x="12763500" y="1629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130236</xdr:rowOff>
    </xdr:from>
    <xdr:ext cx="534377" cy="259045"/>
    <xdr:sp macro="" textlink="">
      <xdr:nvSpPr>
        <xdr:cNvPr id="703" name="テキスト ボックス 702"/>
        <xdr:cNvSpPr txBox="1"/>
      </xdr:nvSpPr>
      <xdr:spPr>
        <a:xfrm>
          <a:off x="12547111" y="160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12909</xdr:rowOff>
    </xdr:from>
    <xdr:to>
      <xdr:col>23</xdr:col>
      <xdr:colOff>568325</xdr:colOff>
      <xdr:row>96</xdr:row>
      <xdr:rowOff>114509</xdr:rowOff>
    </xdr:to>
    <xdr:sp macro="" textlink="">
      <xdr:nvSpPr>
        <xdr:cNvPr id="709" name="円/楕円 708"/>
        <xdr:cNvSpPr/>
      </xdr:nvSpPr>
      <xdr:spPr>
        <a:xfrm>
          <a:off x="16268700" y="1647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162786</xdr:rowOff>
    </xdr:from>
    <xdr:ext cx="534377" cy="259045"/>
    <xdr:sp macro="" textlink="">
      <xdr:nvSpPr>
        <xdr:cNvPr id="710" name="公債費該当値テキスト"/>
        <xdr:cNvSpPr txBox="1"/>
      </xdr:nvSpPr>
      <xdr:spPr>
        <a:xfrm>
          <a:off x="16370300" y="1645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25,989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508</xdr:rowOff>
    </xdr:from>
    <xdr:to>
      <xdr:col>22</xdr:col>
      <xdr:colOff>415925</xdr:colOff>
      <xdr:row>96</xdr:row>
      <xdr:rowOff>102108</xdr:rowOff>
    </xdr:to>
    <xdr:sp macro="" textlink="">
      <xdr:nvSpPr>
        <xdr:cNvPr id="711" name="円/楕円 710"/>
        <xdr:cNvSpPr/>
      </xdr:nvSpPr>
      <xdr:spPr>
        <a:xfrm>
          <a:off x="15430500" y="164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93235</xdr:rowOff>
    </xdr:from>
    <xdr:ext cx="534377" cy="259045"/>
    <xdr:sp macro="" textlink="">
      <xdr:nvSpPr>
        <xdr:cNvPr id="712" name="テキスト ボックス 711"/>
        <xdr:cNvSpPr txBox="1"/>
      </xdr:nvSpPr>
      <xdr:spPr>
        <a:xfrm>
          <a:off x="15214111" y="1655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26,640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145231</xdr:rowOff>
    </xdr:from>
    <xdr:to>
      <xdr:col>21</xdr:col>
      <xdr:colOff>212725</xdr:colOff>
      <xdr:row>96</xdr:row>
      <xdr:rowOff>75381</xdr:rowOff>
    </xdr:to>
    <xdr:sp macro="" textlink="">
      <xdr:nvSpPr>
        <xdr:cNvPr id="713" name="円/楕円 712"/>
        <xdr:cNvSpPr/>
      </xdr:nvSpPr>
      <xdr:spPr>
        <a:xfrm>
          <a:off x="14541500" y="1643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66508</xdr:rowOff>
    </xdr:from>
    <xdr:ext cx="534377" cy="259045"/>
    <xdr:sp macro="" textlink="">
      <xdr:nvSpPr>
        <xdr:cNvPr id="714" name="テキスト ボックス 713"/>
        <xdr:cNvSpPr txBox="1"/>
      </xdr:nvSpPr>
      <xdr:spPr>
        <a:xfrm>
          <a:off x="14325111" y="1652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28,043</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156147</xdr:rowOff>
    </xdr:from>
    <xdr:to>
      <xdr:col>20</xdr:col>
      <xdr:colOff>9525</xdr:colOff>
      <xdr:row>96</xdr:row>
      <xdr:rowOff>86297</xdr:rowOff>
    </xdr:to>
    <xdr:sp macro="" textlink="">
      <xdr:nvSpPr>
        <xdr:cNvPr id="715" name="円/楕円 714"/>
        <xdr:cNvSpPr/>
      </xdr:nvSpPr>
      <xdr:spPr>
        <a:xfrm>
          <a:off x="13652500" y="1644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77424</xdr:rowOff>
    </xdr:from>
    <xdr:ext cx="534377" cy="259045"/>
    <xdr:sp macro="" textlink="">
      <xdr:nvSpPr>
        <xdr:cNvPr id="716" name="テキスト ボックス 715"/>
        <xdr:cNvSpPr txBox="1"/>
      </xdr:nvSpPr>
      <xdr:spPr>
        <a:xfrm>
          <a:off x="13436111" y="1653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27,470</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119590</xdr:rowOff>
    </xdr:from>
    <xdr:to>
      <xdr:col>18</xdr:col>
      <xdr:colOff>492125</xdr:colOff>
      <xdr:row>96</xdr:row>
      <xdr:rowOff>49740</xdr:rowOff>
    </xdr:to>
    <xdr:sp macro="" textlink="">
      <xdr:nvSpPr>
        <xdr:cNvPr id="717" name="円/楕円 716"/>
        <xdr:cNvSpPr/>
      </xdr:nvSpPr>
      <xdr:spPr>
        <a:xfrm>
          <a:off x="12763500" y="164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40867</xdr:rowOff>
    </xdr:from>
    <xdr:ext cx="534377" cy="259045"/>
    <xdr:sp macro="" textlink="">
      <xdr:nvSpPr>
        <xdr:cNvPr id="718" name="テキスト ボックス 717"/>
        <xdr:cNvSpPr txBox="1"/>
      </xdr:nvSpPr>
      <xdr:spPr>
        <a:xfrm>
          <a:off x="12547111" y="1650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29,389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2" name="テキスト ボックス 73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34" name="テキスト ボックス 73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36" name="テキスト ボックス 73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38" name="テキスト ボックス 73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48260</xdr:rowOff>
    </xdr:from>
    <xdr:to>
      <xdr:col>32</xdr:col>
      <xdr:colOff>186689</xdr:colOff>
      <xdr:row>38</xdr:row>
      <xdr:rowOff>139700</xdr:rowOff>
    </xdr:to>
    <xdr:cxnSp macro="">
      <xdr:nvCxnSpPr>
        <xdr:cNvPr id="740" name="直線コネクタ 739"/>
        <xdr:cNvCxnSpPr/>
      </xdr:nvCxnSpPr>
      <xdr:spPr>
        <a:xfrm flipV="1">
          <a:off x="22159595" y="51917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1"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166387</xdr:rowOff>
    </xdr:from>
    <xdr:ext cx="378565" cy="259045"/>
    <xdr:sp macro="" textlink="">
      <xdr:nvSpPr>
        <xdr:cNvPr id="743" name="諸支出金最大値テキスト"/>
        <xdr:cNvSpPr txBox="1"/>
      </xdr:nvSpPr>
      <xdr:spPr>
        <a:xfrm>
          <a:off x="22212300" y="4966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a:t>
          </a:r>
          <a:endParaRPr kumimoji="1" lang="ja-JP" altLang="en-US" sz="1000" b="1">
            <a:latin typeface="ＭＳ Ｐゴシック"/>
          </a:endParaRPr>
        </a:p>
      </xdr:txBody>
    </xdr:sp>
    <xdr:clientData/>
  </xdr:oneCellAnchor>
  <xdr:twoCellAnchor>
    <xdr:from>
      <xdr:col>32</xdr:col>
      <xdr:colOff>98425</xdr:colOff>
      <xdr:row>30</xdr:row>
      <xdr:rowOff>48260</xdr:rowOff>
    </xdr:from>
    <xdr:to>
      <xdr:col>32</xdr:col>
      <xdr:colOff>276225</xdr:colOff>
      <xdr:row>30</xdr:row>
      <xdr:rowOff>48260</xdr:rowOff>
    </xdr:to>
    <xdr:cxnSp macro="">
      <xdr:nvCxnSpPr>
        <xdr:cNvPr id="744" name="直線コネクタ 743"/>
        <xdr:cNvCxnSpPr/>
      </xdr:nvCxnSpPr>
      <xdr:spPr>
        <a:xfrm>
          <a:off x="22072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2049</xdr:rowOff>
    </xdr:from>
    <xdr:ext cx="313932" cy="259045"/>
    <xdr:sp macro="" textlink="">
      <xdr:nvSpPr>
        <xdr:cNvPr id="746" name="諸支出金平均値テキスト"/>
        <xdr:cNvSpPr txBox="1"/>
      </xdr:nvSpPr>
      <xdr:spPr>
        <a:xfrm>
          <a:off x="22212300" y="63456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150622</xdr:rowOff>
    </xdr:from>
    <xdr:to>
      <xdr:col>32</xdr:col>
      <xdr:colOff>238125</xdr:colOff>
      <xdr:row>38</xdr:row>
      <xdr:rowOff>80772</xdr:rowOff>
    </xdr:to>
    <xdr:sp macro="" textlink="">
      <xdr:nvSpPr>
        <xdr:cNvPr id="747" name="フローチャート : 判断 746"/>
        <xdr:cNvSpPr/>
      </xdr:nvSpPr>
      <xdr:spPr>
        <a:xfrm>
          <a:off x="22110700" y="649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31</xdr:row>
      <xdr:rowOff>104902</xdr:rowOff>
    </xdr:from>
    <xdr:to>
      <xdr:col>31</xdr:col>
      <xdr:colOff>85725</xdr:colOff>
      <xdr:row>32</xdr:row>
      <xdr:rowOff>35052</xdr:rowOff>
    </xdr:to>
    <xdr:sp macro="" textlink="">
      <xdr:nvSpPr>
        <xdr:cNvPr id="749" name="フローチャート : 判断 748"/>
        <xdr:cNvSpPr/>
      </xdr:nvSpPr>
      <xdr:spPr>
        <a:xfrm>
          <a:off x="21272500" y="5419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30</xdr:row>
      <xdr:rowOff>51579</xdr:rowOff>
    </xdr:from>
    <xdr:ext cx="378565" cy="259045"/>
    <xdr:sp macro="" textlink="">
      <xdr:nvSpPr>
        <xdr:cNvPr id="750" name="テキスト ボックス 749"/>
        <xdr:cNvSpPr txBox="1"/>
      </xdr:nvSpPr>
      <xdr:spPr>
        <a:xfrm>
          <a:off x="21134017" y="519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33</xdr:row>
      <xdr:rowOff>59182</xdr:rowOff>
    </xdr:from>
    <xdr:to>
      <xdr:col>29</xdr:col>
      <xdr:colOff>568325</xdr:colOff>
      <xdr:row>33</xdr:row>
      <xdr:rowOff>160782</xdr:rowOff>
    </xdr:to>
    <xdr:sp macro="" textlink="">
      <xdr:nvSpPr>
        <xdr:cNvPr id="752" name="フローチャート : 判断 751"/>
        <xdr:cNvSpPr/>
      </xdr:nvSpPr>
      <xdr:spPr>
        <a:xfrm>
          <a:off x="20383500" y="5717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32</xdr:row>
      <xdr:rowOff>5859</xdr:rowOff>
    </xdr:from>
    <xdr:ext cx="378565" cy="259045"/>
    <xdr:sp macro="" textlink="">
      <xdr:nvSpPr>
        <xdr:cNvPr id="753" name="テキスト ボックス 752"/>
        <xdr:cNvSpPr txBox="1"/>
      </xdr:nvSpPr>
      <xdr:spPr>
        <a:xfrm>
          <a:off x="20245017" y="5492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32</xdr:row>
      <xdr:rowOff>130048</xdr:rowOff>
    </xdr:from>
    <xdr:to>
      <xdr:col>28</xdr:col>
      <xdr:colOff>365125</xdr:colOff>
      <xdr:row>33</xdr:row>
      <xdr:rowOff>60198</xdr:rowOff>
    </xdr:to>
    <xdr:sp macro="" textlink="">
      <xdr:nvSpPr>
        <xdr:cNvPr id="755" name="フローチャート : 判断 754"/>
        <xdr:cNvSpPr/>
      </xdr:nvSpPr>
      <xdr:spPr>
        <a:xfrm>
          <a:off x="19494500" y="56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31</xdr:row>
      <xdr:rowOff>76725</xdr:rowOff>
    </xdr:from>
    <xdr:ext cx="378565" cy="259045"/>
    <xdr:sp macro="" textlink="">
      <xdr:nvSpPr>
        <xdr:cNvPr id="756" name="テキスト ボックス 755"/>
        <xdr:cNvSpPr txBox="1"/>
      </xdr:nvSpPr>
      <xdr:spPr>
        <a:xfrm>
          <a:off x="19356017" y="539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27</xdr:col>
      <xdr:colOff>60325</xdr:colOff>
      <xdr:row>31</xdr:row>
      <xdr:rowOff>77470</xdr:rowOff>
    </xdr:from>
    <xdr:to>
      <xdr:col>27</xdr:col>
      <xdr:colOff>161925</xdr:colOff>
      <xdr:row>32</xdr:row>
      <xdr:rowOff>7620</xdr:rowOff>
    </xdr:to>
    <xdr:sp macro="" textlink="">
      <xdr:nvSpPr>
        <xdr:cNvPr id="757" name="フローチャート : 判断 756"/>
        <xdr:cNvSpPr/>
      </xdr:nvSpPr>
      <xdr:spPr>
        <a:xfrm>
          <a:off x="18605500" y="53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30</xdr:row>
      <xdr:rowOff>24147</xdr:rowOff>
    </xdr:from>
    <xdr:ext cx="378565" cy="259045"/>
    <xdr:sp macro="" textlink="">
      <xdr:nvSpPr>
        <xdr:cNvPr id="758" name="テキスト ボックス 757"/>
        <xdr:cNvSpPr txBox="1"/>
      </xdr:nvSpPr>
      <xdr:spPr>
        <a:xfrm>
          <a:off x="18467017" y="5167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4" name="円/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65"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6" name="円/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7" name="テキスト ボックス 76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8" name="円/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9" name="テキスト ボックス 76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0" name="円/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1" name="テキスト ボックス 77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2" name="円/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3" name="テキスト ボックス 77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目的別歳出では特に農林水産業費と商工費が他団体に比べて高い水準にある。</a:t>
          </a:r>
          <a:endParaRPr kumimoji="1" lang="en-US" altLang="ja-JP" sz="1300">
            <a:latin typeface="ＭＳ Ｐゴシック"/>
          </a:endParaRPr>
        </a:p>
        <a:p>
          <a:r>
            <a:rPr kumimoji="1" lang="ja-JP" altLang="en-US" sz="1300">
              <a:latin typeface="ＭＳ Ｐゴシック"/>
            </a:rPr>
            <a:t>　農林水産業費については、国の補助や地方債を積極的に活用した基盤整備や用排水路整備等を推進してきたことや公設市場への負担金等により高い水準にあると考えられる。また、平成</a:t>
          </a:r>
          <a:r>
            <a:rPr kumimoji="1" lang="en-US" altLang="ja-JP" sz="1300">
              <a:latin typeface="ＭＳ Ｐゴシック"/>
            </a:rPr>
            <a:t>27</a:t>
          </a:r>
          <a:r>
            <a:rPr kumimoji="1" lang="ja-JP" altLang="en-US" sz="1300">
              <a:latin typeface="ＭＳ Ｐゴシック"/>
            </a:rPr>
            <a:t>年度においては、関東東北豪雨に係る農業災害対策事業費や排水対策事業費が増加した。</a:t>
          </a:r>
          <a:endParaRPr kumimoji="1" lang="en-US" altLang="ja-JP" sz="1300">
            <a:latin typeface="ＭＳ Ｐゴシック"/>
          </a:endParaRPr>
        </a:p>
        <a:p>
          <a:r>
            <a:rPr kumimoji="1" lang="ja-JP" altLang="en-US" sz="1300">
              <a:latin typeface="ＭＳ Ｐゴシック"/>
            </a:rPr>
            <a:t>　商工費については、主に中小企業等への融資預託金等の貸付金が多くなっているが、その他では重点事業としてロブレ再生事業費や本場結城紬の生産振興に係る費用等が増加した。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栃木県小山市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歳入は、地方消費税交付金が増税影響の平年度化により大幅増となった他、国庫支出金、県支出金も増となり前年度比</a:t>
          </a:r>
          <a:r>
            <a:rPr kumimoji="1" lang="en-US" altLang="ja-JP" sz="1300">
              <a:latin typeface="ＭＳ ゴシック" pitchFamily="49" charset="-128"/>
              <a:ea typeface="ＭＳ ゴシック" pitchFamily="49" charset="-128"/>
            </a:rPr>
            <a:t>7.0</a:t>
          </a:r>
          <a:r>
            <a:rPr kumimoji="1" lang="ja-JP" altLang="en-US" sz="1300">
              <a:latin typeface="ＭＳ ゴシック" pitchFamily="49" charset="-128"/>
              <a:ea typeface="ＭＳ ゴシック" pitchFamily="49" charset="-128"/>
            </a:rPr>
            <a:t>％の増加となり、歳出は、桑地区中心施設整備事業や大谷東小学校普通教室等増築事業、関東東北豪雨災害からの復旧事業により前年度比</a:t>
          </a:r>
          <a:r>
            <a:rPr kumimoji="1" lang="en-US" altLang="ja-JP" sz="1300">
              <a:latin typeface="ＭＳ ゴシック" pitchFamily="49" charset="-128"/>
              <a:ea typeface="ＭＳ ゴシック" pitchFamily="49" charset="-128"/>
            </a:rPr>
            <a:t>7.7</a:t>
          </a:r>
          <a:r>
            <a:rPr kumimoji="1" lang="ja-JP" altLang="en-US" sz="1300">
              <a:latin typeface="ＭＳ ゴシック" pitchFamily="49" charset="-128"/>
              <a:ea typeface="ＭＳ ゴシック" pitchFamily="49" charset="-128"/>
            </a:rPr>
            <a:t>％の増となった。その結果、実質収支は</a:t>
          </a:r>
          <a:r>
            <a:rPr kumimoji="1" lang="en-US" altLang="ja-JP" sz="1300">
              <a:latin typeface="ＭＳ ゴシック" pitchFamily="49" charset="-128"/>
              <a:ea typeface="ＭＳ ゴシック" pitchFamily="49" charset="-128"/>
            </a:rPr>
            <a:t>25.4</a:t>
          </a:r>
          <a:r>
            <a:rPr kumimoji="1" lang="ja-JP" altLang="en-US" sz="1300">
              <a:latin typeface="ＭＳ ゴシック" pitchFamily="49" charset="-128"/>
              <a:ea typeface="ＭＳ ゴシック" pitchFamily="49" charset="-128"/>
            </a:rPr>
            <a:t>億円、実質単年度収支は</a:t>
          </a:r>
          <a:r>
            <a:rPr kumimoji="1" lang="en-US" altLang="ja-JP" sz="1300">
              <a:latin typeface="ＭＳ ゴシック" pitchFamily="49" charset="-128"/>
              <a:ea typeface="ＭＳ ゴシック" pitchFamily="49" charset="-128"/>
            </a:rPr>
            <a:t>3.4</a:t>
          </a:r>
          <a:r>
            <a:rPr kumimoji="1" lang="ja-JP" altLang="en-US" sz="1300">
              <a:latin typeface="ＭＳ ゴシック" pitchFamily="49" charset="-128"/>
              <a:ea typeface="ＭＳ ゴシック" pitchFamily="49" charset="-128"/>
            </a:rPr>
            <a:t>億円となった。</a:t>
          </a:r>
          <a:endParaRPr kumimoji="1" lang="en-US" altLang="ja-JP" sz="13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ゴシック" pitchFamily="49" charset="-128"/>
              <a:ea typeface="ＭＳ ゴシック" pitchFamily="49" charset="-128"/>
            </a:rPr>
            <a:t>　</a:t>
          </a:r>
          <a:r>
            <a:rPr kumimoji="1" lang="ja-JP" altLang="ja-JP" sz="1300">
              <a:solidFill>
                <a:schemeClr val="dk1"/>
              </a:solidFill>
              <a:effectLst/>
              <a:latin typeface="ＭＳ ゴシック" pitchFamily="49" charset="-128"/>
              <a:ea typeface="ＭＳ ゴシック" pitchFamily="49" charset="-128"/>
              <a:cs typeface="+mn-cs"/>
            </a:rPr>
            <a:t>財政調整基金残高は</a:t>
          </a:r>
          <a:r>
            <a:rPr kumimoji="1" lang="en-US" altLang="ja-JP" sz="1300">
              <a:solidFill>
                <a:schemeClr val="dk1"/>
              </a:solidFill>
              <a:effectLst/>
              <a:latin typeface="ＭＳ ゴシック" pitchFamily="49" charset="-128"/>
              <a:ea typeface="ＭＳ ゴシック" pitchFamily="49" charset="-128"/>
              <a:cs typeface="+mn-cs"/>
            </a:rPr>
            <a:t>12</a:t>
          </a:r>
          <a:r>
            <a:rPr kumimoji="1" lang="ja-JP" altLang="ja-JP" sz="1300">
              <a:solidFill>
                <a:schemeClr val="dk1"/>
              </a:solidFill>
              <a:effectLst/>
              <a:latin typeface="ＭＳ ゴシック" pitchFamily="49" charset="-128"/>
              <a:ea typeface="ＭＳ ゴシック" pitchFamily="49" charset="-128"/>
              <a:cs typeface="+mn-cs"/>
            </a:rPr>
            <a:t>億円であるが、引き続き全庁的に経常経費の節減や契約差金の執行留保に取り組むことで積み増しに努める</a:t>
          </a:r>
          <a:r>
            <a:rPr kumimoji="1" lang="ja-JP" altLang="ja-JP" sz="1100">
              <a:solidFill>
                <a:schemeClr val="dk1"/>
              </a:solidFill>
              <a:effectLst/>
              <a:latin typeface="ＭＳ ゴシック" pitchFamily="49" charset="-128"/>
              <a:ea typeface="ＭＳ ゴシック" pitchFamily="49" charset="-128"/>
              <a:cs typeface="+mn-cs"/>
            </a:rPr>
            <a:t>。</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栃木県小山市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全会計において黒字が続いており、標準財政規模比については年々黒字割合が増加している。</a:t>
          </a:r>
          <a:endParaRPr kumimoji="1" lang="en-US" altLang="ja-JP" sz="14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mn-lt"/>
              <a:ea typeface="+mn-ea"/>
              <a:cs typeface="+mn-cs"/>
            </a:rPr>
            <a:t>引き続き一般会計から各会計への繰出金の抑制に努めるとともに、地方公営企業における受益者負担の適正化等による経営改善を図り、収益の増加に努める。</a:t>
          </a:r>
          <a:endParaRPr lang="ja-JP" altLang="ja-JP" sz="1800">
            <a:effectLst/>
          </a:endParaRPr>
        </a:p>
        <a:p>
          <a:endParaRPr kumimoji="1" lang="ja-JP" altLang="en-US" sz="18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栃木県小山市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元利償還金等（</a:t>
          </a:r>
          <a:r>
            <a:rPr kumimoji="1" lang="en-US" altLang="ja-JP" sz="1400">
              <a:solidFill>
                <a:schemeClr val="dk1"/>
              </a:solidFill>
              <a:effectLst/>
              <a:latin typeface="+mn-lt"/>
              <a:ea typeface="+mn-ea"/>
              <a:cs typeface="+mn-cs"/>
            </a:rPr>
            <a:t>A</a:t>
          </a:r>
          <a:r>
            <a:rPr kumimoji="1" lang="ja-JP" altLang="en-US" sz="1400">
              <a:solidFill>
                <a:schemeClr val="dk1"/>
              </a:solidFill>
              <a:effectLst/>
              <a:latin typeface="+mn-lt"/>
              <a:ea typeface="+mn-ea"/>
              <a:cs typeface="+mn-cs"/>
            </a:rPr>
            <a:t>）については、公営企業債や組合債に対する負担分が減少したことで</a:t>
          </a:r>
          <a:r>
            <a:rPr kumimoji="1" lang="en-US" altLang="ja-JP" sz="1400">
              <a:solidFill>
                <a:schemeClr val="dk1"/>
              </a:solidFill>
              <a:effectLst/>
              <a:latin typeface="+mn-lt"/>
              <a:ea typeface="+mn-ea"/>
              <a:cs typeface="+mn-cs"/>
            </a:rPr>
            <a:t>1</a:t>
          </a:r>
          <a:r>
            <a:rPr kumimoji="1" lang="ja-JP" altLang="en-US" sz="1400">
              <a:solidFill>
                <a:schemeClr val="dk1"/>
              </a:solidFill>
              <a:effectLst/>
              <a:latin typeface="+mn-lt"/>
              <a:ea typeface="+mn-ea"/>
              <a:cs typeface="+mn-cs"/>
            </a:rPr>
            <a:t>億円減となり、</a:t>
          </a:r>
          <a:r>
            <a:rPr kumimoji="1" lang="ja-JP" altLang="ja-JP" sz="1400">
              <a:solidFill>
                <a:schemeClr val="dk1"/>
              </a:solidFill>
              <a:effectLst/>
              <a:latin typeface="+mn-lt"/>
              <a:ea typeface="+mn-ea"/>
              <a:cs typeface="+mn-cs"/>
            </a:rPr>
            <a:t>算入公債費等（</a:t>
          </a:r>
          <a:r>
            <a:rPr kumimoji="1" lang="en-US" altLang="ja-JP" sz="1400">
              <a:solidFill>
                <a:schemeClr val="dk1"/>
              </a:solidFill>
              <a:effectLst/>
              <a:latin typeface="+mn-lt"/>
              <a:ea typeface="+mn-ea"/>
              <a:cs typeface="+mn-cs"/>
            </a:rPr>
            <a:t>B)</a:t>
          </a:r>
          <a:r>
            <a:rPr kumimoji="1" lang="ja-JP" altLang="ja-JP" sz="1400">
              <a:solidFill>
                <a:schemeClr val="dk1"/>
              </a:solidFill>
              <a:effectLst/>
              <a:latin typeface="+mn-lt"/>
              <a:ea typeface="+mn-ea"/>
              <a:cs typeface="+mn-cs"/>
            </a:rPr>
            <a:t>については、臨時財政対策債の算入額が増加したが、減税補填債の算入額が減少</a:t>
          </a:r>
          <a:r>
            <a:rPr kumimoji="1" lang="ja-JP" altLang="en-US" sz="1400">
              <a:solidFill>
                <a:schemeClr val="dk1"/>
              </a:solidFill>
              <a:effectLst/>
              <a:latin typeface="+mn-lt"/>
              <a:ea typeface="+mn-ea"/>
              <a:cs typeface="+mn-cs"/>
            </a:rPr>
            <a:t>したこと等により</a:t>
          </a:r>
          <a:r>
            <a:rPr kumimoji="1" lang="en-US" altLang="ja-JP" sz="1400">
              <a:solidFill>
                <a:schemeClr val="dk1"/>
              </a:solidFill>
              <a:effectLst/>
              <a:latin typeface="+mn-lt"/>
              <a:ea typeface="+mn-ea"/>
              <a:cs typeface="+mn-cs"/>
            </a:rPr>
            <a:t>1.7</a:t>
          </a:r>
          <a:r>
            <a:rPr kumimoji="1" lang="ja-JP" altLang="en-US" sz="1400">
              <a:solidFill>
                <a:schemeClr val="dk1"/>
              </a:solidFill>
              <a:effectLst/>
              <a:latin typeface="+mn-lt"/>
              <a:ea typeface="+mn-ea"/>
              <a:cs typeface="+mn-cs"/>
            </a:rPr>
            <a:t>億円の減となった</a:t>
          </a:r>
          <a:r>
            <a:rPr kumimoji="1" lang="ja-JP"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　差引の実質公債費比率の分子は</a:t>
          </a:r>
          <a:r>
            <a:rPr kumimoji="1" lang="ja-JP" altLang="en-US" sz="1400">
              <a:solidFill>
                <a:schemeClr val="dk1"/>
              </a:solidFill>
              <a:effectLst/>
              <a:latin typeface="+mn-lt"/>
              <a:ea typeface="+mn-ea"/>
              <a:cs typeface="+mn-cs"/>
            </a:rPr>
            <a:t>若干増加</a:t>
          </a:r>
          <a:r>
            <a:rPr kumimoji="1" lang="ja-JP" altLang="ja-JP" sz="1400">
              <a:solidFill>
                <a:schemeClr val="dk1"/>
              </a:solidFill>
              <a:effectLst/>
              <a:latin typeface="+mn-lt"/>
              <a:ea typeface="+mn-ea"/>
              <a:cs typeface="+mn-cs"/>
            </a:rPr>
            <a:t>しており、今後も市債管理計画に基づき地方債の発行を抑制することで比率の改善に努める。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栃木県小山市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においては、平成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年度は桑地区中心施設整備事業、新小山市民病院建設等大型建設事業の最終年度であったことから地方債現在高は増加したが、給料月額の減額等による退職手当負担見込額は減少し、充当可能財源等（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においては、財政調整基金・国民健康保険財政調整基金の積み増しにより充当可能基金が増加し、充当可能特定歳入については、充当可能な都市計画税の増等により増加した。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その結果、将来負担比率の分子は前年度比</a:t>
          </a:r>
          <a:r>
            <a:rPr kumimoji="1" lang="en-US" altLang="ja-JP" sz="1400">
              <a:latin typeface="ＭＳ ゴシック" pitchFamily="49" charset="-128"/>
              <a:ea typeface="ＭＳ ゴシック" pitchFamily="49" charset="-128"/>
            </a:rPr>
            <a:t>18.5</a:t>
          </a:r>
          <a:r>
            <a:rPr kumimoji="1" lang="ja-JP" altLang="en-US" sz="1400">
              <a:latin typeface="ＭＳ ゴシック" pitchFamily="49" charset="-128"/>
              <a:ea typeface="ＭＳ ゴシック" pitchFamily="49" charset="-128"/>
            </a:rPr>
            <a:t>億円の減となり、比率も改善された。今後も、市債管理計画に基づく市債発行額の抑制と基金の積み増しにより比率の改善に努める。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栃木県小山市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166,593
161,107
171.76
63,673,270
60,687,707
2,541,291
31,425,488
51,225,929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58.2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7" name="正方形/長方形 3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38" name="正方形/長方形 37"/>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39" name="正方形/長方形 3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0" name="テキスト ボックス 39"/>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1" name="正方形/長方形 40"/>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2" name="正方形/長方形 4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3" name="正方形/長方形 4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4" name="正方形/長方形 4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5" name="正方形/長方形 4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6" name="正方形/長方形 4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7" name="正方形/長方形 4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48" name="正方形/長方形 4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0" name="正方形/長方形 49"/>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2" name="テキスト ボックス 51"/>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栃木県小山市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166,593
161,107
171.76
63,673,270
60,687,707
2,541,291
31,425,488
51,225,929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58.2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栃木県小山市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166,593
161,107
171.76
63,673,270
60,687,707
2,541,291
31,425,488
51,225,929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58.2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63673270</v>
      </c>
      <c r="BO4" s="409"/>
      <c r="BP4" s="409"/>
      <c r="BQ4" s="409"/>
      <c r="BR4" s="409"/>
      <c r="BS4" s="409"/>
      <c r="BT4" s="409"/>
      <c r="BU4" s="410"/>
      <c r="BV4" s="408">
        <v>59493443</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8.1</v>
      </c>
      <c r="CU4" s="586"/>
      <c r="CV4" s="586"/>
      <c r="CW4" s="586"/>
      <c r="CX4" s="586"/>
      <c r="CY4" s="586"/>
      <c r="CZ4" s="586"/>
      <c r="DA4" s="587"/>
      <c r="DB4" s="585">
        <v>7.5</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60687707</v>
      </c>
      <c r="BO5" s="414"/>
      <c r="BP5" s="414"/>
      <c r="BQ5" s="414"/>
      <c r="BR5" s="414"/>
      <c r="BS5" s="414"/>
      <c r="BT5" s="414"/>
      <c r="BU5" s="415"/>
      <c r="BV5" s="413">
        <v>56339364</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82.9</v>
      </c>
      <c r="CU5" s="384"/>
      <c r="CV5" s="384"/>
      <c r="CW5" s="384"/>
      <c r="CX5" s="384"/>
      <c r="CY5" s="384"/>
      <c r="CZ5" s="384"/>
      <c r="DA5" s="385"/>
      <c r="DB5" s="383">
        <v>82.3</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2985563</v>
      </c>
      <c r="BO6" s="414"/>
      <c r="BP6" s="414"/>
      <c r="BQ6" s="414"/>
      <c r="BR6" s="414"/>
      <c r="BS6" s="414"/>
      <c r="BT6" s="414"/>
      <c r="BU6" s="415"/>
      <c r="BV6" s="413">
        <v>3154079</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85</v>
      </c>
      <c r="CU6" s="560"/>
      <c r="CV6" s="560"/>
      <c r="CW6" s="560"/>
      <c r="CX6" s="560"/>
      <c r="CY6" s="560"/>
      <c r="CZ6" s="560"/>
      <c r="DA6" s="561"/>
      <c r="DB6" s="559">
        <v>86.3</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89</v>
      </c>
      <c r="AV7" s="471"/>
      <c r="AW7" s="471"/>
      <c r="AX7" s="471"/>
      <c r="AY7" s="393" t="s">
        <v>90</v>
      </c>
      <c r="AZ7" s="394"/>
      <c r="BA7" s="394"/>
      <c r="BB7" s="394"/>
      <c r="BC7" s="394"/>
      <c r="BD7" s="394"/>
      <c r="BE7" s="394"/>
      <c r="BF7" s="394"/>
      <c r="BG7" s="394"/>
      <c r="BH7" s="394"/>
      <c r="BI7" s="394"/>
      <c r="BJ7" s="394"/>
      <c r="BK7" s="394"/>
      <c r="BL7" s="394"/>
      <c r="BM7" s="395"/>
      <c r="BN7" s="413">
        <v>444272</v>
      </c>
      <c r="BO7" s="414"/>
      <c r="BP7" s="414"/>
      <c r="BQ7" s="414"/>
      <c r="BR7" s="414"/>
      <c r="BS7" s="414"/>
      <c r="BT7" s="414"/>
      <c r="BU7" s="415"/>
      <c r="BV7" s="413">
        <v>827712</v>
      </c>
      <c r="BW7" s="414"/>
      <c r="BX7" s="414"/>
      <c r="BY7" s="414"/>
      <c r="BZ7" s="414"/>
      <c r="CA7" s="414"/>
      <c r="CB7" s="414"/>
      <c r="CC7" s="415"/>
      <c r="CD7" s="422" t="s">
        <v>91</v>
      </c>
      <c r="CE7" s="423"/>
      <c r="CF7" s="423"/>
      <c r="CG7" s="423"/>
      <c r="CH7" s="423"/>
      <c r="CI7" s="423"/>
      <c r="CJ7" s="423"/>
      <c r="CK7" s="423"/>
      <c r="CL7" s="423"/>
      <c r="CM7" s="423"/>
      <c r="CN7" s="423"/>
      <c r="CO7" s="423"/>
      <c r="CP7" s="423"/>
      <c r="CQ7" s="423"/>
      <c r="CR7" s="423"/>
      <c r="CS7" s="424"/>
      <c r="CT7" s="413">
        <v>31425488</v>
      </c>
      <c r="CU7" s="414"/>
      <c r="CV7" s="414"/>
      <c r="CW7" s="414"/>
      <c r="CX7" s="414"/>
      <c r="CY7" s="414"/>
      <c r="CZ7" s="414"/>
      <c r="DA7" s="415"/>
      <c r="DB7" s="413">
        <v>31164534</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92</v>
      </c>
      <c r="AN8" s="387"/>
      <c r="AO8" s="387"/>
      <c r="AP8" s="387"/>
      <c r="AQ8" s="387"/>
      <c r="AR8" s="387"/>
      <c r="AS8" s="387"/>
      <c r="AT8" s="388"/>
      <c r="AU8" s="470" t="s">
        <v>78</v>
      </c>
      <c r="AV8" s="471"/>
      <c r="AW8" s="471"/>
      <c r="AX8" s="471"/>
      <c r="AY8" s="393" t="s">
        <v>93</v>
      </c>
      <c r="AZ8" s="394"/>
      <c r="BA8" s="394"/>
      <c r="BB8" s="394"/>
      <c r="BC8" s="394"/>
      <c r="BD8" s="394"/>
      <c r="BE8" s="394"/>
      <c r="BF8" s="394"/>
      <c r="BG8" s="394"/>
      <c r="BH8" s="394"/>
      <c r="BI8" s="394"/>
      <c r="BJ8" s="394"/>
      <c r="BK8" s="394"/>
      <c r="BL8" s="394"/>
      <c r="BM8" s="395"/>
      <c r="BN8" s="413">
        <v>2541291</v>
      </c>
      <c r="BO8" s="414"/>
      <c r="BP8" s="414"/>
      <c r="BQ8" s="414"/>
      <c r="BR8" s="414"/>
      <c r="BS8" s="414"/>
      <c r="BT8" s="414"/>
      <c r="BU8" s="415"/>
      <c r="BV8" s="413">
        <v>2326367</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0.95</v>
      </c>
      <c r="CU8" s="523"/>
      <c r="CV8" s="523"/>
      <c r="CW8" s="523"/>
      <c r="CX8" s="523"/>
      <c r="CY8" s="523"/>
      <c r="CZ8" s="523"/>
      <c r="DA8" s="524"/>
      <c r="DB8" s="522">
        <v>0.94</v>
      </c>
      <c r="DC8" s="523"/>
      <c r="DD8" s="523"/>
      <c r="DE8" s="523"/>
      <c r="DF8" s="523"/>
      <c r="DG8" s="523"/>
      <c r="DH8" s="523"/>
      <c r="DI8" s="524"/>
      <c r="DJ8" s="137"/>
      <c r="DK8" s="137"/>
      <c r="DL8" s="137"/>
      <c r="DM8" s="137"/>
      <c r="DN8" s="137"/>
      <c r="DO8" s="137"/>
    </row>
    <row r="9" spans="1:119" ht="18.75" customHeight="1" thickBot="1">
      <c r="A9" s="138"/>
      <c r="B9" s="548" t="s">
        <v>95</v>
      </c>
      <c r="C9" s="549"/>
      <c r="D9" s="549"/>
      <c r="E9" s="549"/>
      <c r="F9" s="549"/>
      <c r="G9" s="549"/>
      <c r="H9" s="549"/>
      <c r="I9" s="549"/>
      <c r="J9" s="549"/>
      <c r="K9" s="476"/>
      <c r="L9" s="550" t="s">
        <v>96</v>
      </c>
      <c r="M9" s="551"/>
      <c r="N9" s="551"/>
      <c r="O9" s="551"/>
      <c r="P9" s="551"/>
      <c r="Q9" s="552"/>
      <c r="R9" s="553">
        <v>166760</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78</v>
      </c>
      <c r="AV9" s="471"/>
      <c r="AW9" s="471"/>
      <c r="AX9" s="471"/>
      <c r="AY9" s="393" t="s">
        <v>99</v>
      </c>
      <c r="AZ9" s="394"/>
      <c r="BA9" s="394"/>
      <c r="BB9" s="394"/>
      <c r="BC9" s="394"/>
      <c r="BD9" s="394"/>
      <c r="BE9" s="394"/>
      <c r="BF9" s="394"/>
      <c r="BG9" s="394"/>
      <c r="BH9" s="394"/>
      <c r="BI9" s="394"/>
      <c r="BJ9" s="394"/>
      <c r="BK9" s="394"/>
      <c r="BL9" s="394"/>
      <c r="BM9" s="395"/>
      <c r="BN9" s="413">
        <v>214924</v>
      </c>
      <c r="BO9" s="414"/>
      <c r="BP9" s="414"/>
      <c r="BQ9" s="414"/>
      <c r="BR9" s="414"/>
      <c r="BS9" s="414"/>
      <c r="BT9" s="414"/>
      <c r="BU9" s="415"/>
      <c r="BV9" s="413">
        <v>289757</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11.3</v>
      </c>
      <c r="CU9" s="384"/>
      <c r="CV9" s="384"/>
      <c r="CW9" s="384"/>
      <c r="CX9" s="384"/>
      <c r="CY9" s="384"/>
      <c r="CZ9" s="384"/>
      <c r="DA9" s="385"/>
      <c r="DB9" s="383">
        <v>11.7</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101</v>
      </c>
      <c r="M10" s="387"/>
      <c r="N10" s="387"/>
      <c r="O10" s="387"/>
      <c r="P10" s="387"/>
      <c r="Q10" s="388"/>
      <c r="R10" s="389">
        <v>164454</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78</v>
      </c>
      <c r="AV10" s="471"/>
      <c r="AW10" s="471"/>
      <c r="AX10" s="471"/>
      <c r="AY10" s="393" t="s">
        <v>103</v>
      </c>
      <c r="AZ10" s="394"/>
      <c r="BA10" s="394"/>
      <c r="BB10" s="394"/>
      <c r="BC10" s="394"/>
      <c r="BD10" s="394"/>
      <c r="BE10" s="394"/>
      <c r="BF10" s="394"/>
      <c r="BG10" s="394"/>
      <c r="BH10" s="394"/>
      <c r="BI10" s="394"/>
      <c r="BJ10" s="394"/>
      <c r="BK10" s="394"/>
      <c r="BL10" s="394"/>
      <c r="BM10" s="395"/>
      <c r="BN10" s="413">
        <v>126573</v>
      </c>
      <c r="BO10" s="414"/>
      <c r="BP10" s="414"/>
      <c r="BQ10" s="414"/>
      <c r="BR10" s="414"/>
      <c r="BS10" s="414"/>
      <c r="BT10" s="414"/>
      <c r="BU10" s="415"/>
      <c r="BV10" s="413">
        <v>357058</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v>84689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166593</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78</v>
      </c>
      <c r="AV12" s="471"/>
      <c r="AW12" s="471"/>
      <c r="AX12" s="471"/>
      <c r="AY12" s="393" t="s">
        <v>116</v>
      </c>
      <c r="AZ12" s="394"/>
      <c r="BA12" s="394"/>
      <c r="BB12" s="394"/>
      <c r="BC12" s="394"/>
      <c r="BD12" s="394"/>
      <c r="BE12" s="394"/>
      <c r="BF12" s="394"/>
      <c r="BG12" s="394"/>
      <c r="BH12" s="394"/>
      <c r="BI12" s="394"/>
      <c r="BJ12" s="394"/>
      <c r="BK12" s="394"/>
      <c r="BL12" s="394"/>
      <c r="BM12" s="395"/>
      <c r="BN12" s="413" t="s">
        <v>109</v>
      </c>
      <c r="BO12" s="414"/>
      <c r="BP12" s="414"/>
      <c r="BQ12" s="414"/>
      <c r="BR12" s="414"/>
      <c r="BS12" s="414"/>
      <c r="BT12" s="414"/>
      <c r="BU12" s="415"/>
      <c r="BV12" s="413" t="s">
        <v>109</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109</v>
      </c>
      <c r="CU12" s="523"/>
      <c r="CV12" s="523"/>
      <c r="CW12" s="523"/>
      <c r="CX12" s="523"/>
      <c r="CY12" s="523"/>
      <c r="CZ12" s="523"/>
      <c r="DA12" s="524"/>
      <c r="DB12" s="522" t="s">
        <v>109</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118</v>
      </c>
      <c r="N13" s="512"/>
      <c r="O13" s="512"/>
      <c r="P13" s="512"/>
      <c r="Q13" s="513"/>
      <c r="R13" s="514">
        <v>161107</v>
      </c>
      <c r="S13" s="515"/>
      <c r="T13" s="515"/>
      <c r="U13" s="515"/>
      <c r="V13" s="516"/>
      <c r="W13" s="502" t="s">
        <v>119</v>
      </c>
      <c r="X13" s="426"/>
      <c r="Y13" s="426"/>
      <c r="Z13" s="426"/>
      <c r="AA13" s="426"/>
      <c r="AB13" s="427"/>
      <c r="AC13" s="389">
        <v>3087</v>
      </c>
      <c r="AD13" s="390"/>
      <c r="AE13" s="390"/>
      <c r="AF13" s="390"/>
      <c r="AG13" s="391"/>
      <c r="AH13" s="389">
        <v>4099</v>
      </c>
      <c r="AI13" s="390"/>
      <c r="AJ13" s="390"/>
      <c r="AK13" s="390"/>
      <c r="AL13" s="392"/>
      <c r="AM13" s="482" t="s">
        <v>120</v>
      </c>
      <c r="AN13" s="387"/>
      <c r="AO13" s="387"/>
      <c r="AP13" s="387"/>
      <c r="AQ13" s="387"/>
      <c r="AR13" s="387"/>
      <c r="AS13" s="387"/>
      <c r="AT13" s="388"/>
      <c r="AU13" s="470" t="s">
        <v>89</v>
      </c>
      <c r="AV13" s="471"/>
      <c r="AW13" s="471"/>
      <c r="AX13" s="471"/>
      <c r="AY13" s="393" t="s">
        <v>121</v>
      </c>
      <c r="AZ13" s="394"/>
      <c r="BA13" s="394"/>
      <c r="BB13" s="394"/>
      <c r="BC13" s="394"/>
      <c r="BD13" s="394"/>
      <c r="BE13" s="394"/>
      <c r="BF13" s="394"/>
      <c r="BG13" s="394"/>
      <c r="BH13" s="394"/>
      <c r="BI13" s="394"/>
      <c r="BJ13" s="394"/>
      <c r="BK13" s="394"/>
      <c r="BL13" s="394"/>
      <c r="BM13" s="395"/>
      <c r="BN13" s="413">
        <v>341497</v>
      </c>
      <c r="BO13" s="414"/>
      <c r="BP13" s="414"/>
      <c r="BQ13" s="414"/>
      <c r="BR13" s="414"/>
      <c r="BS13" s="414"/>
      <c r="BT13" s="414"/>
      <c r="BU13" s="415"/>
      <c r="BV13" s="413">
        <v>731504</v>
      </c>
      <c r="BW13" s="414"/>
      <c r="BX13" s="414"/>
      <c r="BY13" s="414"/>
      <c r="BZ13" s="414"/>
      <c r="CA13" s="414"/>
      <c r="CB13" s="414"/>
      <c r="CC13" s="415"/>
      <c r="CD13" s="422" t="s">
        <v>122</v>
      </c>
      <c r="CE13" s="423"/>
      <c r="CF13" s="423"/>
      <c r="CG13" s="423"/>
      <c r="CH13" s="423"/>
      <c r="CI13" s="423"/>
      <c r="CJ13" s="423"/>
      <c r="CK13" s="423"/>
      <c r="CL13" s="423"/>
      <c r="CM13" s="423"/>
      <c r="CN13" s="423"/>
      <c r="CO13" s="423"/>
      <c r="CP13" s="423"/>
      <c r="CQ13" s="423"/>
      <c r="CR13" s="423"/>
      <c r="CS13" s="424"/>
      <c r="CT13" s="383">
        <v>4.2</v>
      </c>
      <c r="CU13" s="384"/>
      <c r="CV13" s="384"/>
      <c r="CW13" s="384"/>
      <c r="CX13" s="384"/>
      <c r="CY13" s="384"/>
      <c r="CZ13" s="384"/>
      <c r="DA13" s="385"/>
      <c r="DB13" s="383">
        <v>4.5999999999999996</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123</v>
      </c>
      <c r="M14" s="543"/>
      <c r="N14" s="543"/>
      <c r="O14" s="543"/>
      <c r="P14" s="543"/>
      <c r="Q14" s="544"/>
      <c r="R14" s="514">
        <v>165842</v>
      </c>
      <c r="S14" s="515"/>
      <c r="T14" s="515"/>
      <c r="U14" s="515"/>
      <c r="V14" s="516"/>
      <c r="W14" s="517"/>
      <c r="X14" s="429"/>
      <c r="Y14" s="429"/>
      <c r="Z14" s="429"/>
      <c r="AA14" s="429"/>
      <c r="AB14" s="430"/>
      <c r="AC14" s="507">
        <v>4.0999999999999996</v>
      </c>
      <c r="AD14" s="508"/>
      <c r="AE14" s="508"/>
      <c r="AF14" s="508"/>
      <c r="AG14" s="509"/>
      <c r="AH14" s="507">
        <v>5.2</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124</v>
      </c>
      <c r="CE14" s="420"/>
      <c r="CF14" s="420"/>
      <c r="CG14" s="420"/>
      <c r="CH14" s="420"/>
      <c r="CI14" s="420"/>
      <c r="CJ14" s="420"/>
      <c r="CK14" s="420"/>
      <c r="CL14" s="420"/>
      <c r="CM14" s="420"/>
      <c r="CN14" s="420"/>
      <c r="CO14" s="420"/>
      <c r="CP14" s="420"/>
      <c r="CQ14" s="420"/>
      <c r="CR14" s="420"/>
      <c r="CS14" s="421"/>
      <c r="CT14" s="518">
        <v>58.2</v>
      </c>
      <c r="CU14" s="486"/>
      <c r="CV14" s="486"/>
      <c r="CW14" s="486"/>
      <c r="CX14" s="486"/>
      <c r="CY14" s="486"/>
      <c r="CZ14" s="486"/>
      <c r="DA14" s="487"/>
      <c r="DB14" s="518">
        <v>66</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118</v>
      </c>
      <c r="N15" s="512"/>
      <c r="O15" s="512"/>
      <c r="P15" s="512"/>
      <c r="Q15" s="513"/>
      <c r="R15" s="514">
        <v>160816</v>
      </c>
      <c r="S15" s="515"/>
      <c r="T15" s="515"/>
      <c r="U15" s="515"/>
      <c r="V15" s="516"/>
      <c r="W15" s="502" t="s">
        <v>125</v>
      </c>
      <c r="X15" s="426"/>
      <c r="Y15" s="426"/>
      <c r="Z15" s="426"/>
      <c r="AA15" s="426"/>
      <c r="AB15" s="427"/>
      <c r="AC15" s="389">
        <v>24868</v>
      </c>
      <c r="AD15" s="390"/>
      <c r="AE15" s="390"/>
      <c r="AF15" s="390"/>
      <c r="AG15" s="391"/>
      <c r="AH15" s="389">
        <v>25996</v>
      </c>
      <c r="AI15" s="390"/>
      <c r="AJ15" s="390"/>
      <c r="AK15" s="390"/>
      <c r="AL15" s="392"/>
      <c r="AM15" s="482"/>
      <c r="AN15" s="387"/>
      <c r="AO15" s="387"/>
      <c r="AP15" s="387"/>
      <c r="AQ15" s="387"/>
      <c r="AR15" s="387"/>
      <c r="AS15" s="387"/>
      <c r="AT15" s="388"/>
      <c r="AU15" s="470"/>
      <c r="AV15" s="471"/>
      <c r="AW15" s="471"/>
      <c r="AX15" s="471"/>
      <c r="AY15" s="405" t="s">
        <v>126</v>
      </c>
      <c r="AZ15" s="406"/>
      <c r="BA15" s="406"/>
      <c r="BB15" s="406"/>
      <c r="BC15" s="406"/>
      <c r="BD15" s="406"/>
      <c r="BE15" s="406"/>
      <c r="BF15" s="406"/>
      <c r="BG15" s="406"/>
      <c r="BH15" s="406"/>
      <c r="BI15" s="406"/>
      <c r="BJ15" s="406"/>
      <c r="BK15" s="406"/>
      <c r="BL15" s="406"/>
      <c r="BM15" s="407"/>
      <c r="BN15" s="408">
        <v>23270458</v>
      </c>
      <c r="BO15" s="409"/>
      <c r="BP15" s="409"/>
      <c r="BQ15" s="409"/>
      <c r="BR15" s="409"/>
      <c r="BS15" s="409"/>
      <c r="BT15" s="409"/>
      <c r="BU15" s="410"/>
      <c r="BV15" s="408">
        <v>21618032</v>
      </c>
      <c r="BW15" s="409"/>
      <c r="BX15" s="409"/>
      <c r="BY15" s="409"/>
      <c r="BZ15" s="409"/>
      <c r="CA15" s="409"/>
      <c r="CB15" s="409"/>
      <c r="CC15" s="410"/>
      <c r="CD15" s="519" t="s">
        <v>127</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128</v>
      </c>
      <c r="M16" s="505"/>
      <c r="N16" s="505"/>
      <c r="O16" s="505"/>
      <c r="P16" s="505"/>
      <c r="Q16" s="506"/>
      <c r="R16" s="499" t="s">
        <v>129</v>
      </c>
      <c r="S16" s="500"/>
      <c r="T16" s="500"/>
      <c r="U16" s="500"/>
      <c r="V16" s="501"/>
      <c r="W16" s="517"/>
      <c r="X16" s="429"/>
      <c r="Y16" s="429"/>
      <c r="Z16" s="429"/>
      <c r="AA16" s="429"/>
      <c r="AB16" s="430"/>
      <c r="AC16" s="507">
        <v>33.299999999999997</v>
      </c>
      <c r="AD16" s="508"/>
      <c r="AE16" s="508"/>
      <c r="AF16" s="508"/>
      <c r="AG16" s="509"/>
      <c r="AH16" s="507">
        <v>32.700000000000003</v>
      </c>
      <c r="AI16" s="508"/>
      <c r="AJ16" s="508"/>
      <c r="AK16" s="508"/>
      <c r="AL16" s="510"/>
      <c r="AM16" s="482"/>
      <c r="AN16" s="387"/>
      <c r="AO16" s="387"/>
      <c r="AP16" s="387"/>
      <c r="AQ16" s="387"/>
      <c r="AR16" s="387"/>
      <c r="AS16" s="387"/>
      <c r="AT16" s="388"/>
      <c r="AU16" s="470"/>
      <c r="AV16" s="471"/>
      <c r="AW16" s="471"/>
      <c r="AX16" s="471"/>
      <c r="AY16" s="393" t="s">
        <v>130</v>
      </c>
      <c r="AZ16" s="394"/>
      <c r="BA16" s="394"/>
      <c r="BB16" s="394"/>
      <c r="BC16" s="394"/>
      <c r="BD16" s="394"/>
      <c r="BE16" s="394"/>
      <c r="BF16" s="394"/>
      <c r="BG16" s="394"/>
      <c r="BH16" s="394"/>
      <c r="BI16" s="394"/>
      <c r="BJ16" s="394"/>
      <c r="BK16" s="394"/>
      <c r="BL16" s="394"/>
      <c r="BM16" s="395"/>
      <c r="BN16" s="413">
        <v>23899354</v>
      </c>
      <c r="BO16" s="414"/>
      <c r="BP16" s="414"/>
      <c r="BQ16" s="414"/>
      <c r="BR16" s="414"/>
      <c r="BS16" s="414"/>
      <c r="BT16" s="414"/>
      <c r="BU16" s="415"/>
      <c r="BV16" s="413">
        <v>22784801</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131</v>
      </c>
      <c r="N17" s="497"/>
      <c r="O17" s="497"/>
      <c r="P17" s="497"/>
      <c r="Q17" s="498"/>
      <c r="R17" s="499" t="s">
        <v>132</v>
      </c>
      <c r="S17" s="500"/>
      <c r="T17" s="500"/>
      <c r="U17" s="500"/>
      <c r="V17" s="501"/>
      <c r="W17" s="502" t="s">
        <v>133</v>
      </c>
      <c r="X17" s="426"/>
      <c r="Y17" s="426"/>
      <c r="Z17" s="426"/>
      <c r="AA17" s="426"/>
      <c r="AB17" s="427"/>
      <c r="AC17" s="389">
        <v>46715</v>
      </c>
      <c r="AD17" s="390"/>
      <c r="AE17" s="390"/>
      <c r="AF17" s="390"/>
      <c r="AG17" s="391"/>
      <c r="AH17" s="389">
        <v>48014</v>
      </c>
      <c r="AI17" s="390"/>
      <c r="AJ17" s="390"/>
      <c r="AK17" s="390"/>
      <c r="AL17" s="392"/>
      <c r="AM17" s="482"/>
      <c r="AN17" s="387"/>
      <c r="AO17" s="387"/>
      <c r="AP17" s="387"/>
      <c r="AQ17" s="387"/>
      <c r="AR17" s="387"/>
      <c r="AS17" s="387"/>
      <c r="AT17" s="388"/>
      <c r="AU17" s="470"/>
      <c r="AV17" s="471"/>
      <c r="AW17" s="471"/>
      <c r="AX17" s="471"/>
      <c r="AY17" s="393" t="s">
        <v>134</v>
      </c>
      <c r="AZ17" s="394"/>
      <c r="BA17" s="394"/>
      <c r="BB17" s="394"/>
      <c r="BC17" s="394"/>
      <c r="BD17" s="394"/>
      <c r="BE17" s="394"/>
      <c r="BF17" s="394"/>
      <c r="BG17" s="394"/>
      <c r="BH17" s="394"/>
      <c r="BI17" s="394"/>
      <c r="BJ17" s="394"/>
      <c r="BK17" s="394"/>
      <c r="BL17" s="394"/>
      <c r="BM17" s="395"/>
      <c r="BN17" s="413">
        <v>29910413</v>
      </c>
      <c r="BO17" s="414"/>
      <c r="BP17" s="414"/>
      <c r="BQ17" s="414"/>
      <c r="BR17" s="414"/>
      <c r="BS17" s="414"/>
      <c r="BT17" s="414"/>
      <c r="BU17" s="415"/>
      <c r="BV17" s="413">
        <v>28033538</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135</v>
      </c>
      <c r="C18" s="476"/>
      <c r="D18" s="476"/>
      <c r="E18" s="477"/>
      <c r="F18" s="477"/>
      <c r="G18" s="477"/>
      <c r="H18" s="477"/>
      <c r="I18" s="477"/>
      <c r="J18" s="477"/>
      <c r="K18" s="477"/>
      <c r="L18" s="478">
        <v>171.76</v>
      </c>
      <c r="M18" s="478"/>
      <c r="N18" s="478"/>
      <c r="O18" s="478"/>
      <c r="P18" s="478"/>
      <c r="Q18" s="478"/>
      <c r="R18" s="479"/>
      <c r="S18" s="479"/>
      <c r="T18" s="479"/>
      <c r="U18" s="479"/>
      <c r="V18" s="480"/>
      <c r="W18" s="494"/>
      <c r="X18" s="495"/>
      <c r="Y18" s="495"/>
      <c r="Z18" s="495"/>
      <c r="AA18" s="495"/>
      <c r="AB18" s="503"/>
      <c r="AC18" s="377">
        <v>62.6</v>
      </c>
      <c r="AD18" s="378"/>
      <c r="AE18" s="378"/>
      <c r="AF18" s="378"/>
      <c r="AG18" s="481"/>
      <c r="AH18" s="377">
        <v>60.5</v>
      </c>
      <c r="AI18" s="378"/>
      <c r="AJ18" s="378"/>
      <c r="AK18" s="378"/>
      <c r="AL18" s="379"/>
      <c r="AM18" s="482"/>
      <c r="AN18" s="387"/>
      <c r="AO18" s="387"/>
      <c r="AP18" s="387"/>
      <c r="AQ18" s="387"/>
      <c r="AR18" s="387"/>
      <c r="AS18" s="387"/>
      <c r="AT18" s="388"/>
      <c r="AU18" s="470"/>
      <c r="AV18" s="471"/>
      <c r="AW18" s="471"/>
      <c r="AX18" s="471"/>
      <c r="AY18" s="393" t="s">
        <v>136</v>
      </c>
      <c r="AZ18" s="394"/>
      <c r="BA18" s="394"/>
      <c r="BB18" s="394"/>
      <c r="BC18" s="394"/>
      <c r="BD18" s="394"/>
      <c r="BE18" s="394"/>
      <c r="BF18" s="394"/>
      <c r="BG18" s="394"/>
      <c r="BH18" s="394"/>
      <c r="BI18" s="394"/>
      <c r="BJ18" s="394"/>
      <c r="BK18" s="394"/>
      <c r="BL18" s="394"/>
      <c r="BM18" s="395"/>
      <c r="BN18" s="413">
        <v>27063419</v>
      </c>
      <c r="BO18" s="414"/>
      <c r="BP18" s="414"/>
      <c r="BQ18" s="414"/>
      <c r="BR18" s="414"/>
      <c r="BS18" s="414"/>
      <c r="BT18" s="414"/>
      <c r="BU18" s="415"/>
      <c r="BV18" s="413">
        <v>26723237</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137</v>
      </c>
      <c r="C19" s="476"/>
      <c r="D19" s="476"/>
      <c r="E19" s="477"/>
      <c r="F19" s="477"/>
      <c r="G19" s="477"/>
      <c r="H19" s="477"/>
      <c r="I19" s="477"/>
      <c r="J19" s="477"/>
      <c r="K19" s="477"/>
      <c r="L19" s="483">
        <v>971</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138</v>
      </c>
      <c r="AZ19" s="394"/>
      <c r="BA19" s="394"/>
      <c r="BB19" s="394"/>
      <c r="BC19" s="394"/>
      <c r="BD19" s="394"/>
      <c r="BE19" s="394"/>
      <c r="BF19" s="394"/>
      <c r="BG19" s="394"/>
      <c r="BH19" s="394"/>
      <c r="BI19" s="394"/>
      <c r="BJ19" s="394"/>
      <c r="BK19" s="394"/>
      <c r="BL19" s="394"/>
      <c r="BM19" s="395"/>
      <c r="BN19" s="413">
        <v>38049424</v>
      </c>
      <c r="BO19" s="414"/>
      <c r="BP19" s="414"/>
      <c r="BQ19" s="414"/>
      <c r="BR19" s="414"/>
      <c r="BS19" s="414"/>
      <c r="BT19" s="414"/>
      <c r="BU19" s="415"/>
      <c r="BV19" s="413">
        <v>37420748</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139</v>
      </c>
      <c r="C20" s="476"/>
      <c r="D20" s="476"/>
      <c r="E20" s="477"/>
      <c r="F20" s="477"/>
      <c r="G20" s="477"/>
      <c r="H20" s="477"/>
      <c r="I20" s="477"/>
      <c r="J20" s="477"/>
      <c r="K20" s="477"/>
      <c r="L20" s="483">
        <v>65792</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140</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141</v>
      </c>
      <c r="C22" s="443"/>
      <c r="D22" s="444"/>
      <c r="E22" s="451" t="s">
        <v>1</v>
      </c>
      <c r="F22" s="426"/>
      <c r="G22" s="426"/>
      <c r="H22" s="426"/>
      <c r="I22" s="426"/>
      <c r="J22" s="426"/>
      <c r="K22" s="427"/>
      <c r="L22" s="451" t="s">
        <v>142</v>
      </c>
      <c r="M22" s="426"/>
      <c r="N22" s="426"/>
      <c r="O22" s="426"/>
      <c r="P22" s="427"/>
      <c r="Q22" s="436" t="s">
        <v>143</v>
      </c>
      <c r="R22" s="437"/>
      <c r="S22" s="437"/>
      <c r="T22" s="437"/>
      <c r="U22" s="437"/>
      <c r="V22" s="452"/>
      <c r="W22" s="454" t="s">
        <v>144</v>
      </c>
      <c r="X22" s="443"/>
      <c r="Y22" s="444"/>
      <c r="Z22" s="451" t="s">
        <v>1</v>
      </c>
      <c r="AA22" s="426"/>
      <c r="AB22" s="426"/>
      <c r="AC22" s="426"/>
      <c r="AD22" s="426"/>
      <c r="AE22" s="426"/>
      <c r="AF22" s="426"/>
      <c r="AG22" s="427"/>
      <c r="AH22" s="425" t="s">
        <v>145</v>
      </c>
      <c r="AI22" s="426"/>
      <c r="AJ22" s="426"/>
      <c r="AK22" s="426"/>
      <c r="AL22" s="427"/>
      <c r="AM22" s="425" t="s">
        <v>146</v>
      </c>
      <c r="AN22" s="431"/>
      <c r="AO22" s="431"/>
      <c r="AP22" s="431"/>
      <c r="AQ22" s="431"/>
      <c r="AR22" s="432"/>
      <c r="AS22" s="436" t="s">
        <v>143</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147</v>
      </c>
      <c r="AZ23" s="406"/>
      <c r="BA23" s="406"/>
      <c r="BB23" s="406"/>
      <c r="BC23" s="406"/>
      <c r="BD23" s="406"/>
      <c r="BE23" s="406"/>
      <c r="BF23" s="406"/>
      <c r="BG23" s="406"/>
      <c r="BH23" s="406"/>
      <c r="BI23" s="406"/>
      <c r="BJ23" s="406"/>
      <c r="BK23" s="406"/>
      <c r="BL23" s="406"/>
      <c r="BM23" s="407"/>
      <c r="BN23" s="413">
        <v>51225929</v>
      </c>
      <c r="BO23" s="414"/>
      <c r="BP23" s="414"/>
      <c r="BQ23" s="414"/>
      <c r="BR23" s="414"/>
      <c r="BS23" s="414"/>
      <c r="BT23" s="414"/>
      <c r="BU23" s="415"/>
      <c r="BV23" s="413">
        <v>50996396</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148</v>
      </c>
      <c r="F24" s="387"/>
      <c r="G24" s="387"/>
      <c r="H24" s="387"/>
      <c r="I24" s="387"/>
      <c r="J24" s="387"/>
      <c r="K24" s="388"/>
      <c r="L24" s="389">
        <v>1</v>
      </c>
      <c r="M24" s="390"/>
      <c r="N24" s="390"/>
      <c r="O24" s="390"/>
      <c r="P24" s="391"/>
      <c r="Q24" s="389">
        <v>9700</v>
      </c>
      <c r="R24" s="390"/>
      <c r="S24" s="390"/>
      <c r="T24" s="390"/>
      <c r="U24" s="390"/>
      <c r="V24" s="391"/>
      <c r="W24" s="455"/>
      <c r="X24" s="446"/>
      <c r="Y24" s="447"/>
      <c r="Z24" s="386" t="s">
        <v>149</v>
      </c>
      <c r="AA24" s="387"/>
      <c r="AB24" s="387"/>
      <c r="AC24" s="387"/>
      <c r="AD24" s="387"/>
      <c r="AE24" s="387"/>
      <c r="AF24" s="387"/>
      <c r="AG24" s="388"/>
      <c r="AH24" s="389">
        <v>1013</v>
      </c>
      <c r="AI24" s="390"/>
      <c r="AJ24" s="390"/>
      <c r="AK24" s="390"/>
      <c r="AL24" s="391"/>
      <c r="AM24" s="389">
        <v>3163599</v>
      </c>
      <c r="AN24" s="390"/>
      <c r="AO24" s="390"/>
      <c r="AP24" s="390"/>
      <c r="AQ24" s="390"/>
      <c r="AR24" s="391"/>
      <c r="AS24" s="389">
        <v>3123</v>
      </c>
      <c r="AT24" s="390"/>
      <c r="AU24" s="390"/>
      <c r="AV24" s="390"/>
      <c r="AW24" s="390"/>
      <c r="AX24" s="392"/>
      <c r="AY24" s="380" t="s">
        <v>150</v>
      </c>
      <c r="AZ24" s="381"/>
      <c r="BA24" s="381"/>
      <c r="BB24" s="381"/>
      <c r="BC24" s="381"/>
      <c r="BD24" s="381"/>
      <c r="BE24" s="381"/>
      <c r="BF24" s="381"/>
      <c r="BG24" s="381"/>
      <c r="BH24" s="381"/>
      <c r="BI24" s="381"/>
      <c r="BJ24" s="381"/>
      <c r="BK24" s="381"/>
      <c r="BL24" s="381"/>
      <c r="BM24" s="382"/>
      <c r="BN24" s="413">
        <v>23749267</v>
      </c>
      <c r="BO24" s="414"/>
      <c r="BP24" s="414"/>
      <c r="BQ24" s="414"/>
      <c r="BR24" s="414"/>
      <c r="BS24" s="414"/>
      <c r="BT24" s="414"/>
      <c r="BU24" s="415"/>
      <c r="BV24" s="413">
        <v>23639654</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151</v>
      </c>
      <c r="F25" s="387"/>
      <c r="G25" s="387"/>
      <c r="H25" s="387"/>
      <c r="I25" s="387"/>
      <c r="J25" s="387"/>
      <c r="K25" s="388"/>
      <c r="L25" s="389">
        <v>1</v>
      </c>
      <c r="M25" s="390"/>
      <c r="N25" s="390"/>
      <c r="O25" s="390"/>
      <c r="P25" s="391"/>
      <c r="Q25" s="389">
        <v>8260</v>
      </c>
      <c r="R25" s="390"/>
      <c r="S25" s="390"/>
      <c r="T25" s="390"/>
      <c r="U25" s="390"/>
      <c r="V25" s="391"/>
      <c r="W25" s="455"/>
      <c r="X25" s="446"/>
      <c r="Y25" s="447"/>
      <c r="Z25" s="386" t="s">
        <v>152</v>
      </c>
      <c r="AA25" s="387"/>
      <c r="AB25" s="387"/>
      <c r="AC25" s="387"/>
      <c r="AD25" s="387"/>
      <c r="AE25" s="387"/>
      <c r="AF25" s="387"/>
      <c r="AG25" s="388"/>
      <c r="AH25" s="389">
        <v>201</v>
      </c>
      <c r="AI25" s="390"/>
      <c r="AJ25" s="390"/>
      <c r="AK25" s="390"/>
      <c r="AL25" s="391"/>
      <c r="AM25" s="389">
        <v>592749</v>
      </c>
      <c r="AN25" s="390"/>
      <c r="AO25" s="390"/>
      <c r="AP25" s="390"/>
      <c r="AQ25" s="390"/>
      <c r="AR25" s="391"/>
      <c r="AS25" s="389">
        <v>2949</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v>7180558</v>
      </c>
      <c r="BO25" s="409"/>
      <c r="BP25" s="409"/>
      <c r="BQ25" s="409"/>
      <c r="BR25" s="409"/>
      <c r="BS25" s="409"/>
      <c r="BT25" s="409"/>
      <c r="BU25" s="410"/>
      <c r="BV25" s="408">
        <v>5302363</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154</v>
      </c>
      <c r="F26" s="387"/>
      <c r="G26" s="387"/>
      <c r="H26" s="387"/>
      <c r="I26" s="387"/>
      <c r="J26" s="387"/>
      <c r="K26" s="388"/>
      <c r="L26" s="389">
        <v>1</v>
      </c>
      <c r="M26" s="390"/>
      <c r="N26" s="390"/>
      <c r="O26" s="390"/>
      <c r="P26" s="391"/>
      <c r="Q26" s="389">
        <v>6930</v>
      </c>
      <c r="R26" s="390"/>
      <c r="S26" s="390"/>
      <c r="T26" s="390"/>
      <c r="U26" s="390"/>
      <c r="V26" s="391"/>
      <c r="W26" s="455"/>
      <c r="X26" s="446"/>
      <c r="Y26" s="447"/>
      <c r="Z26" s="386" t="s">
        <v>155</v>
      </c>
      <c r="AA26" s="468"/>
      <c r="AB26" s="468"/>
      <c r="AC26" s="468"/>
      <c r="AD26" s="468"/>
      <c r="AE26" s="468"/>
      <c r="AF26" s="468"/>
      <c r="AG26" s="469"/>
      <c r="AH26" s="389">
        <v>90</v>
      </c>
      <c r="AI26" s="390"/>
      <c r="AJ26" s="390"/>
      <c r="AK26" s="390"/>
      <c r="AL26" s="391"/>
      <c r="AM26" s="389">
        <v>300600</v>
      </c>
      <c r="AN26" s="390"/>
      <c r="AO26" s="390"/>
      <c r="AP26" s="390"/>
      <c r="AQ26" s="390"/>
      <c r="AR26" s="391"/>
      <c r="AS26" s="389">
        <v>3340</v>
      </c>
      <c r="AT26" s="390"/>
      <c r="AU26" s="390"/>
      <c r="AV26" s="390"/>
      <c r="AW26" s="390"/>
      <c r="AX26" s="392"/>
      <c r="AY26" s="422" t="s">
        <v>156</v>
      </c>
      <c r="AZ26" s="423"/>
      <c r="BA26" s="423"/>
      <c r="BB26" s="423"/>
      <c r="BC26" s="423"/>
      <c r="BD26" s="423"/>
      <c r="BE26" s="423"/>
      <c r="BF26" s="423"/>
      <c r="BG26" s="423"/>
      <c r="BH26" s="423"/>
      <c r="BI26" s="423"/>
      <c r="BJ26" s="423"/>
      <c r="BK26" s="423"/>
      <c r="BL26" s="423"/>
      <c r="BM26" s="424"/>
      <c r="BN26" s="413" t="s">
        <v>157</v>
      </c>
      <c r="BO26" s="414"/>
      <c r="BP26" s="414"/>
      <c r="BQ26" s="414"/>
      <c r="BR26" s="414"/>
      <c r="BS26" s="414"/>
      <c r="BT26" s="414"/>
      <c r="BU26" s="415"/>
      <c r="BV26" s="413" t="s">
        <v>157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158</v>
      </c>
      <c r="F27" s="387"/>
      <c r="G27" s="387"/>
      <c r="H27" s="387"/>
      <c r="I27" s="387"/>
      <c r="J27" s="387"/>
      <c r="K27" s="388"/>
      <c r="L27" s="389">
        <v>1</v>
      </c>
      <c r="M27" s="390"/>
      <c r="N27" s="390"/>
      <c r="O27" s="390"/>
      <c r="P27" s="391"/>
      <c r="Q27" s="389">
        <v>6000</v>
      </c>
      <c r="R27" s="390"/>
      <c r="S27" s="390"/>
      <c r="T27" s="390"/>
      <c r="U27" s="390"/>
      <c r="V27" s="391"/>
      <c r="W27" s="455"/>
      <c r="X27" s="446"/>
      <c r="Y27" s="447"/>
      <c r="Z27" s="386" t="s">
        <v>159</v>
      </c>
      <c r="AA27" s="387"/>
      <c r="AB27" s="387"/>
      <c r="AC27" s="387"/>
      <c r="AD27" s="387"/>
      <c r="AE27" s="387"/>
      <c r="AF27" s="387"/>
      <c r="AG27" s="388"/>
      <c r="AH27" s="389">
        <v>29</v>
      </c>
      <c r="AI27" s="390"/>
      <c r="AJ27" s="390"/>
      <c r="AK27" s="390"/>
      <c r="AL27" s="391"/>
      <c r="AM27" s="389">
        <v>107253</v>
      </c>
      <c r="AN27" s="390"/>
      <c r="AO27" s="390"/>
      <c r="AP27" s="390"/>
      <c r="AQ27" s="390"/>
      <c r="AR27" s="391"/>
      <c r="AS27" s="389">
        <v>3698</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632576</v>
      </c>
      <c r="BO27" s="417"/>
      <c r="BP27" s="417"/>
      <c r="BQ27" s="417"/>
      <c r="BR27" s="417"/>
      <c r="BS27" s="417"/>
      <c r="BT27" s="417"/>
      <c r="BU27" s="418"/>
      <c r="BV27" s="416">
        <v>632561</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161</v>
      </c>
      <c r="F28" s="387"/>
      <c r="G28" s="387"/>
      <c r="H28" s="387"/>
      <c r="I28" s="387"/>
      <c r="J28" s="387"/>
      <c r="K28" s="388"/>
      <c r="L28" s="389">
        <v>1</v>
      </c>
      <c r="M28" s="390"/>
      <c r="N28" s="390"/>
      <c r="O28" s="390"/>
      <c r="P28" s="391"/>
      <c r="Q28" s="389">
        <v>5400</v>
      </c>
      <c r="R28" s="390"/>
      <c r="S28" s="390"/>
      <c r="T28" s="390"/>
      <c r="U28" s="390"/>
      <c r="V28" s="391"/>
      <c r="W28" s="455"/>
      <c r="X28" s="446"/>
      <c r="Y28" s="447"/>
      <c r="Z28" s="386" t="s">
        <v>162</v>
      </c>
      <c r="AA28" s="387"/>
      <c r="AB28" s="387"/>
      <c r="AC28" s="387"/>
      <c r="AD28" s="387"/>
      <c r="AE28" s="387"/>
      <c r="AF28" s="387"/>
      <c r="AG28" s="388"/>
      <c r="AH28" s="389" t="s">
        <v>157</v>
      </c>
      <c r="AI28" s="390"/>
      <c r="AJ28" s="390"/>
      <c r="AK28" s="390"/>
      <c r="AL28" s="391"/>
      <c r="AM28" s="389" t="s">
        <v>157</v>
      </c>
      <c r="AN28" s="390"/>
      <c r="AO28" s="390"/>
      <c r="AP28" s="390"/>
      <c r="AQ28" s="390"/>
      <c r="AR28" s="391"/>
      <c r="AS28" s="389" t="s">
        <v>157</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1203000</v>
      </c>
      <c r="BO28" s="409"/>
      <c r="BP28" s="409"/>
      <c r="BQ28" s="409"/>
      <c r="BR28" s="409"/>
      <c r="BS28" s="409"/>
      <c r="BT28" s="409"/>
      <c r="BU28" s="410"/>
      <c r="BV28" s="408">
        <v>1076427</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165</v>
      </c>
      <c r="F29" s="387"/>
      <c r="G29" s="387"/>
      <c r="H29" s="387"/>
      <c r="I29" s="387"/>
      <c r="J29" s="387"/>
      <c r="K29" s="388"/>
      <c r="L29" s="389">
        <v>28</v>
      </c>
      <c r="M29" s="390"/>
      <c r="N29" s="390"/>
      <c r="O29" s="390"/>
      <c r="P29" s="391"/>
      <c r="Q29" s="389">
        <v>5100</v>
      </c>
      <c r="R29" s="390"/>
      <c r="S29" s="390"/>
      <c r="T29" s="390"/>
      <c r="U29" s="390"/>
      <c r="V29" s="391"/>
      <c r="W29" s="456"/>
      <c r="X29" s="457"/>
      <c r="Y29" s="458"/>
      <c r="Z29" s="386" t="s">
        <v>166</v>
      </c>
      <c r="AA29" s="387"/>
      <c r="AB29" s="387"/>
      <c r="AC29" s="387"/>
      <c r="AD29" s="387"/>
      <c r="AE29" s="387"/>
      <c r="AF29" s="387"/>
      <c r="AG29" s="388"/>
      <c r="AH29" s="389">
        <v>1042</v>
      </c>
      <c r="AI29" s="390"/>
      <c r="AJ29" s="390"/>
      <c r="AK29" s="390"/>
      <c r="AL29" s="391"/>
      <c r="AM29" s="389">
        <v>3270852</v>
      </c>
      <c r="AN29" s="390"/>
      <c r="AO29" s="390"/>
      <c r="AP29" s="390"/>
      <c r="AQ29" s="390"/>
      <c r="AR29" s="391"/>
      <c r="AS29" s="389">
        <v>3139</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364010</v>
      </c>
      <c r="BO29" s="414"/>
      <c r="BP29" s="414"/>
      <c r="BQ29" s="414"/>
      <c r="BR29" s="414"/>
      <c r="BS29" s="414"/>
      <c r="BT29" s="414"/>
      <c r="BU29" s="415"/>
      <c r="BV29" s="413">
        <v>363900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100.2</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2754003</v>
      </c>
      <c r="BO30" s="417"/>
      <c r="BP30" s="417"/>
      <c r="BQ30" s="417"/>
      <c r="BR30" s="417"/>
      <c r="BS30" s="417"/>
      <c r="BT30" s="417"/>
      <c r="BU30" s="418"/>
      <c r="BV30" s="416">
        <v>2974314</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6</v>
      </c>
      <c r="V34" s="373"/>
      <c r="W34" s="372" t="str">
        <f>IF('各会計、関係団体の財政状況及び健全化判断比率'!B28="","",'各会計、関係団体の財政状況及び健全化判断比率'!B28)</f>
        <v>国民健康保険特別会計（事業勘定）</v>
      </c>
      <c r="X34" s="372"/>
      <c r="Y34" s="372"/>
      <c r="Z34" s="372"/>
      <c r="AA34" s="372"/>
      <c r="AB34" s="372"/>
      <c r="AC34" s="372"/>
      <c r="AD34" s="372"/>
      <c r="AE34" s="372"/>
      <c r="AF34" s="372"/>
      <c r="AG34" s="372"/>
      <c r="AH34" s="372"/>
      <c r="AI34" s="372"/>
      <c r="AJ34" s="372"/>
      <c r="AK34" s="372"/>
      <c r="AL34" s="165"/>
      <c r="AM34" s="373">
        <f>IF(AO34="","",MAX(C34:D43,U34:V43)+1)</f>
        <v>9</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10</v>
      </c>
      <c r="BF34" s="373"/>
      <c r="BG34" s="372" t="str">
        <f>IF('各会計、関係団体の財政状況及び健全化判断比率'!B32="","",'各会計、関係団体の財政状況及び健全化判断比率'!B32)</f>
        <v>公共下水道事業特別会計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13</v>
      </c>
      <c r="BX34" s="373"/>
      <c r="BY34" s="372" t="str">
        <f>IF('各会計、関係団体の財政状況及び健全化判断比率'!B68="","",'各会計、関係団体の財政状況及び健全化判断比率'!B68)</f>
        <v>小山広域保健衛生組合</v>
      </c>
      <c r="BZ34" s="372"/>
      <c r="CA34" s="372"/>
      <c r="CB34" s="372"/>
      <c r="CC34" s="372"/>
      <c r="CD34" s="372"/>
      <c r="CE34" s="372"/>
      <c r="CF34" s="372"/>
      <c r="CG34" s="372"/>
      <c r="CH34" s="372"/>
      <c r="CI34" s="372"/>
      <c r="CJ34" s="372"/>
      <c r="CK34" s="372"/>
      <c r="CL34" s="372"/>
      <c r="CM34" s="372"/>
      <c r="CN34" s="165"/>
      <c r="CO34" s="373">
        <f>IF(CQ34="","",MAX(C34:D43,U34:V43,AM34:AN43,BE34:BF43,BW34:BX43)+1)</f>
        <v>19</v>
      </c>
      <c r="CP34" s="373"/>
      <c r="CQ34" s="372" t="str">
        <f>IF('各会計、関係団体の財政状況及び健全化判断比率'!BS7="","",'各会計、関係団体の財政状況及び健全化判断比率'!BS7)</f>
        <v>渡良瀬遊水地アクリメーション振興財団</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墓園やすらぎの森事業特別会計</v>
      </c>
      <c r="F35" s="372"/>
      <c r="G35" s="372"/>
      <c r="H35" s="372"/>
      <c r="I35" s="372"/>
      <c r="J35" s="372"/>
      <c r="K35" s="372"/>
      <c r="L35" s="372"/>
      <c r="M35" s="372"/>
      <c r="N35" s="372"/>
      <c r="O35" s="372"/>
      <c r="P35" s="372"/>
      <c r="Q35" s="372"/>
      <c r="R35" s="372"/>
      <c r="S35" s="372"/>
      <c r="T35" s="165"/>
      <c r="U35" s="373">
        <f>IF(W35="","",U34+1)</f>
        <v>7</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11</v>
      </c>
      <c r="BF35" s="373"/>
      <c r="BG35" s="372" t="str">
        <f>IF('各会計、関係団体の財政状況及び健全化判断比率'!B33="","",'各会計、関係団体の財政状況及び健全化判断比率'!B33)</f>
        <v>農業集落排水処理事業特別会計</v>
      </c>
      <c r="BH35" s="372"/>
      <c r="BI35" s="372"/>
      <c r="BJ35" s="372"/>
      <c r="BK35" s="372"/>
      <c r="BL35" s="372"/>
      <c r="BM35" s="372"/>
      <c r="BN35" s="372"/>
      <c r="BO35" s="372"/>
      <c r="BP35" s="372"/>
      <c r="BQ35" s="372"/>
      <c r="BR35" s="372"/>
      <c r="BS35" s="372"/>
      <c r="BT35" s="372"/>
      <c r="BU35" s="372"/>
      <c r="BV35" s="165"/>
      <c r="BW35" s="373">
        <f t="shared" ref="BW35:BW43" si="2">IF(BY35="","",BW34+1)</f>
        <v>14</v>
      </c>
      <c r="BX35" s="373"/>
      <c r="BY35" s="372" t="str">
        <f>IF('各会計、関係団体の財政状況及び健全化判断比率'!B69="","",'各会計、関係団体の財政状況及び健全化判断比率'!B69)</f>
        <v>栃木県南公設地方卸売市場事務組合</v>
      </c>
      <c r="BZ35" s="372"/>
      <c r="CA35" s="372"/>
      <c r="CB35" s="372"/>
      <c r="CC35" s="372"/>
      <c r="CD35" s="372"/>
      <c r="CE35" s="372"/>
      <c r="CF35" s="372"/>
      <c r="CG35" s="372"/>
      <c r="CH35" s="372"/>
      <c r="CI35" s="372"/>
      <c r="CJ35" s="372"/>
      <c r="CK35" s="372"/>
      <c r="CL35" s="372"/>
      <c r="CM35" s="372"/>
      <c r="CN35" s="165"/>
      <c r="CO35" s="373">
        <f t="shared" ref="CO35:CO43" si="3">IF(CQ35="","",CO34+1)</f>
        <v>20</v>
      </c>
      <c r="CP35" s="373"/>
      <c r="CQ35" s="372" t="str">
        <f>IF('各会計、関係団体の財政状況及び健全化判断比率'!BS8="","",'各会計、関係団体の財政状況及び健全化判断比率'!BS8)</f>
        <v>小山都市開発</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与良川水系湛水防除事業特別会計</v>
      </c>
      <c r="F36" s="372"/>
      <c r="G36" s="372"/>
      <c r="H36" s="372"/>
      <c r="I36" s="372"/>
      <c r="J36" s="372"/>
      <c r="K36" s="372"/>
      <c r="L36" s="372"/>
      <c r="M36" s="372"/>
      <c r="N36" s="372"/>
      <c r="O36" s="372"/>
      <c r="P36" s="372"/>
      <c r="Q36" s="372"/>
      <c r="R36" s="372"/>
      <c r="S36" s="372"/>
      <c r="T36" s="165"/>
      <c r="U36" s="373">
        <f t="shared" ref="U36:U43" si="4">IF(W36="","",U35+1)</f>
        <v>8</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12</v>
      </c>
      <c r="BF36" s="373"/>
      <c r="BG36" s="372" t="str">
        <f>IF('各会計、関係団体の財政状況及び健全化判断比率'!B34="","",'各会計、関係団体の財政状況及び健全化判断比率'!B34)</f>
        <v>小山第四工業団地造成事業特別会計</v>
      </c>
      <c r="BH36" s="372"/>
      <c r="BI36" s="372"/>
      <c r="BJ36" s="372"/>
      <c r="BK36" s="372"/>
      <c r="BL36" s="372"/>
      <c r="BM36" s="372"/>
      <c r="BN36" s="372"/>
      <c r="BO36" s="372"/>
      <c r="BP36" s="372"/>
      <c r="BQ36" s="372"/>
      <c r="BR36" s="372"/>
      <c r="BS36" s="372"/>
      <c r="BT36" s="372"/>
      <c r="BU36" s="372"/>
      <c r="BV36" s="165"/>
      <c r="BW36" s="373">
        <f t="shared" si="2"/>
        <v>15</v>
      </c>
      <c r="BX36" s="373"/>
      <c r="BY36" s="372" t="str">
        <f>IF('各会計、関係団体の財政状況及び健全化判断比率'!B70="","",'各会計、関係団体の財政状況及び健全化判断比率'!B70)</f>
        <v>栃木県市町村総合事務組合（一般会計）</v>
      </c>
      <c r="BZ36" s="372"/>
      <c r="CA36" s="372"/>
      <c r="CB36" s="372"/>
      <c r="CC36" s="372"/>
      <c r="CD36" s="372"/>
      <c r="CE36" s="372"/>
      <c r="CF36" s="372"/>
      <c r="CG36" s="372"/>
      <c r="CH36" s="372"/>
      <c r="CI36" s="372"/>
      <c r="CJ36" s="372"/>
      <c r="CK36" s="372"/>
      <c r="CL36" s="372"/>
      <c r="CM36" s="372"/>
      <c r="CN36" s="165"/>
      <c r="CO36" s="373">
        <f t="shared" si="3"/>
        <v>21</v>
      </c>
      <c r="CP36" s="373"/>
      <c r="CQ36" s="372" t="str">
        <f>IF('各会計、関係団体の財政状況及び健全化判断比率'!BS9="","",'各会計、関係団体の財政状況及び健全化判断比率'!BS9)</f>
        <v>小山市体育協会</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f>IF(E37="","",C36+1)</f>
        <v>4</v>
      </c>
      <c r="D37" s="373"/>
      <c r="E37" s="372" t="str">
        <f>IF('各会計、関係団体の財政状況及び健全化判断比率'!B10="","",'各会計、関係団体の財政状況及び健全化判断比率'!B10)</f>
        <v>公共用地先行取得事業特別会計</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16</v>
      </c>
      <c r="BX37" s="373"/>
      <c r="BY37" s="372" t="str">
        <f>IF('各会計、関係団体の財政状況及び健全化判断比率'!B71="","",'各会計、関係団体の財政状況及び健全化判断比率'!B71)</f>
        <v>栃木県市町村総合事務組合（特別会計）</v>
      </c>
      <c r="BZ37" s="372"/>
      <c r="CA37" s="372"/>
      <c r="CB37" s="372"/>
      <c r="CC37" s="372"/>
      <c r="CD37" s="372"/>
      <c r="CE37" s="372"/>
      <c r="CF37" s="372"/>
      <c r="CG37" s="372"/>
      <c r="CH37" s="372"/>
      <c r="CI37" s="372"/>
      <c r="CJ37" s="372"/>
      <c r="CK37" s="372"/>
      <c r="CL37" s="372"/>
      <c r="CM37" s="372"/>
      <c r="CN37" s="165"/>
      <c r="CO37" s="373">
        <f t="shared" si="3"/>
        <v>22</v>
      </c>
      <c r="CP37" s="373"/>
      <c r="CQ37" s="372" t="str">
        <f>IF('各会計、関係団体の財政状況及び健全化判断比率'!BS10="","",'各会計、関係団体の財政状況及び健全化判断比率'!BS10)</f>
        <v>小山市農業公社</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f t="shared" ref="C38:C43" si="5">IF(E38="","",C37+1)</f>
        <v>5</v>
      </c>
      <c r="D38" s="373"/>
      <c r="E38" s="372" t="str">
        <f>IF('各会計、関係団体の財政状況及び健全化判断比率'!B11="","",'各会計、関係団体の財政状況及び健全化判断比率'!B11)</f>
        <v>病院事業債管理事業特別会計</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17</v>
      </c>
      <c r="BX38" s="373"/>
      <c r="BY38" s="372" t="str">
        <f>IF('各会計、関係団体の財政状況及び健全化判断比率'!B72="","",'各会計、関係団体の財政状況及び健全化判断比率'!B72)</f>
        <v>栃木県後期高齢者医療広域連合（一般会計）</v>
      </c>
      <c r="BZ38" s="372"/>
      <c r="CA38" s="372"/>
      <c r="CB38" s="372"/>
      <c r="CC38" s="372"/>
      <c r="CD38" s="372"/>
      <c r="CE38" s="372"/>
      <c r="CF38" s="372"/>
      <c r="CG38" s="372"/>
      <c r="CH38" s="372"/>
      <c r="CI38" s="372"/>
      <c r="CJ38" s="372"/>
      <c r="CK38" s="372"/>
      <c r="CL38" s="372"/>
      <c r="CM38" s="372"/>
      <c r="CN38" s="165"/>
      <c r="CO38" s="373">
        <f t="shared" si="3"/>
        <v>23</v>
      </c>
      <c r="CP38" s="373"/>
      <c r="CQ38" s="372" t="str">
        <f>IF('各会計、関係団体の財政状況及び健全化判断比率'!BS11="","",'各会計、関係団体の財政状況及び健全化判断比率'!BS11)</f>
        <v>小山市勤労者共済サービスセンター</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18</v>
      </c>
      <c r="BX39" s="373"/>
      <c r="BY39" s="372" t="str">
        <f>IF('各会計、関係団体の財政状況及び健全化判断比率'!B73="","",'各会計、関係団体の財政状況及び健全化判断比率'!B73)</f>
        <v>栃木県後期高齢者医療広域連合（後期高齢者医療特別会計）</v>
      </c>
      <c r="BZ39" s="372"/>
      <c r="CA39" s="372"/>
      <c r="CB39" s="372"/>
      <c r="CC39" s="372"/>
      <c r="CD39" s="372"/>
      <c r="CE39" s="372"/>
      <c r="CF39" s="372"/>
      <c r="CG39" s="372"/>
      <c r="CH39" s="372"/>
      <c r="CI39" s="372"/>
      <c r="CJ39" s="372"/>
      <c r="CK39" s="372"/>
      <c r="CL39" s="372"/>
      <c r="CM39" s="372"/>
      <c r="CN39" s="165"/>
      <c r="CO39" s="373">
        <f t="shared" si="3"/>
        <v>24</v>
      </c>
      <c r="CP39" s="373"/>
      <c r="CQ39" s="372" t="str">
        <f>IF('各会計、関係団体の財政状況及び健全化判断比率'!BS12="","",'各会計、関係団体の財政状況及び健全化判断比率'!BS12)</f>
        <v>テレビ小山放送</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f t="shared" si="3"/>
        <v>25</v>
      </c>
      <c r="CP40" s="373"/>
      <c r="CQ40" s="372" t="str">
        <f>IF('各会計、関係団体の財政状況及び健全化判断比率'!BS13="","",'各会計、関係団体の財政状況及び健全化判断比率'!BS13)</f>
        <v>小山市土地開発公社</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f t="shared" si="3"/>
        <v>26</v>
      </c>
      <c r="CP41" s="373"/>
      <c r="CQ41" s="372" t="str">
        <f>IF('各会計、関係団体の財政状況及び健全化判断比率'!BS14="","",'各会計、関係団体の財政状況及び健全化判断比率'!BS14)</f>
        <v>小山ブランド思川</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f t="shared" si="3"/>
        <v>27</v>
      </c>
      <c r="CP42" s="373"/>
      <c r="CQ42" s="372" t="str">
        <f>IF('各会計、関係団体の財政状況及び健全化判断比率'!BS15="","",'各会計、関係団体の財政状況及び健全化判断比率'!BS15)</f>
        <v>小山市観光協会</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f t="shared" si="3"/>
        <v>28</v>
      </c>
      <c r="CP43" s="373"/>
      <c r="CQ43" s="372" t="str">
        <f>IF('各会計、関係団体の財政状況及び健全化判断比率'!BS16="","",'各会計、関係団体の財政状況及び健全化判断比率'!BS16)</f>
        <v>新小山市民病院</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204</v>
      </c>
      <c r="C5" s="706"/>
      <c r="D5" s="706"/>
      <c r="E5" s="706"/>
      <c r="F5" s="706"/>
      <c r="G5" s="706"/>
      <c r="H5" s="706"/>
      <c r="I5" s="706"/>
      <c r="J5" s="706"/>
      <c r="K5" s="706"/>
      <c r="L5" s="706"/>
      <c r="M5" s="706"/>
      <c r="N5" s="706"/>
      <c r="O5" s="706"/>
      <c r="P5" s="706"/>
      <c r="Q5" s="707"/>
      <c r="R5" s="668">
        <v>28501846</v>
      </c>
      <c r="S5" s="669"/>
      <c r="T5" s="669"/>
      <c r="U5" s="669"/>
      <c r="V5" s="669"/>
      <c r="W5" s="669"/>
      <c r="X5" s="669"/>
      <c r="Y5" s="716"/>
      <c r="Z5" s="729">
        <v>44.8</v>
      </c>
      <c r="AA5" s="729"/>
      <c r="AB5" s="729"/>
      <c r="AC5" s="729"/>
      <c r="AD5" s="730">
        <v>26782967</v>
      </c>
      <c r="AE5" s="730"/>
      <c r="AF5" s="730"/>
      <c r="AG5" s="730"/>
      <c r="AH5" s="730"/>
      <c r="AI5" s="730"/>
      <c r="AJ5" s="730"/>
      <c r="AK5" s="730"/>
      <c r="AL5" s="717">
        <v>84.1</v>
      </c>
      <c r="AM5" s="686"/>
      <c r="AN5" s="686"/>
      <c r="AO5" s="718"/>
      <c r="AP5" s="705" t="s">
        <v>205</v>
      </c>
      <c r="AQ5" s="706"/>
      <c r="AR5" s="706"/>
      <c r="AS5" s="706"/>
      <c r="AT5" s="706"/>
      <c r="AU5" s="706"/>
      <c r="AV5" s="706"/>
      <c r="AW5" s="706"/>
      <c r="AX5" s="706"/>
      <c r="AY5" s="706"/>
      <c r="AZ5" s="706"/>
      <c r="BA5" s="706"/>
      <c r="BB5" s="706"/>
      <c r="BC5" s="706"/>
      <c r="BD5" s="706"/>
      <c r="BE5" s="706"/>
      <c r="BF5" s="707"/>
      <c r="BG5" s="618">
        <v>26782622</v>
      </c>
      <c r="BH5" s="619"/>
      <c r="BI5" s="619"/>
      <c r="BJ5" s="619"/>
      <c r="BK5" s="619"/>
      <c r="BL5" s="619"/>
      <c r="BM5" s="619"/>
      <c r="BN5" s="620"/>
      <c r="BO5" s="671">
        <v>94</v>
      </c>
      <c r="BP5" s="671"/>
      <c r="BQ5" s="671"/>
      <c r="BR5" s="671"/>
      <c r="BS5" s="672">
        <v>766263</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c r="B6" s="615" t="s">
        <v>209</v>
      </c>
      <c r="C6" s="616"/>
      <c r="D6" s="616"/>
      <c r="E6" s="616"/>
      <c r="F6" s="616"/>
      <c r="G6" s="616"/>
      <c r="H6" s="616"/>
      <c r="I6" s="616"/>
      <c r="J6" s="616"/>
      <c r="K6" s="616"/>
      <c r="L6" s="616"/>
      <c r="M6" s="616"/>
      <c r="N6" s="616"/>
      <c r="O6" s="616"/>
      <c r="P6" s="616"/>
      <c r="Q6" s="617"/>
      <c r="R6" s="618">
        <v>534576</v>
      </c>
      <c r="S6" s="619"/>
      <c r="T6" s="619"/>
      <c r="U6" s="619"/>
      <c r="V6" s="619"/>
      <c r="W6" s="619"/>
      <c r="X6" s="619"/>
      <c r="Y6" s="620"/>
      <c r="Z6" s="671">
        <v>0.8</v>
      </c>
      <c r="AA6" s="671"/>
      <c r="AB6" s="671"/>
      <c r="AC6" s="671"/>
      <c r="AD6" s="672">
        <v>534576</v>
      </c>
      <c r="AE6" s="672"/>
      <c r="AF6" s="672"/>
      <c r="AG6" s="672"/>
      <c r="AH6" s="672"/>
      <c r="AI6" s="672"/>
      <c r="AJ6" s="672"/>
      <c r="AK6" s="672"/>
      <c r="AL6" s="641">
        <v>1.7</v>
      </c>
      <c r="AM6" s="673"/>
      <c r="AN6" s="673"/>
      <c r="AO6" s="674"/>
      <c r="AP6" s="615" t="s">
        <v>210</v>
      </c>
      <c r="AQ6" s="616"/>
      <c r="AR6" s="616"/>
      <c r="AS6" s="616"/>
      <c r="AT6" s="616"/>
      <c r="AU6" s="616"/>
      <c r="AV6" s="616"/>
      <c r="AW6" s="616"/>
      <c r="AX6" s="616"/>
      <c r="AY6" s="616"/>
      <c r="AZ6" s="616"/>
      <c r="BA6" s="616"/>
      <c r="BB6" s="616"/>
      <c r="BC6" s="616"/>
      <c r="BD6" s="616"/>
      <c r="BE6" s="616"/>
      <c r="BF6" s="617"/>
      <c r="BG6" s="618">
        <v>26782622</v>
      </c>
      <c r="BH6" s="619"/>
      <c r="BI6" s="619"/>
      <c r="BJ6" s="619"/>
      <c r="BK6" s="619"/>
      <c r="BL6" s="619"/>
      <c r="BM6" s="619"/>
      <c r="BN6" s="620"/>
      <c r="BO6" s="671">
        <v>94</v>
      </c>
      <c r="BP6" s="671"/>
      <c r="BQ6" s="671"/>
      <c r="BR6" s="671"/>
      <c r="BS6" s="672">
        <v>766263</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476600</v>
      </c>
      <c r="CS6" s="619"/>
      <c r="CT6" s="619"/>
      <c r="CU6" s="619"/>
      <c r="CV6" s="619"/>
      <c r="CW6" s="619"/>
      <c r="CX6" s="619"/>
      <c r="CY6" s="620"/>
      <c r="CZ6" s="671">
        <v>0.8</v>
      </c>
      <c r="DA6" s="671"/>
      <c r="DB6" s="671"/>
      <c r="DC6" s="671"/>
      <c r="DD6" s="624" t="s">
        <v>212</v>
      </c>
      <c r="DE6" s="619"/>
      <c r="DF6" s="619"/>
      <c r="DG6" s="619"/>
      <c r="DH6" s="619"/>
      <c r="DI6" s="619"/>
      <c r="DJ6" s="619"/>
      <c r="DK6" s="619"/>
      <c r="DL6" s="619"/>
      <c r="DM6" s="619"/>
      <c r="DN6" s="619"/>
      <c r="DO6" s="619"/>
      <c r="DP6" s="620"/>
      <c r="DQ6" s="624">
        <v>476600</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30635</v>
      </c>
      <c r="S7" s="619"/>
      <c r="T7" s="619"/>
      <c r="U7" s="619"/>
      <c r="V7" s="619"/>
      <c r="W7" s="619"/>
      <c r="X7" s="619"/>
      <c r="Y7" s="620"/>
      <c r="Z7" s="671">
        <v>0</v>
      </c>
      <c r="AA7" s="671"/>
      <c r="AB7" s="671"/>
      <c r="AC7" s="671"/>
      <c r="AD7" s="672">
        <v>30635</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12805579</v>
      </c>
      <c r="BH7" s="619"/>
      <c r="BI7" s="619"/>
      <c r="BJ7" s="619"/>
      <c r="BK7" s="619"/>
      <c r="BL7" s="619"/>
      <c r="BM7" s="619"/>
      <c r="BN7" s="620"/>
      <c r="BO7" s="671">
        <v>44.9</v>
      </c>
      <c r="BP7" s="671"/>
      <c r="BQ7" s="671"/>
      <c r="BR7" s="671"/>
      <c r="BS7" s="672">
        <v>766263</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6317888</v>
      </c>
      <c r="CS7" s="619"/>
      <c r="CT7" s="619"/>
      <c r="CU7" s="619"/>
      <c r="CV7" s="619"/>
      <c r="CW7" s="619"/>
      <c r="CX7" s="619"/>
      <c r="CY7" s="620"/>
      <c r="CZ7" s="671">
        <v>10.4</v>
      </c>
      <c r="DA7" s="671"/>
      <c r="DB7" s="671"/>
      <c r="DC7" s="671"/>
      <c r="DD7" s="624">
        <v>1044997</v>
      </c>
      <c r="DE7" s="619"/>
      <c r="DF7" s="619"/>
      <c r="DG7" s="619"/>
      <c r="DH7" s="619"/>
      <c r="DI7" s="619"/>
      <c r="DJ7" s="619"/>
      <c r="DK7" s="619"/>
      <c r="DL7" s="619"/>
      <c r="DM7" s="619"/>
      <c r="DN7" s="619"/>
      <c r="DO7" s="619"/>
      <c r="DP7" s="620"/>
      <c r="DQ7" s="624">
        <v>4275234</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119104</v>
      </c>
      <c r="S8" s="619"/>
      <c r="T8" s="619"/>
      <c r="U8" s="619"/>
      <c r="V8" s="619"/>
      <c r="W8" s="619"/>
      <c r="X8" s="619"/>
      <c r="Y8" s="620"/>
      <c r="Z8" s="671">
        <v>0.2</v>
      </c>
      <c r="AA8" s="671"/>
      <c r="AB8" s="671"/>
      <c r="AC8" s="671"/>
      <c r="AD8" s="672">
        <v>119104</v>
      </c>
      <c r="AE8" s="672"/>
      <c r="AF8" s="672"/>
      <c r="AG8" s="672"/>
      <c r="AH8" s="672"/>
      <c r="AI8" s="672"/>
      <c r="AJ8" s="672"/>
      <c r="AK8" s="672"/>
      <c r="AL8" s="641">
        <v>0.4</v>
      </c>
      <c r="AM8" s="673"/>
      <c r="AN8" s="673"/>
      <c r="AO8" s="674"/>
      <c r="AP8" s="615" t="s">
        <v>217</v>
      </c>
      <c r="AQ8" s="616"/>
      <c r="AR8" s="616"/>
      <c r="AS8" s="616"/>
      <c r="AT8" s="616"/>
      <c r="AU8" s="616"/>
      <c r="AV8" s="616"/>
      <c r="AW8" s="616"/>
      <c r="AX8" s="616"/>
      <c r="AY8" s="616"/>
      <c r="AZ8" s="616"/>
      <c r="BA8" s="616"/>
      <c r="BB8" s="616"/>
      <c r="BC8" s="616"/>
      <c r="BD8" s="616"/>
      <c r="BE8" s="616"/>
      <c r="BF8" s="617"/>
      <c r="BG8" s="618">
        <v>279326</v>
      </c>
      <c r="BH8" s="619"/>
      <c r="BI8" s="619"/>
      <c r="BJ8" s="619"/>
      <c r="BK8" s="619"/>
      <c r="BL8" s="619"/>
      <c r="BM8" s="619"/>
      <c r="BN8" s="620"/>
      <c r="BO8" s="671">
        <v>1</v>
      </c>
      <c r="BP8" s="671"/>
      <c r="BQ8" s="671"/>
      <c r="BR8" s="671"/>
      <c r="BS8" s="624" t="s">
        <v>109</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18574994</v>
      </c>
      <c r="CS8" s="619"/>
      <c r="CT8" s="619"/>
      <c r="CU8" s="619"/>
      <c r="CV8" s="619"/>
      <c r="CW8" s="619"/>
      <c r="CX8" s="619"/>
      <c r="CY8" s="620"/>
      <c r="CZ8" s="671">
        <v>30.6</v>
      </c>
      <c r="DA8" s="671"/>
      <c r="DB8" s="671"/>
      <c r="DC8" s="671"/>
      <c r="DD8" s="624">
        <v>720175</v>
      </c>
      <c r="DE8" s="619"/>
      <c r="DF8" s="619"/>
      <c r="DG8" s="619"/>
      <c r="DH8" s="619"/>
      <c r="DI8" s="619"/>
      <c r="DJ8" s="619"/>
      <c r="DK8" s="619"/>
      <c r="DL8" s="619"/>
      <c r="DM8" s="619"/>
      <c r="DN8" s="619"/>
      <c r="DO8" s="619"/>
      <c r="DP8" s="620"/>
      <c r="DQ8" s="624">
        <v>8459608</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102315</v>
      </c>
      <c r="S9" s="619"/>
      <c r="T9" s="619"/>
      <c r="U9" s="619"/>
      <c r="V9" s="619"/>
      <c r="W9" s="619"/>
      <c r="X9" s="619"/>
      <c r="Y9" s="620"/>
      <c r="Z9" s="671">
        <v>0.2</v>
      </c>
      <c r="AA9" s="671"/>
      <c r="AB9" s="671"/>
      <c r="AC9" s="671"/>
      <c r="AD9" s="672">
        <v>102315</v>
      </c>
      <c r="AE9" s="672"/>
      <c r="AF9" s="672"/>
      <c r="AG9" s="672"/>
      <c r="AH9" s="672"/>
      <c r="AI9" s="672"/>
      <c r="AJ9" s="672"/>
      <c r="AK9" s="672"/>
      <c r="AL9" s="641">
        <v>0.3</v>
      </c>
      <c r="AM9" s="673"/>
      <c r="AN9" s="673"/>
      <c r="AO9" s="674"/>
      <c r="AP9" s="615" t="s">
        <v>220</v>
      </c>
      <c r="AQ9" s="616"/>
      <c r="AR9" s="616"/>
      <c r="AS9" s="616"/>
      <c r="AT9" s="616"/>
      <c r="AU9" s="616"/>
      <c r="AV9" s="616"/>
      <c r="AW9" s="616"/>
      <c r="AX9" s="616"/>
      <c r="AY9" s="616"/>
      <c r="AZ9" s="616"/>
      <c r="BA9" s="616"/>
      <c r="BB9" s="616"/>
      <c r="BC9" s="616"/>
      <c r="BD9" s="616"/>
      <c r="BE9" s="616"/>
      <c r="BF9" s="617"/>
      <c r="BG9" s="618">
        <v>8545376</v>
      </c>
      <c r="BH9" s="619"/>
      <c r="BI9" s="619"/>
      <c r="BJ9" s="619"/>
      <c r="BK9" s="619"/>
      <c r="BL9" s="619"/>
      <c r="BM9" s="619"/>
      <c r="BN9" s="620"/>
      <c r="BO9" s="671">
        <v>30</v>
      </c>
      <c r="BP9" s="671"/>
      <c r="BQ9" s="671"/>
      <c r="BR9" s="671"/>
      <c r="BS9" s="624" t="s">
        <v>109</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5961028</v>
      </c>
      <c r="CS9" s="619"/>
      <c r="CT9" s="619"/>
      <c r="CU9" s="619"/>
      <c r="CV9" s="619"/>
      <c r="CW9" s="619"/>
      <c r="CX9" s="619"/>
      <c r="CY9" s="620"/>
      <c r="CZ9" s="671">
        <v>9.8000000000000007</v>
      </c>
      <c r="DA9" s="671"/>
      <c r="DB9" s="671"/>
      <c r="DC9" s="671"/>
      <c r="DD9" s="624">
        <v>823091</v>
      </c>
      <c r="DE9" s="619"/>
      <c r="DF9" s="619"/>
      <c r="DG9" s="619"/>
      <c r="DH9" s="619"/>
      <c r="DI9" s="619"/>
      <c r="DJ9" s="619"/>
      <c r="DK9" s="619"/>
      <c r="DL9" s="619"/>
      <c r="DM9" s="619"/>
      <c r="DN9" s="619"/>
      <c r="DO9" s="619"/>
      <c r="DP9" s="620"/>
      <c r="DQ9" s="624">
        <v>4921207</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3216571</v>
      </c>
      <c r="S10" s="619"/>
      <c r="T10" s="619"/>
      <c r="U10" s="619"/>
      <c r="V10" s="619"/>
      <c r="W10" s="619"/>
      <c r="X10" s="619"/>
      <c r="Y10" s="620"/>
      <c r="Z10" s="671">
        <v>5.0999999999999996</v>
      </c>
      <c r="AA10" s="671"/>
      <c r="AB10" s="671"/>
      <c r="AC10" s="671"/>
      <c r="AD10" s="672">
        <v>3216571</v>
      </c>
      <c r="AE10" s="672"/>
      <c r="AF10" s="672"/>
      <c r="AG10" s="672"/>
      <c r="AH10" s="672"/>
      <c r="AI10" s="672"/>
      <c r="AJ10" s="672"/>
      <c r="AK10" s="672"/>
      <c r="AL10" s="641">
        <v>10.1</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700794</v>
      </c>
      <c r="BH10" s="619"/>
      <c r="BI10" s="619"/>
      <c r="BJ10" s="619"/>
      <c r="BK10" s="619"/>
      <c r="BL10" s="619"/>
      <c r="BM10" s="619"/>
      <c r="BN10" s="620"/>
      <c r="BO10" s="671">
        <v>2.5</v>
      </c>
      <c r="BP10" s="671"/>
      <c r="BQ10" s="671"/>
      <c r="BR10" s="671"/>
      <c r="BS10" s="624">
        <v>116627</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395422</v>
      </c>
      <c r="CS10" s="619"/>
      <c r="CT10" s="619"/>
      <c r="CU10" s="619"/>
      <c r="CV10" s="619"/>
      <c r="CW10" s="619"/>
      <c r="CX10" s="619"/>
      <c r="CY10" s="620"/>
      <c r="CZ10" s="671">
        <v>0.7</v>
      </c>
      <c r="DA10" s="671"/>
      <c r="DB10" s="671"/>
      <c r="DC10" s="671"/>
      <c r="DD10" s="624" t="s">
        <v>109</v>
      </c>
      <c r="DE10" s="619"/>
      <c r="DF10" s="619"/>
      <c r="DG10" s="619"/>
      <c r="DH10" s="619"/>
      <c r="DI10" s="619"/>
      <c r="DJ10" s="619"/>
      <c r="DK10" s="619"/>
      <c r="DL10" s="619"/>
      <c r="DM10" s="619"/>
      <c r="DN10" s="619"/>
      <c r="DO10" s="619"/>
      <c r="DP10" s="620"/>
      <c r="DQ10" s="624">
        <v>49250</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v>27693</v>
      </c>
      <c r="S11" s="619"/>
      <c r="T11" s="619"/>
      <c r="U11" s="619"/>
      <c r="V11" s="619"/>
      <c r="W11" s="619"/>
      <c r="X11" s="619"/>
      <c r="Y11" s="620"/>
      <c r="Z11" s="671">
        <v>0</v>
      </c>
      <c r="AA11" s="671"/>
      <c r="AB11" s="671"/>
      <c r="AC11" s="671"/>
      <c r="AD11" s="672">
        <v>27693</v>
      </c>
      <c r="AE11" s="672"/>
      <c r="AF11" s="672"/>
      <c r="AG11" s="672"/>
      <c r="AH11" s="672"/>
      <c r="AI11" s="672"/>
      <c r="AJ11" s="672"/>
      <c r="AK11" s="672"/>
      <c r="AL11" s="641">
        <v>0.1</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3280083</v>
      </c>
      <c r="BH11" s="619"/>
      <c r="BI11" s="619"/>
      <c r="BJ11" s="619"/>
      <c r="BK11" s="619"/>
      <c r="BL11" s="619"/>
      <c r="BM11" s="619"/>
      <c r="BN11" s="620"/>
      <c r="BO11" s="671">
        <v>11.5</v>
      </c>
      <c r="BP11" s="671"/>
      <c r="BQ11" s="671"/>
      <c r="BR11" s="671"/>
      <c r="BS11" s="624">
        <v>649636</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3393216</v>
      </c>
      <c r="CS11" s="619"/>
      <c r="CT11" s="619"/>
      <c r="CU11" s="619"/>
      <c r="CV11" s="619"/>
      <c r="CW11" s="619"/>
      <c r="CX11" s="619"/>
      <c r="CY11" s="620"/>
      <c r="CZ11" s="671">
        <v>5.6</v>
      </c>
      <c r="DA11" s="671"/>
      <c r="DB11" s="671"/>
      <c r="DC11" s="671"/>
      <c r="DD11" s="624">
        <v>1641305</v>
      </c>
      <c r="DE11" s="619"/>
      <c r="DF11" s="619"/>
      <c r="DG11" s="619"/>
      <c r="DH11" s="619"/>
      <c r="DI11" s="619"/>
      <c r="DJ11" s="619"/>
      <c r="DK11" s="619"/>
      <c r="DL11" s="619"/>
      <c r="DM11" s="619"/>
      <c r="DN11" s="619"/>
      <c r="DO11" s="619"/>
      <c r="DP11" s="620"/>
      <c r="DQ11" s="624">
        <v>1569866</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12321988</v>
      </c>
      <c r="BH12" s="619"/>
      <c r="BI12" s="619"/>
      <c r="BJ12" s="619"/>
      <c r="BK12" s="619"/>
      <c r="BL12" s="619"/>
      <c r="BM12" s="619"/>
      <c r="BN12" s="620"/>
      <c r="BO12" s="671">
        <v>43.2</v>
      </c>
      <c r="BP12" s="671"/>
      <c r="BQ12" s="671"/>
      <c r="BR12" s="671"/>
      <c r="BS12" s="624" t="s">
        <v>109</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5581697</v>
      </c>
      <c r="CS12" s="619"/>
      <c r="CT12" s="619"/>
      <c r="CU12" s="619"/>
      <c r="CV12" s="619"/>
      <c r="CW12" s="619"/>
      <c r="CX12" s="619"/>
      <c r="CY12" s="620"/>
      <c r="CZ12" s="671">
        <v>9.1999999999999993</v>
      </c>
      <c r="DA12" s="671"/>
      <c r="DB12" s="671"/>
      <c r="DC12" s="671"/>
      <c r="DD12" s="624">
        <v>33018</v>
      </c>
      <c r="DE12" s="619"/>
      <c r="DF12" s="619"/>
      <c r="DG12" s="619"/>
      <c r="DH12" s="619"/>
      <c r="DI12" s="619"/>
      <c r="DJ12" s="619"/>
      <c r="DK12" s="619"/>
      <c r="DL12" s="619"/>
      <c r="DM12" s="619"/>
      <c r="DN12" s="619"/>
      <c r="DO12" s="619"/>
      <c r="DP12" s="620"/>
      <c r="DQ12" s="624">
        <v>1120290</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121511</v>
      </c>
      <c r="S13" s="619"/>
      <c r="T13" s="619"/>
      <c r="U13" s="619"/>
      <c r="V13" s="619"/>
      <c r="W13" s="619"/>
      <c r="X13" s="619"/>
      <c r="Y13" s="620"/>
      <c r="Z13" s="671">
        <v>0.2</v>
      </c>
      <c r="AA13" s="671"/>
      <c r="AB13" s="671"/>
      <c r="AC13" s="671"/>
      <c r="AD13" s="672">
        <v>121511</v>
      </c>
      <c r="AE13" s="672"/>
      <c r="AF13" s="672"/>
      <c r="AG13" s="672"/>
      <c r="AH13" s="672"/>
      <c r="AI13" s="672"/>
      <c r="AJ13" s="672"/>
      <c r="AK13" s="672"/>
      <c r="AL13" s="641">
        <v>0.4</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12303805</v>
      </c>
      <c r="BH13" s="619"/>
      <c r="BI13" s="619"/>
      <c r="BJ13" s="619"/>
      <c r="BK13" s="619"/>
      <c r="BL13" s="619"/>
      <c r="BM13" s="619"/>
      <c r="BN13" s="620"/>
      <c r="BO13" s="671">
        <v>43.2</v>
      </c>
      <c r="BP13" s="671"/>
      <c r="BQ13" s="671"/>
      <c r="BR13" s="671"/>
      <c r="BS13" s="624" t="s">
        <v>109</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6817409</v>
      </c>
      <c r="CS13" s="619"/>
      <c r="CT13" s="619"/>
      <c r="CU13" s="619"/>
      <c r="CV13" s="619"/>
      <c r="CW13" s="619"/>
      <c r="CX13" s="619"/>
      <c r="CY13" s="620"/>
      <c r="CZ13" s="671">
        <v>11.2</v>
      </c>
      <c r="DA13" s="671"/>
      <c r="DB13" s="671"/>
      <c r="DC13" s="671"/>
      <c r="DD13" s="624">
        <v>3623669</v>
      </c>
      <c r="DE13" s="619"/>
      <c r="DF13" s="619"/>
      <c r="DG13" s="619"/>
      <c r="DH13" s="619"/>
      <c r="DI13" s="619"/>
      <c r="DJ13" s="619"/>
      <c r="DK13" s="619"/>
      <c r="DL13" s="619"/>
      <c r="DM13" s="619"/>
      <c r="DN13" s="619"/>
      <c r="DO13" s="619"/>
      <c r="DP13" s="620"/>
      <c r="DQ13" s="624">
        <v>3429959</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274092</v>
      </c>
      <c r="BH14" s="619"/>
      <c r="BI14" s="619"/>
      <c r="BJ14" s="619"/>
      <c r="BK14" s="619"/>
      <c r="BL14" s="619"/>
      <c r="BM14" s="619"/>
      <c r="BN14" s="620"/>
      <c r="BO14" s="671">
        <v>1</v>
      </c>
      <c r="BP14" s="671"/>
      <c r="BQ14" s="671"/>
      <c r="BR14" s="671"/>
      <c r="BS14" s="624" t="s">
        <v>109</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2572074</v>
      </c>
      <c r="CS14" s="619"/>
      <c r="CT14" s="619"/>
      <c r="CU14" s="619"/>
      <c r="CV14" s="619"/>
      <c r="CW14" s="619"/>
      <c r="CX14" s="619"/>
      <c r="CY14" s="620"/>
      <c r="CZ14" s="671">
        <v>4.2</v>
      </c>
      <c r="DA14" s="671"/>
      <c r="DB14" s="671"/>
      <c r="DC14" s="671"/>
      <c r="DD14" s="624">
        <v>626577</v>
      </c>
      <c r="DE14" s="619"/>
      <c r="DF14" s="619"/>
      <c r="DG14" s="619"/>
      <c r="DH14" s="619"/>
      <c r="DI14" s="619"/>
      <c r="DJ14" s="619"/>
      <c r="DK14" s="619"/>
      <c r="DL14" s="619"/>
      <c r="DM14" s="619"/>
      <c r="DN14" s="619"/>
      <c r="DO14" s="619"/>
      <c r="DP14" s="620"/>
      <c r="DQ14" s="624">
        <v>1883682</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111481</v>
      </c>
      <c r="S15" s="619"/>
      <c r="T15" s="619"/>
      <c r="U15" s="619"/>
      <c r="V15" s="619"/>
      <c r="W15" s="619"/>
      <c r="X15" s="619"/>
      <c r="Y15" s="620"/>
      <c r="Z15" s="671">
        <v>0.2</v>
      </c>
      <c r="AA15" s="671"/>
      <c r="AB15" s="671"/>
      <c r="AC15" s="671"/>
      <c r="AD15" s="672">
        <v>111481</v>
      </c>
      <c r="AE15" s="672"/>
      <c r="AF15" s="672"/>
      <c r="AG15" s="672"/>
      <c r="AH15" s="672"/>
      <c r="AI15" s="672"/>
      <c r="AJ15" s="672"/>
      <c r="AK15" s="672"/>
      <c r="AL15" s="641">
        <v>0.4</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1380963</v>
      </c>
      <c r="BH15" s="619"/>
      <c r="BI15" s="619"/>
      <c r="BJ15" s="619"/>
      <c r="BK15" s="619"/>
      <c r="BL15" s="619"/>
      <c r="BM15" s="619"/>
      <c r="BN15" s="620"/>
      <c r="BO15" s="671">
        <v>4.8</v>
      </c>
      <c r="BP15" s="671"/>
      <c r="BQ15" s="671"/>
      <c r="BR15" s="671"/>
      <c r="BS15" s="624" t="s">
        <v>109</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5847749</v>
      </c>
      <c r="CS15" s="619"/>
      <c r="CT15" s="619"/>
      <c r="CU15" s="619"/>
      <c r="CV15" s="619"/>
      <c r="CW15" s="619"/>
      <c r="CX15" s="619"/>
      <c r="CY15" s="620"/>
      <c r="CZ15" s="671">
        <v>9.6</v>
      </c>
      <c r="DA15" s="671"/>
      <c r="DB15" s="671"/>
      <c r="DC15" s="671"/>
      <c r="DD15" s="624">
        <v>1051428</v>
      </c>
      <c r="DE15" s="619"/>
      <c r="DF15" s="619"/>
      <c r="DG15" s="619"/>
      <c r="DH15" s="619"/>
      <c r="DI15" s="619"/>
      <c r="DJ15" s="619"/>
      <c r="DK15" s="619"/>
      <c r="DL15" s="619"/>
      <c r="DM15" s="619"/>
      <c r="DN15" s="619"/>
      <c r="DO15" s="619"/>
      <c r="DP15" s="620"/>
      <c r="DQ15" s="624">
        <v>4488713</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1500202</v>
      </c>
      <c r="S16" s="619"/>
      <c r="T16" s="619"/>
      <c r="U16" s="619"/>
      <c r="V16" s="619"/>
      <c r="W16" s="619"/>
      <c r="X16" s="619"/>
      <c r="Y16" s="620"/>
      <c r="Z16" s="671">
        <v>2.4</v>
      </c>
      <c r="AA16" s="671"/>
      <c r="AB16" s="671"/>
      <c r="AC16" s="671"/>
      <c r="AD16" s="672">
        <v>629236</v>
      </c>
      <c r="AE16" s="672"/>
      <c r="AF16" s="672"/>
      <c r="AG16" s="672"/>
      <c r="AH16" s="672"/>
      <c r="AI16" s="672"/>
      <c r="AJ16" s="672"/>
      <c r="AK16" s="672"/>
      <c r="AL16" s="641">
        <v>2</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420025</v>
      </c>
      <c r="CS16" s="619"/>
      <c r="CT16" s="619"/>
      <c r="CU16" s="619"/>
      <c r="CV16" s="619"/>
      <c r="CW16" s="619"/>
      <c r="CX16" s="619"/>
      <c r="CY16" s="620"/>
      <c r="CZ16" s="671">
        <v>0.7</v>
      </c>
      <c r="DA16" s="671"/>
      <c r="DB16" s="671"/>
      <c r="DC16" s="671"/>
      <c r="DD16" s="624" t="s">
        <v>109</v>
      </c>
      <c r="DE16" s="619"/>
      <c r="DF16" s="619"/>
      <c r="DG16" s="619"/>
      <c r="DH16" s="619"/>
      <c r="DI16" s="619"/>
      <c r="DJ16" s="619"/>
      <c r="DK16" s="619"/>
      <c r="DL16" s="619"/>
      <c r="DM16" s="619"/>
      <c r="DN16" s="619"/>
      <c r="DO16" s="619"/>
      <c r="DP16" s="620"/>
      <c r="DQ16" s="624">
        <v>99215</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629236</v>
      </c>
      <c r="S17" s="619"/>
      <c r="T17" s="619"/>
      <c r="U17" s="619"/>
      <c r="V17" s="619"/>
      <c r="W17" s="619"/>
      <c r="X17" s="619"/>
      <c r="Y17" s="620"/>
      <c r="Z17" s="671">
        <v>1</v>
      </c>
      <c r="AA17" s="671"/>
      <c r="AB17" s="671"/>
      <c r="AC17" s="671"/>
      <c r="AD17" s="672">
        <v>629236</v>
      </c>
      <c r="AE17" s="672"/>
      <c r="AF17" s="672"/>
      <c r="AG17" s="672"/>
      <c r="AH17" s="672"/>
      <c r="AI17" s="672"/>
      <c r="AJ17" s="672"/>
      <c r="AK17" s="672"/>
      <c r="AL17" s="641">
        <v>2</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4329605</v>
      </c>
      <c r="CS17" s="619"/>
      <c r="CT17" s="619"/>
      <c r="CU17" s="619"/>
      <c r="CV17" s="619"/>
      <c r="CW17" s="619"/>
      <c r="CX17" s="619"/>
      <c r="CY17" s="620"/>
      <c r="CZ17" s="671">
        <v>7.1</v>
      </c>
      <c r="DA17" s="671"/>
      <c r="DB17" s="671"/>
      <c r="DC17" s="671"/>
      <c r="DD17" s="624" t="s">
        <v>109</v>
      </c>
      <c r="DE17" s="619"/>
      <c r="DF17" s="619"/>
      <c r="DG17" s="619"/>
      <c r="DH17" s="619"/>
      <c r="DI17" s="619"/>
      <c r="DJ17" s="619"/>
      <c r="DK17" s="619"/>
      <c r="DL17" s="619"/>
      <c r="DM17" s="619"/>
      <c r="DN17" s="619"/>
      <c r="DO17" s="619"/>
      <c r="DP17" s="620"/>
      <c r="DQ17" s="624">
        <v>4290237</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735551</v>
      </c>
      <c r="S18" s="619"/>
      <c r="T18" s="619"/>
      <c r="U18" s="619"/>
      <c r="V18" s="619"/>
      <c r="W18" s="619"/>
      <c r="X18" s="619"/>
      <c r="Y18" s="620"/>
      <c r="Z18" s="671">
        <v>1.2</v>
      </c>
      <c r="AA18" s="671"/>
      <c r="AB18" s="671"/>
      <c r="AC18" s="671"/>
      <c r="AD18" s="672" t="s">
        <v>109</v>
      </c>
      <c r="AE18" s="672"/>
      <c r="AF18" s="672"/>
      <c r="AG18" s="672"/>
      <c r="AH18" s="672"/>
      <c r="AI18" s="672"/>
      <c r="AJ18" s="672"/>
      <c r="AK18" s="672"/>
      <c r="AL18" s="641" t="s">
        <v>109</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v>135415</v>
      </c>
      <c r="S19" s="619"/>
      <c r="T19" s="619"/>
      <c r="U19" s="619"/>
      <c r="V19" s="619"/>
      <c r="W19" s="619"/>
      <c r="X19" s="619"/>
      <c r="Y19" s="620"/>
      <c r="Z19" s="671">
        <v>0.2</v>
      </c>
      <c r="AA19" s="671"/>
      <c r="AB19" s="671"/>
      <c r="AC19" s="671"/>
      <c r="AD19" s="672" t="s">
        <v>109</v>
      </c>
      <c r="AE19" s="672"/>
      <c r="AF19" s="672"/>
      <c r="AG19" s="672"/>
      <c r="AH19" s="672"/>
      <c r="AI19" s="672"/>
      <c r="AJ19" s="672"/>
      <c r="AK19" s="672"/>
      <c r="AL19" s="641" t="s">
        <v>109</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1719224</v>
      </c>
      <c r="BH19" s="619"/>
      <c r="BI19" s="619"/>
      <c r="BJ19" s="619"/>
      <c r="BK19" s="619"/>
      <c r="BL19" s="619"/>
      <c r="BM19" s="619"/>
      <c r="BN19" s="620"/>
      <c r="BO19" s="671">
        <v>6</v>
      </c>
      <c r="BP19" s="671"/>
      <c r="BQ19" s="671"/>
      <c r="BR19" s="671"/>
      <c r="BS19" s="624" t="s">
        <v>109</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34265934</v>
      </c>
      <c r="S20" s="619"/>
      <c r="T20" s="619"/>
      <c r="U20" s="619"/>
      <c r="V20" s="619"/>
      <c r="W20" s="619"/>
      <c r="X20" s="619"/>
      <c r="Y20" s="620"/>
      <c r="Z20" s="671">
        <v>53.8</v>
      </c>
      <c r="AA20" s="671"/>
      <c r="AB20" s="671"/>
      <c r="AC20" s="671"/>
      <c r="AD20" s="672">
        <v>31676089</v>
      </c>
      <c r="AE20" s="672"/>
      <c r="AF20" s="672"/>
      <c r="AG20" s="672"/>
      <c r="AH20" s="672"/>
      <c r="AI20" s="672"/>
      <c r="AJ20" s="672"/>
      <c r="AK20" s="672"/>
      <c r="AL20" s="641">
        <v>99.5</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1719224</v>
      </c>
      <c r="BH20" s="619"/>
      <c r="BI20" s="619"/>
      <c r="BJ20" s="619"/>
      <c r="BK20" s="619"/>
      <c r="BL20" s="619"/>
      <c r="BM20" s="619"/>
      <c r="BN20" s="620"/>
      <c r="BO20" s="671">
        <v>6</v>
      </c>
      <c r="BP20" s="671"/>
      <c r="BQ20" s="671"/>
      <c r="BR20" s="671"/>
      <c r="BS20" s="624" t="s">
        <v>109</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60687707</v>
      </c>
      <c r="CS20" s="619"/>
      <c r="CT20" s="619"/>
      <c r="CU20" s="619"/>
      <c r="CV20" s="619"/>
      <c r="CW20" s="619"/>
      <c r="CX20" s="619"/>
      <c r="CY20" s="620"/>
      <c r="CZ20" s="671">
        <v>100</v>
      </c>
      <c r="DA20" s="671"/>
      <c r="DB20" s="671"/>
      <c r="DC20" s="671"/>
      <c r="DD20" s="624">
        <v>9564260</v>
      </c>
      <c r="DE20" s="619"/>
      <c r="DF20" s="619"/>
      <c r="DG20" s="619"/>
      <c r="DH20" s="619"/>
      <c r="DI20" s="619"/>
      <c r="DJ20" s="619"/>
      <c r="DK20" s="619"/>
      <c r="DL20" s="619"/>
      <c r="DM20" s="619"/>
      <c r="DN20" s="619"/>
      <c r="DO20" s="619"/>
      <c r="DP20" s="620"/>
      <c r="DQ20" s="624">
        <v>35063861</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v>24908</v>
      </c>
      <c r="S21" s="619"/>
      <c r="T21" s="619"/>
      <c r="U21" s="619"/>
      <c r="V21" s="619"/>
      <c r="W21" s="619"/>
      <c r="X21" s="619"/>
      <c r="Y21" s="620"/>
      <c r="Z21" s="671">
        <v>0</v>
      </c>
      <c r="AA21" s="671"/>
      <c r="AB21" s="671"/>
      <c r="AC21" s="671"/>
      <c r="AD21" s="672">
        <v>24908</v>
      </c>
      <c r="AE21" s="672"/>
      <c r="AF21" s="672"/>
      <c r="AG21" s="672"/>
      <c r="AH21" s="672"/>
      <c r="AI21" s="672"/>
      <c r="AJ21" s="672"/>
      <c r="AK21" s="672"/>
      <c r="AL21" s="641">
        <v>0.1</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v>345</v>
      </c>
      <c r="BH21" s="619"/>
      <c r="BI21" s="619"/>
      <c r="BJ21" s="619"/>
      <c r="BK21" s="619"/>
      <c r="BL21" s="619"/>
      <c r="BM21" s="619"/>
      <c r="BN21" s="620"/>
      <c r="BO21" s="671">
        <v>0</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754831</v>
      </c>
      <c r="S22" s="619"/>
      <c r="T22" s="619"/>
      <c r="U22" s="619"/>
      <c r="V22" s="619"/>
      <c r="W22" s="619"/>
      <c r="X22" s="619"/>
      <c r="Y22" s="620"/>
      <c r="Z22" s="671">
        <v>1.2</v>
      </c>
      <c r="AA22" s="671"/>
      <c r="AB22" s="671"/>
      <c r="AC22" s="671"/>
      <c r="AD22" s="672" t="s">
        <v>109</v>
      </c>
      <c r="AE22" s="672"/>
      <c r="AF22" s="672"/>
      <c r="AG22" s="672"/>
      <c r="AH22" s="672"/>
      <c r="AI22" s="672"/>
      <c r="AJ22" s="672"/>
      <c r="AK22" s="672"/>
      <c r="AL22" s="641" t="s">
        <v>109</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634062</v>
      </c>
      <c r="S23" s="619"/>
      <c r="T23" s="619"/>
      <c r="U23" s="619"/>
      <c r="V23" s="619"/>
      <c r="W23" s="619"/>
      <c r="X23" s="619"/>
      <c r="Y23" s="620"/>
      <c r="Z23" s="671">
        <v>1</v>
      </c>
      <c r="AA23" s="671"/>
      <c r="AB23" s="671"/>
      <c r="AC23" s="671"/>
      <c r="AD23" s="672">
        <v>76024</v>
      </c>
      <c r="AE23" s="672"/>
      <c r="AF23" s="672"/>
      <c r="AG23" s="672"/>
      <c r="AH23" s="672"/>
      <c r="AI23" s="672"/>
      <c r="AJ23" s="672"/>
      <c r="AK23" s="672"/>
      <c r="AL23" s="641">
        <v>0.2</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v>1718879</v>
      </c>
      <c r="BH23" s="619"/>
      <c r="BI23" s="619"/>
      <c r="BJ23" s="619"/>
      <c r="BK23" s="619"/>
      <c r="BL23" s="619"/>
      <c r="BM23" s="619"/>
      <c r="BN23" s="620"/>
      <c r="BO23" s="671">
        <v>6</v>
      </c>
      <c r="BP23" s="671"/>
      <c r="BQ23" s="671"/>
      <c r="BR23" s="671"/>
      <c r="BS23" s="624" t="s">
        <v>109</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113048</v>
      </c>
      <c r="S24" s="619"/>
      <c r="T24" s="619"/>
      <c r="U24" s="619"/>
      <c r="V24" s="619"/>
      <c r="W24" s="619"/>
      <c r="X24" s="619"/>
      <c r="Y24" s="620"/>
      <c r="Z24" s="671">
        <v>0.2</v>
      </c>
      <c r="AA24" s="671"/>
      <c r="AB24" s="671"/>
      <c r="AC24" s="671"/>
      <c r="AD24" s="672" t="s">
        <v>109</v>
      </c>
      <c r="AE24" s="672"/>
      <c r="AF24" s="672"/>
      <c r="AG24" s="672"/>
      <c r="AH24" s="672"/>
      <c r="AI24" s="672"/>
      <c r="AJ24" s="672"/>
      <c r="AK24" s="672"/>
      <c r="AL24" s="641" t="s">
        <v>109</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25127729</v>
      </c>
      <c r="CS24" s="669"/>
      <c r="CT24" s="669"/>
      <c r="CU24" s="669"/>
      <c r="CV24" s="669"/>
      <c r="CW24" s="669"/>
      <c r="CX24" s="669"/>
      <c r="CY24" s="716"/>
      <c r="CZ24" s="720">
        <v>41.4</v>
      </c>
      <c r="DA24" s="721"/>
      <c r="DB24" s="721"/>
      <c r="DC24" s="722"/>
      <c r="DD24" s="715">
        <v>15747029</v>
      </c>
      <c r="DE24" s="669"/>
      <c r="DF24" s="669"/>
      <c r="DG24" s="669"/>
      <c r="DH24" s="669"/>
      <c r="DI24" s="669"/>
      <c r="DJ24" s="669"/>
      <c r="DK24" s="716"/>
      <c r="DL24" s="715">
        <v>15410414</v>
      </c>
      <c r="DM24" s="669"/>
      <c r="DN24" s="669"/>
      <c r="DO24" s="669"/>
      <c r="DP24" s="669"/>
      <c r="DQ24" s="669"/>
      <c r="DR24" s="669"/>
      <c r="DS24" s="669"/>
      <c r="DT24" s="669"/>
      <c r="DU24" s="669"/>
      <c r="DV24" s="716"/>
      <c r="DW24" s="717">
        <v>47.2</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8888053</v>
      </c>
      <c r="S25" s="619"/>
      <c r="T25" s="619"/>
      <c r="U25" s="619"/>
      <c r="V25" s="619"/>
      <c r="W25" s="619"/>
      <c r="X25" s="619"/>
      <c r="Y25" s="620"/>
      <c r="Z25" s="671">
        <v>14</v>
      </c>
      <c r="AA25" s="671"/>
      <c r="AB25" s="671"/>
      <c r="AC25" s="671"/>
      <c r="AD25" s="672" t="s">
        <v>109</v>
      </c>
      <c r="AE25" s="672"/>
      <c r="AF25" s="672"/>
      <c r="AG25" s="672"/>
      <c r="AH25" s="672"/>
      <c r="AI25" s="672"/>
      <c r="AJ25" s="672"/>
      <c r="AK25" s="672"/>
      <c r="AL25" s="641" t="s">
        <v>109</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8913056</v>
      </c>
      <c r="CS25" s="637"/>
      <c r="CT25" s="637"/>
      <c r="CU25" s="637"/>
      <c r="CV25" s="637"/>
      <c r="CW25" s="637"/>
      <c r="CX25" s="637"/>
      <c r="CY25" s="638"/>
      <c r="CZ25" s="621">
        <v>14.7</v>
      </c>
      <c r="DA25" s="639"/>
      <c r="DB25" s="639"/>
      <c r="DC25" s="640"/>
      <c r="DD25" s="624">
        <v>7942914</v>
      </c>
      <c r="DE25" s="637"/>
      <c r="DF25" s="637"/>
      <c r="DG25" s="637"/>
      <c r="DH25" s="637"/>
      <c r="DI25" s="637"/>
      <c r="DJ25" s="637"/>
      <c r="DK25" s="638"/>
      <c r="DL25" s="624">
        <v>7886901</v>
      </c>
      <c r="DM25" s="637"/>
      <c r="DN25" s="637"/>
      <c r="DO25" s="637"/>
      <c r="DP25" s="637"/>
      <c r="DQ25" s="637"/>
      <c r="DR25" s="637"/>
      <c r="DS25" s="637"/>
      <c r="DT25" s="637"/>
      <c r="DU25" s="637"/>
      <c r="DV25" s="638"/>
      <c r="DW25" s="641">
        <v>24.2</v>
      </c>
      <c r="DX25" s="642"/>
      <c r="DY25" s="642"/>
      <c r="DZ25" s="642"/>
      <c r="EA25" s="642"/>
      <c r="EB25" s="642"/>
      <c r="EC25" s="643"/>
    </row>
    <row r="26" spans="2:133" ht="11.25" customHeight="1">
      <c r="B26" s="712" t="s">
        <v>273</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6009073</v>
      </c>
      <c r="CS26" s="619"/>
      <c r="CT26" s="619"/>
      <c r="CU26" s="619"/>
      <c r="CV26" s="619"/>
      <c r="CW26" s="619"/>
      <c r="CX26" s="619"/>
      <c r="CY26" s="620"/>
      <c r="CZ26" s="621">
        <v>9.9</v>
      </c>
      <c r="DA26" s="639"/>
      <c r="DB26" s="639"/>
      <c r="DC26" s="640"/>
      <c r="DD26" s="624">
        <v>5148295</v>
      </c>
      <c r="DE26" s="619"/>
      <c r="DF26" s="619"/>
      <c r="DG26" s="619"/>
      <c r="DH26" s="619"/>
      <c r="DI26" s="619"/>
      <c r="DJ26" s="619"/>
      <c r="DK26" s="620"/>
      <c r="DL26" s="624" t="s">
        <v>212</v>
      </c>
      <c r="DM26" s="619"/>
      <c r="DN26" s="619"/>
      <c r="DO26" s="619"/>
      <c r="DP26" s="619"/>
      <c r="DQ26" s="619"/>
      <c r="DR26" s="619"/>
      <c r="DS26" s="619"/>
      <c r="DT26" s="619"/>
      <c r="DU26" s="619"/>
      <c r="DV26" s="620"/>
      <c r="DW26" s="641" t="s">
        <v>212</v>
      </c>
      <c r="DX26" s="642"/>
      <c r="DY26" s="642"/>
      <c r="DZ26" s="642"/>
      <c r="EA26" s="642"/>
      <c r="EB26" s="642"/>
      <c r="EC26" s="643"/>
    </row>
    <row r="27" spans="2:133" ht="11.25" customHeight="1">
      <c r="B27" s="615" t="s">
        <v>276</v>
      </c>
      <c r="C27" s="616"/>
      <c r="D27" s="616"/>
      <c r="E27" s="616"/>
      <c r="F27" s="616"/>
      <c r="G27" s="616"/>
      <c r="H27" s="616"/>
      <c r="I27" s="616"/>
      <c r="J27" s="616"/>
      <c r="K27" s="616"/>
      <c r="L27" s="616"/>
      <c r="M27" s="616"/>
      <c r="N27" s="616"/>
      <c r="O27" s="616"/>
      <c r="P27" s="616"/>
      <c r="Q27" s="617"/>
      <c r="R27" s="618">
        <v>4918589</v>
      </c>
      <c r="S27" s="619"/>
      <c r="T27" s="619"/>
      <c r="U27" s="619"/>
      <c r="V27" s="619"/>
      <c r="W27" s="619"/>
      <c r="X27" s="619"/>
      <c r="Y27" s="620"/>
      <c r="Z27" s="671">
        <v>7.7</v>
      </c>
      <c r="AA27" s="671"/>
      <c r="AB27" s="671"/>
      <c r="AC27" s="671"/>
      <c r="AD27" s="672" t="s">
        <v>109</v>
      </c>
      <c r="AE27" s="672"/>
      <c r="AF27" s="672"/>
      <c r="AG27" s="672"/>
      <c r="AH27" s="672"/>
      <c r="AI27" s="672"/>
      <c r="AJ27" s="672"/>
      <c r="AK27" s="672"/>
      <c r="AL27" s="641" t="s">
        <v>109</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28501846</v>
      </c>
      <c r="BH27" s="619"/>
      <c r="BI27" s="619"/>
      <c r="BJ27" s="619"/>
      <c r="BK27" s="619"/>
      <c r="BL27" s="619"/>
      <c r="BM27" s="619"/>
      <c r="BN27" s="620"/>
      <c r="BO27" s="671">
        <v>100</v>
      </c>
      <c r="BP27" s="671"/>
      <c r="BQ27" s="671"/>
      <c r="BR27" s="671"/>
      <c r="BS27" s="624">
        <v>766263</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11885068</v>
      </c>
      <c r="CS27" s="637"/>
      <c r="CT27" s="637"/>
      <c r="CU27" s="637"/>
      <c r="CV27" s="637"/>
      <c r="CW27" s="637"/>
      <c r="CX27" s="637"/>
      <c r="CY27" s="638"/>
      <c r="CZ27" s="621">
        <v>19.600000000000001</v>
      </c>
      <c r="DA27" s="639"/>
      <c r="DB27" s="639"/>
      <c r="DC27" s="640"/>
      <c r="DD27" s="624">
        <v>3513878</v>
      </c>
      <c r="DE27" s="637"/>
      <c r="DF27" s="637"/>
      <c r="DG27" s="637"/>
      <c r="DH27" s="637"/>
      <c r="DI27" s="637"/>
      <c r="DJ27" s="637"/>
      <c r="DK27" s="638"/>
      <c r="DL27" s="624">
        <v>3233276</v>
      </c>
      <c r="DM27" s="637"/>
      <c r="DN27" s="637"/>
      <c r="DO27" s="637"/>
      <c r="DP27" s="637"/>
      <c r="DQ27" s="637"/>
      <c r="DR27" s="637"/>
      <c r="DS27" s="637"/>
      <c r="DT27" s="637"/>
      <c r="DU27" s="637"/>
      <c r="DV27" s="638"/>
      <c r="DW27" s="641">
        <v>9.9</v>
      </c>
      <c r="DX27" s="642"/>
      <c r="DY27" s="642"/>
      <c r="DZ27" s="642"/>
      <c r="EA27" s="642"/>
      <c r="EB27" s="642"/>
      <c r="EC27" s="643"/>
    </row>
    <row r="28" spans="2:133" ht="11.25" customHeight="1">
      <c r="B28" s="615" t="s">
        <v>279</v>
      </c>
      <c r="C28" s="616"/>
      <c r="D28" s="616"/>
      <c r="E28" s="616"/>
      <c r="F28" s="616"/>
      <c r="G28" s="616"/>
      <c r="H28" s="616"/>
      <c r="I28" s="616"/>
      <c r="J28" s="616"/>
      <c r="K28" s="616"/>
      <c r="L28" s="616"/>
      <c r="M28" s="616"/>
      <c r="N28" s="616"/>
      <c r="O28" s="616"/>
      <c r="P28" s="616"/>
      <c r="Q28" s="617"/>
      <c r="R28" s="618">
        <v>72261</v>
      </c>
      <c r="S28" s="619"/>
      <c r="T28" s="619"/>
      <c r="U28" s="619"/>
      <c r="V28" s="619"/>
      <c r="W28" s="619"/>
      <c r="X28" s="619"/>
      <c r="Y28" s="620"/>
      <c r="Z28" s="671">
        <v>0.1</v>
      </c>
      <c r="AA28" s="671"/>
      <c r="AB28" s="671"/>
      <c r="AC28" s="671"/>
      <c r="AD28" s="672">
        <v>52676</v>
      </c>
      <c r="AE28" s="672"/>
      <c r="AF28" s="672"/>
      <c r="AG28" s="672"/>
      <c r="AH28" s="672"/>
      <c r="AI28" s="672"/>
      <c r="AJ28" s="672"/>
      <c r="AK28" s="672"/>
      <c r="AL28" s="641">
        <v>0.2</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4329605</v>
      </c>
      <c r="CS28" s="619"/>
      <c r="CT28" s="619"/>
      <c r="CU28" s="619"/>
      <c r="CV28" s="619"/>
      <c r="CW28" s="619"/>
      <c r="CX28" s="619"/>
      <c r="CY28" s="620"/>
      <c r="CZ28" s="621">
        <v>7.1</v>
      </c>
      <c r="DA28" s="639"/>
      <c r="DB28" s="639"/>
      <c r="DC28" s="640"/>
      <c r="DD28" s="624">
        <v>4290237</v>
      </c>
      <c r="DE28" s="619"/>
      <c r="DF28" s="619"/>
      <c r="DG28" s="619"/>
      <c r="DH28" s="619"/>
      <c r="DI28" s="619"/>
      <c r="DJ28" s="619"/>
      <c r="DK28" s="620"/>
      <c r="DL28" s="624">
        <v>4290237</v>
      </c>
      <c r="DM28" s="619"/>
      <c r="DN28" s="619"/>
      <c r="DO28" s="619"/>
      <c r="DP28" s="619"/>
      <c r="DQ28" s="619"/>
      <c r="DR28" s="619"/>
      <c r="DS28" s="619"/>
      <c r="DT28" s="619"/>
      <c r="DU28" s="619"/>
      <c r="DV28" s="620"/>
      <c r="DW28" s="641">
        <v>13.1</v>
      </c>
      <c r="DX28" s="642"/>
      <c r="DY28" s="642"/>
      <c r="DZ28" s="642"/>
      <c r="EA28" s="642"/>
      <c r="EB28" s="642"/>
      <c r="EC28" s="643"/>
    </row>
    <row r="29" spans="2:133" ht="11.25" customHeight="1">
      <c r="B29" s="615" t="s">
        <v>281</v>
      </c>
      <c r="C29" s="616"/>
      <c r="D29" s="616"/>
      <c r="E29" s="616"/>
      <c r="F29" s="616"/>
      <c r="G29" s="616"/>
      <c r="H29" s="616"/>
      <c r="I29" s="616"/>
      <c r="J29" s="616"/>
      <c r="K29" s="616"/>
      <c r="L29" s="616"/>
      <c r="M29" s="616"/>
      <c r="N29" s="616"/>
      <c r="O29" s="616"/>
      <c r="P29" s="616"/>
      <c r="Q29" s="617"/>
      <c r="R29" s="618">
        <v>121734</v>
      </c>
      <c r="S29" s="619"/>
      <c r="T29" s="619"/>
      <c r="U29" s="619"/>
      <c r="V29" s="619"/>
      <c r="W29" s="619"/>
      <c r="X29" s="619"/>
      <c r="Y29" s="620"/>
      <c r="Z29" s="671">
        <v>0.2</v>
      </c>
      <c r="AA29" s="671"/>
      <c r="AB29" s="671"/>
      <c r="AC29" s="671"/>
      <c r="AD29" s="672" t="s">
        <v>109</v>
      </c>
      <c r="AE29" s="672"/>
      <c r="AF29" s="672"/>
      <c r="AG29" s="672"/>
      <c r="AH29" s="672"/>
      <c r="AI29" s="672"/>
      <c r="AJ29" s="672"/>
      <c r="AK29" s="672"/>
      <c r="AL29" s="641" t="s">
        <v>109</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4327457</v>
      </c>
      <c r="CS29" s="637"/>
      <c r="CT29" s="637"/>
      <c r="CU29" s="637"/>
      <c r="CV29" s="637"/>
      <c r="CW29" s="637"/>
      <c r="CX29" s="637"/>
      <c r="CY29" s="638"/>
      <c r="CZ29" s="621">
        <v>7.1</v>
      </c>
      <c r="DA29" s="639"/>
      <c r="DB29" s="639"/>
      <c r="DC29" s="640"/>
      <c r="DD29" s="624">
        <v>4288089</v>
      </c>
      <c r="DE29" s="637"/>
      <c r="DF29" s="637"/>
      <c r="DG29" s="637"/>
      <c r="DH29" s="637"/>
      <c r="DI29" s="637"/>
      <c r="DJ29" s="637"/>
      <c r="DK29" s="638"/>
      <c r="DL29" s="624">
        <v>4288089</v>
      </c>
      <c r="DM29" s="637"/>
      <c r="DN29" s="637"/>
      <c r="DO29" s="637"/>
      <c r="DP29" s="637"/>
      <c r="DQ29" s="637"/>
      <c r="DR29" s="637"/>
      <c r="DS29" s="637"/>
      <c r="DT29" s="637"/>
      <c r="DU29" s="637"/>
      <c r="DV29" s="638"/>
      <c r="DW29" s="641">
        <v>13.1</v>
      </c>
      <c r="DX29" s="642"/>
      <c r="DY29" s="642"/>
      <c r="DZ29" s="642"/>
      <c r="EA29" s="642"/>
      <c r="EB29" s="642"/>
      <c r="EC29" s="643"/>
    </row>
    <row r="30" spans="2:133" ht="11.25" customHeight="1">
      <c r="B30" s="615" t="s">
        <v>286</v>
      </c>
      <c r="C30" s="616"/>
      <c r="D30" s="616"/>
      <c r="E30" s="616"/>
      <c r="F30" s="616"/>
      <c r="G30" s="616"/>
      <c r="H30" s="616"/>
      <c r="I30" s="616"/>
      <c r="J30" s="616"/>
      <c r="K30" s="616"/>
      <c r="L30" s="616"/>
      <c r="M30" s="616"/>
      <c r="N30" s="616"/>
      <c r="O30" s="616"/>
      <c r="P30" s="616"/>
      <c r="Q30" s="617"/>
      <c r="R30" s="618">
        <v>365698</v>
      </c>
      <c r="S30" s="619"/>
      <c r="T30" s="619"/>
      <c r="U30" s="619"/>
      <c r="V30" s="619"/>
      <c r="W30" s="619"/>
      <c r="X30" s="619"/>
      <c r="Y30" s="620"/>
      <c r="Z30" s="671">
        <v>0.6</v>
      </c>
      <c r="AA30" s="671"/>
      <c r="AB30" s="671"/>
      <c r="AC30" s="671"/>
      <c r="AD30" s="672" t="s">
        <v>109</v>
      </c>
      <c r="AE30" s="672"/>
      <c r="AF30" s="672"/>
      <c r="AG30" s="672"/>
      <c r="AH30" s="672"/>
      <c r="AI30" s="672"/>
      <c r="AJ30" s="672"/>
      <c r="AK30" s="672"/>
      <c r="AL30" s="641" t="s">
        <v>109</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98.2</v>
      </c>
      <c r="BH30" s="685"/>
      <c r="BI30" s="685"/>
      <c r="BJ30" s="685"/>
      <c r="BK30" s="685"/>
      <c r="BL30" s="685"/>
      <c r="BM30" s="686">
        <v>91.2</v>
      </c>
      <c r="BN30" s="685"/>
      <c r="BO30" s="685"/>
      <c r="BP30" s="685"/>
      <c r="BQ30" s="687"/>
      <c r="BR30" s="684">
        <v>97.7</v>
      </c>
      <c r="BS30" s="685"/>
      <c r="BT30" s="685"/>
      <c r="BU30" s="685"/>
      <c r="BV30" s="685"/>
      <c r="BW30" s="685"/>
      <c r="BX30" s="686">
        <v>90.4</v>
      </c>
      <c r="BY30" s="685"/>
      <c r="BZ30" s="685"/>
      <c r="CA30" s="685"/>
      <c r="CB30" s="687"/>
      <c r="CD30" s="690"/>
      <c r="CE30" s="691"/>
      <c r="CF30" s="655" t="s">
        <v>289</v>
      </c>
      <c r="CG30" s="652"/>
      <c r="CH30" s="652"/>
      <c r="CI30" s="652"/>
      <c r="CJ30" s="652"/>
      <c r="CK30" s="652"/>
      <c r="CL30" s="652"/>
      <c r="CM30" s="652"/>
      <c r="CN30" s="652"/>
      <c r="CO30" s="652"/>
      <c r="CP30" s="652"/>
      <c r="CQ30" s="653"/>
      <c r="CR30" s="618">
        <v>3786067</v>
      </c>
      <c r="CS30" s="619"/>
      <c r="CT30" s="619"/>
      <c r="CU30" s="619"/>
      <c r="CV30" s="619"/>
      <c r="CW30" s="619"/>
      <c r="CX30" s="619"/>
      <c r="CY30" s="620"/>
      <c r="CZ30" s="621">
        <v>6.2</v>
      </c>
      <c r="DA30" s="639"/>
      <c r="DB30" s="639"/>
      <c r="DC30" s="640"/>
      <c r="DD30" s="624">
        <v>3751849</v>
      </c>
      <c r="DE30" s="619"/>
      <c r="DF30" s="619"/>
      <c r="DG30" s="619"/>
      <c r="DH30" s="619"/>
      <c r="DI30" s="619"/>
      <c r="DJ30" s="619"/>
      <c r="DK30" s="620"/>
      <c r="DL30" s="624">
        <v>3751849</v>
      </c>
      <c r="DM30" s="619"/>
      <c r="DN30" s="619"/>
      <c r="DO30" s="619"/>
      <c r="DP30" s="619"/>
      <c r="DQ30" s="619"/>
      <c r="DR30" s="619"/>
      <c r="DS30" s="619"/>
      <c r="DT30" s="619"/>
      <c r="DU30" s="619"/>
      <c r="DV30" s="620"/>
      <c r="DW30" s="641">
        <v>11.5</v>
      </c>
      <c r="DX30" s="642"/>
      <c r="DY30" s="642"/>
      <c r="DZ30" s="642"/>
      <c r="EA30" s="642"/>
      <c r="EB30" s="642"/>
      <c r="EC30" s="643"/>
    </row>
    <row r="31" spans="2:133" ht="11.25" customHeight="1">
      <c r="B31" s="615" t="s">
        <v>290</v>
      </c>
      <c r="C31" s="616"/>
      <c r="D31" s="616"/>
      <c r="E31" s="616"/>
      <c r="F31" s="616"/>
      <c r="G31" s="616"/>
      <c r="H31" s="616"/>
      <c r="I31" s="616"/>
      <c r="J31" s="616"/>
      <c r="K31" s="616"/>
      <c r="L31" s="616"/>
      <c r="M31" s="616"/>
      <c r="N31" s="616"/>
      <c r="O31" s="616"/>
      <c r="P31" s="616"/>
      <c r="Q31" s="617"/>
      <c r="R31" s="618">
        <v>3154079</v>
      </c>
      <c r="S31" s="619"/>
      <c r="T31" s="619"/>
      <c r="U31" s="619"/>
      <c r="V31" s="619"/>
      <c r="W31" s="619"/>
      <c r="X31" s="619"/>
      <c r="Y31" s="620"/>
      <c r="Z31" s="671">
        <v>5</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98.4</v>
      </c>
      <c r="BH31" s="637"/>
      <c r="BI31" s="637"/>
      <c r="BJ31" s="637"/>
      <c r="BK31" s="637"/>
      <c r="BL31" s="637"/>
      <c r="BM31" s="673">
        <v>92.2</v>
      </c>
      <c r="BN31" s="683"/>
      <c r="BO31" s="683"/>
      <c r="BP31" s="683"/>
      <c r="BQ31" s="647"/>
      <c r="BR31" s="682">
        <v>97.7</v>
      </c>
      <c r="BS31" s="637"/>
      <c r="BT31" s="637"/>
      <c r="BU31" s="637"/>
      <c r="BV31" s="637"/>
      <c r="BW31" s="637"/>
      <c r="BX31" s="673">
        <v>91.1</v>
      </c>
      <c r="BY31" s="683"/>
      <c r="BZ31" s="683"/>
      <c r="CA31" s="683"/>
      <c r="CB31" s="647"/>
      <c r="CD31" s="690"/>
      <c r="CE31" s="691"/>
      <c r="CF31" s="655" t="s">
        <v>293</v>
      </c>
      <c r="CG31" s="652"/>
      <c r="CH31" s="652"/>
      <c r="CI31" s="652"/>
      <c r="CJ31" s="652"/>
      <c r="CK31" s="652"/>
      <c r="CL31" s="652"/>
      <c r="CM31" s="652"/>
      <c r="CN31" s="652"/>
      <c r="CO31" s="652"/>
      <c r="CP31" s="652"/>
      <c r="CQ31" s="653"/>
      <c r="CR31" s="618">
        <v>541390</v>
      </c>
      <c r="CS31" s="637"/>
      <c r="CT31" s="637"/>
      <c r="CU31" s="637"/>
      <c r="CV31" s="637"/>
      <c r="CW31" s="637"/>
      <c r="CX31" s="637"/>
      <c r="CY31" s="638"/>
      <c r="CZ31" s="621">
        <v>0.9</v>
      </c>
      <c r="DA31" s="639"/>
      <c r="DB31" s="639"/>
      <c r="DC31" s="640"/>
      <c r="DD31" s="624">
        <v>536240</v>
      </c>
      <c r="DE31" s="637"/>
      <c r="DF31" s="637"/>
      <c r="DG31" s="637"/>
      <c r="DH31" s="637"/>
      <c r="DI31" s="637"/>
      <c r="DJ31" s="637"/>
      <c r="DK31" s="638"/>
      <c r="DL31" s="624">
        <v>536240</v>
      </c>
      <c r="DM31" s="637"/>
      <c r="DN31" s="637"/>
      <c r="DO31" s="637"/>
      <c r="DP31" s="637"/>
      <c r="DQ31" s="637"/>
      <c r="DR31" s="637"/>
      <c r="DS31" s="637"/>
      <c r="DT31" s="637"/>
      <c r="DU31" s="637"/>
      <c r="DV31" s="638"/>
      <c r="DW31" s="641">
        <v>1.6</v>
      </c>
      <c r="DX31" s="642"/>
      <c r="DY31" s="642"/>
      <c r="DZ31" s="642"/>
      <c r="EA31" s="642"/>
      <c r="EB31" s="642"/>
      <c r="EC31" s="643"/>
    </row>
    <row r="32" spans="2:133" ht="11.25" customHeight="1">
      <c r="B32" s="615" t="s">
        <v>294</v>
      </c>
      <c r="C32" s="616"/>
      <c r="D32" s="616"/>
      <c r="E32" s="616"/>
      <c r="F32" s="616"/>
      <c r="G32" s="616"/>
      <c r="H32" s="616"/>
      <c r="I32" s="616"/>
      <c r="J32" s="616"/>
      <c r="K32" s="616"/>
      <c r="L32" s="616"/>
      <c r="M32" s="616"/>
      <c r="N32" s="616"/>
      <c r="O32" s="616"/>
      <c r="P32" s="616"/>
      <c r="Q32" s="617"/>
      <c r="R32" s="618">
        <v>6344473</v>
      </c>
      <c r="S32" s="619"/>
      <c r="T32" s="619"/>
      <c r="U32" s="619"/>
      <c r="V32" s="619"/>
      <c r="W32" s="619"/>
      <c r="X32" s="619"/>
      <c r="Y32" s="620"/>
      <c r="Z32" s="671">
        <v>10</v>
      </c>
      <c r="AA32" s="671"/>
      <c r="AB32" s="671"/>
      <c r="AC32" s="671"/>
      <c r="AD32" s="672">
        <v>4006</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97.9</v>
      </c>
      <c r="BH32" s="603"/>
      <c r="BI32" s="603"/>
      <c r="BJ32" s="603"/>
      <c r="BK32" s="603"/>
      <c r="BL32" s="603"/>
      <c r="BM32" s="666">
        <v>89.6</v>
      </c>
      <c r="BN32" s="603"/>
      <c r="BO32" s="603"/>
      <c r="BP32" s="603"/>
      <c r="BQ32" s="660"/>
      <c r="BR32" s="681">
        <v>97.6</v>
      </c>
      <c r="BS32" s="603"/>
      <c r="BT32" s="603"/>
      <c r="BU32" s="603"/>
      <c r="BV32" s="603"/>
      <c r="BW32" s="603"/>
      <c r="BX32" s="666">
        <v>89.1</v>
      </c>
      <c r="BY32" s="603"/>
      <c r="BZ32" s="603"/>
      <c r="CA32" s="603"/>
      <c r="CB32" s="660"/>
      <c r="CD32" s="692"/>
      <c r="CE32" s="693"/>
      <c r="CF32" s="655" t="s">
        <v>296</v>
      </c>
      <c r="CG32" s="652"/>
      <c r="CH32" s="652"/>
      <c r="CI32" s="652"/>
      <c r="CJ32" s="652"/>
      <c r="CK32" s="652"/>
      <c r="CL32" s="652"/>
      <c r="CM32" s="652"/>
      <c r="CN32" s="652"/>
      <c r="CO32" s="652"/>
      <c r="CP32" s="652"/>
      <c r="CQ32" s="653"/>
      <c r="CR32" s="618">
        <v>2148</v>
      </c>
      <c r="CS32" s="619"/>
      <c r="CT32" s="619"/>
      <c r="CU32" s="619"/>
      <c r="CV32" s="619"/>
      <c r="CW32" s="619"/>
      <c r="CX32" s="619"/>
      <c r="CY32" s="620"/>
      <c r="CZ32" s="621">
        <v>0</v>
      </c>
      <c r="DA32" s="639"/>
      <c r="DB32" s="639"/>
      <c r="DC32" s="640"/>
      <c r="DD32" s="624">
        <v>2148</v>
      </c>
      <c r="DE32" s="619"/>
      <c r="DF32" s="619"/>
      <c r="DG32" s="619"/>
      <c r="DH32" s="619"/>
      <c r="DI32" s="619"/>
      <c r="DJ32" s="619"/>
      <c r="DK32" s="620"/>
      <c r="DL32" s="624">
        <v>2148</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297</v>
      </c>
      <c r="C33" s="616"/>
      <c r="D33" s="616"/>
      <c r="E33" s="616"/>
      <c r="F33" s="616"/>
      <c r="G33" s="616"/>
      <c r="H33" s="616"/>
      <c r="I33" s="616"/>
      <c r="J33" s="616"/>
      <c r="K33" s="616"/>
      <c r="L33" s="616"/>
      <c r="M33" s="616"/>
      <c r="N33" s="616"/>
      <c r="O33" s="616"/>
      <c r="P33" s="616"/>
      <c r="Q33" s="617"/>
      <c r="R33" s="618">
        <v>4015600</v>
      </c>
      <c r="S33" s="619"/>
      <c r="T33" s="619"/>
      <c r="U33" s="619"/>
      <c r="V33" s="619"/>
      <c r="W33" s="619"/>
      <c r="X33" s="619"/>
      <c r="Y33" s="620"/>
      <c r="Z33" s="671">
        <v>6.3</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25575693</v>
      </c>
      <c r="CS33" s="637"/>
      <c r="CT33" s="637"/>
      <c r="CU33" s="637"/>
      <c r="CV33" s="637"/>
      <c r="CW33" s="637"/>
      <c r="CX33" s="637"/>
      <c r="CY33" s="638"/>
      <c r="CZ33" s="621">
        <v>42.1</v>
      </c>
      <c r="DA33" s="639"/>
      <c r="DB33" s="639"/>
      <c r="DC33" s="640"/>
      <c r="DD33" s="624">
        <v>16597902</v>
      </c>
      <c r="DE33" s="637"/>
      <c r="DF33" s="637"/>
      <c r="DG33" s="637"/>
      <c r="DH33" s="637"/>
      <c r="DI33" s="637"/>
      <c r="DJ33" s="637"/>
      <c r="DK33" s="638"/>
      <c r="DL33" s="624">
        <v>11653005</v>
      </c>
      <c r="DM33" s="637"/>
      <c r="DN33" s="637"/>
      <c r="DO33" s="637"/>
      <c r="DP33" s="637"/>
      <c r="DQ33" s="637"/>
      <c r="DR33" s="637"/>
      <c r="DS33" s="637"/>
      <c r="DT33" s="637"/>
      <c r="DU33" s="637"/>
      <c r="DV33" s="638"/>
      <c r="DW33" s="641">
        <v>35.700000000000003</v>
      </c>
      <c r="DX33" s="642"/>
      <c r="DY33" s="642"/>
      <c r="DZ33" s="642"/>
      <c r="EA33" s="642"/>
      <c r="EB33" s="642"/>
      <c r="EC33" s="643"/>
    </row>
    <row r="34" spans="2:133" ht="11.25" customHeight="1">
      <c r="B34" s="615" t="s">
        <v>299</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6853211</v>
      </c>
      <c r="CS34" s="619"/>
      <c r="CT34" s="619"/>
      <c r="CU34" s="619"/>
      <c r="CV34" s="619"/>
      <c r="CW34" s="619"/>
      <c r="CX34" s="619"/>
      <c r="CY34" s="620"/>
      <c r="CZ34" s="621">
        <v>11.3</v>
      </c>
      <c r="DA34" s="639"/>
      <c r="DB34" s="639"/>
      <c r="DC34" s="640"/>
      <c r="DD34" s="624">
        <v>6006621</v>
      </c>
      <c r="DE34" s="619"/>
      <c r="DF34" s="619"/>
      <c r="DG34" s="619"/>
      <c r="DH34" s="619"/>
      <c r="DI34" s="619"/>
      <c r="DJ34" s="619"/>
      <c r="DK34" s="620"/>
      <c r="DL34" s="624">
        <v>4130540</v>
      </c>
      <c r="DM34" s="619"/>
      <c r="DN34" s="619"/>
      <c r="DO34" s="619"/>
      <c r="DP34" s="619"/>
      <c r="DQ34" s="619"/>
      <c r="DR34" s="619"/>
      <c r="DS34" s="619"/>
      <c r="DT34" s="619"/>
      <c r="DU34" s="619"/>
      <c r="DV34" s="620"/>
      <c r="DW34" s="641">
        <v>12.7</v>
      </c>
      <c r="DX34" s="642"/>
      <c r="DY34" s="642"/>
      <c r="DZ34" s="642"/>
      <c r="EA34" s="642"/>
      <c r="EB34" s="642"/>
      <c r="EC34" s="643"/>
    </row>
    <row r="35" spans="2:133" ht="11.25" customHeight="1">
      <c r="B35" s="615" t="s">
        <v>303</v>
      </c>
      <c r="C35" s="616"/>
      <c r="D35" s="616"/>
      <c r="E35" s="616"/>
      <c r="F35" s="616"/>
      <c r="G35" s="616"/>
      <c r="H35" s="616"/>
      <c r="I35" s="616"/>
      <c r="J35" s="616"/>
      <c r="K35" s="616"/>
      <c r="L35" s="616"/>
      <c r="M35" s="616"/>
      <c r="N35" s="616"/>
      <c r="O35" s="616"/>
      <c r="P35" s="616"/>
      <c r="Q35" s="617"/>
      <c r="R35" s="618">
        <v>800000</v>
      </c>
      <c r="S35" s="619"/>
      <c r="T35" s="619"/>
      <c r="U35" s="619"/>
      <c r="V35" s="619"/>
      <c r="W35" s="619"/>
      <c r="X35" s="619"/>
      <c r="Y35" s="620"/>
      <c r="Z35" s="671">
        <v>1.3</v>
      </c>
      <c r="AA35" s="671"/>
      <c r="AB35" s="671"/>
      <c r="AC35" s="671"/>
      <c r="AD35" s="672" t="s">
        <v>109</v>
      </c>
      <c r="AE35" s="672"/>
      <c r="AF35" s="672"/>
      <c r="AG35" s="672"/>
      <c r="AH35" s="672"/>
      <c r="AI35" s="672"/>
      <c r="AJ35" s="672"/>
      <c r="AK35" s="672"/>
      <c r="AL35" s="641" t="s">
        <v>109</v>
      </c>
      <c r="AM35" s="673"/>
      <c r="AN35" s="673"/>
      <c r="AO35" s="674"/>
      <c r="AP35" s="186"/>
      <c r="AQ35" s="675" t="s">
        <v>304</v>
      </c>
      <c r="AR35" s="676"/>
      <c r="AS35" s="676"/>
      <c r="AT35" s="676"/>
      <c r="AU35" s="676"/>
      <c r="AV35" s="676"/>
      <c r="AW35" s="676"/>
      <c r="AX35" s="676"/>
      <c r="AY35" s="677"/>
      <c r="AZ35" s="668">
        <v>6055531</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668901</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199603</v>
      </c>
      <c r="CS35" s="637"/>
      <c r="CT35" s="637"/>
      <c r="CU35" s="637"/>
      <c r="CV35" s="637"/>
      <c r="CW35" s="637"/>
      <c r="CX35" s="637"/>
      <c r="CY35" s="638"/>
      <c r="CZ35" s="621">
        <v>0.3</v>
      </c>
      <c r="DA35" s="639"/>
      <c r="DB35" s="639"/>
      <c r="DC35" s="640"/>
      <c r="DD35" s="624">
        <v>187565</v>
      </c>
      <c r="DE35" s="637"/>
      <c r="DF35" s="637"/>
      <c r="DG35" s="637"/>
      <c r="DH35" s="637"/>
      <c r="DI35" s="637"/>
      <c r="DJ35" s="637"/>
      <c r="DK35" s="638"/>
      <c r="DL35" s="624">
        <v>187565</v>
      </c>
      <c r="DM35" s="637"/>
      <c r="DN35" s="637"/>
      <c r="DO35" s="637"/>
      <c r="DP35" s="637"/>
      <c r="DQ35" s="637"/>
      <c r="DR35" s="637"/>
      <c r="DS35" s="637"/>
      <c r="DT35" s="637"/>
      <c r="DU35" s="637"/>
      <c r="DV35" s="638"/>
      <c r="DW35" s="641">
        <v>0.6</v>
      </c>
      <c r="DX35" s="642"/>
      <c r="DY35" s="642"/>
      <c r="DZ35" s="642"/>
      <c r="EA35" s="642"/>
      <c r="EB35" s="642"/>
      <c r="EC35" s="643"/>
    </row>
    <row r="36" spans="2:133" ht="11.25" customHeight="1">
      <c r="B36" s="599" t="s">
        <v>307</v>
      </c>
      <c r="C36" s="600"/>
      <c r="D36" s="600"/>
      <c r="E36" s="600"/>
      <c r="F36" s="600"/>
      <c r="G36" s="600"/>
      <c r="H36" s="600"/>
      <c r="I36" s="600"/>
      <c r="J36" s="600"/>
      <c r="K36" s="600"/>
      <c r="L36" s="600"/>
      <c r="M36" s="600"/>
      <c r="N36" s="600"/>
      <c r="O36" s="600"/>
      <c r="P36" s="600"/>
      <c r="Q36" s="601"/>
      <c r="R36" s="602">
        <v>63673270</v>
      </c>
      <c r="S36" s="659"/>
      <c r="T36" s="659"/>
      <c r="U36" s="659"/>
      <c r="V36" s="659"/>
      <c r="W36" s="659"/>
      <c r="X36" s="659"/>
      <c r="Y36" s="662"/>
      <c r="Z36" s="663">
        <v>100</v>
      </c>
      <c r="AA36" s="663"/>
      <c r="AB36" s="663"/>
      <c r="AC36" s="663"/>
      <c r="AD36" s="664">
        <v>31833703</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1765400</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577297</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6073863</v>
      </c>
      <c r="CS36" s="619"/>
      <c r="CT36" s="619"/>
      <c r="CU36" s="619"/>
      <c r="CV36" s="619"/>
      <c r="CW36" s="619"/>
      <c r="CX36" s="619"/>
      <c r="CY36" s="620"/>
      <c r="CZ36" s="621">
        <v>10</v>
      </c>
      <c r="DA36" s="639"/>
      <c r="DB36" s="639"/>
      <c r="DC36" s="640"/>
      <c r="DD36" s="624">
        <v>5218661</v>
      </c>
      <c r="DE36" s="619"/>
      <c r="DF36" s="619"/>
      <c r="DG36" s="619"/>
      <c r="DH36" s="619"/>
      <c r="DI36" s="619"/>
      <c r="DJ36" s="619"/>
      <c r="DK36" s="620"/>
      <c r="DL36" s="624">
        <v>2628821</v>
      </c>
      <c r="DM36" s="619"/>
      <c r="DN36" s="619"/>
      <c r="DO36" s="619"/>
      <c r="DP36" s="619"/>
      <c r="DQ36" s="619"/>
      <c r="DR36" s="619"/>
      <c r="DS36" s="619"/>
      <c r="DT36" s="619"/>
      <c r="DU36" s="619"/>
      <c r="DV36" s="620"/>
      <c r="DW36" s="641">
        <v>8.1</v>
      </c>
      <c r="DX36" s="642"/>
      <c r="DY36" s="642"/>
      <c r="DZ36" s="642"/>
      <c r="EA36" s="642"/>
      <c r="EB36" s="642"/>
      <c r="EC36" s="643"/>
    </row>
    <row r="37" spans="2:133" ht="11.25" customHeight="1">
      <c r="AQ37" s="644" t="s">
        <v>311</v>
      </c>
      <c r="AR37" s="645"/>
      <c r="AS37" s="645"/>
      <c r="AT37" s="645"/>
      <c r="AU37" s="645"/>
      <c r="AV37" s="645"/>
      <c r="AW37" s="645"/>
      <c r="AX37" s="645"/>
      <c r="AY37" s="646"/>
      <c r="AZ37" s="618">
        <v>256622</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24999</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1935030</v>
      </c>
      <c r="CS37" s="637"/>
      <c r="CT37" s="637"/>
      <c r="CU37" s="637"/>
      <c r="CV37" s="637"/>
      <c r="CW37" s="637"/>
      <c r="CX37" s="637"/>
      <c r="CY37" s="638"/>
      <c r="CZ37" s="621">
        <v>3.2</v>
      </c>
      <c r="DA37" s="639"/>
      <c r="DB37" s="639"/>
      <c r="DC37" s="640"/>
      <c r="DD37" s="624">
        <v>1917725</v>
      </c>
      <c r="DE37" s="637"/>
      <c r="DF37" s="637"/>
      <c r="DG37" s="637"/>
      <c r="DH37" s="637"/>
      <c r="DI37" s="637"/>
      <c r="DJ37" s="637"/>
      <c r="DK37" s="638"/>
      <c r="DL37" s="624">
        <v>1090950</v>
      </c>
      <c r="DM37" s="637"/>
      <c r="DN37" s="637"/>
      <c r="DO37" s="637"/>
      <c r="DP37" s="637"/>
      <c r="DQ37" s="637"/>
      <c r="DR37" s="637"/>
      <c r="DS37" s="637"/>
      <c r="DT37" s="637"/>
      <c r="DU37" s="637"/>
      <c r="DV37" s="638"/>
      <c r="DW37" s="641">
        <v>3.3</v>
      </c>
      <c r="DX37" s="642"/>
      <c r="DY37" s="642"/>
      <c r="DZ37" s="642"/>
      <c r="EA37" s="642"/>
      <c r="EB37" s="642"/>
      <c r="EC37" s="643"/>
    </row>
    <row r="38" spans="2:133" ht="11.25" customHeight="1">
      <c r="AQ38" s="644" t="s">
        <v>314</v>
      </c>
      <c r="AR38" s="645"/>
      <c r="AS38" s="645"/>
      <c r="AT38" s="645"/>
      <c r="AU38" s="645"/>
      <c r="AV38" s="645"/>
      <c r="AW38" s="645"/>
      <c r="AX38" s="645"/>
      <c r="AY38" s="646"/>
      <c r="AZ38" s="618">
        <v>43539</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42958</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6011992</v>
      </c>
      <c r="CS38" s="619"/>
      <c r="CT38" s="619"/>
      <c r="CU38" s="619"/>
      <c r="CV38" s="619"/>
      <c r="CW38" s="619"/>
      <c r="CX38" s="619"/>
      <c r="CY38" s="620"/>
      <c r="CZ38" s="621">
        <v>9.9</v>
      </c>
      <c r="DA38" s="639"/>
      <c r="DB38" s="639"/>
      <c r="DC38" s="640"/>
      <c r="DD38" s="624">
        <v>5012246</v>
      </c>
      <c r="DE38" s="619"/>
      <c r="DF38" s="619"/>
      <c r="DG38" s="619"/>
      <c r="DH38" s="619"/>
      <c r="DI38" s="619"/>
      <c r="DJ38" s="619"/>
      <c r="DK38" s="620"/>
      <c r="DL38" s="624">
        <v>4706079</v>
      </c>
      <c r="DM38" s="619"/>
      <c r="DN38" s="619"/>
      <c r="DO38" s="619"/>
      <c r="DP38" s="619"/>
      <c r="DQ38" s="619"/>
      <c r="DR38" s="619"/>
      <c r="DS38" s="619"/>
      <c r="DT38" s="619"/>
      <c r="DU38" s="619"/>
      <c r="DV38" s="620"/>
      <c r="DW38" s="641">
        <v>14.4</v>
      </c>
      <c r="DX38" s="642"/>
      <c r="DY38" s="642"/>
      <c r="DZ38" s="642"/>
      <c r="EA38" s="642"/>
      <c r="EB38" s="642"/>
      <c r="EC38" s="643"/>
    </row>
    <row r="39" spans="2:133" ht="11.25" customHeight="1">
      <c r="AQ39" s="644" t="s">
        <v>317</v>
      </c>
      <c r="AR39" s="645"/>
      <c r="AS39" s="645"/>
      <c r="AT39" s="645"/>
      <c r="AU39" s="645"/>
      <c r="AV39" s="645"/>
      <c r="AW39" s="645"/>
      <c r="AX39" s="645"/>
      <c r="AY39" s="646"/>
      <c r="AZ39" s="618" t="s">
        <v>109</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107</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272070</v>
      </c>
      <c r="CS39" s="637"/>
      <c r="CT39" s="637"/>
      <c r="CU39" s="637"/>
      <c r="CV39" s="637"/>
      <c r="CW39" s="637"/>
      <c r="CX39" s="637"/>
      <c r="CY39" s="638"/>
      <c r="CZ39" s="621">
        <v>0.4</v>
      </c>
      <c r="DA39" s="639"/>
      <c r="DB39" s="639"/>
      <c r="DC39" s="640"/>
      <c r="DD39" s="624">
        <v>148403</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1222044</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94</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6164954</v>
      </c>
      <c r="CS40" s="619"/>
      <c r="CT40" s="619"/>
      <c r="CU40" s="619"/>
      <c r="CV40" s="619"/>
      <c r="CW40" s="619"/>
      <c r="CX40" s="619"/>
      <c r="CY40" s="620"/>
      <c r="CZ40" s="621">
        <v>10.199999999999999</v>
      </c>
      <c r="DA40" s="639"/>
      <c r="DB40" s="639"/>
      <c r="DC40" s="640"/>
      <c r="DD40" s="624">
        <v>24406</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2767926</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257</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212</v>
      </c>
      <c r="CS41" s="637"/>
      <c r="CT41" s="637"/>
      <c r="CU41" s="637"/>
      <c r="CV41" s="637"/>
      <c r="CW41" s="637"/>
      <c r="CX41" s="637"/>
      <c r="CY41" s="638"/>
      <c r="CZ41" s="621" t="s">
        <v>212</v>
      </c>
      <c r="DA41" s="639"/>
      <c r="DB41" s="639"/>
      <c r="DC41" s="640"/>
      <c r="DD41" s="624" t="s">
        <v>212</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9984285</v>
      </c>
      <c r="CS42" s="619"/>
      <c r="CT42" s="619"/>
      <c r="CU42" s="619"/>
      <c r="CV42" s="619"/>
      <c r="CW42" s="619"/>
      <c r="CX42" s="619"/>
      <c r="CY42" s="620"/>
      <c r="CZ42" s="621">
        <v>16.5</v>
      </c>
      <c r="DA42" s="622"/>
      <c r="DB42" s="622"/>
      <c r="DC42" s="623"/>
      <c r="DD42" s="624">
        <v>2718930</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676056</v>
      </c>
      <c r="CS43" s="637"/>
      <c r="CT43" s="637"/>
      <c r="CU43" s="637"/>
      <c r="CV43" s="637"/>
      <c r="CW43" s="637"/>
      <c r="CX43" s="637"/>
      <c r="CY43" s="638"/>
      <c r="CZ43" s="621">
        <v>1.1000000000000001</v>
      </c>
      <c r="DA43" s="639"/>
      <c r="DB43" s="639"/>
      <c r="DC43" s="640"/>
      <c r="DD43" s="624">
        <v>674292</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331</v>
      </c>
      <c r="CD44" s="631" t="s">
        <v>284</v>
      </c>
      <c r="CE44" s="632"/>
      <c r="CF44" s="615" t="s">
        <v>332</v>
      </c>
      <c r="CG44" s="616"/>
      <c r="CH44" s="616"/>
      <c r="CI44" s="616"/>
      <c r="CJ44" s="616"/>
      <c r="CK44" s="616"/>
      <c r="CL44" s="616"/>
      <c r="CM44" s="616"/>
      <c r="CN44" s="616"/>
      <c r="CO44" s="616"/>
      <c r="CP44" s="616"/>
      <c r="CQ44" s="617"/>
      <c r="CR44" s="618">
        <v>9564260</v>
      </c>
      <c r="CS44" s="619"/>
      <c r="CT44" s="619"/>
      <c r="CU44" s="619"/>
      <c r="CV44" s="619"/>
      <c r="CW44" s="619"/>
      <c r="CX44" s="619"/>
      <c r="CY44" s="620"/>
      <c r="CZ44" s="621">
        <v>15.8</v>
      </c>
      <c r="DA44" s="622"/>
      <c r="DB44" s="622"/>
      <c r="DC44" s="623"/>
      <c r="DD44" s="624">
        <v>2619715</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333</v>
      </c>
      <c r="CG45" s="616"/>
      <c r="CH45" s="616"/>
      <c r="CI45" s="616"/>
      <c r="CJ45" s="616"/>
      <c r="CK45" s="616"/>
      <c r="CL45" s="616"/>
      <c r="CM45" s="616"/>
      <c r="CN45" s="616"/>
      <c r="CO45" s="616"/>
      <c r="CP45" s="616"/>
      <c r="CQ45" s="617"/>
      <c r="CR45" s="618">
        <v>6577669</v>
      </c>
      <c r="CS45" s="637"/>
      <c r="CT45" s="637"/>
      <c r="CU45" s="637"/>
      <c r="CV45" s="637"/>
      <c r="CW45" s="637"/>
      <c r="CX45" s="637"/>
      <c r="CY45" s="638"/>
      <c r="CZ45" s="621">
        <v>10.8</v>
      </c>
      <c r="DA45" s="639"/>
      <c r="DB45" s="639"/>
      <c r="DC45" s="640"/>
      <c r="DD45" s="624">
        <v>706165</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334</v>
      </c>
      <c r="CG46" s="616"/>
      <c r="CH46" s="616"/>
      <c r="CI46" s="616"/>
      <c r="CJ46" s="616"/>
      <c r="CK46" s="616"/>
      <c r="CL46" s="616"/>
      <c r="CM46" s="616"/>
      <c r="CN46" s="616"/>
      <c r="CO46" s="616"/>
      <c r="CP46" s="616"/>
      <c r="CQ46" s="617"/>
      <c r="CR46" s="618">
        <v>2958320</v>
      </c>
      <c r="CS46" s="619"/>
      <c r="CT46" s="619"/>
      <c r="CU46" s="619"/>
      <c r="CV46" s="619"/>
      <c r="CW46" s="619"/>
      <c r="CX46" s="619"/>
      <c r="CY46" s="620"/>
      <c r="CZ46" s="621">
        <v>4.9000000000000004</v>
      </c>
      <c r="DA46" s="622"/>
      <c r="DB46" s="622"/>
      <c r="DC46" s="623"/>
      <c r="DD46" s="624">
        <v>1888479</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335</v>
      </c>
      <c r="CG47" s="616"/>
      <c r="CH47" s="616"/>
      <c r="CI47" s="616"/>
      <c r="CJ47" s="616"/>
      <c r="CK47" s="616"/>
      <c r="CL47" s="616"/>
      <c r="CM47" s="616"/>
      <c r="CN47" s="616"/>
      <c r="CO47" s="616"/>
      <c r="CP47" s="616"/>
      <c r="CQ47" s="617"/>
      <c r="CR47" s="618">
        <v>420025</v>
      </c>
      <c r="CS47" s="637"/>
      <c r="CT47" s="637"/>
      <c r="CU47" s="637"/>
      <c r="CV47" s="637"/>
      <c r="CW47" s="637"/>
      <c r="CX47" s="637"/>
      <c r="CY47" s="638"/>
      <c r="CZ47" s="621">
        <v>0.7</v>
      </c>
      <c r="DA47" s="639"/>
      <c r="DB47" s="639"/>
      <c r="DC47" s="640"/>
      <c r="DD47" s="624">
        <v>99215</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336</v>
      </c>
      <c r="CG48" s="616"/>
      <c r="CH48" s="616"/>
      <c r="CI48" s="616"/>
      <c r="CJ48" s="616"/>
      <c r="CK48" s="616"/>
      <c r="CL48" s="616"/>
      <c r="CM48" s="616"/>
      <c r="CN48" s="616"/>
      <c r="CO48" s="616"/>
      <c r="CP48" s="616"/>
      <c r="CQ48" s="617"/>
      <c r="CR48" s="618" t="s">
        <v>157</v>
      </c>
      <c r="CS48" s="619"/>
      <c r="CT48" s="619"/>
      <c r="CU48" s="619"/>
      <c r="CV48" s="619"/>
      <c r="CW48" s="619"/>
      <c r="CX48" s="619"/>
      <c r="CY48" s="620"/>
      <c r="CZ48" s="621" t="s">
        <v>157</v>
      </c>
      <c r="DA48" s="622"/>
      <c r="DB48" s="622"/>
      <c r="DC48" s="623"/>
      <c r="DD48" s="624" t="s">
        <v>157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337</v>
      </c>
      <c r="CE49" s="600"/>
      <c r="CF49" s="600"/>
      <c r="CG49" s="600"/>
      <c r="CH49" s="600"/>
      <c r="CI49" s="600"/>
      <c r="CJ49" s="600"/>
      <c r="CK49" s="600"/>
      <c r="CL49" s="600"/>
      <c r="CM49" s="600"/>
      <c r="CN49" s="600"/>
      <c r="CO49" s="600"/>
      <c r="CP49" s="600"/>
      <c r="CQ49" s="601"/>
      <c r="CR49" s="602">
        <v>60687707</v>
      </c>
      <c r="CS49" s="603"/>
      <c r="CT49" s="603"/>
      <c r="CU49" s="603"/>
      <c r="CV49" s="603"/>
      <c r="CW49" s="603"/>
      <c r="CX49" s="603"/>
      <c r="CY49" s="604"/>
      <c r="CZ49" s="605">
        <v>100</v>
      </c>
      <c r="DA49" s="606"/>
      <c r="DB49" s="606"/>
      <c r="DC49" s="607"/>
      <c r="DD49" s="608">
        <v>35063861</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3" t="s">
        <v>339</v>
      </c>
      <c r="DK2" s="1134"/>
      <c r="DL2" s="1134"/>
      <c r="DM2" s="1134"/>
      <c r="DN2" s="1134"/>
      <c r="DO2" s="1135"/>
      <c r="DP2" s="200"/>
      <c r="DQ2" s="1133" t="s">
        <v>340</v>
      </c>
      <c r="DR2" s="1134"/>
      <c r="DS2" s="1134"/>
      <c r="DT2" s="1134"/>
      <c r="DU2" s="1134"/>
      <c r="DV2" s="1134"/>
      <c r="DW2" s="1134"/>
      <c r="DX2" s="1134"/>
      <c r="DY2" s="1134"/>
      <c r="DZ2" s="1135"/>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6" t="s">
        <v>341</v>
      </c>
      <c r="B4" s="1086"/>
      <c r="C4" s="1086"/>
      <c r="D4" s="1086"/>
      <c r="E4" s="1086"/>
      <c r="F4" s="1086"/>
      <c r="G4" s="1086"/>
      <c r="H4" s="1086"/>
      <c r="I4" s="1086"/>
      <c r="J4" s="1086"/>
      <c r="K4" s="1086"/>
      <c r="L4" s="1086"/>
      <c r="M4" s="1086"/>
      <c r="N4" s="1086"/>
      <c r="O4" s="1086"/>
      <c r="P4" s="1086"/>
      <c r="Q4" s="1086"/>
      <c r="R4" s="1086"/>
      <c r="S4" s="1086"/>
      <c r="T4" s="1086"/>
      <c r="U4" s="1086"/>
      <c r="V4" s="1086"/>
      <c r="W4" s="1086"/>
      <c r="X4" s="1086"/>
      <c r="Y4" s="1086"/>
      <c r="Z4" s="1086"/>
      <c r="AA4" s="1086"/>
      <c r="AB4" s="1086"/>
      <c r="AC4" s="1086"/>
      <c r="AD4" s="1086"/>
      <c r="AE4" s="1086"/>
      <c r="AF4" s="1086"/>
      <c r="AG4" s="1086"/>
      <c r="AH4" s="1086"/>
      <c r="AI4" s="1086"/>
      <c r="AJ4" s="1086"/>
      <c r="AK4" s="1086"/>
      <c r="AL4" s="1086"/>
      <c r="AM4" s="1086"/>
      <c r="AN4" s="1086"/>
      <c r="AO4" s="1086"/>
      <c r="AP4" s="1086"/>
      <c r="AQ4" s="1086"/>
      <c r="AR4" s="1086"/>
      <c r="AS4" s="1086"/>
      <c r="AT4" s="1086"/>
      <c r="AU4" s="1086"/>
      <c r="AV4" s="1086"/>
      <c r="AW4" s="1086"/>
      <c r="AX4" s="1086"/>
      <c r="AY4" s="1086"/>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18" t="s">
        <v>343</v>
      </c>
      <c r="B5" s="1019"/>
      <c r="C5" s="1019"/>
      <c r="D5" s="1019"/>
      <c r="E5" s="1019"/>
      <c r="F5" s="1019"/>
      <c r="G5" s="1019"/>
      <c r="H5" s="1019"/>
      <c r="I5" s="1019"/>
      <c r="J5" s="1019"/>
      <c r="K5" s="1019"/>
      <c r="L5" s="1019"/>
      <c r="M5" s="1019"/>
      <c r="N5" s="1019"/>
      <c r="O5" s="1019"/>
      <c r="P5" s="1020"/>
      <c r="Q5" s="1024" t="s">
        <v>344</v>
      </c>
      <c r="R5" s="1025"/>
      <c r="S5" s="1025"/>
      <c r="T5" s="1025"/>
      <c r="U5" s="1026"/>
      <c r="V5" s="1024" t="s">
        <v>345</v>
      </c>
      <c r="W5" s="1025"/>
      <c r="X5" s="1025"/>
      <c r="Y5" s="1025"/>
      <c r="Z5" s="1026"/>
      <c r="AA5" s="1024" t="s">
        <v>346</v>
      </c>
      <c r="AB5" s="1025"/>
      <c r="AC5" s="1025"/>
      <c r="AD5" s="1025"/>
      <c r="AE5" s="1025"/>
      <c r="AF5" s="1136" t="s">
        <v>347</v>
      </c>
      <c r="AG5" s="1025"/>
      <c r="AH5" s="1025"/>
      <c r="AI5" s="1025"/>
      <c r="AJ5" s="1040"/>
      <c r="AK5" s="1025" t="s">
        <v>348</v>
      </c>
      <c r="AL5" s="1025"/>
      <c r="AM5" s="1025"/>
      <c r="AN5" s="1025"/>
      <c r="AO5" s="1026"/>
      <c r="AP5" s="1024" t="s">
        <v>349</v>
      </c>
      <c r="AQ5" s="1025"/>
      <c r="AR5" s="1025"/>
      <c r="AS5" s="1025"/>
      <c r="AT5" s="1026"/>
      <c r="AU5" s="1024" t="s">
        <v>350</v>
      </c>
      <c r="AV5" s="1025"/>
      <c r="AW5" s="1025"/>
      <c r="AX5" s="1025"/>
      <c r="AY5" s="1040"/>
      <c r="AZ5" s="207"/>
      <c r="BA5" s="207"/>
      <c r="BB5" s="207"/>
      <c r="BC5" s="207"/>
      <c r="BD5" s="207"/>
      <c r="BE5" s="208"/>
      <c r="BF5" s="208"/>
      <c r="BG5" s="208"/>
      <c r="BH5" s="208"/>
      <c r="BI5" s="208"/>
      <c r="BJ5" s="208"/>
      <c r="BK5" s="208"/>
      <c r="BL5" s="208"/>
      <c r="BM5" s="208"/>
      <c r="BN5" s="208"/>
      <c r="BO5" s="208"/>
      <c r="BP5" s="208"/>
      <c r="BQ5" s="1018" t="s">
        <v>351</v>
      </c>
      <c r="BR5" s="1019"/>
      <c r="BS5" s="1019"/>
      <c r="BT5" s="1019"/>
      <c r="BU5" s="1019"/>
      <c r="BV5" s="1019"/>
      <c r="BW5" s="1019"/>
      <c r="BX5" s="1019"/>
      <c r="BY5" s="1019"/>
      <c r="BZ5" s="1019"/>
      <c r="CA5" s="1019"/>
      <c r="CB5" s="1019"/>
      <c r="CC5" s="1019"/>
      <c r="CD5" s="1019"/>
      <c r="CE5" s="1019"/>
      <c r="CF5" s="1019"/>
      <c r="CG5" s="1020"/>
      <c r="CH5" s="1024" t="s">
        <v>352</v>
      </c>
      <c r="CI5" s="1025"/>
      <c r="CJ5" s="1025"/>
      <c r="CK5" s="1025"/>
      <c r="CL5" s="1026"/>
      <c r="CM5" s="1024" t="s">
        <v>353</v>
      </c>
      <c r="CN5" s="1025"/>
      <c r="CO5" s="1025"/>
      <c r="CP5" s="1025"/>
      <c r="CQ5" s="1026"/>
      <c r="CR5" s="1024" t="s">
        <v>354</v>
      </c>
      <c r="CS5" s="1025"/>
      <c r="CT5" s="1025"/>
      <c r="CU5" s="1025"/>
      <c r="CV5" s="1026"/>
      <c r="CW5" s="1024" t="s">
        <v>355</v>
      </c>
      <c r="CX5" s="1025"/>
      <c r="CY5" s="1025"/>
      <c r="CZ5" s="1025"/>
      <c r="DA5" s="1026"/>
      <c r="DB5" s="1024" t="s">
        <v>356</v>
      </c>
      <c r="DC5" s="1025"/>
      <c r="DD5" s="1025"/>
      <c r="DE5" s="1025"/>
      <c r="DF5" s="1026"/>
      <c r="DG5" s="1121" t="s">
        <v>357</v>
      </c>
      <c r="DH5" s="1122"/>
      <c r="DI5" s="1122"/>
      <c r="DJ5" s="1122"/>
      <c r="DK5" s="1123"/>
      <c r="DL5" s="1121" t="s">
        <v>358</v>
      </c>
      <c r="DM5" s="1122"/>
      <c r="DN5" s="1122"/>
      <c r="DO5" s="1122"/>
      <c r="DP5" s="1123"/>
      <c r="DQ5" s="1024" t="s">
        <v>359</v>
      </c>
      <c r="DR5" s="1025"/>
      <c r="DS5" s="1025"/>
      <c r="DT5" s="1025"/>
      <c r="DU5" s="1026"/>
      <c r="DV5" s="1024" t="s">
        <v>350</v>
      </c>
      <c r="DW5" s="1025"/>
      <c r="DX5" s="1025"/>
      <c r="DY5" s="1025"/>
      <c r="DZ5" s="1040"/>
      <c r="EA5" s="205"/>
    </row>
    <row r="6" spans="1:131" s="206" customFormat="1" ht="26.25" customHeight="1" thickBot="1">
      <c r="A6" s="1021"/>
      <c r="B6" s="1022"/>
      <c r="C6" s="1022"/>
      <c r="D6" s="1022"/>
      <c r="E6" s="1022"/>
      <c r="F6" s="1022"/>
      <c r="G6" s="1022"/>
      <c r="H6" s="1022"/>
      <c r="I6" s="1022"/>
      <c r="J6" s="1022"/>
      <c r="K6" s="1022"/>
      <c r="L6" s="1022"/>
      <c r="M6" s="1022"/>
      <c r="N6" s="1022"/>
      <c r="O6" s="1022"/>
      <c r="P6" s="1023"/>
      <c r="Q6" s="1027"/>
      <c r="R6" s="1028"/>
      <c r="S6" s="1028"/>
      <c r="T6" s="1028"/>
      <c r="U6" s="1029"/>
      <c r="V6" s="1027"/>
      <c r="W6" s="1028"/>
      <c r="X6" s="1028"/>
      <c r="Y6" s="1028"/>
      <c r="Z6" s="1029"/>
      <c r="AA6" s="1027"/>
      <c r="AB6" s="1028"/>
      <c r="AC6" s="1028"/>
      <c r="AD6" s="1028"/>
      <c r="AE6" s="1028"/>
      <c r="AF6" s="1137"/>
      <c r="AG6" s="1028"/>
      <c r="AH6" s="1028"/>
      <c r="AI6" s="1028"/>
      <c r="AJ6" s="1041"/>
      <c r="AK6" s="1028"/>
      <c r="AL6" s="1028"/>
      <c r="AM6" s="1028"/>
      <c r="AN6" s="1028"/>
      <c r="AO6" s="1029"/>
      <c r="AP6" s="1027"/>
      <c r="AQ6" s="1028"/>
      <c r="AR6" s="1028"/>
      <c r="AS6" s="1028"/>
      <c r="AT6" s="1029"/>
      <c r="AU6" s="1027"/>
      <c r="AV6" s="1028"/>
      <c r="AW6" s="1028"/>
      <c r="AX6" s="1028"/>
      <c r="AY6" s="1041"/>
      <c r="AZ6" s="203"/>
      <c r="BA6" s="203"/>
      <c r="BB6" s="203"/>
      <c r="BC6" s="203"/>
      <c r="BD6" s="203"/>
      <c r="BE6" s="204"/>
      <c r="BF6" s="204"/>
      <c r="BG6" s="204"/>
      <c r="BH6" s="204"/>
      <c r="BI6" s="204"/>
      <c r="BJ6" s="204"/>
      <c r="BK6" s="204"/>
      <c r="BL6" s="204"/>
      <c r="BM6" s="204"/>
      <c r="BN6" s="204"/>
      <c r="BO6" s="204"/>
      <c r="BP6" s="204"/>
      <c r="BQ6" s="1021"/>
      <c r="BR6" s="1022"/>
      <c r="BS6" s="1022"/>
      <c r="BT6" s="1022"/>
      <c r="BU6" s="1022"/>
      <c r="BV6" s="1022"/>
      <c r="BW6" s="1022"/>
      <c r="BX6" s="1022"/>
      <c r="BY6" s="1022"/>
      <c r="BZ6" s="1022"/>
      <c r="CA6" s="1022"/>
      <c r="CB6" s="1022"/>
      <c r="CC6" s="1022"/>
      <c r="CD6" s="1022"/>
      <c r="CE6" s="1022"/>
      <c r="CF6" s="1022"/>
      <c r="CG6" s="1023"/>
      <c r="CH6" s="1027"/>
      <c r="CI6" s="1028"/>
      <c r="CJ6" s="1028"/>
      <c r="CK6" s="1028"/>
      <c r="CL6" s="1029"/>
      <c r="CM6" s="1027"/>
      <c r="CN6" s="1028"/>
      <c r="CO6" s="1028"/>
      <c r="CP6" s="1028"/>
      <c r="CQ6" s="1029"/>
      <c r="CR6" s="1027"/>
      <c r="CS6" s="1028"/>
      <c r="CT6" s="1028"/>
      <c r="CU6" s="1028"/>
      <c r="CV6" s="1029"/>
      <c r="CW6" s="1027"/>
      <c r="CX6" s="1028"/>
      <c r="CY6" s="1028"/>
      <c r="CZ6" s="1028"/>
      <c r="DA6" s="1029"/>
      <c r="DB6" s="1027"/>
      <c r="DC6" s="1028"/>
      <c r="DD6" s="1028"/>
      <c r="DE6" s="1028"/>
      <c r="DF6" s="1029"/>
      <c r="DG6" s="1124"/>
      <c r="DH6" s="1125"/>
      <c r="DI6" s="1125"/>
      <c r="DJ6" s="1125"/>
      <c r="DK6" s="1126"/>
      <c r="DL6" s="1124"/>
      <c r="DM6" s="1125"/>
      <c r="DN6" s="1125"/>
      <c r="DO6" s="1125"/>
      <c r="DP6" s="1126"/>
      <c r="DQ6" s="1027"/>
      <c r="DR6" s="1028"/>
      <c r="DS6" s="1028"/>
      <c r="DT6" s="1028"/>
      <c r="DU6" s="1029"/>
      <c r="DV6" s="1027"/>
      <c r="DW6" s="1028"/>
      <c r="DX6" s="1028"/>
      <c r="DY6" s="1028"/>
      <c r="DZ6" s="1041"/>
      <c r="EA6" s="205"/>
    </row>
    <row r="7" spans="1:131" s="206" customFormat="1" ht="26.25" customHeight="1" thickTop="1">
      <c r="A7" s="209">
        <v>1</v>
      </c>
      <c r="B7" s="1073" t="s">
        <v>360</v>
      </c>
      <c r="C7" s="1074"/>
      <c r="D7" s="1074"/>
      <c r="E7" s="1074"/>
      <c r="F7" s="1074"/>
      <c r="G7" s="1074"/>
      <c r="H7" s="1074"/>
      <c r="I7" s="1074"/>
      <c r="J7" s="1074"/>
      <c r="K7" s="1074"/>
      <c r="L7" s="1074"/>
      <c r="M7" s="1074"/>
      <c r="N7" s="1074"/>
      <c r="O7" s="1074"/>
      <c r="P7" s="1075"/>
      <c r="Q7" s="1127">
        <v>63477</v>
      </c>
      <c r="R7" s="1128"/>
      <c r="S7" s="1128"/>
      <c r="T7" s="1128"/>
      <c r="U7" s="1128"/>
      <c r="V7" s="1128">
        <v>60529</v>
      </c>
      <c r="W7" s="1128"/>
      <c r="X7" s="1128"/>
      <c r="Y7" s="1128"/>
      <c r="Z7" s="1128"/>
      <c r="AA7" s="1128">
        <v>2948</v>
      </c>
      <c r="AB7" s="1128"/>
      <c r="AC7" s="1128"/>
      <c r="AD7" s="1128"/>
      <c r="AE7" s="1129"/>
      <c r="AF7" s="1130">
        <v>2504</v>
      </c>
      <c r="AG7" s="1131"/>
      <c r="AH7" s="1131"/>
      <c r="AI7" s="1131"/>
      <c r="AJ7" s="1132"/>
      <c r="AK7" s="1114">
        <v>366</v>
      </c>
      <c r="AL7" s="1115"/>
      <c r="AM7" s="1115"/>
      <c r="AN7" s="1115"/>
      <c r="AO7" s="1115"/>
      <c r="AP7" s="1115">
        <v>50866</v>
      </c>
      <c r="AQ7" s="1115"/>
      <c r="AR7" s="1115"/>
      <c r="AS7" s="1115"/>
      <c r="AT7" s="1115"/>
      <c r="AU7" s="1116"/>
      <c r="AV7" s="1116"/>
      <c r="AW7" s="1116"/>
      <c r="AX7" s="1116"/>
      <c r="AY7" s="1117"/>
      <c r="AZ7" s="203"/>
      <c r="BA7" s="203"/>
      <c r="BB7" s="203"/>
      <c r="BC7" s="203"/>
      <c r="BD7" s="203"/>
      <c r="BE7" s="204"/>
      <c r="BF7" s="204"/>
      <c r="BG7" s="204"/>
      <c r="BH7" s="204"/>
      <c r="BI7" s="204"/>
      <c r="BJ7" s="204"/>
      <c r="BK7" s="204"/>
      <c r="BL7" s="204"/>
      <c r="BM7" s="204"/>
      <c r="BN7" s="204"/>
      <c r="BO7" s="204"/>
      <c r="BP7" s="204"/>
      <c r="BQ7" s="210">
        <v>1</v>
      </c>
      <c r="BR7" s="211"/>
      <c r="BS7" s="1118" t="s">
        <v>538</v>
      </c>
      <c r="BT7" s="1119"/>
      <c r="BU7" s="1119"/>
      <c r="BV7" s="1119"/>
      <c r="BW7" s="1119"/>
      <c r="BX7" s="1119"/>
      <c r="BY7" s="1119"/>
      <c r="BZ7" s="1119"/>
      <c r="CA7" s="1119"/>
      <c r="CB7" s="1119"/>
      <c r="CC7" s="1119"/>
      <c r="CD7" s="1119"/>
      <c r="CE7" s="1119"/>
      <c r="CF7" s="1119"/>
      <c r="CG7" s="1120"/>
      <c r="CH7" s="1111">
        <v>61</v>
      </c>
      <c r="CI7" s="1112"/>
      <c r="CJ7" s="1112"/>
      <c r="CK7" s="1112"/>
      <c r="CL7" s="1113"/>
      <c r="CM7" s="1111">
        <v>786</v>
      </c>
      <c r="CN7" s="1112"/>
      <c r="CO7" s="1112"/>
      <c r="CP7" s="1112"/>
      <c r="CQ7" s="1113"/>
      <c r="CR7" s="1111">
        <v>3</v>
      </c>
      <c r="CS7" s="1112"/>
      <c r="CT7" s="1112"/>
      <c r="CU7" s="1112"/>
      <c r="CV7" s="1113"/>
      <c r="CW7" s="1111" t="s">
        <v>548</v>
      </c>
      <c r="CX7" s="1112"/>
      <c r="CY7" s="1112"/>
      <c r="CZ7" s="1112"/>
      <c r="DA7" s="1113"/>
      <c r="DB7" s="1111" t="s">
        <v>548</v>
      </c>
      <c r="DC7" s="1112"/>
      <c r="DD7" s="1112"/>
      <c r="DE7" s="1112"/>
      <c r="DF7" s="1113"/>
      <c r="DG7" s="1111" t="s">
        <v>548</v>
      </c>
      <c r="DH7" s="1112"/>
      <c r="DI7" s="1112"/>
      <c r="DJ7" s="1112"/>
      <c r="DK7" s="1113"/>
      <c r="DL7" s="1111">
        <v>103</v>
      </c>
      <c r="DM7" s="1112"/>
      <c r="DN7" s="1112"/>
      <c r="DO7" s="1112"/>
      <c r="DP7" s="1113"/>
      <c r="DQ7" s="1111">
        <v>10</v>
      </c>
      <c r="DR7" s="1112"/>
      <c r="DS7" s="1112"/>
      <c r="DT7" s="1112"/>
      <c r="DU7" s="1113"/>
      <c r="DV7" s="1138"/>
      <c r="DW7" s="1139"/>
      <c r="DX7" s="1139"/>
      <c r="DY7" s="1139"/>
      <c r="DZ7" s="1140"/>
      <c r="EA7" s="205"/>
    </row>
    <row r="8" spans="1:131" s="206" customFormat="1" ht="26.25" customHeight="1">
      <c r="A8" s="212">
        <v>2</v>
      </c>
      <c r="B8" s="1060" t="s">
        <v>361</v>
      </c>
      <c r="C8" s="1061"/>
      <c r="D8" s="1061"/>
      <c r="E8" s="1061"/>
      <c r="F8" s="1061"/>
      <c r="G8" s="1061"/>
      <c r="H8" s="1061"/>
      <c r="I8" s="1061"/>
      <c r="J8" s="1061"/>
      <c r="K8" s="1061"/>
      <c r="L8" s="1061"/>
      <c r="M8" s="1061"/>
      <c r="N8" s="1061"/>
      <c r="O8" s="1061"/>
      <c r="P8" s="1062"/>
      <c r="Q8" s="1066">
        <v>182</v>
      </c>
      <c r="R8" s="1067"/>
      <c r="S8" s="1067"/>
      <c r="T8" s="1067"/>
      <c r="U8" s="1067"/>
      <c r="V8" s="1067">
        <v>95</v>
      </c>
      <c r="W8" s="1067"/>
      <c r="X8" s="1067"/>
      <c r="Y8" s="1067"/>
      <c r="Z8" s="1067"/>
      <c r="AA8" s="1067">
        <v>87</v>
      </c>
      <c r="AB8" s="1067"/>
      <c r="AC8" s="1067"/>
      <c r="AD8" s="1067"/>
      <c r="AE8" s="1068"/>
      <c r="AF8" s="1042">
        <v>87</v>
      </c>
      <c r="AG8" s="1043"/>
      <c r="AH8" s="1043"/>
      <c r="AI8" s="1043"/>
      <c r="AJ8" s="1044"/>
      <c r="AK8" s="1109" t="s">
        <v>548</v>
      </c>
      <c r="AL8" s="1110"/>
      <c r="AM8" s="1110"/>
      <c r="AN8" s="1110"/>
      <c r="AO8" s="1110"/>
      <c r="AP8" s="1110">
        <v>232</v>
      </c>
      <c r="AQ8" s="1110"/>
      <c r="AR8" s="1110"/>
      <c r="AS8" s="1110"/>
      <c r="AT8" s="1110"/>
      <c r="AU8" s="1107"/>
      <c r="AV8" s="1107"/>
      <c r="AW8" s="1107"/>
      <c r="AX8" s="1107"/>
      <c r="AY8" s="1108"/>
      <c r="AZ8" s="203"/>
      <c r="BA8" s="203"/>
      <c r="BB8" s="203"/>
      <c r="BC8" s="203"/>
      <c r="BD8" s="203"/>
      <c r="BE8" s="204"/>
      <c r="BF8" s="204"/>
      <c r="BG8" s="204"/>
      <c r="BH8" s="204"/>
      <c r="BI8" s="204"/>
      <c r="BJ8" s="204"/>
      <c r="BK8" s="204"/>
      <c r="BL8" s="204"/>
      <c r="BM8" s="204"/>
      <c r="BN8" s="204"/>
      <c r="BO8" s="204"/>
      <c r="BP8" s="204"/>
      <c r="BQ8" s="213">
        <v>2</v>
      </c>
      <c r="BR8" s="214"/>
      <c r="BS8" s="1037" t="s">
        <v>539</v>
      </c>
      <c r="BT8" s="1038"/>
      <c r="BU8" s="1038"/>
      <c r="BV8" s="1038"/>
      <c r="BW8" s="1038"/>
      <c r="BX8" s="1038"/>
      <c r="BY8" s="1038"/>
      <c r="BZ8" s="1038"/>
      <c r="CA8" s="1038"/>
      <c r="CB8" s="1038"/>
      <c r="CC8" s="1038"/>
      <c r="CD8" s="1038"/>
      <c r="CE8" s="1038"/>
      <c r="CF8" s="1038"/>
      <c r="CG8" s="1039"/>
      <c r="CH8" s="1012">
        <v>-76</v>
      </c>
      <c r="CI8" s="1013"/>
      <c r="CJ8" s="1013"/>
      <c r="CK8" s="1013"/>
      <c r="CL8" s="1014"/>
      <c r="CM8" s="1012">
        <v>-878</v>
      </c>
      <c r="CN8" s="1013"/>
      <c r="CO8" s="1013"/>
      <c r="CP8" s="1013"/>
      <c r="CQ8" s="1014"/>
      <c r="CR8" s="1012">
        <v>1186</v>
      </c>
      <c r="CS8" s="1013"/>
      <c r="CT8" s="1013"/>
      <c r="CU8" s="1013"/>
      <c r="CV8" s="1014"/>
      <c r="CW8" s="1012" t="s">
        <v>553</v>
      </c>
      <c r="CX8" s="1013"/>
      <c r="CY8" s="1013"/>
      <c r="CZ8" s="1013"/>
      <c r="DA8" s="1014"/>
      <c r="DB8" s="1012">
        <v>900</v>
      </c>
      <c r="DC8" s="1013"/>
      <c r="DD8" s="1013"/>
      <c r="DE8" s="1013"/>
      <c r="DF8" s="1014"/>
      <c r="DG8" s="1012" t="s">
        <v>548</v>
      </c>
      <c r="DH8" s="1013"/>
      <c r="DI8" s="1013"/>
      <c r="DJ8" s="1013"/>
      <c r="DK8" s="1014"/>
      <c r="DL8" s="1012" t="s">
        <v>548</v>
      </c>
      <c r="DM8" s="1013"/>
      <c r="DN8" s="1013"/>
      <c r="DO8" s="1013"/>
      <c r="DP8" s="1014"/>
      <c r="DQ8" s="1012" t="s">
        <v>548</v>
      </c>
      <c r="DR8" s="1013"/>
      <c r="DS8" s="1013"/>
      <c r="DT8" s="1013"/>
      <c r="DU8" s="1014"/>
      <c r="DV8" s="1015"/>
      <c r="DW8" s="1016"/>
      <c r="DX8" s="1016"/>
      <c r="DY8" s="1016"/>
      <c r="DZ8" s="1017"/>
      <c r="EA8" s="205"/>
    </row>
    <row r="9" spans="1:131" s="206" customFormat="1" ht="26.25" customHeight="1">
      <c r="A9" s="212">
        <v>3</v>
      </c>
      <c r="B9" s="1060" t="s">
        <v>362</v>
      </c>
      <c r="C9" s="1061"/>
      <c r="D9" s="1061"/>
      <c r="E9" s="1061"/>
      <c r="F9" s="1061"/>
      <c r="G9" s="1061"/>
      <c r="H9" s="1061"/>
      <c r="I9" s="1061"/>
      <c r="J9" s="1061"/>
      <c r="K9" s="1061"/>
      <c r="L9" s="1061"/>
      <c r="M9" s="1061"/>
      <c r="N9" s="1061"/>
      <c r="O9" s="1061"/>
      <c r="P9" s="1062"/>
      <c r="Q9" s="1066">
        <v>14</v>
      </c>
      <c r="R9" s="1067"/>
      <c r="S9" s="1067"/>
      <c r="T9" s="1067"/>
      <c r="U9" s="1067"/>
      <c r="V9" s="1067">
        <v>44</v>
      </c>
      <c r="W9" s="1067"/>
      <c r="X9" s="1067"/>
      <c r="Y9" s="1067"/>
      <c r="Z9" s="1067"/>
      <c r="AA9" s="1067">
        <v>-30</v>
      </c>
      <c r="AB9" s="1067"/>
      <c r="AC9" s="1067"/>
      <c r="AD9" s="1067"/>
      <c r="AE9" s="1068"/>
      <c r="AF9" s="1042">
        <v>-30</v>
      </c>
      <c r="AG9" s="1043"/>
      <c r="AH9" s="1043"/>
      <c r="AI9" s="1043"/>
      <c r="AJ9" s="1044"/>
      <c r="AK9" s="1109">
        <v>36</v>
      </c>
      <c r="AL9" s="1110"/>
      <c r="AM9" s="1110"/>
      <c r="AN9" s="1110"/>
      <c r="AO9" s="1110"/>
      <c r="AP9" s="1110" t="s">
        <v>548</v>
      </c>
      <c r="AQ9" s="1110"/>
      <c r="AR9" s="1110"/>
      <c r="AS9" s="1110"/>
      <c r="AT9" s="1110"/>
      <c r="AU9" s="1107"/>
      <c r="AV9" s="1107"/>
      <c r="AW9" s="1107"/>
      <c r="AX9" s="1107"/>
      <c r="AY9" s="1108"/>
      <c r="AZ9" s="203"/>
      <c r="BA9" s="203"/>
      <c r="BB9" s="203"/>
      <c r="BC9" s="203"/>
      <c r="BD9" s="203"/>
      <c r="BE9" s="204"/>
      <c r="BF9" s="204"/>
      <c r="BG9" s="204"/>
      <c r="BH9" s="204"/>
      <c r="BI9" s="204"/>
      <c r="BJ9" s="204"/>
      <c r="BK9" s="204"/>
      <c r="BL9" s="204"/>
      <c r="BM9" s="204"/>
      <c r="BN9" s="204"/>
      <c r="BO9" s="204"/>
      <c r="BP9" s="204"/>
      <c r="BQ9" s="213">
        <v>3</v>
      </c>
      <c r="BR9" s="214"/>
      <c r="BS9" s="1037" t="s">
        <v>540</v>
      </c>
      <c r="BT9" s="1038"/>
      <c r="BU9" s="1038"/>
      <c r="BV9" s="1038"/>
      <c r="BW9" s="1038"/>
      <c r="BX9" s="1038"/>
      <c r="BY9" s="1038"/>
      <c r="BZ9" s="1038"/>
      <c r="CA9" s="1038"/>
      <c r="CB9" s="1038"/>
      <c r="CC9" s="1038"/>
      <c r="CD9" s="1038"/>
      <c r="CE9" s="1038"/>
      <c r="CF9" s="1038"/>
      <c r="CG9" s="1039"/>
      <c r="CH9" s="1012">
        <v>-2</v>
      </c>
      <c r="CI9" s="1013"/>
      <c r="CJ9" s="1013"/>
      <c r="CK9" s="1013"/>
      <c r="CL9" s="1014"/>
      <c r="CM9" s="1012">
        <v>169</v>
      </c>
      <c r="CN9" s="1013"/>
      <c r="CO9" s="1013"/>
      <c r="CP9" s="1013"/>
      <c r="CQ9" s="1014"/>
      <c r="CR9" s="1012">
        <v>50</v>
      </c>
      <c r="CS9" s="1013"/>
      <c r="CT9" s="1013"/>
      <c r="CU9" s="1013"/>
      <c r="CV9" s="1014"/>
      <c r="CW9" s="1012" t="s">
        <v>548</v>
      </c>
      <c r="CX9" s="1013"/>
      <c r="CY9" s="1013"/>
      <c r="CZ9" s="1013"/>
      <c r="DA9" s="1014"/>
      <c r="DB9" s="1012" t="s">
        <v>548</v>
      </c>
      <c r="DC9" s="1013"/>
      <c r="DD9" s="1013"/>
      <c r="DE9" s="1013"/>
      <c r="DF9" s="1014"/>
      <c r="DG9" s="1012" t="s">
        <v>548</v>
      </c>
      <c r="DH9" s="1013"/>
      <c r="DI9" s="1013"/>
      <c r="DJ9" s="1013"/>
      <c r="DK9" s="1014"/>
      <c r="DL9" s="1012" t="s">
        <v>550</v>
      </c>
      <c r="DM9" s="1013"/>
      <c r="DN9" s="1013"/>
      <c r="DO9" s="1013"/>
      <c r="DP9" s="1014"/>
      <c r="DQ9" s="1012" t="s">
        <v>548</v>
      </c>
      <c r="DR9" s="1013"/>
      <c r="DS9" s="1013"/>
      <c r="DT9" s="1013"/>
      <c r="DU9" s="1014"/>
      <c r="DV9" s="1015"/>
      <c r="DW9" s="1016"/>
      <c r="DX9" s="1016"/>
      <c r="DY9" s="1016"/>
      <c r="DZ9" s="1017"/>
      <c r="EA9" s="205"/>
    </row>
    <row r="10" spans="1:131" s="206" customFormat="1" ht="26.25" customHeight="1">
      <c r="A10" s="212">
        <v>4</v>
      </c>
      <c r="B10" s="1060" t="s">
        <v>363</v>
      </c>
      <c r="C10" s="1061"/>
      <c r="D10" s="1061"/>
      <c r="E10" s="1061"/>
      <c r="F10" s="1061"/>
      <c r="G10" s="1061"/>
      <c r="H10" s="1061"/>
      <c r="I10" s="1061"/>
      <c r="J10" s="1061"/>
      <c r="K10" s="1061"/>
      <c r="L10" s="1061"/>
      <c r="M10" s="1061"/>
      <c r="N10" s="1061"/>
      <c r="O10" s="1061"/>
      <c r="P10" s="1062"/>
      <c r="Q10" s="1066">
        <v>0</v>
      </c>
      <c r="R10" s="1067"/>
      <c r="S10" s="1067"/>
      <c r="T10" s="1067"/>
      <c r="U10" s="1067"/>
      <c r="V10" s="1067">
        <v>19</v>
      </c>
      <c r="W10" s="1067"/>
      <c r="X10" s="1067"/>
      <c r="Y10" s="1067"/>
      <c r="Z10" s="1067"/>
      <c r="AA10" s="1067">
        <v>-19</v>
      </c>
      <c r="AB10" s="1067"/>
      <c r="AC10" s="1067"/>
      <c r="AD10" s="1067"/>
      <c r="AE10" s="1068"/>
      <c r="AF10" s="1042">
        <v>-19</v>
      </c>
      <c r="AG10" s="1043"/>
      <c r="AH10" s="1043"/>
      <c r="AI10" s="1043"/>
      <c r="AJ10" s="1044"/>
      <c r="AK10" s="1109">
        <v>19</v>
      </c>
      <c r="AL10" s="1110"/>
      <c r="AM10" s="1110"/>
      <c r="AN10" s="1110"/>
      <c r="AO10" s="1110"/>
      <c r="AP10" s="1110">
        <v>128</v>
      </c>
      <c r="AQ10" s="1110"/>
      <c r="AR10" s="1110"/>
      <c r="AS10" s="1110"/>
      <c r="AT10" s="1110"/>
      <c r="AU10" s="1107"/>
      <c r="AV10" s="1107"/>
      <c r="AW10" s="1107"/>
      <c r="AX10" s="1107"/>
      <c r="AY10" s="1108"/>
      <c r="AZ10" s="203"/>
      <c r="BA10" s="203"/>
      <c r="BB10" s="203"/>
      <c r="BC10" s="203"/>
      <c r="BD10" s="203"/>
      <c r="BE10" s="204"/>
      <c r="BF10" s="204"/>
      <c r="BG10" s="204"/>
      <c r="BH10" s="204"/>
      <c r="BI10" s="204"/>
      <c r="BJ10" s="204"/>
      <c r="BK10" s="204"/>
      <c r="BL10" s="204"/>
      <c r="BM10" s="204"/>
      <c r="BN10" s="204"/>
      <c r="BO10" s="204"/>
      <c r="BP10" s="204"/>
      <c r="BQ10" s="213">
        <v>4</v>
      </c>
      <c r="BR10" s="214"/>
      <c r="BS10" s="1037" t="s">
        <v>541</v>
      </c>
      <c r="BT10" s="1038"/>
      <c r="BU10" s="1038"/>
      <c r="BV10" s="1038"/>
      <c r="BW10" s="1038"/>
      <c r="BX10" s="1038"/>
      <c r="BY10" s="1038"/>
      <c r="BZ10" s="1038"/>
      <c r="CA10" s="1038"/>
      <c r="CB10" s="1038"/>
      <c r="CC10" s="1038"/>
      <c r="CD10" s="1038"/>
      <c r="CE10" s="1038"/>
      <c r="CF10" s="1038"/>
      <c r="CG10" s="1039"/>
      <c r="CH10" s="1012" t="s">
        <v>548</v>
      </c>
      <c r="CI10" s="1013"/>
      <c r="CJ10" s="1013"/>
      <c r="CK10" s="1013"/>
      <c r="CL10" s="1014"/>
      <c r="CM10" s="1012">
        <v>34</v>
      </c>
      <c r="CN10" s="1013"/>
      <c r="CO10" s="1013"/>
      <c r="CP10" s="1013"/>
      <c r="CQ10" s="1014"/>
      <c r="CR10" s="1012">
        <v>20</v>
      </c>
      <c r="CS10" s="1013"/>
      <c r="CT10" s="1013"/>
      <c r="CU10" s="1013"/>
      <c r="CV10" s="1014"/>
      <c r="CW10" s="1012" t="s">
        <v>548</v>
      </c>
      <c r="CX10" s="1013"/>
      <c r="CY10" s="1013"/>
      <c r="CZ10" s="1013"/>
      <c r="DA10" s="1014"/>
      <c r="DB10" s="1012" t="s">
        <v>548</v>
      </c>
      <c r="DC10" s="1013"/>
      <c r="DD10" s="1013"/>
      <c r="DE10" s="1013"/>
      <c r="DF10" s="1014"/>
      <c r="DG10" s="1012" t="s">
        <v>548</v>
      </c>
      <c r="DH10" s="1013"/>
      <c r="DI10" s="1013"/>
      <c r="DJ10" s="1013"/>
      <c r="DK10" s="1014"/>
      <c r="DL10" s="1012" t="s">
        <v>548</v>
      </c>
      <c r="DM10" s="1013"/>
      <c r="DN10" s="1013"/>
      <c r="DO10" s="1013"/>
      <c r="DP10" s="1014"/>
      <c r="DQ10" s="1012" t="s">
        <v>550</v>
      </c>
      <c r="DR10" s="1013"/>
      <c r="DS10" s="1013"/>
      <c r="DT10" s="1013"/>
      <c r="DU10" s="1014"/>
      <c r="DV10" s="1015"/>
      <c r="DW10" s="1016"/>
      <c r="DX10" s="1016"/>
      <c r="DY10" s="1016"/>
      <c r="DZ10" s="1017"/>
      <c r="EA10" s="205"/>
    </row>
    <row r="11" spans="1:131" s="206" customFormat="1" ht="26.25" customHeight="1">
      <c r="A11" s="212">
        <v>5</v>
      </c>
      <c r="B11" s="1060" t="s">
        <v>364</v>
      </c>
      <c r="C11" s="1061"/>
      <c r="D11" s="1061"/>
      <c r="E11" s="1061"/>
      <c r="F11" s="1061"/>
      <c r="G11" s="1061"/>
      <c r="H11" s="1061"/>
      <c r="I11" s="1061"/>
      <c r="J11" s="1061"/>
      <c r="K11" s="1061"/>
      <c r="L11" s="1061"/>
      <c r="M11" s="1061"/>
      <c r="N11" s="1061"/>
      <c r="O11" s="1061"/>
      <c r="P11" s="1062"/>
      <c r="Q11" s="1066">
        <v>3681</v>
      </c>
      <c r="R11" s="1067"/>
      <c r="S11" s="1067"/>
      <c r="T11" s="1067"/>
      <c r="U11" s="1067"/>
      <c r="V11" s="1067">
        <v>3681</v>
      </c>
      <c r="W11" s="1067"/>
      <c r="X11" s="1067"/>
      <c r="Y11" s="1067"/>
      <c r="Z11" s="1067"/>
      <c r="AA11" s="1067" t="s">
        <v>548</v>
      </c>
      <c r="AB11" s="1067"/>
      <c r="AC11" s="1067"/>
      <c r="AD11" s="1067"/>
      <c r="AE11" s="1068"/>
      <c r="AF11" s="1042" t="s">
        <v>109</v>
      </c>
      <c r="AG11" s="1043"/>
      <c r="AH11" s="1043"/>
      <c r="AI11" s="1043"/>
      <c r="AJ11" s="1044"/>
      <c r="AK11" s="1109">
        <v>18</v>
      </c>
      <c r="AL11" s="1110"/>
      <c r="AM11" s="1110"/>
      <c r="AN11" s="1110"/>
      <c r="AO11" s="1110"/>
      <c r="AP11" s="1110">
        <v>5101</v>
      </c>
      <c r="AQ11" s="1110"/>
      <c r="AR11" s="1110"/>
      <c r="AS11" s="1110"/>
      <c r="AT11" s="1110"/>
      <c r="AU11" s="1107"/>
      <c r="AV11" s="1107"/>
      <c r="AW11" s="1107"/>
      <c r="AX11" s="1107"/>
      <c r="AY11" s="1108"/>
      <c r="AZ11" s="203"/>
      <c r="BA11" s="203"/>
      <c r="BB11" s="203"/>
      <c r="BC11" s="203"/>
      <c r="BD11" s="203"/>
      <c r="BE11" s="204"/>
      <c r="BF11" s="204"/>
      <c r="BG11" s="204"/>
      <c r="BH11" s="204"/>
      <c r="BI11" s="204"/>
      <c r="BJ11" s="204"/>
      <c r="BK11" s="204"/>
      <c r="BL11" s="204"/>
      <c r="BM11" s="204"/>
      <c r="BN11" s="204"/>
      <c r="BO11" s="204"/>
      <c r="BP11" s="204"/>
      <c r="BQ11" s="213">
        <v>5</v>
      </c>
      <c r="BR11" s="214"/>
      <c r="BS11" s="1037" t="s">
        <v>542</v>
      </c>
      <c r="BT11" s="1038"/>
      <c r="BU11" s="1038"/>
      <c r="BV11" s="1038"/>
      <c r="BW11" s="1038"/>
      <c r="BX11" s="1038"/>
      <c r="BY11" s="1038"/>
      <c r="BZ11" s="1038"/>
      <c r="CA11" s="1038"/>
      <c r="CB11" s="1038"/>
      <c r="CC11" s="1038"/>
      <c r="CD11" s="1038"/>
      <c r="CE11" s="1038"/>
      <c r="CF11" s="1038"/>
      <c r="CG11" s="1039"/>
      <c r="CH11" s="1012">
        <v>-4</v>
      </c>
      <c r="CI11" s="1013"/>
      <c r="CJ11" s="1013"/>
      <c r="CK11" s="1013"/>
      <c r="CL11" s="1014"/>
      <c r="CM11" s="1012">
        <v>101</v>
      </c>
      <c r="CN11" s="1013"/>
      <c r="CO11" s="1013"/>
      <c r="CP11" s="1013"/>
      <c r="CQ11" s="1014"/>
      <c r="CR11" s="1012">
        <v>20</v>
      </c>
      <c r="CS11" s="1013"/>
      <c r="CT11" s="1013"/>
      <c r="CU11" s="1013"/>
      <c r="CV11" s="1014"/>
      <c r="CW11" s="1012" t="s">
        <v>548</v>
      </c>
      <c r="CX11" s="1013"/>
      <c r="CY11" s="1013"/>
      <c r="CZ11" s="1013"/>
      <c r="DA11" s="1014"/>
      <c r="DB11" s="1012" t="s">
        <v>548</v>
      </c>
      <c r="DC11" s="1013"/>
      <c r="DD11" s="1013"/>
      <c r="DE11" s="1013"/>
      <c r="DF11" s="1014"/>
      <c r="DG11" s="1012" t="s">
        <v>548</v>
      </c>
      <c r="DH11" s="1013"/>
      <c r="DI11" s="1013"/>
      <c r="DJ11" s="1013"/>
      <c r="DK11" s="1014"/>
      <c r="DL11" s="1012" t="s">
        <v>550</v>
      </c>
      <c r="DM11" s="1013"/>
      <c r="DN11" s="1013"/>
      <c r="DO11" s="1013"/>
      <c r="DP11" s="1014"/>
      <c r="DQ11" s="1012" t="s">
        <v>548</v>
      </c>
      <c r="DR11" s="1013"/>
      <c r="DS11" s="1013"/>
      <c r="DT11" s="1013"/>
      <c r="DU11" s="1014"/>
      <c r="DV11" s="1015"/>
      <c r="DW11" s="1016"/>
      <c r="DX11" s="1016"/>
      <c r="DY11" s="1016"/>
      <c r="DZ11" s="1017"/>
      <c r="EA11" s="205"/>
    </row>
    <row r="12" spans="1:131" s="206" customFormat="1" ht="26.25" customHeight="1">
      <c r="A12" s="212">
        <v>6</v>
      </c>
      <c r="B12" s="1060"/>
      <c r="C12" s="1061"/>
      <c r="D12" s="1061"/>
      <c r="E12" s="1061"/>
      <c r="F12" s="1061"/>
      <c r="G12" s="1061"/>
      <c r="H12" s="1061"/>
      <c r="I12" s="1061"/>
      <c r="J12" s="1061"/>
      <c r="K12" s="1061"/>
      <c r="L12" s="1061"/>
      <c r="M12" s="1061"/>
      <c r="N12" s="1061"/>
      <c r="O12" s="1061"/>
      <c r="P12" s="1062"/>
      <c r="Q12" s="1066"/>
      <c r="R12" s="1067"/>
      <c r="S12" s="1067"/>
      <c r="T12" s="1067"/>
      <c r="U12" s="1067"/>
      <c r="V12" s="1067"/>
      <c r="W12" s="1067"/>
      <c r="X12" s="1067"/>
      <c r="Y12" s="1067"/>
      <c r="Z12" s="1067"/>
      <c r="AA12" s="1067"/>
      <c r="AB12" s="1067"/>
      <c r="AC12" s="1067"/>
      <c r="AD12" s="1067"/>
      <c r="AE12" s="1068"/>
      <c r="AF12" s="1042"/>
      <c r="AG12" s="1043"/>
      <c r="AH12" s="1043"/>
      <c r="AI12" s="1043"/>
      <c r="AJ12" s="1044"/>
      <c r="AK12" s="1109"/>
      <c r="AL12" s="1110"/>
      <c r="AM12" s="1110"/>
      <c r="AN12" s="1110"/>
      <c r="AO12" s="1110"/>
      <c r="AP12" s="1110"/>
      <c r="AQ12" s="1110"/>
      <c r="AR12" s="1110"/>
      <c r="AS12" s="1110"/>
      <c r="AT12" s="1110"/>
      <c r="AU12" s="1107"/>
      <c r="AV12" s="1107"/>
      <c r="AW12" s="1107"/>
      <c r="AX12" s="1107"/>
      <c r="AY12" s="1108"/>
      <c r="AZ12" s="203"/>
      <c r="BA12" s="203"/>
      <c r="BB12" s="203"/>
      <c r="BC12" s="203"/>
      <c r="BD12" s="203"/>
      <c r="BE12" s="204"/>
      <c r="BF12" s="204"/>
      <c r="BG12" s="204"/>
      <c r="BH12" s="204"/>
      <c r="BI12" s="204"/>
      <c r="BJ12" s="204"/>
      <c r="BK12" s="204"/>
      <c r="BL12" s="204"/>
      <c r="BM12" s="204"/>
      <c r="BN12" s="204"/>
      <c r="BO12" s="204"/>
      <c r="BP12" s="204"/>
      <c r="BQ12" s="213">
        <v>6</v>
      </c>
      <c r="BR12" s="214"/>
      <c r="BS12" s="1037" t="s">
        <v>543</v>
      </c>
      <c r="BT12" s="1038"/>
      <c r="BU12" s="1038"/>
      <c r="BV12" s="1038"/>
      <c r="BW12" s="1038"/>
      <c r="BX12" s="1038"/>
      <c r="BY12" s="1038"/>
      <c r="BZ12" s="1038"/>
      <c r="CA12" s="1038"/>
      <c r="CB12" s="1038"/>
      <c r="CC12" s="1038"/>
      <c r="CD12" s="1038"/>
      <c r="CE12" s="1038"/>
      <c r="CF12" s="1038"/>
      <c r="CG12" s="1039"/>
      <c r="CH12" s="1012">
        <v>18</v>
      </c>
      <c r="CI12" s="1013"/>
      <c r="CJ12" s="1013"/>
      <c r="CK12" s="1013"/>
      <c r="CL12" s="1014"/>
      <c r="CM12" s="1012">
        <v>311</v>
      </c>
      <c r="CN12" s="1013"/>
      <c r="CO12" s="1013"/>
      <c r="CP12" s="1013"/>
      <c r="CQ12" s="1014"/>
      <c r="CR12" s="1012">
        <v>9</v>
      </c>
      <c r="CS12" s="1013"/>
      <c r="CT12" s="1013"/>
      <c r="CU12" s="1013"/>
      <c r="CV12" s="1014"/>
      <c r="CW12" s="1012" t="s">
        <v>548</v>
      </c>
      <c r="CX12" s="1013"/>
      <c r="CY12" s="1013"/>
      <c r="CZ12" s="1013"/>
      <c r="DA12" s="1014"/>
      <c r="DB12" s="1012">
        <v>452</v>
      </c>
      <c r="DC12" s="1013"/>
      <c r="DD12" s="1013"/>
      <c r="DE12" s="1013"/>
      <c r="DF12" s="1014"/>
      <c r="DG12" s="1012" t="s">
        <v>550</v>
      </c>
      <c r="DH12" s="1013"/>
      <c r="DI12" s="1013"/>
      <c r="DJ12" s="1013"/>
      <c r="DK12" s="1014"/>
      <c r="DL12" s="1012" t="s">
        <v>548</v>
      </c>
      <c r="DM12" s="1013"/>
      <c r="DN12" s="1013"/>
      <c r="DO12" s="1013"/>
      <c r="DP12" s="1014"/>
      <c r="DQ12" s="1012" t="s">
        <v>548</v>
      </c>
      <c r="DR12" s="1013"/>
      <c r="DS12" s="1013"/>
      <c r="DT12" s="1013"/>
      <c r="DU12" s="1014"/>
      <c r="DV12" s="1015"/>
      <c r="DW12" s="1016"/>
      <c r="DX12" s="1016"/>
      <c r="DY12" s="1016"/>
      <c r="DZ12" s="1017"/>
      <c r="EA12" s="205"/>
    </row>
    <row r="13" spans="1:131" s="206" customFormat="1" ht="26.25" customHeight="1">
      <c r="A13" s="212">
        <v>7</v>
      </c>
      <c r="B13" s="1060"/>
      <c r="C13" s="1061"/>
      <c r="D13" s="1061"/>
      <c r="E13" s="1061"/>
      <c r="F13" s="1061"/>
      <c r="G13" s="1061"/>
      <c r="H13" s="1061"/>
      <c r="I13" s="1061"/>
      <c r="J13" s="1061"/>
      <c r="K13" s="1061"/>
      <c r="L13" s="1061"/>
      <c r="M13" s="1061"/>
      <c r="N13" s="1061"/>
      <c r="O13" s="1061"/>
      <c r="P13" s="1062"/>
      <c r="Q13" s="1066"/>
      <c r="R13" s="1067"/>
      <c r="S13" s="1067"/>
      <c r="T13" s="1067"/>
      <c r="U13" s="1067"/>
      <c r="V13" s="1067"/>
      <c r="W13" s="1067"/>
      <c r="X13" s="1067"/>
      <c r="Y13" s="1067"/>
      <c r="Z13" s="1067"/>
      <c r="AA13" s="1067"/>
      <c r="AB13" s="1067"/>
      <c r="AC13" s="1067"/>
      <c r="AD13" s="1067"/>
      <c r="AE13" s="1068"/>
      <c r="AF13" s="1042"/>
      <c r="AG13" s="1043"/>
      <c r="AH13" s="1043"/>
      <c r="AI13" s="1043"/>
      <c r="AJ13" s="1044"/>
      <c r="AK13" s="1109"/>
      <c r="AL13" s="1110"/>
      <c r="AM13" s="1110"/>
      <c r="AN13" s="1110"/>
      <c r="AO13" s="1110"/>
      <c r="AP13" s="1110"/>
      <c r="AQ13" s="1110"/>
      <c r="AR13" s="1110"/>
      <c r="AS13" s="1110"/>
      <c r="AT13" s="1110"/>
      <c r="AU13" s="1107"/>
      <c r="AV13" s="1107"/>
      <c r="AW13" s="1107"/>
      <c r="AX13" s="1107"/>
      <c r="AY13" s="1108"/>
      <c r="AZ13" s="203"/>
      <c r="BA13" s="203"/>
      <c r="BB13" s="203"/>
      <c r="BC13" s="203"/>
      <c r="BD13" s="203"/>
      <c r="BE13" s="204"/>
      <c r="BF13" s="204"/>
      <c r="BG13" s="204"/>
      <c r="BH13" s="204"/>
      <c r="BI13" s="204"/>
      <c r="BJ13" s="204"/>
      <c r="BK13" s="204"/>
      <c r="BL13" s="204"/>
      <c r="BM13" s="204"/>
      <c r="BN13" s="204"/>
      <c r="BO13" s="204"/>
      <c r="BP13" s="204"/>
      <c r="BQ13" s="213">
        <v>7</v>
      </c>
      <c r="BR13" s="214"/>
      <c r="BS13" s="1037" t="s">
        <v>544</v>
      </c>
      <c r="BT13" s="1038"/>
      <c r="BU13" s="1038"/>
      <c r="BV13" s="1038"/>
      <c r="BW13" s="1038"/>
      <c r="BX13" s="1038"/>
      <c r="BY13" s="1038"/>
      <c r="BZ13" s="1038"/>
      <c r="CA13" s="1038"/>
      <c r="CB13" s="1038"/>
      <c r="CC13" s="1038"/>
      <c r="CD13" s="1038"/>
      <c r="CE13" s="1038"/>
      <c r="CF13" s="1038"/>
      <c r="CG13" s="1039"/>
      <c r="CH13" s="1012">
        <v>133</v>
      </c>
      <c r="CI13" s="1013"/>
      <c r="CJ13" s="1013"/>
      <c r="CK13" s="1013"/>
      <c r="CL13" s="1014"/>
      <c r="CM13" s="1012">
        <v>735</v>
      </c>
      <c r="CN13" s="1013"/>
      <c r="CO13" s="1013"/>
      <c r="CP13" s="1013"/>
      <c r="CQ13" s="1014"/>
      <c r="CR13" s="1012">
        <v>5</v>
      </c>
      <c r="CS13" s="1013"/>
      <c r="CT13" s="1013"/>
      <c r="CU13" s="1013"/>
      <c r="CV13" s="1014"/>
      <c r="CW13" s="1012" t="s">
        <v>548</v>
      </c>
      <c r="CX13" s="1013"/>
      <c r="CY13" s="1013"/>
      <c r="CZ13" s="1013"/>
      <c r="DA13" s="1014"/>
      <c r="DB13" s="1012" t="s">
        <v>554</v>
      </c>
      <c r="DC13" s="1013"/>
      <c r="DD13" s="1013"/>
      <c r="DE13" s="1013"/>
      <c r="DF13" s="1014"/>
      <c r="DG13" s="1012">
        <v>694</v>
      </c>
      <c r="DH13" s="1013"/>
      <c r="DI13" s="1013"/>
      <c r="DJ13" s="1013"/>
      <c r="DK13" s="1014"/>
      <c r="DL13" s="1012" t="s">
        <v>550</v>
      </c>
      <c r="DM13" s="1013"/>
      <c r="DN13" s="1013"/>
      <c r="DO13" s="1013"/>
      <c r="DP13" s="1014"/>
      <c r="DQ13" s="1012" t="s">
        <v>548</v>
      </c>
      <c r="DR13" s="1013"/>
      <c r="DS13" s="1013"/>
      <c r="DT13" s="1013"/>
      <c r="DU13" s="1014"/>
      <c r="DV13" s="1015"/>
      <c r="DW13" s="1016"/>
      <c r="DX13" s="1016"/>
      <c r="DY13" s="1016"/>
      <c r="DZ13" s="1017"/>
      <c r="EA13" s="205"/>
    </row>
    <row r="14" spans="1:131" s="206" customFormat="1" ht="26.25" customHeight="1">
      <c r="A14" s="212">
        <v>8</v>
      </c>
      <c r="B14" s="1060"/>
      <c r="C14" s="1061"/>
      <c r="D14" s="1061"/>
      <c r="E14" s="1061"/>
      <c r="F14" s="1061"/>
      <c r="G14" s="1061"/>
      <c r="H14" s="1061"/>
      <c r="I14" s="1061"/>
      <c r="J14" s="1061"/>
      <c r="K14" s="1061"/>
      <c r="L14" s="1061"/>
      <c r="M14" s="1061"/>
      <c r="N14" s="1061"/>
      <c r="O14" s="1061"/>
      <c r="P14" s="1062"/>
      <c r="Q14" s="1066"/>
      <c r="R14" s="1067"/>
      <c r="S14" s="1067"/>
      <c r="T14" s="1067"/>
      <c r="U14" s="1067"/>
      <c r="V14" s="1067"/>
      <c r="W14" s="1067"/>
      <c r="X14" s="1067"/>
      <c r="Y14" s="1067"/>
      <c r="Z14" s="1067"/>
      <c r="AA14" s="1067"/>
      <c r="AB14" s="1067"/>
      <c r="AC14" s="1067"/>
      <c r="AD14" s="1067"/>
      <c r="AE14" s="1068"/>
      <c r="AF14" s="1042"/>
      <c r="AG14" s="1043"/>
      <c r="AH14" s="1043"/>
      <c r="AI14" s="1043"/>
      <c r="AJ14" s="1044"/>
      <c r="AK14" s="1109"/>
      <c r="AL14" s="1110"/>
      <c r="AM14" s="1110"/>
      <c r="AN14" s="1110"/>
      <c r="AO14" s="1110"/>
      <c r="AP14" s="1110"/>
      <c r="AQ14" s="1110"/>
      <c r="AR14" s="1110"/>
      <c r="AS14" s="1110"/>
      <c r="AT14" s="1110"/>
      <c r="AU14" s="1107"/>
      <c r="AV14" s="1107"/>
      <c r="AW14" s="1107"/>
      <c r="AX14" s="1107"/>
      <c r="AY14" s="1108"/>
      <c r="AZ14" s="203"/>
      <c r="BA14" s="203"/>
      <c r="BB14" s="203"/>
      <c r="BC14" s="203"/>
      <c r="BD14" s="203"/>
      <c r="BE14" s="204"/>
      <c r="BF14" s="204"/>
      <c r="BG14" s="204"/>
      <c r="BH14" s="204"/>
      <c r="BI14" s="204"/>
      <c r="BJ14" s="204"/>
      <c r="BK14" s="204"/>
      <c r="BL14" s="204"/>
      <c r="BM14" s="204"/>
      <c r="BN14" s="204"/>
      <c r="BO14" s="204"/>
      <c r="BP14" s="204"/>
      <c r="BQ14" s="213">
        <v>8</v>
      </c>
      <c r="BR14" s="214"/>
      <c r="BS14" s="1037" t="s">
        <v>545</v>
      </c>
      <c r="BT14" s="1038"/>
      <c r="BU14" s="1038"/>
      <c r="BV14" s="1038"/>
      <c r="BW14" s="1038"/>
      <c r="BX14" s="1038"/>
      <c r="BY14" s="1038"/>
      <c r="BZ14" s="1038"/>
      <c r="CA14" s="1038"/>
      <c r="CB14" s="1038"/>
      <c r="CC14" s="1038"/>
      <c r="CD14" s="1038"/>
      <c r="CE14" s="1038"/>
      <c r="CF14" s="1038"/>
      <c r="CG14" s="1039"/>
      <c r="CH14" s="1012">
        <v>42</v>
      </c>
      <c r="CI14" s="1013"/>
      <c r="CJ14" s="1013"/>
      <c r="CK14" s="1013"/>
      <c r="CL14" s="1014"/>
      <c r="CM14" s="1012">
        <v>285</v>
      </c>
      <c r="CN14" s="1013"/>
      <c r="CO14" s="1013"/>
      <c r="CP14" s="1013"/>
      <c r="CQ14" s="1014"/>
      <c r="CR14" s="1012">
        <v>35</v>
      </c>
      <c r="CS14" s="1013"/>
      <c r="CT14" s="1013"/>
      <c r="CU14" s="1013"/>
      <c r="CV14" s="1014"/>
      <c r="CW14" s="1012" t="s">
        <v>548</v>
      </c>
      <c r="CX14" s="1013"/>
      <c r="CY14" s="1013"/>
      <c r="CZ14" s="1013"/>
      <c r="DA14" s="1014"/>
      <c r="DB14" s="1012" t="s">
        <v>550</v>
      </c>
      <c r="DC14" s="1013"/>
      <c r="DD14" s="1013"/>
      <c r="DE14" s="1013"/>
      <c r="DF14" s="1014"/>
      <c r="DG14" s="1012" t="s">
        <v>555</v>
      </c>
      <c r="DH14" s="1013"/>
      <c r="DI14" s="1013"/>
      <c r="DJ14" s="1013"/>
      <c r="DK14" s="1014"/>
      <c r="DL14" s="1012" t="s">
        <v>548</v>
      </c>
      <c r="DM14" s="1013"/>
      <c r="DN14" s="1013"/>
      <c r="DO14" s="1013"/>
      <c r="DP14" s="1014"/>
      <c r="DQ14" s="1012" t="s">
        <v>554</v>
      </c>
      <c r="DR14" s="1013"/>
      <c r="DS14" s="1013"/>
      <c r="DT14" s="1013"/>
      <c r="DU14" s="1014"/>
      <c r="DV14" s="1015"/>
      <c r="DW14" s="1016"/>
      <c r="DX14" s="1016"/>
      <c r="DY14" s="1016"/>
      <c r="DZ14" s="1017"/>
      <c r="EA14" s="205"/>
    </row>
    <row r="15" spans="1:131" s="206" customFormat="1" ht="26.25" customHeight="1">
      <c r="A15" s="212">
        <v>9</v>
      </c>
      <c r="B15" s="1060"/>
      <c r="C15" s="1061"/>
      <c r="D15" s="1061"/>
      <c r="E15" s="1061"/>
      <c r="F15" s="1061"/>
      <c r="G15" s="1061"/>
      <c r="H15" s="1061"/>
      <c r="I15" s="1061"/>
      <c r="J15" s="1061"/>
      <c r="K15" s="1061"/>
      <c r="L15" s="1061"/>
      <c r="M15" s="1061"/>
      <c r="N15" s="1061"/>
      <c r="O15" s="1061"/>
      <c r="P15" s="1062"/>
      <c r="Q15" s="1066"/>
      <c r="R15" s="1067"/>
      <c r="S15" s="1067"/>
      <c r="T15" s="1067"/>
      <c r="U15" s="1067"/>
      <c r="V15" s="1067"/>
      <c r="W15" s="1067"/>
      <c r="X15" s="1067"/>
      <c r="Y15" s="1067"/>
      <c r="Z15" s="1067"/>
      <c r="AA15" s="1067"/>
      <c r="AB15" s="1067"/>
      <c r="AC15" s="1067"/>
      <c r="AD15" s="1067"/>
      <c r="AE15" s="1068"/>
      <c r="AF15" s="1042"/>
      <c r="AG15" s="1043"/>
      <c r="AH15" s="1043"/>
      <c r="AI15" s="1043"/>
      <c r="AJ15" s="1044"/>
      <c r="AK15" s="1109"/>
      <c r="AL15" s="1110"/>
      <c r="AM15" s="1110"/>
      <c r="AN15" s="1110"/>
      <c r="AO15" s="1110"/>
      <c r="AP15" s="1110"/>
      <c r="AQ15" s="1110"/>
      <c r="AR15" s="1110"/>
      <c r="AS15" s="1110"/>
      <c r="AT15" s="1110"/>
      <c r="AU15" s="1107"/>
      <c r="AV15" s="1107"/>
      <c r="AW15" s="1107"/>
      <c r="AX15" s="1107"/>
      <c r="AY15" s="1108"/>
      <c r="AZ15" s="203"/>
      <c r="BA15" s="203"/>
      <c r="BB15" s="203"/>
      <c r="BC15" s="203"/>
      <c r="BD15" s="203"/>
      <c r="BE15" s="204"/>
      <c r="BF15" s="204"/>
      <c r="BG15" s="204"/>
      <c r="BH15" s="204"/>
      <c r="BI15" s="204"/>
      <c r="BJ15" s="204"/>
      <c r="BK15" s="204"/>
      <c r="BL15" s="204"/>
      <c r="BM15" s="204"/>
      <c r="BN15" s="204"/>
      <c r="BO15" s="204"/>
      <c r="BP15" s="204"/>
      <c r="BQ15" s="213">
        <v>9</v>
      </c>
      <c r="BR15" s="214"/>
      <c r="BS15" s="1037" t="s">
        <v>546</v>
      </c>
      <c r="BT15" s="1038"/>
      <c r="BU15" s="1038"/>
      <c r="BV15" s="1038"/>
      <c r="BW15" s="1038"/>
      <c r="BX15" s="1038"/>
      <c r="BY15" s="1038"/>
      <c r="BZ15" s="1038"/>
      <c r="CA15" s="1038"/>
      <c r="CB15" s="1038"/>
      <c r="CC15" s="1038"/>
      <c r="CD15" s="1038"/>
      <c r="CE15" s="1038"/>
      <c r="CF15" s="1038"/>
      <c r="CG15" s="1039"/>
      <c r="CH15" s="1012">
        <v>0</v>
      </c>
      <c r="CI15" s="1013"/>
      <c r="CJ15" s="1013"/>
      <c r="CK15" s="1013"/>
      <c r="CL15" s="1014"/>
      <c r="CM15" s="1012">
        <v>10</v>
      </c>
      <c r="CN15" s="1013"/>
      <c r="CO15" s="1013"/>
      <c r="CP15" s="1013"/>
      <c r="CQ15" s="1014"/>
      <c r="CR15" s="1012">
        <v>3</v>
      </c>
      <c r="CS15" s="1013"/>
      <c r="CT15" s="1013"/>
      <c r="CU15" s="1013"/>
      <c r="CV15" s="1014"/>
      <c r="CW15" s="1012" t="s">
        <v>548</v>
      </c>
      <c r="CX15" s="1013"/>
      <c r="CY15" s="1013"/>
      <c r="CZ15" s="1013"/>
      <c r="DA15" s="1014"/>
      <c r="DB15" s="1012" t="s">
        <v>554</v>
      </c>
      <c r="DC15" s="1013"/>
      <c r="DD15" s="1013"/>
      <c r="DE15" s="1013"/>
      <c r="DF15" s="1014"/>
      <c r="DG15" s="1012" t="s">
        <v>554</v>
      </c>
      <c r="DH15" s="1013"/>
      <c r="DI15" s="1013"/>
      <c r="DJ15" s="1013"/>
      <c r="DK15" s="1014"/>
      <c r="DL15" s="1012" t="s">
        <v>548</v>
      </c>
      <c r="DM15" s="1013"/>
      <c r="DN15" s="1013"/>
      <c r="DO15" s="1013"/>
      <c r="DP15" s="1014"/>
      <c r="DQ15" s="1012" t="s">
        <v>548</v>
      </c>
      <c r="DR15" s="1013"/>
      <c r="DS15" s="1013"/>
      <c r="DT15" s="1013"/>
      <c r="DU15" s="1014"/>
      <c r="DV15" s="1015"/>
      <c r="DW15" s="1016"/>
      <c r="DX15" s="1016"/>
      <c r="DY15" s="1016"/>
      <c r="DZ15" s="1017"/>
      <c r="EA15" s="205"/>
    </row>
    <row r="16" spans="1:131" s="206" customFormat="1" ht="26.25" customHeight="1">
      <c r="A16" s="212">
        <v>10</v>
      </c>
      <c r="B16" s="1060"/>
      <c r="C16" s="1061"/>
      <c r="D16" s="1061"/>
      <c r="E16" s="1061"/>
      <c r="F16" s="1061"/>
      <c r="G16" s="1061"/>
      <c r="H16" s="1061"/>
      <c r="I16" s="1061"/>
      <c r="J16" s="1061"/>
      <c r="K16" s="1061"/>
      <c r="L16" s="1061"/>
      <c r="M16" s="1061"/>
      <c r="N16" s="1061"/>
      <c r="O16" s="1061"/>
      <c r="P16" s="1062"/>
      <c r="Q16" s="1066"/>
      <c r="R16" s="1067"/>
      <c r="S16" s="1067"/>
      <c r="T16" s="1067"/>
      <c r="U16" s="1067"/>
      <c r="V16" s="1067"/>
      <c r="W16" s="1067"/>
      <c r="X16" s="1067"/>
      <c r="Y16" s="1067"/>
      <c r="Z16" s="1067"/>
      <c r="AA16" s="1067"/>
      <c r="AB16" s="1067"/>
      <c r="AC16" s="1067"/>
      <c r="AD16" s="1067"/>
      <c r="AE16" s="1068"/>
      <c r="AF16" s="1042"/>
      <c r="AG16" s="1043"/>
      <c r="AH16" s="1043"/>
      <c r="AI16" s="1043"/>
      <c r="AJ16" s="1044"/>
      <c r="AK16" s="1109"/>
      <c r="AL16" s="1110"/>
      <c r="AM16" s="1110"/>
      <c r="AN16" s="1110"/>
      <c r="AO16" s="1110"/>
      <c r="AP16" s="1110"/>
      <c r="AQ16" s="1110"/>
      <c r="AR16" s="1110"/>
      <c r="AS16" s="1110"/>
      <c r="AT16" s="1110"/>
      <c r="AU16" s="1107"/>
      <c r="AV16" s="1107"/>
      <c r="AW16" s="1107"/>
      <c r="AX16" s="1107"/>
      <c r="AY16" s="1108"/>
      <c r="AZ16" s="203"/>
      <c r="BA16" s="203"/>
      <c r="BB16" s="203"/>
      <c r="BC16" s="203"/>
      <c r="BD16" s="203"/>
      <c r="BE16" s="204"/>
      <c r="BF16" s="204"/>
      <c r="BG16" s="204"/>
      <c r="BH16" s="204"/>
      <c r="BI16" s="204"/>
      <c r="BJ16" s="204"/>
      <c r="BK16" s="204"/>
      <c r="BL16" s="204"/>
      <c r="BM16" s="204"/>
      <c r="BN16" s="204"/>
      <c r="BO16" s="204"/>
      <c r="BP16" s="204"/>
      <c r="BQ16" s="213">
        <v>10</v>
      </c>
      <c r="BR16" s="214"/>
      <c r="BS16" s="1037" t="s">
        <v>547</v>
      </c>
      <c r="BT16" s="1038"/>
      <c r="BU16" s="1038"/>
      <c r="BV16" s="1038"/>
      <c r="BW16" s="1038"/>
      <c r="BX16" s="1038"/>
      <c r="BY16" s="1038"/>
      <c r="BZ16" s="1038"/>
      <c r="CA16" s="1038"/>
      <c r="CB16" s="1038"/>
      <c r="CC16" s="1038"/>
      <c r="CD16" s="1038"/>
      <c r="CE16" s="1038"/>
      <c r="CF16" s="1038"/>
      <c r="CG16" s="1039"/>
      <c r="CH16" s="1012">
        <v>-258</v>
      </c>
      <c r="CI16" s="1013"/>
      <c r="CJ16" s="1013"/>
      <c r="CK16" s="1013"/>
      <c r="CL16" s="1014"/>
      <c r="CM16" s="1012">
        <v>1213</v>
      </c>
      <c r="CN16" s="1013"/>
      <c r="CO16" s="1013"/>
      <c r="CP16" s="1013"/>
      <c r="CQ16" s="1014"/>
      <c r="CR16" s="1012">
        <v>658</v>
      </c>
      <c r="CS16" s="1013"/>
      <c r="CT16" s="1013"/>
      <c r="CU16" s="1013"/>
      <c r="CV16" s="1014"/>
      <c r="CW16" s="1012">
        <v>21</v>
      </c>
      <c r="CX16" s="1013"/>
      <c r="CY16" s="1013"/>
      <c r="CZ16" s="1013"/>
      <c r="DA16" s="1014"/>
      <c r="DB16" s="1012">
        <v>4972</v>
      </c>
      <c r="DC16" s="1013"/>
      <c r="DD16" s="1013"/>
      <c r="DE16" s="1013"/>
      <c r="DF16" s="1014"/>
      <c r="DG16" s="1012" t="s">
        <v>550</v>
      </c>
      <c r="DH16" s="1013"/>
      <c r="DI16" s="1013"/>
      <c r="DJ16" s="1013"/>
      <c r="DK16" s="1014"/>
      <c r="DL16" s="1012" t="s">
        <v>548</v>
      </c>
      <c r="DM16" s="1013"/>
      <c r="DN16" s="1013"/>
      <c r="DO16" s="1013"/>
      <c r="DP16" s="1014"/>
      <c r="DQ16" s="1012" t="s">
        <v>548</v>
      </c>
      <c r="DR16" s="1013"/>
      <c r="DS16" s="1013"/>
      <c r="DT16" s="1013"/>
      <c r="DU16" s="1014"/>
      <c r="DV16" s="1015"/>
      <c r="DW16" s="1016"/>
      <c r="DX16" s="1016"/>
      <c r="DY16" s="1016"/>
      <c r="DZ16" s="1017"/>
      <c r="EA16" s="205"/>
    </row>
    <row r="17" spans="1:131" s="206" customFormat="1" ht="26.25" customHeight="1">
      <c r="A17" s="212">
        <v>11</v>
      </c>
      <c r="B17" s="1060"/>
      <c r="C17" s="1061"/>
      <c r="D17" s="1061"/>
      <c r="E17" s="1061"/>
      <c r="F17" s="1061"/>
      <c r="G17" s="1061"/>
      <c r="H17" s="1061"/>
      <c r="I17" s="1061"/>
      <c r="J17" s="1061"/>
      <c r="K17" s="1061"/>
      <c r="L17" s="1061"/>
      <c r="M17" s="1061"/>
      <c r="N17" s="1061"/>
      <c r="O17" s="1061"/>
      <c r="P17" s="1062"/>
      <c r="Q17" s="1066"/>
      <c r="R17" s="1067"/>
      <c r="S17" s="1067"/>
      <c r="T17" s="1067"/>
      <c r="U17" s="1067"/>
      <c r="V17" s="1067"/>
      <c r="W17" s="1067"/>
      <c r="X17" s="1067"/>
      <c r="Y17" s="1067"/>
      <c r="Z17" s="1067"/>
      <c r="AA17" s="1067"/>
      <c r="AB17" s="1067"/>
      <c r="AC17" s="1067"/>
      <c r="AD17" s="1067"/>
      <c r="AE17" s="1068"/>
      <c r="AF17" s="1042"/>
      <c r="AG17" s="1043"/>
      <c r="AH17" s="1043"/>
      <c r="AI17" s="1043"/>
      <c r="AJ17" s="1044"/>
      <c r="AK17" s="1109"/>
      <c r="AL17" s="1110"/>
      <c r="AM17" s="1110"/>
      <c r="AN17" s="1110"/>
      <c r="AO17" s="1110"/>
      <c r="AP17" s="1110"/>
      <c r="AQ17" s="1110"/>
      <c r="AR17" s="1110"/>
      <c r="AS17" s="1110"/>
      <c r="AT17" s="1110"/>
      <c r="AU17" s="1107"/>
      <c r="AV17" s="1107"/>
      <c r="AW17" s="1107"/>
      <c r="AX17" s="1107"/>
      <c r="AY17" s="1108"/>
      <c r="AZ17" s="203"/>
      <c r="BA17" s="203"/>
      <c r="BB17" s="203"/>
      <c r="BC17" s="203"/>
      <c r="BD17" s="203"/>
      <c r="BE17" s="204"/>
      <c r="BF17" s="204"/>
      <c r="BG17" s="204"/>
      <c r="BH17" s="204"/>
      <c r="BI17" s="204"/>
      <c r="BJ17" s="204"/>
      <c r="BK17" s="204"/>
      <c r="BL17" s="204"/>
      <c r="BM17" s="204"/>
      <c r="BN17" s="204"/>
      <c r="BO17" s="204"/>
      <c r="BP17" s="204"/>
      <c r="BQ17" s="213">
        <v>11</v>
      </c>
      <c r="BR17" s="214"/>
      <c r="BS17" s="1037"/>
      <c r="BT17" s="1038"/>
      <c r="BU17" s="1038"/>
      <c r="BV17" s="1038"/>
      <c r="BW17" s="1038"/>
      <c r="BX17" s="1038"/>
      <c r="BY17" s="1038"/>
      <c r="BZ17" s="1038"/>
      <c r="CA17" s="1038"/>
      <c r="CB17" s="1038"/>
      <c r="CC17" s="1038"/>
      <c r="CD17" s="1038"/>
      <c r="CE17" s="1038"/>
      <c r="CF17" s="1038"/>
      <c r="CG17" s="1039"/>
      <c r="CH17" s="1012"/>
      <c r="CI17" s="1013"/>
      <c r="CJ17" s="1013"/>
      <c r="CK17" s="1013"/>
      <c r="CL17" s="1014"/>
      <c r="CM17" s="1012"/>
      <c r="CN17" s="1013"/>
      <c r="CO17" s="1013"/>
      <c r="CP17" s="1013"/>
      <c r="CQ17" s="1014"/>
      <c r="CR17" s="1012"/>
      <c r="CS17" s="1013"/>
      <c r="CT17" s="1013"/>
      <c r="CU17" s="1013"/>
      <c r="CV17" s="1014"/>
      <c r="CW17" s="1012"/>
      <c r="CX17" s="1013"/>
      <c r="CY17" s="1013"/>
      <c r="CZ17" s="1013"/>
      <c r="DA17" s="1014"/>
      <c r="DB17" s="1012"/>
      <c r="DC17" s="1013"/>
      <c r="DD17" s="1013"/>
      <c r="DE17" s="1013"/>
      <c r="DF17" s="1014"/>
      <c r="DG17" s="1012"/>
      <c r="DH17" s="1013"/>
      <c r="DI17" s="1013"/>
      <c r="DJ17" s="1013"/>
      <c r="DK17" s="1014"/>
      <c r="DL17" s="1012"/>
      <c r="DM17" s="1013"/>
      <c r="DN17" s="1013"/>
      <c r="DO17" s="1013"/>
      <c r="DP17" s="1014"/>
      <c r="DQ17" s="1012"/>
      <c r="DR17" s="1013"/>
      <c r="DS17" s="1013"/>
      <c r="DT17" s="1013"/>
      <c r="DU17" s="1014"/>
      <c r="DV17" s="1015"/>
      <c r="DW17" s="1016"/>
      <c r="DX17" s="1016"/>
      <c r="DY17" s="1016"/>
      <c r="DZ17" s="1017"/>
      <c r="EA17" s="205"/>
    </row>
    <row r="18" spans="1:131" s="206" customFormat="1" ht="26.25" customHeight="1">
      <c r="A18" s="212">
        <v>12</v>
      </c>
      <c r="B18" s="1060"/>
      <c r="C18" s="1061"/>
      <c r="D18" s="1061"/>
      <c r="E18" s="1061"/>
      <c r="F18" s="1061"/>
      <c r="G18" s="1061"/>
      <c r="H18" s="1061"/>
      <c r="I18" s="1061"/>
      <c r="J18" s="1061"/>
      <c r="K18" s="1061"/>
      <c r="L18" s="1061"/>
      <c r="M18" s="1061"/>
      <c r="N18" s="1061"/>
      <c r="O18" s="1061"/>
      <c r="P18" s="1062"/>
      <c r="Q18" s="1066"/>
      <c r="R18" s="1067"/>
      <c r="S18" s="1067"/>
      <c r="T18" s="1067"/>
      <c r="U18" s="1067"/>
      <c r="V18" s="1067"/>
      <c r="W18" s="1067"/>
      <c r="X18" s="1067"/>
      <c r="Y18" s="1067"/>
      <c r="Z18" s="1067"/>
      <c r="AA18" s="1067"/>
      <c r="AB18" s="1067"/>
      <c r="AC18" s="1067"/>
      <c r="AD18" s="1067"/>
      <c r="AE18" s="1068"/>
      <c r="AF18" s="1042"/>
      <c r="AG18" s="1043"/>
      <c r="AH18" s="1043"/>
      <c r="AI18" s="1043"/>
      <c r="AJ18" s="1044"/>
      <c r="AK18" s="1109"/>
      <c r="AL18" s="1110"/>
      <c r="AM18" s="1110"/>
      <c r="AN18" s="1110"/>
      <c r="AO18" s="1110"/>
      <c r="AP18" s="1110"/>
      <c r="AQ18" s="1110"/>
      <c r="AR18" s="1110"/>
      <c r="AS18" s="1110"/>
      <c r="AT18" s="1110"/>
      <c r="AU18" s="1107"/>
      <c r="AV18" s="1107"/>
      <c r="AW18" s="1107"/>
      <c r="AX18" s="1107"/>
      <c r="AY18" s="1108"/>
      <c r="AZ18" s="203"/>
      <c r="BA18" s="203"/>
      <c r="BB18" s="203"/>
      <c r="BC18" s="203"/>
      <c r="BD18" s="203"/>
      <c r="BE18" s="204"/>
      <c r="BF18" s="204"/>
      <c r="BG18" s="204"/>
      <c r="BH18" s="204"/>
      <c r="BI18" s="204"/>
      <c r="BJ18" s="204"/>
      <c r="BK18" s="204"/>
      <c r="BL18" s="204"/>
      <c r="BM18" s="204"/>
      <c r="BN18" s="204"/>
      <c r="BO18" s="204"/>
      <c r="BP18" s="204"/>
      <c r="BQ18" s="213">
        <v>12</v>
      </c>
      <c r="BR18" s="214"/>
      <c r="BS18" s="1037"/>
      <c r="BT18" s="1038"/>
      <c r="BU18" s="1038"/>
      <c r="BV18" s="1038"/>
      <c r="BW18" s="1038"/>
      <c r="BX18" s="1038"/>
      <c r="BY18" s="1038"/>
      <c r="BZ18" s="1038"/>
      <c r="CA18" s="1038"/>
      <c r="CB18" s="1038"/>
      <c r="CC18" s="1038"/>
      <c r="CD18" s="1038"/>
      <c r="CE18" s="1038"/>
      <c r="CF18" s="1038"/>
      <c r="CG18" s="1039"/>
      <c r="CH18" s="1012"/>
      <c r="CI18" s="1013"/>
      <c r="CJ18" s="1013"/>
      <c r="CK18" s="1013"/>
      <c r="CL18" s="1014"/>
      <c r="CM18" s="1012"/>
      <c r="CN18" s="1013"/>
      <c r="CO18" s="1013"/>
      <c r="CP18" s="1013"/>
      <c r="CQ18" s="1014"/>
      <c r="CR18" s="1012"/>
      <c r="CS18" s="1013"/>
      <c r="CT18" s="1013"/>
      <c r="CU18" s="1013"/>
      <c r="CV18" s="1014"/>
      <c r="CW18" s="1012"/>
      <c r="CX18" s="1013"/>
      <c r="CY18" s="1013"/>
      <c r="CZ18" s="1013"/>
      <c r="DA18" s="1014"/>
      <c r="DB18" s="1012"/>
      <c r="DC18" s="1013"/>
      <c r="DD18" s="1013"/>
      <c r="DE18" s="1013"/>
      <c r="DF18" s="1014"/>
      <c r="DG18" s="1012"/>
      <c r="DH18" s="1013"/>
      <c r="DI18" s="1013"/>
      <c r="DJ18" s="1013"/>
      <c r="DK18" s="1014"/>
      <c r="DL18" s="1012"/>
      <c r="DM18" s="1013"/>
      <c r="DN18" s="1013"/>
      <c r="DO18" s="1013"/>
      <c r="DP18" s="1014"/>
      <c r="DQ18" s="1012"/>
      <c r="DR18" s="1013"/>
      <c r="DS18" s="1013"/>
      <c r="DT18" s="1013"/>
      <c r="DU18" s="1014"/>
      <c r="DV18" s="1015"/>
      <c r="DW18" s="1016"/>
      <c r="DX18" s="1016"/>
      <c r="DY18" s="1016"/>
      <c r="DZ18" s="1017"/>
      <c r="EA18" s="205"/>
    </row>
    <row r="19" spans="1:131" s="206" customFormat="1" ht="26.25" customHeight="1">
      <c r="A19" s="212">
        <v>13</v>
      </c>
      <c r="B19" s="1060"/>
      <c r="C19" s="1061"/>
      <c r="D19" s="1061"/>
      <c r="E19" s="1061"/>
      <c r="F19" s="1061"/>
      <c r="G19" s="1061"/>
      <c r="H19" s="1061"/>
      <c r="I19" s="1061"/>
      <c r="J19" s="1061"/>
      <c r="K19" s="1061"/>
      <c r="L19" s="1061"/>
      <c r="M19" s="1061"/>
      <c r="N19" s="1061"/>
      <c r="O19" s="1061"/>
      <c r="P19" s="1062"/>
      <c r="Q19" s="1066"/>
      <c r="R19" s="1067"/>
      <c r="S19" s="1067"/>
      <c r="T19" s="1067"/>
      <c r="U19" s="1067"/>
      <c r="V19" s="1067"/>
      <c r="W19" s="1067"/>
      <c r="X19" s="1067"/>
      <c r="Y19" s="1067"/>
      <c r="Z19" s="1067"/>
      <c r="AA19" s="1067"/>
      <c r="AB19" s="1067"/>
      <c r="AC19" s="1067"/>
      <c r="AD19" s="1067"/>
      <c r="AE19" s="1068"/>
      <c r="AF19" s="1042"/>
      <c r="AG19" s="1043"/>
      <c r="AH19" s="1043"/>
      <c r="AI19" s="1043"/>
      <c r="AJ19" s="1044"/>
      <c r="AK19" s="1109"/>
      <c r="AL19" s="1110"/>
      <c r="AM19" s="1110"/>
      <c r="AN19" s="1110"/>
      <c r="AO19" s="1110"/>
      <c r="AP19" s="1110"/>
      <c r="AQ19" s="1110"/>
      <c r="AR19" s="1110"/>
      <c r="AS19" s="1110"/>
      <c r="AT19" s="1110"/>
      <c r="AU19" s="1107"/>
      <c r="AV19" s="1107"/>
      <c r="AW19" s="1107"/>
      <c r="AX19" s="1107"/>
      <c r="AY19" s="1108"/>
      <c r="AZ19" s="203"/>
      <c r="BA19" s="203"/>
      <c r="BB19" s="203"/>
      <c r="BC19" s="203"/>
      <c r="BD19" s="203"/>
      <c r="BE19" s="204"/>
      <c r="BF19" s="204"/>
      <c r="BG19" s="204"/>
      <c r="BH19" s="204"/>
      <c r="BI19" s="204"/>
      <c r="BJ19" s="204"/>
      <c r="BK19" s="204"/>
      <c r="BL19" s="204"/>
      <c r="BM19" s="204"/>
      <c r="BN19" s="204"/>
      <c r="BO19" s="204"/>
      <c r="BP19" s="204"/>
      <c r="BQ19" s="213">
        <v>13</v>
      </c>
      <c r="BR19" s="214"/>
      <c r="BS19" s="1037"/>
      <c r="BT19" s="1038"/>
      <c r="BU19" s="1038"/>
      <c r="BV19" s="1038"/>
      <c r="BW19" s="1038"/>
      <c r="BX19" s="1038"/>
      <c r="BY19" s="1038"/>
      <c r="BZ19" s="1038"/>
      <c r="CA19" s="1038"/>
      <c r="CB19" s="1038"/>
      <c r="CC19" s="1038"/>
      <c r="CD19" s="1038"/>
      <c r="CE19" s="1038"/>
      <c r="CF19" s="1038"/>
      <c r="CG19" s="1039"/>
      <c r="CH19" s="1012"/>
      <c r="CI19" s="1013"/>
      <c r="CJ19" s="1013"/>
      <c r="CK19" s="1013"/>
      <c r="CL19" s="1014"/>
      <c r="CM19" s="1012"/>
      <c r="CN19" s="1013"/>
      <c r="CO19" s="1013"/>
      <c r="CP19" s="1013"/>
      <c r="CQ19" s="1014"/>
      <c r="CR19" s="1012"/>
      <c r="CS19" s="1013"/>
      <c r="CT19" s="1013"/>
      <c r="CU19" s="1013"/>
      <c r="CV19" s="1014"/>
      <c r="CW19" s="1012"/>
      <c r="CX19" s="1013"/>
      <c r="CY19" s="1013"/>
      <c r="CZ19" s="1013"/>
      <c r="DA19" s="1014"/>
      <c r="DB19" s="1012"/>
      <c r="DC19" s="1013"/>
      <c r="DD19" s="1013"/>
      <c r="DE19" s="1013"/>
      <c r="DF19" s="1014"/>
      <c r="DG19" s="1012"/>
      <c r="DH19" s="1013"/>
      <c r="DI19" s="1013"/>
      <c r="DJ19" s="1013"/>
      <c r="DK19" s="1014"/>
      <c r="DL19" s="1012"/>
      <c r="DM19" s="1013"/>
      <c r="DN19" s="1013"/>
      <c r="DO19" s="1013"/>
      <c r="DP19" s="1014"/>
      <c r="DQ19" s="1012"/>
      <c r="DR19" s="1013"/>
      <c r="DS19" s="1013"/>
      <c r="DT19" s="1013"/>
      <c r="DU19" s="1014"/>
      <c r="DV19" s="1015"/>
      <c r="DW19" s="1016"/>
      <c r="DX19" s="1016"/>
      <c r="DY19" s="1016"/>
      <c r="DZ19" s="1017"/>
      <c r="EA19" s="205"/>
    </row>
    <row r="20" spans="1:131" s="206" customFormat="1" ht="26.25" customHeight="1">
      <c r="A20" s="212">
        <v>14</v>
      </c>
      <c r="B20" s="1060"/>
      <c r="C20" s="1061"/>
      <c r="D20" s="1061"/>
      <c r="E20" s="1061"/>
      <c r="F20" s="1061"/>
      <c r="G20" s="1061"/>
      <c r="H20" s="1061"/>
      <c r="I20" s="1061"/>
      <c r="J20" s="1061"/>
      <c r="K20" s="1061"/>
      <c r="L20" s="1061"/>
      <c r="M20" s="1061"/>
      <c r="N20" s="1061"/>
      <c r="O20" s="1061"/>
      <c r="P20" s="1062"/>
      <c r="Q20" s="1066"/>
      <c r="R20" s="1067"/>
      <c r="S20" s="1067"/>
      <c r="T20" s="1067"/>
      <c r="U20" s="1067"/>
      <c r="V20" s="1067"/>
      <c r="W20" s="1067"/>
      <c r="X20" s="1067"/>
      <c r="Y20" s="1067"/>
      <c r="Z20" s="1067"/>
      <c r="AA20" s="1067"/>
      <c r="AB20" s="1067"/>
      <c r="AC20" s="1067"/>
      <c r="AD20" s="1067"/>
      <c r="AE20" s="1068"/>
      <c r="AF20" s="1042"/>
      <c r="AG20" s="1043"/>
      <c r="AH20" s="1043"/>
      <c r="AI20" s="1043"/>
      <c r="AJ20" s="1044"/>
      <c r="AK20" s="1109"/>
      <c r="AL20" s="1110"/>
      <c r="AM20" s="1110"/>
      <c r="AN20" s="1110"/>
      <c r="AO20" s="1110"/>
      <c r="AP20" s="1110"/>
      <c r="AQ20" s="1110"/>
      <c r="AR20" s="1110"/>
      <c r="AS20" s="1110"/>
      <c r="AT20" s="1110"/>
      <c r="AU20" s="1107"/>
      <c r="AV20" s="1107"/>
      <c r="AW20" s="1107"/>
      <c r="AX20" s="1107"/>
      <c r="AY20" s="1108"/>
      <c r="AZ20" s="203"/>
      <c r="BA20" s="203"/>
      <c r="BB20" s="203"/>
      <c r="BC20" s="203"/>
      <c r="BD20" s="203"/>
      <c r="BE20" s="204"/>
      <c r="BF20" s="204"/>
      <c r="BG20" s="204"/>
      <c r="BH20" s="204"/>
      <c r="BI20" s="204"/>
      <c r="BJ20" s="204"/>
      <c r="BK20" s="204"/>
      <c r="BL20" s="204"/>
      <c r="BM20" s="204"/>
      <c r="BN20" s="204"/>
      <c r="BO20" s="204"/>
      <c r="BP20" s="204"/>
      <c r="BQ20" s="213">
        <v>14</v>
      </c>
      <c r="BR20" s="214"/>
      <c r="BS20" s="1037"/>
      <c r="BT20" s="1038"/>
      <c r="BU20" s="1038"/>
      <c r="BV20" s="1038"/>
      <c r="BW20" s="1038"/>
      <c r="BX20" s="1038"/>
      <c r="BY20" s="1038"/>
      <c r="BZ20" s="1038"/>
      <c r="CA20" s="1038"/>
      <c r="CB20" s="1038"/>
      <c r="CC20" s="1038"/>
      <c r="CD20" s="1038"/>
      <c r="CE20" s="1038"/>
      <c r="CF20" s="1038"/>
      <c r="CG20" s="1039"/>
      <c r="CH20" s="1012"/>
      <c r="CI20" s="1013"/>
      <c r="CJ20" s="1013"/>
      <c r="CK20" s="1013"/>
      <c r="CL20" s="1014"/>
      <c r="CM20" s="1012"/>
      <c r="CN20" s="1013"/>
      <c r="CO20" s="1013"/>
      <c r="CP20" s="1013"/>
      <c r="CQ20" s="1014"/>
      <c r="CR20" s="1012"/>
      <c r="CS20" s="1013"/>
      <c r="CT20" s="1013"/>
      <c r="CU20" s="1013"/>
      <c r="CV20" s="1014"/>
      <c r="CW20" s="1012"/>
      <c r="CX20" s="1013"/>
      <c r="CY20" s="1013"/>
      <c r="CZ20" s="1013"/>
      <c r="DA20" s="1014"/>
      <c r="DB20" s="1012"/>
      <c r="DC20" s="1013"/>
      <c r="DD20" s="1013"/>
      <c r="DE20" s="1013"/>
      <c r="DF20" s="1014"/>
      <c r="DG20" s="1012"/>
      <c r="DH20" s="1013"/>
      <c r="DI20" s="1013"/>
      <c r="DJ20" s="1013"/>
      <c r="DK20" s="1014"/>
      <c r="DL20" s="1012"/>
      <c r="DM20" s="1013"/>
      <c r="DN20" s="1013"/>
      <c r="DO20" s="1013"/>
      <c r="DP20" s="1014"/>
      <c r="DQ20" s="1012"/>
      <c r="DR20" s="1013"/>
      <c r="DS20" s="1013"/>
      <c r="DT20" s="1013"/>
      <c r="DU20" s="1014"/>
      <c r="DV20" s="1015"/>
      <c r="DW20" s="1016"/>
      <c r="DX20" s="1016"/>
      <c r="DY20" s="1016"/>
      <c r="DZ20" s="1017"/>
      <c r="EA20" s="205"/>
    </row>
    <row r="21" spans="1:131" s="206" customFormat="1" ht="26.25" customHeight="1" thickBot="1">
      <c r="A21" s="212">
        <v>15</v>
      </c>
      <c r="B21" s="1060"/>
      <c r="C21" s="1061"/>
      <c r="D21" s="1061"/>
      <c r="E21" s="1061"/>
      <c r="F21" s="1061"/>
      <c r="G21" s="1061"/>
      <c r="H21" s="1061"/>
      <c r="I21" s="1061"/>
      <c r="J21" s="1061"/>
      <c r="K21" s="1061"/>
      <c r="L21" s="1061"/>
      <c r="M21" s="1061"/>
      <c r="N21" s="1061"/>
      <c r="O21" s="1061"/>
      <c r="P21" s="1062"/>
      <c r="Q21" s="1066"/>
      <c r="R21" s="1067"/>
      <c r="S21" s="1067"/>
      <c r="T21" s="1067"/>
      <c r="U21" s="1067"/>
      <c r="V21" s="1067"/>
      <c r="W21" s="1067"/>
      <c r="X21" s="1067"/>
      <c r="Y21" s="1067"/>
      <c r="Z21" s="1067"/>
      <c r="AA21" s="1067"/>
      <c r="AB21" s="1067"/>
      <c r="AC21" s="1067"/>
      <c r="AD21" s="1067"/>
      <c r="AE21" s="1068"/>
      <c r="AF21" s="1042"/>
      <c r="AG21" s="1043"/>
      <c r="AH21" s="1043"/>
      <c r="AI21" s="1043"/>
      <c r="AJ21" s="1044"/>
      <c r="AK21" s="1109"/>
      <c r="AL21" s="1110"/>
      <c r="AM21" s="1110"/>
      <c r="AN21" s="1110"/>
      <c r="AO21" s="1110"/>
      <c r="AP21" s="1110"/>
      <c r="AQ21" s="1110"/>
      <c r="AR21" s="1110"/>
      <c r="AS21" s="1110"/>
      <c r="AT21" s="1110"/>
      <c r="AU21" s="1107"/>
      <c r="AV21" s="1107"/>
      <c r="AW21" s="1107"/>
      <c r="AX21" s="1107"/>
      <c r="AY21" s="1108"/>
      <c r="AZ21" s="203"/>
      <c r="BA21" s="203"/>
      <c r="BB21" s="203"/>
      <c r="BC21" s="203"/>
      <c r="BD21" s="203"/>
      <c r="BE21" s="204"/>
      <c r="BF21" s="204"/>
      <c r="BG21" s="204"/>
      <c r="BH21" s="204"/>
      <c r="BI21" s="204"/>
      <c r="BJ21" s="204"/>
      <c r="BK21" s="204"/>
      <c r="BL21" s="204"/>
      <c r="BM21" s="204"/>
      <c r="BN21" s="204"/>
      <c r="BO21" s="204"/>
      <c r="BP21" s="204"/>
      <c r="BQ21" s="213">
        <v>15</v>
      </c>
      <c r="BR21" s="214"/>
      <c r="BS21" s="1037"/>
      <c r="BT21" s="1038"/>
      <c r="BU21" s="1038"/>
      <c r="BV21" s="1038"/>
      <c r="BW21" s="1038"/>
      <c r="BX21" s="1038"/>
      <c r="BY21" s="1038"/>
      <c r="BZ21" s="1038"/>
      <c r="CA21" s="1038"/>
      <c r="CB21" s="1038"/>
      <c r="CC21" s="1038"/>
      <c r="CD21" s="1038"/>
      <c r="CE21" s="1038"/>
      <c r="CF21" s="1038"/>
      <c r="CG21" s="1039"/>
      <c r="CH21" s="1012"/>
      <c r="CI21" s="1013"/>
      <c r="CJ21" s="1013"/>
      <c r="CK21" s="1013"/>
      <c r="CL21" s="1014"/>
      <c r="CM21" s="1012"/>
      <c r="CN21" s="1013"/>
      <c r="CO21" s="1013"/>
      <c r="CP21" s="1013"/>
      <c r="CQ21" s="1014"/>
      <c r="CR21" s="1012"/>
      <c r="CS21" s="1013"/>
      <c r="CT21" s="1013"/>
      <c r="CU21" s="1013"/>
      <c r="CV21" s="1014"/>
      <c r="CW21" s="1012"/>
      <c r="CX21" s="1013"/>
      <c r="CY21" s="1013"/>
      <c r="CZ21" s="1013"/>
      <c r="DA21" s="1014"/>
      <c r="DB21" s="1012"/>
      <c r="DC21" s="1013"/>
      <c r="DD21" s="1013"/>
      <c r="DE21" s="1013"/>
      <c r="DF21" s="1014"/>
      <c r="DG21" s="1012"/>
      <c r="DH21" s="1013"/>
      <c r="DI21" s="1013"/>
      <c r="DJ21" s="1013"/>
      <c r="DK21" s="1014"/>
      <c r="DL21" s="1012"/>
      <c r="DM21" s="1013"/>
      <c r="DN21" s="1013"/>
      <c r="DO21" s="1013"/>
      <c r="DP21" s="1014"/>
      <c r="DQ21" s="1012"/>
      <c r="DR21" s="1013"/>
      <c r="DS21" s="1013"/>
      <c r="DT21" s="1013"/>
      <c r="DU21" s="1014"/>
      <c r="DV21" s="1015"/>
      <c r="DW21" s="1016"/>
      <c r="DX21" s="1016"/>
      <c r="DY21" s="1016"/>
      <c r="DZ21" s="1017"/>
      <c r="EA21" s="205"/>
    </row>
    <row r="22" spans="1:131" s="206" customFormat="1" ht="26.25" customHeight="1">
      <c r="A22" s="212">
        <v>16</v>
      </c>
      <c r="B22" s="1060"/>
      <c r="C22" s="1061"/>
      <c r="D22" s="1061"/>
      <c r="E22" s="1061"/>
      <c r="F22" s="1061"/>
      <c r="G22" s="1061"/>
      <c r="H22" s="1061"/>
      <c r="I22" s="1061"/>
      <c r="J22" s="1061"/>
      <c r="K22" s="1061"/>
      <c r="L22" s="1061"/>
      <c r="M22" s="1061"/>
      <c r="N22" s="1061"/>
      <c r="O22" s="1061"/>
      <c r="P22" s="1062"/>
      <c r="Q22" s="1104"/>
      <c r="R22" s="1105"/>
      <c r="S22" s="1105"/>
      <c r="T22" s="1105"/>
      <c r="U22" s="1105"/>
      <c r="V22" s="1105"/>
      <c r="W22" s="1105"/>
      <c r="X22" s="1105"/>
      <c r="Y22" s="1105"/>
      <c r="Z22" s="1105"/>
      <c r="AA22" s="1105"/>
      <c r="AB22" s="1105"/>
      <c r="AC22" s="1105"/>
      <c r="AD22" s="1105"/>
      <c r="AE22" s="1106"/>
      <c r="AF22" s="1042"/>
      <c r="AG22" s="1043"/>
      <c r="AH22" s="1043"/>
      <c r="AI22" s="1043"/>
      <c r="AJ22" s="1044"/>
      <c r="AK22" s="1100"/>
      <c r="AL22" s="1101"/>
      <c r="AM22" s="1101"/>
      <c r="AN22" s="1101"/>
      <c r="AO22" s="1101"/>
      <c r="AP22" s="1101"/>
      <c r="AQ22" s="1101"/>
      <c r="AR22" s="1101"/>
      <c r="AS22" s="1101"/>
      <c r="AT22" s="1101"/>
      <c r="AU22" s="1102"/>
      <c r="AV22" s="1102"/>
      <c r="AW22" s="1102"/>
      <c r="AX22" s="1102"/>
      <c r="AY22" s="1103"/>
      <c r="AZ22" s="1058" t="s">
        <v>365</v>
      </c>
      <c r="BA22" s="1058"/>
      <c r="BB22" s="1058"/>
      <c r="BC22" s="1058"/>
      <c r="BD22" s="1059"/>
      <c r="BE22" s="204"/>
      <c r="BF22" s="204"/>
      <c r="BG22" s="204"/>
      <c r="BH22" s="204"/>
      <c r="BI22" s="204"/>
      <c r="BJ22" s="204"/>
      <c r="BK22" s="204"/>
      <c r="BL22" s="204"/>
      <c r="BM22" s="204"/>
      <c r="BN22" s="204"/>
      <c r="BO22" s="204"/>
      <c r="BP22" s="204"/>
      <c r="BQ22" s="213">
        <v>16</v>
      </c>
      <c r="BR22" s="214"/>
      <c r="BS22" s="1037"/>
      <c r="BT22" s="1038"/>
      <c r="BU22" s="1038"/>
      <c r="BV22" s="1038"/>
      <c r="BW22" s="1038"/>
      <c r="BX22" s="1038"/>
      <c r="BY22" s="1038"/>
      <c r="BZ22" s="1038"/>
      <c r="CA22" s="1038"/>
      <c r="CB22" s="1038"/>
      <c r="CC22" s="1038"/>
      <c r="CD22" s="1038"/>
      <c r="CE22" s="1038"/>
      <c r="CF22" s="1038"/>
      <c r="CG22" s="1039"/>
      <c r="CH22" s="1012"/>
      <c r="CI22" s="1013"/>
      <c r="CJ22" s="1013"/>
      <c r="CK22" s="1013"/>
      <c r="CL22" s="1014"/>
      <c r="CM22" s="1012"/>
      <c r="CN22" s="1013"/>
      <c r="CO22" s="1013"/>
      <c r="CP22" s="1013"/>
      <c r="CQ22" s="1014"/>
      <c r="CR22" s="1012"/>
      <c r="CS22" s="1013"/>
      <c r="CT22" s="1013"/>
      <c r="CU22" s="1013"/>
      <c r="CV22" s="1014"/>
      <c r="CW22" s="1012"/>
      <c r="CX22" s="1013"/>
      <c r="CY22" s="1013"/>
      <c r="CZ22" s="1013"/>
      <c r="DA22" s="1014"/>
      <c r="DB22" s="1012"/>
      <c r="DC22" s="1013"/>
      <c r="DD22" s="1013"/>
      <c r="DE22" s="1013"/>
      <c r="DF22" s="1014"/>
      <c r="DG22" s="1012"/>
      <c r="DH22" s="1013"/>
      <c r="DI22" s="1013"/>
      <c r="DJ22" s="1013"/>
      <c r="DK22" s="1014"/>
      <c r="DL22" s="1012"/>
      <c r="DM22" s="1013"/>
      <c r="DN22" s="1013"/>
      <c r="DO22" s="1013"/>
      <c r="DP22" s="1014"/>
      <c r="DQ22" s="1012"/>
      <c r="DR22" s="1013"/>
      <c r="DS22" s="1013"/>
      <c r="DT22" s="1013"/>
      <c r="DU22" s="1014"/>
      <c r="DV22" s="1015"/>
      <c r="DW22" s="1016"/>
      <c r="DX22" s="1016"/>
      <c r="DY22" s="1016"/>
      <c r="DZ22" s="1017"/>
      <c r="EA22" s="205"/>
    </row>
    <row r="23" spans="1:131" s="206" customFormat="1" ht="26.25" customHeight="1" thickBot="1">
      <c r="A23" s="215" t="s">
        <v>366</v>
      </c>
      <c r="B23" s="970" t="s">
        <v>367</v>
      </c>
      <c r="C23" s="971"/>
      <c r="D23" s="971"/>
      <c r="E23" s="971"/>
      <c r="F23" s="971"/>
      <c r="G23" s="971"/>
      <c r="H23" s="971"/>
      <c r="I23" s="971"/>
      <c r="J23" s="971"/>
      <c r="K23" s="971"/>
      <c r="L23" s="971"/>
      <c r="M23" s="971"/>
      <c r="N23" s="971"/>
      <c r="O23" s="971"/>
      <c r="P23" s="972"/>
      <c r="Q23" s="1091">
        <v>67354</v>
      </c>
      <c r="R23" s="1092"/>
      <c r="S23" s="1092"/>
      <c r="T23" s="1092"/>
      <c r="U23" s="1092"/>
      <c r="V23" s="1092">
        <v>64369</v>
      </c>
      <c r="W23" s="1092"/>
      <c r="X23" s="1092"/>
      <c r="Y23" s="1092"/>
      <c r="Z23" s="1092"/>
      <c r="AA23" s="1092">
        <v>2985</v>
      </c>
      <c r="AB23" s="1092"/>
      <c r="AC23" s="1092"/>
      <c r="AD23" s="1092"/>
      <c r="AE23" s="1093"/>
      <c r="AF23" s="1094">
        <v>2541</v>
      </c>
      <c r="AG23" s="1092"/>
      <c r="AH23" s="1092"/>
      <c r="AI23" s="1092"/>
      <c r="AJ23" s="1095"/>
      <c r="AK23" s="1096"/>
      <c r="AL23" s="1097"/>
      <c r="AM23" s="1097"/>
      <c r="AN23" s="1097"/>
      <c r="AO23" s="1097"/>
      <c r="AP23" s="1092">
        <v>56327</v>
      </c>
      <c r="AQ23" s="1092"/>
      <c r="AR23" s="1092"/>
      <c r="AS23" s="1092"/>
      <c r="AT23" s="1092"/>
      <c r="AU23" s="1098"/>
      <c r="AV23" s="1098"/>
      <c r="AW23" s="1098"/>
      <c r="AX23" s="1098"/>
      <c r="AY23" s="1099"/>
      <c r="AZ23" s="1088" t="s">
        <v>109</v>
      </c>
      <c r="BA23" s="1089"/>
      <c r="BB23" s="1089"/>
      <c r="BC23" s="1089"/>
      <c r="BD23" s="1090"/>
      <c r="BE23" s="204"/>
      <c r="BF23" s="204"/>
      <c r="BG23" s="204"/>
      <c r="BH23" s="204"/>
      <c r="BI23" s="204"/>
      <c r="BJ23" s="204"/>
      <c r="BK23" s="204"/>
      <c r="BL23" s="204"/>
      <c r="BM23" s="204"/>
      <c r="BN23" s="204"/>
      <c r="BO23" s="204"/>
      <c r="BP23" s="204"/>
      <c r="BQ23" s="213">
        <v>17</v>
      </c>
      <c r="BR23" s="214"/>
      <c r="BS23" s="1037"/>
      <c r="BT23" s="1038"/>
      <c r="BU23" s="1038"/>
      <c r="BV23" s="1038"/>
      <c r="BW23" s="1038"/>
      <c r="BX23" s="1038"/>
      <c r="BY23" s="1038"/>
      <c r="BZ23" s="1038"/>
      <c r="CA23" s="1038"/>
      <c r="CB23" s="1038"/>
      <c r="CC23" s="1038"/>
      <c r="CD23" s="1038"/>
      <c r="CE23" s="1038"/>
      <c r="CF23" s="1038"/>
      <c r="CG23" s="1039"/>
      <c r="CH23" s="1012"/>
      <c r="CI23" s="1013"/>
      <c r="CJ23" s="1013"/>
      <c r="CK23" s="1013"/>
      <c r="CL23" s="1014"/>
      <c r="CM23" s="1012"/>
      <c r="CN23" s="1013"/>
      <c r="CO23" s="1013"/>
      <c r="CP23" s="1013"/>
      <c r="CQ23" s="1014"/>
      <c r="CR23" s="1012"/>
      <c r="CS23" s="1013"/>
      <c r="CT23" s="1013"/>
      <c r="CU23" s="1013"/>
      <c r="CV23" s="1014"/>
      <c r="CW23" s="1012"/>
      <c r="CX23" s="1013"/>
      <c r="CY23" s="1013"/>
      <c r="CZ23" s="1013"/>
      <c r="DA23" s="1014"/>
      <c r="DB23" s="1012"/>
      <c r="DC23" s="1013"/>
      <c r="DD23" s="1013"/>
      <c r="DE23" s="1013"/>
      <c r="DF23" s="1014"/>
      <c r="DG23" s="1012"/>
      <c r="DH23" s="1013"/>
      <c r="DI23" s="1013"/>
      <c r="DJ23" s="1013"/>
      <c r="DK23" s="1014"/>
      <c r="DL23" s="1012"/>
      <c r="DM23" s="1013"/>
      <c r="DN23" s="1013"/>
      <c r="DO23" s="1013"/>
      <c r="DP23" s="1014"/>
      <c r="DQ23" s="1012"/>
      <c r="DR23" s="1013"/>
      <c r="DS23" s="1013"/>
      <c r="DT23" s="1013"/>
      <c r="DU23" s="1014"/>
      <c r="DV23" s="1015"/>
      <c r="DW23" s="1016"/>
      <c r="DX23" s="1016"/>
      <c r="DY23" s="1016"/>
      <c r="DZ23" s="1017"/>
      <c r="EA23" s="205"/>
    </row>
    <row r="24" spans="1:131" s="206" customFormat="1" ht="26.25" customHeight="1">
      <c r="A24" s="1087" t="s">
        <v>368</v>
      </c>
      <c r="B24" s="1087"/>
      <c r="C24" s="1087"/>
      <c r="D24" s="1087"/>
      <c r="E24" s="1087"/>
      <c r="F24" s="1087"/>
      <c r="G24" s="1087"/>
      <c r="H24" s="1087"/>
      <c r="I24" s="1087"/>
      <c r="J24" s="1087"/>
      <c r="K24" s="1087"/>
      <c r="L24" s="1087"/>
      <c r="M24" s="1087"/>
      <c r="N24" s="1087"/>
      <c r="O24" s="1087"/>
      <c r="P24" s="1087"/>
      <c r="Q24" s="1087"/>
      <c r="R24" s="1087"/>
      <c r="S24" s="1087"/>
      <c r="T24" s="1087"/>
      <c r="U24" s="1087"/>
      <c r="V24" s="1087"/>
      <c r="W24" s="1087"/>
      <c r="X24" s="1087"/>
      <c r="Y24" s="1087"/>
      <c r="Z24" s="1087"/>
      <c r="AA24" s="1087"/>
      <c r="AB24" s="1087"/>
      <c r="AC24" s="1087"/>
      <c r="AD24" s="1087"/>
      <c r="AE24" s="1087"/>
      <c r="AF24" s="1087"/>
      <c r="AG24" s="1087"/>
      <c r="AH24" s="1087"/>
      <c r="AI24" s="1087"/>
      <c r="AJ24" s="1087"/>
      <c r="AK24" s="1087"/>
      <c r="AL24" s="1087"/>
      <c r="AM24" s="1087"/>
      <c r="AN24" s="1087"/>
      <c r="AO24" s="1087"/>
      <c r="AP24" s="1087"/>
      <c r="AQ24" s="1087"/>
      <c r="AR24" s="1087"/>
      <c r="AS24" s="1087"/>
      <c r="AT24" s="1087"/>
      <c r="AU24" s="1087"/>
      <c r="AV24" s="1087"/>
      <c r="AW24" s="1087"/>
      <c r="AX24" s="1087"/>
      <c r="AY24" s="1087"/>
      <c r="AZ24" s="203"/>
      <c r="BA24" s="203"/>
      <c r="BB24" s="203"/>
      <c r="BC24" s="203"/>
      <c r="BD24" s="203"/>
      <c r="BE24" s="204"/>
      <c r="BF24" s="204"/>
      <c r="BG24" s="204"/>
      <c r="BH24" s="204"/>
      <c r="BI24" s="204"/>
      <c r="BJ24" s="204"/>
      <c r="BK24" s="204"/>
      <c r="BL24" s="204"/>
      <c r="BM24" s="204"/>
      <c r="BN24" s="204"/>
      <c r="BO24" s="204"/>
      <c r="BP24" s="204"/>
      <c r="BQ24" s="213">
        <v>18</v>
      </c>
      <c r="BR24" s="214"/>
      <c r="BS24" s="1037"/>
      <c r="BT24" s="1038"/>
      <c r="BU24" s="1038"/>
      <c r="BV24" s="1038"/>
      <c r="BW24" s="1038"/>
      <c r="BX24" s="1038"/>
      <c r="BY24" s="1038"/>
      <c r="BZ24" s="1038"/>
      <c r="CA24" s="1038"/>
      <c r="CB24" s="1038"/>
      <c r="CC24" s="1038"/>
      <c r="CD24" s="1038"/>
      <c r="CE24" s="1038"/>
      <c r="CF24" s="1038"/>
      <c r="CG24" s="1039"/>
      <c r="CH24" s="1012"/>
      <c r="CI24" s="1013"/>
      <c r="CJ24" s="1013"/>
      <c r="CK24" s="1013"/>
      <c r="CL24" s="1014"/>
      <c r="CM24" s="1012"/>
      <c r="CN24" s="1013"/>
      <c r="CO24" s="1013"/>
      <c r="CP24" s="1013"/>
      <c r="CQ24" s="1014"/>
      <c r="CR24" s="1012"/>
      <c r="CS24" s="1013"/>
      <c r="CT24" s="1013"/>
      <c r="CU24" s="1013"/>
      <c r="CV24" s="1014"/>
      <c r="CW24" s="1012"/>
      <c r="CX24" s="1013"/>
      <c r="CY24" s="1013"/>
      <c r="CZ24" s="1013"/>
      <c r="DA24" s="1014"/>
      <c r="DB24" s="1012"/>
      <c r="DC24" s="1013"/>
      <c r="DD24" s="1013"/>
      <c r="DE24" s="1013"/>
      <c r="DF24" s="1014"/>
      <c r="DG24" s="1012"/>
      <c r="DH24" s="1013"/>
      <c r="DI24" s="1013"/>
      <c r="DJ24" s="1013"/>
      <c r="DK24" s="1014"/>
      <c r="DL24" s="1012"/>
      <c r="DM24" s="1013"/>
      <c r="DN24" s="1013"/>
      <c r="DO24" s="1013"/>
      <c r="DP24" s="1014"/>
      <c r="DQ24" s="1012"/>
      <c r="DR24" s="1013"/>
      <c r="DS24" s="1013"/>
      <c r="DT24" s="1013"/>
      <c r="DU24" s="1014"/>
      <c r="DV24" s="1015"/>
      <c r="DW24" s="1016"/>
      <c r="DX24" s="1016"/>
      <c r="DY24" s="1016"/>
      <c r="DZ24" s="1017"/>
      <c r="EA24" s="205"/>
    </row>
    <row r="25" spans="1:131" s="198" customFormat="1" ht="26.25" customHeight="1" thickBot="1">
      <c r="A25" s="1086" t="s">
        <v>369</v>
      </c>
      <c r="B25" s="1086"/>
      <c r="C25" s="1086"/>
      <c r="D25" s="1086"/>
      <c r="E25" s="1086"/>
      <c r="F25" s="1086"/>
      <c r="G25" s="1086"/>
      <c r="H25" s="1086"/>
      <c r="I25" s="1086"/>
      <c r="J25" s="1086"/>
      <c r="K25" s="1086"/>
      <c r="L25" s="1086"/>
      <c r="M25" s="1086"/>
      <c r="N25" s="1086"/>
      <c r="O25" s="1086"/>
      <c r="P25" s="1086"/>
      <c r="Q25" s="1086"/>
      <c r="R25" s="1086"/>
      <c r="S25" s="1086"/>
      <c r="T25" s="1086"/>
      <c r="U25" s="1086"/>
      <c r="V25" s="1086"/>
      <c r="W25" s="1086"/>
      <c r="X25" s="1086"/>
      <c r="Y25" s="1086"/>
      <c r="Z25" s="1086"/>
      <c r="AA25" s="1086"/>
      <c r="AB25" s="1086"/>
      <c r="AC25" s="1086"/>
      <c r="AD25" s="1086"/>
      <c r="AE25" s="1086"/>
      <c r="AF25" s="1086"/>
      <c r="AG25" s="1086"/>
      <c r="AH25" s="1086"/>
      <c r="AI25" s="1086"/>
      <c r="AJ25" s="1086"/>
      <c r="AK25" s="1086"/>
      <c r="AL25" s="1086"/>
      <c r="AM25" s="1086"/>
      <c r="AN25" s="1086"/>
      <c r="AO25" s="1086"/>
      <c r="AP25" s="1086"/>
      <c r="AQ25" s="1086"/>
      <c r="AR25" s="1086"/>
      <c r="AS25" s="1086"/>
      <c r="AT25" s="1086"/>
      <c r="AU25" s="1086"/>
      <c r="AV25" s="1086"/>
      <c r="AW25" s="1086"/>
      <c r="AX25" s="1086"/>
      <c r="AY25" s="1086"/>
      <c r="AZ25" s="1086"/>
      <c r="BA25" s="1086"/>
      <c r="BB25" s="1086"/>
      <c r="BC25" s="1086"/>
      <c r="BD25" s="1086"/>
      <c r="BE25" s="1086"/>
      <c r="BF25" s="1086"/>
      <c r="BG25" s="1086"/>
      <c r="BH25" s="1086"/>
      <c r="BI25" s="1086"/>
      <c r="BJ25" s="203"/>
      <c r="BK25" s="203"/>
      <c r="BL25" s="203"/>
      <c r="BM25" s="203"/>
      <c r="BN25" s="203"/>
      <c r="BO25" s="216"/>
      <c r="BP25" s="216"/>
      <c r="BQ25" s="213">
        <v>19</v>
      </c>
      <c r="BR25" s="214"/>
      <c r="BS25" s="1037"/>
      <c r="BT25" s="1038"/>
      <c r="BU25" s="1038"/>
      <c r="BV25" s="1038"/>
      <c r="BW25" s="1038"/>
      <c r="BX25" s="1038"/>
      <c r="BY25" s="1038"/>
      <c r="BZ25" s="1038"/>
      <c r="CA25" s="1038"/>
      <c r="CB25" s="1038"/>
      <c r="CC25" s="1038"/>
      <c r="CD25" s="1038"/>
      <c r="CE25" s="1038"/>
      <c r="CF25" s="1038"/>
      <c r="CG25" s="1039"/>
      <c r="CH25" s="1012"/>
      <c r="CI25" s="1013"/>
      <c r="CJ25" s="1013"/>
      <c r="CK25" s="1013"/>
      <c r="CL25" s="1014"/>
      <c r="CM25" s="1012"/>
      <c r="CN25" s="1013"/>
      <c r="CO25" s="1013"/>
      <c r="CP25" s="1013"/>
      <c r="CQ25" s="1014"/>
      <c r="CR25" s="1012"/>
      <c r="CS25" s="1013"/>
      <c r="CT25" s="1013"/>
      <c r="CU25" s="1013"/>
      <c r="CV25" s="1014"/>
      <c r="CW25" s="1012"/>
      <c r="CX25" s="1013"/>
      <c r="CY25" s="1013"/>
      <c r="CZ25" s="1013"/>
      <c r="DA25" s="1014"/>
      <c r="DB25" s="1012"/>
      <c r="DC25" s="1013"/>
      <c r="DD25" s="1013"/>
      <c r="DE25" s="1013"/>
      <c r="DF25" s="1014"/>
      <c r="DG25" s="1012"/>
      <c r="DH25" s="1013"/>
      <c r="DI25" s="1013"/>
      <c r="DJ25" s="1013"/>
      <c r="DK25" s="1014"/>
      <c r="DL25" s="1012"/>
      <c r="DM25" s="1013"/>
      <c r="DN25" s="1013"/>
      <c r="DO25" s="1013"/>
      <c r="DP25" s="1014"/>
      <c r="DQ25" s="1012"/>
      <c r="DR25" s="1013"/>
      <c r="DS25" s="1013"/>
      <c r="DT25" s="1013"/>
      <c r="DU25" s="1014"/>
      <c r="DV25" s="1015"/>
      <c r="DW25" s="1016"/>
      <c r="DX25" s="1016"/>
      <c r="DY25" s="1016"/>
      <c r="DZ25" s="1017"/>
      <c r="EA25" s="197"/>
    </row>
    <row r="26" spans="1:131" s="198" customFormat="1" ht="26.25" customHeight="1">
      <c r="A26" s="1018" t="s">
        <v>343</v>
      </c>
      <c r="B26" s="1019"/>
      <c r="C26" s="1019"/>
      <c r="D26" s="1019"/>
      <c r="E26" s="1019"/>
      <c r="F26" s="1019"/>
      <c r="G26" s="1019"/>
      <c r="H26" s="1019"/>
      <c r="I26" s="1019"/>
      <c r="J26" s="1019"/>
      <c r="K26" s="1019"/>
      <c r="L26" s="1019"/>
      <c r="M26" s="1019"/>
      <c r="N26" s="1019"/>
      <c r="O26" s="1019"/>
      <c r="P26" s="1020"/>
      <c r="Q26" s="1024" t="s">
        <v>370</v>
      </c>
      <c r="R26" s="1025"/>
      <c r="S26" s="1025"/>
      <c r="T26" s="1025"/>
      <c r="U26" s="1026"/>
      <c r="V26" s="1024" t="s">
        <v>371</v>
      </c>
      <c r="W26" s="1025"/>
      <c r="X26" s="1025"/>
      <c r="Y26" s="1025"/>
      <c r="Z26" s="1026"/>
      <c r="AA26" s="1024" t="s">
        <v>372</v>
      </c>
      <c r="AB26" s="1025"/>
      <c r="AC26" s="1025"/>
      <c r="AD26" s="1025"/>
      <c r="AE26" s="1025"/>
      <c r="AF26" s="1082" t="s">
        <v>373</v>
      </c>
      <c r="AG26" s="1031"/>
      <c r="AH26" s="1031"/>
      <c r="AI26" s="1031"/>
      <c r="AJ26" s="1083"/>
      <c r="AK26" s="1025" t="s">
        <v>374</v>
      </c>
      <c r="AL26" s="1025"/>
      <c r="AM26" s="1025"/>
      <c r="AN26" s="1025"/>
      <c r="AO26" s="1026"/>
      <c r="AP26" s="1024" t="s">
        <v>375</v>
      </c>
      <c r="AQ26" s="1025"/>
      <c r="AR26" s="1025"/>
      <c r="AS26" s="1025"/>
      <c r="AT26" s="1026"/>
      <c r="AU26" s="1024" t="s">
        <v>376</v>
      </c>
      <c r="AV26" s="1025"/>
      <c r="AW26" s="1025"/>
      <c r="AX26" s="1025"/>
      <c r="AY26" s="1026"/>
      <c r="AZ26" s="1024" t="s">
        <v>377</v>
      </c>
      <c r="BA26" s="1025"/>
      <c r="BB26" s="1025"/>
      <c r="BC26" s="1025"/>
      <c r="BD26" s="1026"/>
      <c r="BE26" s="1024" t="s">
        <v>350</v>
      </c>
      <c r="BF26" s="1025"/>
      <c r="BG26" s="1025"/>
      <c r="BH26" s="1025"/>
      <c r="BI26" s="1040"/>
      <c r="BJ26" s="203"/>
      <c r="BK26" s="203"/>
      <c r="BL26" s="203"/>
      <c r="BM26" s="203"/>
      <c r="BN26" s="203"/>
      <c r="BO26" s="216"/>
      <c r="BP26" s="216"/>
      <c r="BQ26" s="213">
        <v>20</v>
      </c>
      <c r="BR26" s="214"/>
      <c r="BS26" s="1037"/>
      <c r="BT26" s="1038"/>
      <c r="BU26" s="1038"/>
      <c r="BV26" s="1038"/>
      <c r="BW26" s="1038"/>
      <c r="BX26" s="1038"/>
      <c r="BY26" s="1038"/>
      <c r="BZ26" s="1038"/>
      <c r="CA26" s="1038"/>
      <c r="CB26" s="1038"/>
      <c r="CC26" s="1038"/>
      <c r="CD26" s="1038"/>
      <c r="CE26" s="1038"/>
      <c r="CF26" s="1038"/>
      <c r="CG26" s="1039"/>
      <c r="CH26" s="1012"/>
      <c r="CI26" s="1013"/>
      <c r="CJ26" s="1013"/>
      <c r="CK26" s="1013"/>
      <c r="CL26" s="1014"/>
      <c r="CM26" s="1012"/>
      <c r="CN26" s="1013"/>
      <c r="CO26" s="1013"/>
      <c r="CP26" s="1013"/>
      <c r="CQ26" s="1014"/>
      <c r="CR26" s="1012"/>
      <c r="CS26" s="1013"/>
      <c r="CT26" s="1013"/>
      <c r="CU26" s="1013"/>
      <c r="CV26" s="1014"/>
      <c r="CW26" s="1012"/>
      <c r="CX26" s="1013"/>
      <c r="CY26" s="1013"/>
      <c r="CZ26" s="1013"/>
      <c r="DA26" s="1014"/>
      <c r="DB26" s="1012"/>
      <c r="DC26" s="1013"/>
      <c r="DD26" s="1013"/>
      <c r="DE26" s="1013"/>
      <c r="DF26" s="1014"/>
      <c r="DG26" s="1012"/>
      <c r="DH26" s="1013"/>
      <c r="DI26" s="1013"/>
      <c r="DJ26" s="1013"/>
      <c r="DK26" s="1014"/>
      <c r="DL26" s="1012"/>
      <c r="DM26" s="1013"/>
      <c r="DN26" s="1013"/>
      <c r="DO26" s="1013"/>
      <c r="DP26" s="1014"/>
      <c r="DQ26" s="1012"/>
      <c r="DR26" s="1013"/>
      <c r="DS26" s="1013"/>
      <c r="DT26" s="1013"/>
      <c r="DU26" s="1014"/>
      <c r="DV26" s="1015"/>
      <c r="DW26" s="1016"/>
      <c r="DX26" s="1016"/>
      <c r="DY26" s="1016"/>
      <c r="DZ26" s="1017"/>
      <c r="EA26" s="197"/>
    </row>
    <row r="27" spans="1:131" s="198" customFormat="1" ht="26.25" customHeight="1" thickBot="1">
      <c r="A27" s="1021"/>
      <c r="B27" s="1022"/>
      <c r="C27" s="1022"/>
      <c r="D27" s="1022"/>
      <c r="E27" s="1022"/>
      <c r="F27" s="1022"/>
      <c r="G27" s="1022"/>
      <c r="H27" s="1022"/>
      <c r="I27" s="1022"/>
      <c r="J27" s="1022"/>
      <c r="K27" s="1022"/>
      <c r="L27" s="1022"/>
      <c r="M27" s="1022"/>
      <c r="N27" s="1022"/>
      <c r="O27" s="1022"/>
      <c r="P27" s="1023"/>
      <c r="Q27" s="1027"/>
      <c r="R27" s="1028"/>
      <c r="S27" s="1028"/>
      <c r="T27" s="1028"/>
      <c r="U27" s="1029"/>
      <c r="V27" s="1027"/>
      <c r="W27" s="1028"/>
      <c r="X27" s="1028"/>
      <c r="Y27" s="1028"/>
      <c r="Z27" s="1029"/>
      <c r="AA27" s="1027"/>
      <c r="AB27" s="1028"/>
      <c r="AC27" s="1028"/>
      <c r="AD27" s="1028"/>
      <c r="AE27" s="1028"/>
      <c r="AF27" s="1084"/>
      <c r="AG27" s="1034"/>
      <c r="AH27" s="1034"/>
      <c r="AI27" s="1034"/>
      <c r="AJ27" s="1085"/>
      <c r="AK27" s="1028"/>
      <c r="AL27" s="1028"/>
      <c r="AM27" s="1028"/>
      <c r="AN27" s="1028"/>
      <c r="AO27" s="1029"/>
      <c r="AP27" s="1027"/>
      <c r="AQ27" s="1028"/>
      <c r="AR27" s="1028"/>
      <c r="AS27" s="1028"/>
      <c r="AT27" s="1029"/>
      <c r="AU27" s="1027"/>
      <c r="AV27" s="1028"/>
      <c r="AW27" s="1028"/>
      <c r="AX27" s="1028"/>
      <c r="AY27" s="1029"/>
      <c r="AZ27" s="1027"/>
      <c r="BA27" s="1028"/>
      <c r="BB27" s="1028"/>
      <c r="BC27" s="1028"/>
      <c r="BD27" s="1029"/>
      <c r="BE27" s="1027"/>
      <c r="BF27" s="1028"/>
      <c r="BG27" s="1028"/>
      <c r="BH27" s="1028"/>
      <c r="BI27" s="1041"/>
      <c r="BJ27" s="203"/>
      <c r="BK27" s="203"/>
      <c r="BL27" s="203"/>
      <c r="BM27" s="203"/>
      <c r="BN27" s="203"/>
      <c r="BO27" s="216"/>
      <c r="BP27" s="216"/>
      <c r="BQ27" s="213">
        <v>21</v>
      </c>
      <c r="BR27" s="214"/>
      <c r="BS27" s="1037"/>
      <c r="BT27" s="1038"/>
      <c r="BU27" s="1038"/>
      <c r="BV27" s="1038"/>
      <c r="BW27" s="1038"/>
      <c r="BX27" s="1038"/>
      <c r="BY27" s="1038"/>
      <c r="BZ27" s="1038"/>
      <c r="CA27" s="1038"/>
      <c r="CB27" s="1038"/>
      <c r="CC27" s="1038"/>
      <c r="CD27" s="1038"/>
      <c r="CE27" s="1038"/>
      <c r="CF27" s="1038"/>
      <c r="CG27" s="1039"/>
      <c r="CH27" s="1012"/>
      <c r="CI27" s="1013"/>
      <c r="CJ27" s="1013"/>
      <c r="CK27" s="1013"/>
      <c r="CL27" s="1014"/>
      <c r="CM27" s="1012"/>
      <c r="CN27" s="1013"/>
      <c r="CO27" s="1013"/>
      <c r="CP27" s="1013"/>
      <c r="CQ27" s="1014"/>
      <c r="CR27" s="1012"/>
      <c r="CS27" s="1013"/>
      <c r="CT27" s="1013"/>
      <c r="CU27" s="1013"/>
      <c r="CV27" s="1014"/>
      <c r="CW27" s="1012"/>
      <c r="CX27" s="1013"/>
      <c r="CY27" s="1013"/>
      <c r="CZ27" s="1013"/>
      <c r="DA27" s="1014"/>
      <c r="DB27" s="1012"/>
      <c r="DC27" s="1013"/>
      <c r="DD27" s="1013"/>
      <c r="DE27" s="1013"/>
      <c r="DF27" s="1014"/>
      <c r="DG27" s="1012"/>
      <c r="DH27" s="1013"/>
      <c r="DI27" s="1013"/>
      <c r="DJ27" s="1013"/>
      <c r="DK27" s="1014"/>
      <c r="DL27" s="1012"/>
      <c r="DM27" s="1013"/>
      <c r="DN27" s="1013"/>
      <c r="DO27" s="1013"/>
      <c r="DP27" s="1014"/>
      <c r="DQ27" s="1012"/>
      <c r="DR27" s="1013"/>
      <c r="DS27" s="1013"/>
      <c r="DT27" s="1013"/>
      <c r="DU27" s="1014"/>
      <c r="DV27" s="1015"/>
      <c r="DW27" s="1016"/>
      <c r="DX27" s="1016"/>
      <c r="DY27" s="1016"/>
      <c r="DZ27" s="1017"/>
      <c r="EA27" s="197"/>
    </row>
    <row r="28" spans="1:131" s="198" customFormat="1" ht="26.25" customHeight="1" thickTop="1">
      <c r="A28" s="217">
        <v>1</v>
      </c>
      <c r="B28" s="1073" t="s">
        <v>378</v>
      </c>
      <c r="C28" s="1074"/>
      <c r="D28" s="1074"/>
      <c r="E28" s="1074"/>
      <c r="F28" s="1074"/>
      <c r="G28" s="1074"/>
      <c r="H28" s="1074"/>
      <c r="I28" s="1074"/>
      <c r="J28" s="1074"/>
      <c r="K28" s="1074"/>
      <c r="L28" s="1074"/>
      <c r="M28" s="1074"/>
      <c r="N28" s="1074"/>
      <c r="O28" s="1074"/>
      <c r="P28" s="1075"/>
      <c r="Q28" s="1076">
        <v>19785</v>
      </c>
      <c r="R28" s="1077"/>
      <c r="S28" s="1077"/>
      <c r="T28" s="1077"/>
      <c r="U28" s="1077"/>
      <c r="V28" s="1077">
        <v>19116</v>
      </c>
      <c r="W28" s="1077"/>
      <c r="X28" s="1077"/>
      <c r="Y28" s="1077"/>
      <c r="Z28" s="1077"/>
      <c r="AA28" s="1077">
        <v>669</v>
      </c>
      <c r="AB28" s="1077"/>
      <c r="AC28" s="1077"/>
      <c r="AD28" s="1077"/>
      <c r="AE28" s="1078"/>
      <c r="AF28" s="1079">
        <v>669</v>
      </c>
      <c r="AG28" s="1077"/>
      <c r="AH28" s="1077"/>
      <c r="AI28" s="1077"/>
      <c r="AJ28" s="1080"/>
      <c r="AK28" s="1081">
        <v>1222</v>
      </c>
      <c r="AL28" s="1069"/>
      <c r="AM28" s="1069"/>
      <c r="AN28" s="1069"/>
      <c r="AO28" s="1069"/>
      <c r="AP28" s="1069" t="s">
        <v>549</v>
      </c>
      <c r="AQ28" s="1069"/>
      <c r="AR28" s="1069"/>
      <c r="AS28" s="1069"/>
      <c r="AT28" s="1069"/>
      <c r="AU28" s="1069" t="s">
        <v>548</v>
      </c>
      <c r="AV28" s="1069"/>
      <c r="AW28" s="1069"/>
      <c r="AX28" s="1069"/>
      <c r="AY28" s="1069"/>
      <c r="AZ28" s="1070"/>
      <c r="BA28" s="1070"/>
      <c r="BB28" s="1070"/>
      <c r="BC28" s="1070"/>
      <c r="BD28" s="1070"/>
      <c r="BE28" s="1071"/>
      <c r="BF28" s="1071"/>
      <c r="BG28" s="1071"/>
      <c r="BH28" s="1071"/>
      <c r="BI28" s="1072"/>
      <c r="BJ28" s="203"/>
      <c r="BK28" s="203"/>
      <c r="BL28" s="203"/>
      <c r="BM28" s="203"/>
      <c r="BN28" s="203"/>
      <c r="BO28" s="216"/>
      <c r="BP28" s="216"/>
      <c r="BQ28" s="213">
        <v>22</v>
      </c>
      <c r="BR28" s="214"/>
      <c r="BS28" s="1037"/>
      <c r="BT28" s="1038"/>
      <c r="BU28" s="1038"/>
      <c r="BV28" s="1038"/>
      <c r="BW28" s="1038"/>
      <c r="BX28" s="1038"/>
      <c r="BY28" s="1038"/>
      <c r="BZ28" s="1038"/>
      <c r="CA28" s="1038"/>
      <c r="CB28" s="1038"/>
      <c r="CC28" s="1038"/>
      <c r="CD28" s="1038"/>
      <c r="CE28" s="1038"/>
      <c r="CF28" s="1038"/>
      <c r="CG28" s="1039"/>
      <c r="CH28" s="1012"/>
      <c r="CI28" s="1013"/>
      <c r="CJ28" s="1013"/>
      <c r="CK28" s="1013"/>
      <c r="CL28" s="1014"/>
      <c r="CM28" s="1012"/>
      <c r="CN28" s="1013"/>
      <c r="CO28" s="1013"/>
      <c r="CP28" s="1013"/>
      <c r="CQ28" s="1014"/>
      <c r="CR28" s="1012"/>
      <c r="CS28" s="1013"/>
      <c r="CT28" s="1013"/>
      <c r="CU28" s="1013"/>
      <c r="CV28" s="1014"/>
      <c r="CW28" s="1012"/>
      <c r="CX28" s="1013"/>
      <c r="CY28" s="1013"/>
      <c r="CZ28" s="1013"/>
      <c r="DA28" s="1014"/>
      <c r="DB28" s="1012"/>
      <c r="DC28" s="1013"/>
      <c r="DD28" s="1013"/>
      <c r="DE28" s="1013"/>
      <c r="DF28" s="1014"/>
      <c r="DG28" s="1012"/>
      <c r="DH28" s="1013"/>
      <c r="DI28" s="1013"/>
      <c r="DJ28" s="1013"/>
      <c r="DK28" s="1014"/>
      <c r="DL28" s="1012"/>
      <c r="DM28" s="1013"/>
      <c r="DN28" s="1013"/>
      <c r="DO28" s="1013"/>
      <c r="DP28" s="1014"/>
      <c r="DQ28" s="1012"/>
      <c r="DR28" s="1013"/>
      <c r="DS28" s="1013"/>
      <c r="DT28" s="1013"/>
      <c r="DU28" s="1014"/>
      <c r="DV28" s="1015"/>
      <c r="DW28" s="1016"/>
      <c r="DX28" s="1016"/>
      <c r="DY28" s="1016"/>
      <c r="DZ28" s="1017"/>
      <c r="EA28" s="197"/>
    </row>
    <row r="29" spans="1:131" s="198" customFormat="1" ht="26.25" customHeight="1">
      <c r="A29" s="217">
        <v>2</v>
      </c>
      <c r="B29" s="1060" t="s">
        <v>379</v>
      </c>
      <c r="C29" s="1061"/>
      <c r="D29" s="1061"/>
      <c r="E29" s="1061"/>
      <c r="F29" s="1061"/>
      <c r="G29" s="1061"/>
      <c r="H29" s="1061"/>
      <c r="I29" s="1061"/>
      <c r="J29" s="1061"/>
      <c r="K29" s="1061"/>
      <c r="L29" s="1061"/>
      <c r="M29" s="1061"/>
      <c r="N29" s="1061"/>
      <c r="O29" s="1061"/>
      <c r="P29" s="1062"/>
      <c r="Q29" s="1066">
        <v>10134</v>
      </c>
      <c r="R29" s="1067"/>
      <c r="S29" s="1067"/>
      <c r="T29" s="1067"/>
      <c r="U29" s="1067"/>
      <c r="V29" s="1067">
        <v>9690</v>
      </c>
      <c r="W29" s="1067"/>
      <c r="X29" s="1067"/>
      <c r="Y29" s="1067"/>
      <c r="Z29" s="1067"/>
      <c r="AA29" s="1067">
        <v>444</v>
      </c>
      <c r="AB29" s="1067"/>
      <c r="AC29" s="1067"/>
      <c r="AD29" s="1067"/>
      <c r="AE29" s="1068"/>
      <c r="AF29" s="1042">
        <v>444</v>
      </c>
      <c r="AG29" s="1043"/>
      <c r="AH29" s="1043"/>
      <c r="AI29" s="1043"/>
      <c r="AJ29" s="1044"/>
      <c r="AK29" s="1003">
        <v>1496</v>
      </c>
      <c r="AL29" s="994"/>
      <c r="AM29" s="994"/>
      <c r="AN29" s="994"/>
      <c r="AO29" s="994"/>
      <c r="AP29" s="994">
        <v>30</v>
      </c>
      <c r="AQ29" s="994"/>
      <c r="AR29" s="994"/>
      <c r="AS29" s="994"/>
      <c r="AT29" s="994"/>
      <c r="AU29" s="994" t="s">
        <v>548</v>
      </c>
      <c r="AV29" s="994"/>
      <c r="AW29" s="994"/>
      <c r="AX29" s="994"/>
      <c r="AY29" s="994"/>
      <c r="AZ29" s="1065"/>
      <c r="BA29" s="1065"/>
      <c r="BB29" s="1065"/>
      <c r="BC29" s="1065"/>
      <c r="BD29" s="1065"/>
      <c r="BE29" s="1055"/>
      <c r="BF29" s="1055"/>
      <c r="BG29" s="1055"/>
      <c r="BH29" s="1055"/>
      <c r="BI29" s="1056"/>
      <c r="BJ29" s="203"/>
      <c r="BK29" s="203"/>
      <c r="BL29" s="203"/>
      <c r="BM29" s="203"/>
      <c r="BN29" s="203"/>
      <c r="BO29" s="216"/>
      <c r="BP29" s="216"/>
      <c r="BQ29" s="213">
        <v>23</v>
      </c>
      <c r="BR29" s="214"/>
      <c r="BS29" s="1037"/>
      <c r="BT29" s="1038"/>
      <c r="BU29" s="1038"/>
      <c r="BV29" s="1038"/>
      <c r="BW29" s="1038"/>
      <c r="BX29" s="1038"/>
      <c r="BY29" s="1038"/>
      <c r="BZ29" s="1038"/>
      <c r="CA29" s="1038"/>
      <c r="CB29" s="1038"/>
      <c r="CC29" s="1038"/>
      <c r="CD29" s="1038"/>
      <c r="CE29" s="1038"/>
      <c r="CF29" s="1038"/>
      <c r="CG29" s="1039"/>
      <c r="CH29" s="1012"/>
      <c r="CI29" s="1013"/>
      <c r="CJ29" s="1013"/>
      <c r="CK29" s="1013"/>
      <c r="CL29" s="1014"/>
      <c r="CM29" s="1012"/>
      <c r="CN29" s="1013"/>
      <c r="CO29" s="1013"/>
      <c r="CP29" s="1013"/>
      <c r="CQ29" s="1014"/>
      <c r="CR29" s="1012"/>
      <c r="CS29" s="1013"/>
      <c r="CT29" s="1013"/>
      <c r="CU29" s="1013"/>
      <c r="CV29" s="1014"/>
      <c r="CW29" s="1012"/>
      <c r="CX29" s="1013"/>
      <c r="CY29" s="1013"/>
      <c r="CZ29" s="1013"/>
      <c r="DA29" s="1014"/>
      <c r="DB29" s="1012"/>
      <c r="DC29" s="1013"/>
      <c r="DD29" s="1013"/>
      <c r="DE29" s="1013"/>
      <c r="DF29" s="1014"/>
      <c r="DG29" s="1012"/>
      <c r="DH29" s="1013"/>
      <c r="DI29" s="1013"/>
      <c r="DJ29" s="1013"/>
      <c r="DK29" s="1014"/>
      <c r="DL29" s="1012"/>
      <c r="DM29" s="1013"/>
      <c r="DN29" s="1013"/>
      <c r="DO29" s="1013"/>
      <c r="DP29" s="1014"/>
      <c r="DQ29" s="1012"/>
      <c r="DR29" s="1013"/>
      <c r="DS29" s="1013"/>
      <c r="DT29" s="1013"/>
      <c r="DU29" s="1014"/>
      <c r="DV29" s="1015"/>
      <c r="DW29" s="1016"/>
      <c r="DX29" s="1016"/>
      <c r="DY29" s="1016"/>
      <c r="DZ29" s="1017"/>
      <c r="EA29" s="197"/>
    </row>
    <row r="30" spans="1:131" s="198" customFormat="1" ht="26.25" customHeight="1">
      <c r="A30" s="217">
        <v>3</v>
      </c>
      <c r="B30" s="1060" t="s">
        <v>380</v>
      </c>
      <c r="C30" s="1061"/>
      <c r="D30" s="1061"/>
      <c r="E30" s="1061"/>
      <c r="F30" s="1061"/>
      <c r="G30" s="1061"/>
      <c r="H30" s="1061"/>
      <c r="I30" s="1061"/>
      <c r="J30" s="1061"/>
      <c r="K30" s="1061"/>
      <c r="L30" s="1061"/>
      <c r="M30" s="1061"/>
      <c r="N30" s="1061"/>
      <c r="O30" s="1061"/>
      <c r="P30" s="1062"/>
      <c r="Q30" s="1066">
        <v>1385</v>
      </c>
      <c r="R30" s="1067"/>
      <c r="S30" s="1067"/>
      <c r="T30" s="1067"/>
      <c r="U30" s="1067"/>
      <c r="V30" s="1067">
        <v>1379</v>
      </c>
      <c r="W30" s="1067"/>
      <c r="X30" s="1067"/>
      <c r="Y30" s="1067"/>
      <c r="Z30" s="1067"/>
      <c r="AA30" s="1067">
        <v>6</v>
      </c>
      <c r="AB30" s="1067"/>
      <c r="AC30" s="1067"/>
      <c r="AD30" s="1067"/>
      <c r="AE30" s="1068"/>
      <c r="AF30" s="1042">
        <v>6</v>
      </c>
      <c r="AG30" s="1043"/>
      <c r="AH30" s="1043"/>
      <c r="AI30" s="1043"/>
      <c r="AJ30" s="1044"/>
      <c r="AK30" s="1003">
        <v>335</v>
      </c>
      <c r="AL30" s="994"/>
      <c r="AM30" s="994"/>
      <c r="AN30" s="994"/>
      <c r="AO30" s="994"/>
      <c r="AP30" s="994" t="s">
        <v>548</v>
      </c>
      <c r="AQ30" s="994"/>
      <c r="AR30" s="994"/>
      <c r="AS30" s="994"/>
      <c r="AT30" s="994"/>
      <c r="AU30" s="994" t="s">
        <v>548</v>
      </c>
      <c r="AV30" s="994"/>
      <c r="AW30" s="994"/>
      <c r="AX30" s="994"/>
      <c r="AY30" s="994"/>
      <c r="AZ30" s="1065"/>
      <c r="BA30" s="1065"/>
      <c r="BB30" s="1065"/>
      <c r="BC30" s="1065"/>
      <c r="BD30" s="1065"/>
      <c r="BE30" s="1055"/>
      <c r="BF30" s="1055"/>
      <c r="BG30" s="1055"/>
      <c r="BH30" s="1055"/>
      <c r="BI30" s="1056"/>
      <c r="BJ30" s="203"/>
      <c r="BK30" s="203"/>
      <c r="BL30" s="203"/>
      <c r="BM30" s="203"/>
      <c r="BN30" s="203"/>
      <c r="BO30" s="216"/>
      <c r="BP30" s="216"/>
      <c r="BQ30" s="213">
        <v>24</v>
      </c>
      <c r="BR30" s="214"/>
      <c r="BS30" s="1037"/>
      <c r="BT30" s="1038"/>
      <c r="BU30" s="1038"/>
      <c r="BV30" s="1038"/>
      <c r="BW30" s="1038"/>
      <c r="BX30" s="1038"/>
      <c r="BY30" s="1038"/>
      <c r="BZ30" s="1038"/>
      <c r="CA30" s="1038"/>
      <c r="CB30" s="1038"/>
      <c r="CC30" s="1038"/>
      <c r="CD30" s="1038"/>
      <c r="CE30" s="1038"/>
      <c r="CF30" s="1038"/>
      <c r="CG30" s="1039"/>
      <c r="CH30" s="1012"/>
      <c r="CI30" s="1013"/>
      <c r="CJ30" s="1013"/>
      <c r="CK30" s="1013"/>
      <c r="CL30" s="1014"/>
      <c r="CM30" s="1012"/>
      <c r="CN30" s="1013"/>
      <c r="CO30" s="1013"/>
      <c r="CP30" s="1013"/>
      <c r="CQ30" s="1014"/>
      <c r="CR30" s="1012"/>
      <c r="CS30" s="1013"/>
      <c r="CT30" s="1013"/>
      <c r="CU30" s="1013"/>
      <c r="CV30" s="1014"/>
      <c r="CW30" s="1012"/>
      <c r="CX30" s="1013"/>
      <c r="CY30" s="1013"/>
      <c r="CZ30" s="1013"/>
      <c r="DA30" s="1014"/>
      <c r="DB30" s="1012"/>
      <c r="DC30" s="1013"/>
      <c r="DD30" s="1013"/>
      <c r="DE30" s="1013"/>
      <c r="DF30" s="1014"/>
      <c r="DG30" s="1012"/>
      <c r="DH30" s="1013"/>
      <c r="DI30" s="1013"/>
      <c r="DJ30" s="1013"/>
      <c r="DK30" s="1014"/>
      <c r="DL30" s="1012"/>
      <c r="DM30" s="1013"/>
      <c r="DN30" s="1013"/>
      <c r="DO30" s="1013"/>
      <c r="DP30" s="1014"/>
      <c r="DQ30" s="1012"/>
      <c r="DR30" s="1013"/>
      <c r="DS30" s="1013"/>
      <c r="DT30" s="1013"/>
      <c r="DU30" s="1014"/>
      <c r="DV30" s="1015"/>
      <c r="DW30" s="1016"/>
      <c r="DX30" s="1016"/>
      <c r="DY30" s="1016"/>
      <c r="DZ30" s="1017"/>
      <c r="EA30" s="197"/>
    </row>
    <row r="31" spans="1:131" s="198" customFormat="1" ht="26.25" customHeight="1">
      <c r="A31" s="217">
        <v>4</v>
      </c>
      <c r="B31" s="1060" t="s">
        <v>381</v>
      </c>
      <c r="C31" s="1061"/>
      <c r="D31" s="1061"/>
      <c r="E31" s="1061"/>
      <c r="F31" s="1061"/>
      <c r="G31" s="1061"/>
      <c r="H31" s="1061"/>
      <c r="I31" s="1061"/>
      <c r="J31" s="1061"/>
      <c r="K31" s="1061"/>
      <c r="L31" s="1061"/>
      <c r="M31" s="1061"/>
      <c r="N31" s="1061"/>
      <c r="O31" s="1061"/>
      <c r="P31" s="1062"/>
      <c r="Q31" s="1066">
        <v>2891</v>
      </c>
      <c r="R31" s="1067"/>
      <c r="S31" s="1067"/>
      <c r="T31" s="1067"/>
      <c r="U31" s="1067"/>
      <c r="V31" s="1067">
        <v>2573</v>
      </c>
      <c r="W31" s="1067"/>
      <c r="X31" s="1067"/>
      <c r="Y31" s="1067"/>
      <c r="Z31" s="1067"/>
      <c r="AA31" s="1067">
        <v>318</v>
      </c>
      <c r="AB31" s="1067"/>
      <c r="AC31" s="1067"/>
      <c r="AD31" s="1067"/>
      <c r="AE31" s="1068"/>
      <c r="AF31" s="1042">
        <v>4664</v>
      </c>
      <c r="AG31" s="1043"/>
      <c r="AH31" s="1043"/>
      <c r="AI31" s="1043"/>
      <c r="AJ31" s="1044"/>
      <c r="AK31" s="1003" t="s">
        <v>548</v>
      </c>
      <c r="AL31" s="994"/>
      <c r="AM31" s="994"/>
      <c r="AN31" s="994"/>
      <c r="AO31" s="994"/>
      <c r="AP31" s="994">
        <v>6748</v>
      </c>
      <c r="AQ31" s="994"/>
      <c r="AR31" s="994"/>
      <c r="AS31" s="994"/>
      <c r="AT31" s="994"/>
      <c r="AU31" s="994">
        <v>27</v>
      </c>
      <c r="AV31" s="994"/>
      <c r="AW31" s="994"/>
      <c r="AX31" s="994"/>
      <c r="AY31" s="994"/>
      <c r="AZ31" s="1065" t="s">
        <v>548</v>
      </c>
      <c r="BA31" s="1065"/>
      <c r="BB31" s="1065"/>
      <c r="BC31" s="1065"/>
      <c r="BD31" s="1065"/>
      <c r="BE31" s="1055" t="s">
        <v>382</v>
      </c>
      <c r="BF31" s="1055"/>
      <c r="BG31" s="1055"/>
      <c r="BH31" s="1055"/>
      <c r="BI31" s="1056"/>
      <c r="BJ31" s="203"/>
      <c r="BK31" s="203"/>
      <c r="BL31" s="203"/>
      <c r="BM31" s="203"/>
      <c r="BN31" s="203"/>
      <c r="BO31" s="216"/>
      <c r="BP31" s="216"/>
      <c r="BQ31" s="213">
        <v>25</v>
      </c>
      <c r="BR31" s="214"/>
      <c r="BS31" s="1037"/>
      <c r="BT31" s="1038"/>
      <c r="BU31" s="1038"/>
      <c r="BV31" s="1038"/>
      <c r="BW31" s="1038"/>
      <c r="BX31" s="1038"/>
      <c r="BY31" s="1038"/>
      <c r="BZ31" s="1038"/>
      <c r="CA31" s="1038"/>
      <c r="CB31" s="1038"/>
      <c r="CC31" s="1038"/>
      <c r="CD31" s="1038"/>
      <c r="CE31" s="1038"/>
      <c r="CF31" s="1038"/>
      <c r="CG31" s="1039"/>
      <c r="CH31" s="1012"/>
      <c r="CI31" s="1013"/>
      <c r="CJ31" s="1013"/>
      <c r="CK31" s="1013"/>
      <c r="CL31" s="1014"/>
      <c r="CM31" s="1012"/>
      <c r="CN31" s="1013"/>
      <c r="CO31" s="1013"/>
      <c r="CP31" s="1013"/>
      <c r="CQ31" s="1014"/>
      <c r="CR31" s="1012"/>
      <c r="CS31" s="1013"/>
      <c r="CT31" s="1013"/>
      <c r="CU31" s="1013"/>
      <c r="CV31" s="1014"/>
      <c r="CW31" s="1012"/>
      <c r="CX31" s="1013"/>
      <c r="CY31" s="1013"/>
      <c r="CZ31" s="1013"/>
      <c r="DA31" s="1014"/>
      <c r="DB31" s="1012"/>
      <c r="DC31" s="1013"/>
      <c r="DD31" s="1013"/>
      <c r="DE31" s="1013"/>
      <c r="DF31" s="1014"/>
      <c r="DG31" s="1012"/>
      <c r="DH31" s="1013"/>
      <c r="DI31" s="1013"/>
      <c r="DJ31" s="1013"/>
      <c r="DK31" s="1014"/>
      <c r="DL31" s="1012"/>
      <c r="DM31" s="1013"/>
      <c r="DN31" s="1013"/>
      <c r="DO31" s="1013"/>
      <c r="DP31" s="1014"/>
      <c r="DQ31" s="1012"/>
      <c r="DR31" s="1013"/>
      <c r="DS31" s="1013"/>
      <c r="DT31" s="1013"/>
      <c r="DU31" s="1014"/>
      <c r="DV31" s="1015"/>
      <c r="DW31" s="1016"/>
      <c r="DX31" s="1016"/>
      <c r="DY31" s="1016"/>
      <c r="DZ31" s="1017"/>
      <c r="EA31" s="197"/>
    </row>
    <row r="32" spans="1:131" s="198" customFormat="1" ht="26.25" customHeight="1">
      <c r="A32" s="217">
        <v>5</v>
      </c>
      <c r="B32" s="1060" t="s">
        <v>383</v>
      </c>
      <c r="C32" s="1061"/>
      <c r="D32" s="1061"/>
      <c r="E32" s="1061"/>
      <c r="F32" s="1061"/>
      <c r="G32" s="1061"/>
      <c r="H32" s="1061"/>
      <c r="I32" s="1061"/>
      <c r="J32" s="1061"/>
      <c r="K32" s="1061"/>
      <c r="L32" s="1061"/>
      <c r="M32" s="1061"/>
      <c r="N32" s="1061"/>
      <c r="O32" s="1061"/>
      <c r="P32" s="1062"/>
      <c r="Q32" s="1066">
        <v>4988</v>
      </c>
      <c r="R32" s="1067"/>
      <c r="S32" s="1067"/>
      <c r="T32" s="1067"/>
      <c r="U32" s="1067"/>
      <c r="V32" s="1067">
        <v>4849</v>
      </c>
      <c r="W32" s="1067"/>
      <c r="X32" s="1067"/>
      <c r="Y32" s="1067"/>
      <c r="Z32" s="1067"/>
      <c r="AA32" s="1067">
        <v>139</v>
      </c>
      <c r="AB32" s="1067"/>
      <c r="AC32" s="1067"/>
      <c r="AD32" s="1067"/>
      <c r="AE32" s="1068"/>
      <c r="AF32" s="1042">
        <v>129</v>
      </c>
      <c r="AG32" s="1043"/>
      <c r="AH32" s="1043"/>
      <c r="AI32" s="1043"/>
      <c r="AJ32" s="1044"/>
      <c r="AK32" s="1003">
        <v>1282</v>
      </c>
      <c r="AL32" s="994"/>
      <c r="AM32" s="994"/>
      <c r="AN32" s="994"/>
      <c r="AO32" s="994"/>
      <c r="AP32" s="994">
        <v>28943</v>
      </c>
      <c r="AQ32" s="994"/>
      <c r="AR32" s="994"/>
      <c r="AS32" s="994"/>
      <c r="AT32" s="994"/>
      <c r="AU32" s="994">
        <v>20926</v>
      </c>
      <c r="AV32" s="994"/>
      <c r="AW32" s="994"/>
      <c r="AX32" s="994"/>
      <c r="AY32" s="994"/>
      <c r="AZ32" s="1065" t="s">
        <v>548</v>
      </c>
      <c r="BA32" s="1065"/>
      <c r="BB32" s="1065"/>
      <c r="BC32" s="1065"/>
      <c r="BD32" s="1065"/>
      <c r="BE32" s="1055" t="s">
        <v>384</v>
      </c>
      <c r="BF32" s="1055"/>
      <c r="BG32" s="1055"/>
      <c r="BH32" s="1055"/>
      <c r="BI32" s="1056"/>
      <c r="BJ32" s="203"/>
      <c r="BK32" s="203"/>
      <c r="BL32" s="203"/>
      <c r="BM32" s="203"/>
      <c r="BN32" s="203"/>
      <c r="BO32" s="216"/>
      <c r="BP32" s="216"/>
      <c r="BQ32" s="213">
        <v>26</v>
      </c>
      <c r="BR32" s="214"/>
      <c r="BS32" s="1037"/>
      <c r="BT32" s="1038"/>
      <c r="BU32" s="1038"/>
      <c r="BV32" s="1038"/>
      <c r="BW32" s="1038"/>
      <c r="BX32" s="1038"/>
      <c r="BY32" s="1038"/>
      <c r="BZ32" s="1038"/>
      <c r="CA32" s="1038"/>
      <c r="CB32" s="1038"/>
      <c r="CC32" s="1038"/>
      <c r="CD32" s="1038"/>
      <c r="CE32" s="1038"/>
      <c r="CF32" s="1038"/>
      <c r="CG32" s="1039"/>
      <c r="CH32" s="1012"/>
      <c r="CI32" s="1013"/>
      <c r="CJ32" s="1013"/>
      <c r="CK32" s="1013"/>
      <c r="CL32" s="1014"/>
      <c r="CM32" s="1012"/>
      <c r="CN32" s="1013"/>
      <c r="CO32" s="1013"/>
      <c r="CP32" s="1013"/>
      <c r="CQ32" s="1014"/>
      <c r="CR32" s="1012"/>
      <c r="CS32" s="1013"/>
      <c r="CT32" s="1013"/>
      <c r="CU32" s="1013"/>
      <c r="CV32" s="1014"/>
      <c r="CW32" s="1012"/>
      <c r="CX32" s="1013"/>
      <c r="CY32" s="1013"/>
      <c r="CZ32" s="1013"/>
      <c r="DA32" s="1014"/>
      <c r="DB32" s="1012"/>
      <c r="DC32" s="1013"/>
      <c r="DD32" s="1013"/>
      <c r="DE32" s="1013"/>
      <c r="DF32" s="1014"/>
      <c r="DG32" s="1012"/>
      <c r="DH32" s="1013"/>
      <c r="DI32" s="1013"/>
      <c r="DJ32" s="1013"/>
      <c r="DK32" s="1014"/>
      <c r="DL32" s="1012"/>
      <c r="DM32" s="1013"/>
      <c r="DN32" s="1013"/>
      <c r="DO32" s="1013"/>
      <c r="DP32" s="1014"/>
      <c r="DQ32" s="1012"/>
      <c r="DR32" s="1013"/>
      <c r="DS32" s="1013"/>
      <c r="DT32" s="1013"/>
      <c r="DU32" s="1014"/>
      <c r="DV32" s="1015"/>
      <c r="DW32" s="1016"/>
      <c r="DX32" s="1016"/>
      <c r="DY32" s="1016"/>
      <c r="DZ32" s="1017"/>
      <c r="EA32" s="197"/>
    </row>
    <row r="33" spans="1:131" s="198" customFormat="1" ht="26.25" customHeight="1">
      <c r="A33" s="217">
        <v>6</v>
      </c>
      <c r="B33" s="1060" t="s">
        <v>385</v>
      </c>
      <c r="C33" s="1061"/>
      <c r="D33" s="1061"/>
      <c r="E33" s="1061"/>
      <c r="F33" s="1061"/>
      <c r="G33" s="1061"/>
      <c r="H33" s="1061"/>
      <c r="I33" s="1061"/>
      <c r="J33" s="1061"/>
      <c r="K33" s="1061"/>
      <c r="L33" s="1061"/>
      <c r="M33" s="1061"/>
      <c r="N33" s="1061"/>
      <c r="O33" s="1061"/>
      <c r="P33" s="1062"/>
      <c r="Q33" s="1066">
        <v>607</v>
      </c>
      <c r="R33" s="1067"/>
      <c r="S33" s="1067"/>
      <c r="T33" s="1067"/>
      <c r="U33" s="1067"/>
      <c r="V33" s="1067">
        <v>602</v>
      </c>
      <c r="W33" s="1067"/>
      <c r="X33" s="1067"/>
      <c r="Y33" s="1067"/>
      <c r="Z33" s="1067"/>
      <c r="AA33" s="1067">
        <v>5</v>
      </c>
      <c r="AB33" s="1067"/>
      <c r="AC33" s="1067"/>
      <c r="AD33" s="1067"/>
      <c r="AE33" s="1068"/>
      <c r="AF33" s="1042">
        <v>5</v>
      </c>
      <c r="AG33" s="1043"/>
      <c r="AH33" s="1043"/>
      <c r="AI33" s="1043"/>
      <c r="AJ33" s="1044"/>
      <c r="AK33" s="1003">
        <v>483</v>
      </c>
      <c r="AL33" s="994"/>
      <c r="AM33" s="994"/>
      <c r="AN33" s="994"/>
      <c r="AO33" s="994"/>
      <c r="AP33" s="994">
        <v>5268</v>
      </c>
      <c r="AQ33" s="994"/>
      <c r="AR33" s="994"/>
      <c r="AS33" s="994"/>
      <c r="AT33" s="994"/>
      <c r="AU33" s="994">
        <v>5268</v>
      </c>
      <c r="AV33" s="994"/>
      <c r="AW33" s="994"/>
      <c r="AX33" s="994"/>
      <c r="AY33" s="994"/>
      <c r="AZ33" s="1065" t="s">
        <v>549</v>
      </c>
      <c r="BA33" s="1065"/>
      <c r="BB33" s="1065"/>
      <c r="BC33" s="1065"/>
      <c r="BD33" s="1065"/>
      <c r="BE33" s="1055" t="s">
        <v>384</v>
      </c>
      <c r="BF33" s="1055"/>
      <c r="BG33" s="1055"/>
      <c r="BH33" s="1055"/>
      <c r="BI33" s="1056"/>
      <c r="BJ33" s="203"/>
      <c r="BK33" s="203"/>
      <c r="BL33" s="203"/>
      <c r="BM33" s="203"/>
      <c r="BN33" s="203"/>
      <c r="BO33" s="216"/>
      <c r="BP33" s="216"/>
      <c r="BQ33" s="213">
        <v>27</v>
      </c>
      <c r="BR33" s="214"/>
      <c r="BS33" s="1037"/>
      <c r="BT33" s="1038"/>
      <c r="BU33" s="1038"/>
      <c r="BV33" s="1038"/>
      <c r="BW33" s="1038"/>
      <c r="BX33" s="1038"/>
      <c r="BY33" s="1038"/>
      <c r="BZ33" s="1038"/>
      <c r="CA33" s="1038"/>
      <c r="CB33" s="1038"/>
      <c r="CC33" s="1038"/>
      <c r="CD33" s="1038"/>
      <c r="CE33" s="1038"/>
      <c r="CF33" s="1038"/>
      <c r="CG33" s="1039"/>
      <c r="CH33" s="1012"/>
      <c r="CI33" s="1013"/>
      <c r="CJ33" s="1013"/>
      <c r="CK33" s="1013"/>
      <c r="CL33" s="1014"/>
      <c r="CM33" s="1012"/>
      <c r="CN33" s="1013"/>
      <c r="CO33" s="1013"/>
      <c r="CP33" s="1013"/>
      <c r="CQ33" s="1014"/>
      <c r="CR33" s="1012"/>
      <c r="CS33" s="1013"/>
      <c r="CT33" s="1013"/>
      <c r="CU33" s="1013"/>
      <c r="CV33" s="1014"/>
      <c r="CW33" s="1012"/>
      <c r="CX33" s="1013"/>
      <c r="CY33" s="1013"/>
      <c r="CZ33" s="1013"/>
      <c r="DA33" s="1014"/>
      <c r="DB33" s="1012"/>
      <c r="DC33" s="1013"/>
      <c r="DD33" s="1013"/>
      <c r="DE33" s="1013"/>
      <c r="DF33" s="1014"/>
      <c r="DG33" s="1012"/>
      <c r="DH33" s="1013"/>
      <c r="DI33" s="1013"/>
      <c r="DJ33" s="1013"/>
      <c r="DK33" s="1014"/>
      <c r="DL33" s="1012"/>
      <c r="DM33" s="1013"/>
      <c r="DN33" s="1013"/>
      <c r="DO33" s="1013"/>
      <c r="DP33" s="1014"/>
      <c r="DQ33" s="1012"/>
      <c r="DR33" s="1013"/>
      <c r="DS33" s="1013"/>
      <c r="DT33" s="1013"/>
      <c r="DU33" s="1014"/>
      <c r="DV33" s="1015"/>
      <c r="DW33" s="1016"/>
      <c r="DX33" s="1016"/>
      <c r="DY33" s="1016"/>
      <c r="DZ33" s="1017"/>
      <c r="EA33" s="197"/>
    </row>
    <row r="34" spans="1:131" s="198" customFormat="1" ht="26.25" customHeight="1">
      <c r="A34" s="217">
        <v>7</v>
      </c>
      <c r="B34" s="1060" t="s">
        <v>386</v>
      </c>
      <c r="C34" s="1061"/>
      <c r="D34" s="1061"/>
      <c r="E34" s="1061"/>
      <c r="F34" s="1061"/>
      <c r="G34" s="1061"/>
      <c r="H34" s="1061"/>
      <c r="I34" s="1061"/>
      <c r="J34" s="1061"/>
      <c r="K34" s="1061"/>
      <c r="L34" s="1061"/>
      <c r="M34" s="1061"/>
      <c r="N34" s="1061"/>
      <c r="O34" s="1061"/>
      <c r="P34" s="1062"/>
      <c r="Q34" s="1066">
        <v>151</v>
      </c>
      <c r="R34" s="1067"/>
      <c r="S34" s="1067"/>
      <c r="T34" s="1067"/>
      <c r="U34" s="1067"/>
      <c r="V34" s="1067">
        <v>119</v>
      </c>
      <c r="W34" s="1067"/>
      <c r="X34" s="1067"/>
      <c r="Y34" s="1067"/>
      <c r="Z34" s="1067"/>
      <c r="AA34" s="1067">
        <v>32</v>
      </c>
      <c r="AB34" s="1067"/>
      <c r="AC34" s="1067"/>
      <c r="AD34" s="1067"/>
      <c r="AE34" s="1068"/>
      <c r="AF34" s="1042" t="s">
        <v>109</v>
      </c>
      <c r="AG34" s="1043"/>
      <c r="AH34" s="1043"/>
      <c r="AI34" s="1043"/>
      <c r="AJ34" s="1044"/>
      <c r="AK34" s="1003" t="s">
        <v>548</v>
      </c>
      <c r="AL34" s="994"/>
      <c r="AM34" s="994"/>
      <c r="AN34" s="994"/>
      <c r="AO34" s="994"/>
      <c r="AP34" s="994">
        <v>421</v>
      </c>
      <c r="AQ34" s="994"/>
      <c r="AR34" s="994"/>
      <c r="AS34" s="994"/>
      <c r="AT34" s="994"/>
      <c r="AU34" s="994" t="s">
        <v>548</v>
      </c>
      <c r="AV34" s="994"/>
      <c r="AW34" s="994"/>
      <c r="AX34" s="994"/>
      <c r="AY34" s="994"/>
      <c r="AZ34" s="1065" t="s">
        <v>548</v>
      </c>
      <c r="BA34" s="1065"/>
      <c r="BB34" s="1065"/>
      <c r="BC34" s="1065"/>
      <c r="BD34" s="1065"/>
      <c r="BE34" s="1055" t="s">
        <v>384</v>
      </c>
      <c r="BF34" s="1055"/>
      <c r="BG34" s="1055"/>
      <c r="BH34" s="1055"/>
      <c r="BI34" s="1056"/>
      <c r="BJ34" s="203"/>
      <c r="BK34" s="203"/>
      <c r="BL34" s="203"/>
      <c r="BM34" s="203"/>
      <c r="BN34" s="203"/>
      <c r="BO34" s="216"/>
      <c r="BP34" s="216"/>
      <c r="BQ34" s="213">
        <v>28</v>
      </c>
      <c r="BR34" s="214"/>
      <c r="BS34" s="1037"/>
      <c r="BT34" s="1038"/>
      <c r="BU34" s="1038"/>
      <c r="BV34" s="1038"/>
      <c r="BW34" s="1038"/>
      <c r="BX34" s="1038"/>
      <c r="BY34" s="1038"/>
      <c r="BZ34" s="1038"/>
      <c r="CA34" s="1038"/>
      <c r="CB34" s="1038"/>
      <c r="CC34" s="1038"/>
      <c r="CD34" s="1038"/>
      <c r="CE34" s="1038"/>
      <c r="CF34" s="1038"/>
      <c r="CG34" s="1039"/>
      <c r="CH34" s="1012"/>
      <c r="CI34" s="1013"/>
      <c r="CJ34" s="1013"/>
      <c r="CK34" s="1013"/>
      <c r="CL34" s="1014"/>
      <c r="CM34" s="1012"/>
      <c r="CN34" s="1013"/>
      <c r="CO34" s="1013"/>
      <c r="CP34" s="1013"/>
      <c r="CQ34" s="1014"/>
      <c r="CR34" s="1012"/>
      <c r="CS34" s="1013"/>
      <c r="CT34" s="1013"/>
      <c r="CU34" s="1013"/>
      <c r="CV34" s="1014"/>
      <c r="CW34" s="1012"/>
      <c r="CX34" s="1013"/>
      <c r="CY34" s="1013"/>
      <c r="CZ34" s="1013"/>
      <c r="DA34" s="1014"/>
      <c r="DB34" s="1012"/>
      <c r="DC34" s="1013"/>
      <c r="DD34" s="1013"/>
      <c r="DE34" s="1013"/>
      <c r="DF34" s="1014"/>
      <c r="DG34" s="1012"/>
      <c r="DH34" s="1013"/>
      <c r="DI34" s="1013"/>
      <c r="DJ34" s="1013"/>
      <c r="DK34" s="1014"/>
      <c r="DL34" s="1012"/>
      <c r="DM34" s="1013"/>
      <c r="DN34" s="1013"/>
      <c r="DO34" s="1013"/>
      <c r="DP34" s="1014"/>
      <c r="DQ34" s="1012"/>
      <c r="DR34" s="1013"/>
      <c r="DS34" s="1013"/>
      <c r="DT34" s="1013"/>
      <c r="DU34" s="1014"/>
      <c r="DV34" s="1015"/>
      <c r="DW34" s="1016"/>
      <c r="DX34" s="1016"/>
      <c r="DY34" s="1016"/>
      <c r="DZ34" s="1017"/>
      <c r="EA34" s="197"/>
    </row>
    <row r="35" spans="1:131" s="198" customFormat="1" ht="26.25" customHeight="1">
      <c r="A35" s="217">
        <v>8</v>
      </c>
      <c r="B35" s="1060"/>
      <c r="C35" s="1061"/>
      <c r="D35" s="1061"/>
      <c r="E35" s="1061"/>
      <c r="F35" s="1061"/>
      <c r="G35" s="1061"/>
      <c r="H35" s="1061"/>
      <c r="I35" s="1061"/>
      <c r="J35" s="1061"/>
      <c r="K35" s="1061"/>
      <c r="L35" s="1061"/>
      <c r="M35" s="1061"/>
      <c r="N35" s="1061"/>
      <c r="O35" s="1061"/>
      <c r="P35" s="1062"/>
      <c r="Q35" s="1066"/>
      <c r="R35" s="1067"/>
      <c r="S35" s="1067"/>
      <c r="T35" s="1067"/>
      <c r="U35" s="1067"/>
      <c r="V35" s="1067"/>
      <c r="W35" s="1067"/>
      <c r="X35" s="1067"/>
      <c r="Y35" s="1067"/>
      <c r="Z35" s="1067"/>
      <c r="AA35" s="1067"/>
      <c r="AB35" s="1067"/>
      <c r="AC35" s="1067"/>
      <c r="AD35" s="1067"/>
      <c r="AE35" s="1068"/>
      <c r="AF35" s="1042"/>
      <c r="AG35" s="1043"/>
      <c r="AH35" s="1043"/>
      <c r="AI35" s="1043"/>
      <c r="AJ35" s="1044"/>
      <c r="AK35" s="1003"/>
      <c r="AL35" s="994"/>
      <c r="AM35" s="994"/>
      <c r="AN35" s="994"/>
      <c r="AO35" s="994"/>
      <c r="AP35" s="994"/>
      <c r="AQ35" s="994"/>
      <c r="AR35" s="994"/>
      <c r="AS35" s="994"/>
      <c r="AT35" s="994"/>
      <c r="AU35" s="994"/>
      <c r="AV35" s="994"/>
      <c r="AW35" s="994"/>
      <c r="AX35" s="994"/>
      <c r="AY35" s="994"/>
      <c r="AZ35" s="1065"/>
      <c r="BA35" s="1065"/>
      <c r="BB35" s="1065"/>
      <c r="BC35" s="1065"/>
      <c r="BD35" s="1065"/>
      <c r="BE35" s="1055"/>
      <c r="BF35" s="1055"/>
      <c r="BG35" s="1055"/>
      <c r="BH35" s="1055"/>
      <c r="BI35" s="1056"/>
      <c r="BJ35" s="203"/>
      <c r="BK35" s="203"/>
      <c r="BL35" s="203"/>
      <c r="BM35" s="203"/>
      <c r="BN35" s="203"/>
      <c r="BO35" s="216"/>
      <c r="BP35" s="216"/>
      <c r="BQ35" s="213">
        <v>29</v>
      </c>
      <c r="BR35" s="214"/>
      <c r="BS35" s="1037"/>
      <c r="BT35" s="1038"/>
      <c r="BU35" s="1038"/>
      <c r="BV35" s="1038"/>
      <c r="BW35" s="1038"/>
      <c r="BX35" s="1038"/>
      <c r="BY35" s="1038"/>
      <c r="BZ35" s="1038"/>
      <c r="CA35" s="1038"/>
      <c r="CB35" s="1038"/>
      <c r="CC35" s="1038"/>
      <c r="CD35" s="1038"/>
      <c r="CE35" s="1038"/>
      <c r="CF35" s="1038"/>
      <c r="CG35" s="1039"/>
      <c r="CH35" s="1012"/>
      <c r="CI35" s="1013"/>
      <c r="CJ35" s="1013"/>
      <c r="CK35" s="1013"/>
      <c r="CL35" s="1014"/>
      <c r="CM35" s="1012"/>
      <c r="CN35" s="1013"/>
      <c r="CO35" s="1013"/>
      <c r="CP35" s="1013"/>
      <c r="CQ35" s="1014"/>
      <c r="CR35" s="1012"/>
      <c r="CS35" s="1013"/>
      <c r="CT35" s="1013"/>
      <c r="CU35" s="1013"/>
      <c r="CV35" s="1014"/>
      <c r="CW35" s="1012"/>
      <c r="CX35" s="1013"/>
      <c r="CY35" s="1013"/>
      <c r="CZ35" s="1013"/>
      <c r="DA35" s="1014"/>
      <c r="DB35" s="1012"/>
      <c r="DC35" s="1013"/>
      <c r="DD35" s="1013"/>
      <c r="DE35" s="1013"/>
      <c r="DF35" s="1014"/>
      <c r="DG35" s="1012"/>
      <c r="DH35" s="1013"/>
      <c r="DI35" s="1013"/>
      <c r="DJ35" s="1013"/>
      <c r="DK35" s="1014"/>
      <c r="DL35" s="1012"/>
      <c r="DM35" s="1013"/>
      <c r="DN35" s="1013"/>
      <c r="DO35" s="1013"/>
      <c r="DP35" s="1014"/>
      <c r="DQ35" s="1012"/>
      <c r="DR35" s="1013"/>
      <c r="DS35" s="1013"/>
      <c r="DT35" s="1013"/>
      <c r="DU35" s="1014"/>
      <c r="DV35" s="1015"/>
      <c r="DW35" s="1016"/>
      <c r="DX35" s="1016"/>
      <c r="DY35" s="1016"/>
      <c r="DZ35" s="1017"/>
      <c r="EA35" s="197"/>
    </row>
    <row r="36" spans="1:131" s="198" customFormat="1" ht="26.25" customHeight="1">
      <c r="A36" s="217">
        <v>9</v>
      </c>
      <c r="B36" s="1060"/>
      <c r="C36" s="1061"/>
      <c r="D36" s="1061"/>
      <c r="E36" s="1061"/>
      <c r="F36" s="1061"/>
      <c r="G36" s="1061"/>
      <c r="H36" s="1061"/>
      <c r="I36" s="1061"/>
      <c r="J36" s="1061"/>
      <c r="K36" s="1061"/>
      <c r="L36" s="1061"/>
      <c r="M36" s="1061"/>
      <c r="N36" s="1061"/>
      <c r="O36" s="1061"/>
      <c r="P36" s="1062"/>
      <c r="Q36" s="1066"/>
      <c r="R36" s="1067"/>
      <c r="S36" s="1067"/>
      <c r="T36" s="1067"/>
      <c r="U36" s="1067"/>
      <c r="V36" s="1067"/>
      <c r="W36" s="1067"/>
      <c r="X36" s="1067"/>
      <c r="Y36" s="1067"/>
      <c r="Z36" s="1067"/>
      <c r="AA36" s="1067"/>
      <c r="AB36" s="1067"/>
      <c r="AC36" s="1067"/>
      <c r="AD36" s="1067"/>
      <c r="AE36" s="1068"/>
      <c r="AF36" s="1042"/>
      <c r="AG36" s="1043"/>
      <c r="AH36" s="1043"/>
      <c r="AI36" s="1043"/>
      <c r="AJ36" s="1044"/>
      <c r="AK36" s="1003"/>
      <c r="AL36" s="994"/>
      <c r="AM36" s="994"/>
      <c r="AN36" s="994"/>
      <c r="AO36" s="994"/>
      <c r="AP36" s="994"/>
      <c r="AQ36" s="994"/>
      <c r="AR36" s="994"/>
      <c r="AS36" s="994"/>
      <c r="AT36" s="994"/>
      <c r="AU36" s="994"/>
      <c r="AV36" s="994"/>
      <c r="AW36" s="994"/>
      <c r="AX36" s="994"/>
      <c r="AY36" s="994"/>
      <c r="AZ36" s="1065"/>
      <c r="BA36" s="1065"/>
      <c r="BB36" s="1065"/>
      <c r="BC36" s="1065"/>
      <c r="BD36" s="1065"/>
      <c r="BE36" s="1055"/>
      <c r="BF36" s="1055"/>
      <c r="BG36" s="1055"/>
      <c r="BH36" s="1055"/>
      <c r="BI36" s="1056"/>
      <c r="BJ36" s="203"/>
      <c r="BK36" s="203"/>
      <c r="BL36" s="203"/>
      <c r="BM36" s="203"/>
      <c r="BN36" s="203"/>
      <c r="BO36" s="216"/>
      <c r="BP36" s="216"/>
      <c r="BQ36" s="213">
        <v>30</v>
      </c>
      <c r="BR36" s="214"/>
      <c r="BS36" s="1037"/>
      <c r="BT36" s="1038"/>
      <c r="BU36" s="1038"/>
      <c r="BV36" s="1038"/>
      <c r="BW36" s="1038"/>
      <c r="BX36" s="1038"/>
      <c r="BY36" s="1038"/>
      <c r="BZ36" s="1038"/>
      <c r="CA36" s="1038"/>
      <c r="CB36" s="1038"/>
      <c r="CC36" s="1038"/>
      <c r="CD36" s="1038"/>
      <c r="CE36" s="1038"/>
      <c r="CF36" s="1038"/>
      <c r="CG36" s="1039"/>
      <c r="CH36" s="1012"/>
      <c r="CI36" s="1013"/>
      <c r="CJ36" s="1013"/>
      <c r="CK36" s="1013"/>
      <c r="CL36" s="1014"/>
      <c r="CM36" s="1012"/>
      <c r="CN36" s="1013"/>
      <c r="CO36" s="1013"/>
      <c r="CP36" s="1013"/>
      <c r="CQ36" s="1014"/>
      <c r="CR36" s="1012"/>
      <c r="CS36" s="1013"/>
      <c r="CT36" s="1013"/>
      <c r="CU36" s="1013"/>
      <c r="CV36" s="1014"/>
      <c r="CW36" s="1012"/>
      <c r="CX36" s="1013"/>
      <c r="CY36" s="1013"/>
      <c r="CZ36" s="1013"/>
      <c r="DA36" s="1014"/>
      <c r="DB36" s="1012"/>
      <c r="DC36" s="1013"/>
      <c r="DD36" s="1013"/>
      <c r="DE36" s="1013"/>
      <c r="DF36" s="1014"/>
      <c r="DG36" s="1012"/>
      <c r="DH36" s="1013"/>
      <c r="DI36" s="1013"/>
      <c r="DJ36" s="1013"/>
      <c r="DK36" s="1014"/>
      <c r="DL36" s="1012"/>
      <c r="DM36" s="1013"/>
      <c r="DN36" s="1013"/>
      <c r="DO36" s="1013"/>
      <c r="DP36" s="1014"/>
      <c r="DQ36" s="1012"/>
      <c r="DR36" s="1013"/>
      <c r="DS36" s="1013"/>
      <c r="DT36" s="1013"/>
      <c r="DU36" s="1014"/>
      <c r="DV36" s="1015"/>
      <c r="DW36" s="1016"/>
      <c r="DX36" s="1016"/>
      <c r="DY36" s="1016"/>
      <c r="DZ36" s="1017"/>
      <c r="EA36" s="197"/>
    </row>
    <row r="37" spans="1:131" s="198" customFormat="1" ht="26.25" customHeight="1">
      <c r="A37" s="217">
        <v>10</v>
      </c>
      <c r="B37" s="1060"/>
      <c r="C37" s="1061"/>
      <c r="D37" s="1061"/>
      <c r="E37" s="1061"/>
      <c r="F37" s="1061"/>
      <c r="G37" s="1061"/>
      <c r="H37" s="1061"/>
      <c r="I37" s="1061"/>
      <c r="J37" s="1061"/>
      <c r="K37" s="1061"/>
      <c r="L37" s="1061"/>
      <c r="M37" s="1061"/>
      <c r="N37" s="1061"/>
      <c r="O37" s="1061"/>
      <c r="P37" s="1062"/>
      <c r="Q37" s="1066"/>
      <c r="R37" s="1067"/>
      <c r="S37" s="1067"/>
      <c r="T37" s="1067"/>
      <c r="U37" s="1067"/>
      <c r="V37" s="1067"/>
      <c r="W37" s="1067"/>
      <c r="X37" s="1067"/>
      <c r="Y37" s="1067"/>
      <c r="Z37" s="1067"/>
      <c r="AA37" s="1067"/>
      <c r="AB37" s="1067"/>
      <c r="AC37" s="1067"/>
      <c r="AD37" s="1067"/>
      <c r="AE37" s="1068"/>
      <c r="AF37" s="1042"/>
      <c r="AG37" s="1043"/>
      <c r="AH37" s="1043"/>
      <c r="AI37" s="1043"/>
      <c r="AJ37" s="1044"/>
      <c r="AK37" s="1003"/>
      <c r="AL37" s="994"/>
      <c r="AM37" s="994"/>
      <c r="AN37" s="994"/>
      <c r="AO37" s="994"/>
      <c r="AP37" s="994"/>
      <c r="AQ37" s="994"/>
      <c r="AR37" s="994"/>
      <c r="AS37" s="994"/>
      <c r="AT37" s="994"/>
      <c r="AU37" s="994"/>
      <c r="AV37" s="994"/>
      <c r="AW37" s="994"/>
      <c r="AX37" s="994"/>
      <c r="AY37" s="994"/>
      <c r="AZ37" s="1065"/>
      <c r="BA37" s="1065"/>
      <c r="BB37" s="1065"/>
      <c r="BC37" s="1065"/>
      <c r="BD37" s="1065"/>
      <c r="BE37" s="1055"/>
      <c r="BF37" s="1055"/>
      <c r="BG37" s="1055"/>
      <c r="BH37" s="1055"/>
      <c r="BI37" s="1056"/>
      <c r="BJ37" s="203"/>
      <c r="BK37" s="203"/>
      <c r="BL37" s="203"/>
      <c r="BM37" s="203"/>
      <c r="BN37" s="203"/>
      <c r="BO37" s="216"/>
      <c r="BP37" s="216"/>
      <c r="BQ37" s="213">
        <v>31</v>
      </c>
      <c r="BR37" s="214"/>
      <c r="BS37" s="1037"/>
      <c r="BT37" s="1038"/>
      <c r="BU37" s="1038"/>
      <c r="BV37" s="1038"/>
      <c r="BW37" s="1038"/>
      <c r="BX37" s="1038"/>
      <c r="BY37" s="1038"/>
      <c r="BZ37" s="1038"/>
      <c r="CA37" s="1038"/>
      <c r="CB37" s="1038"/>
      <c r="CC37" s="1038"/>
      <c r="CD37" s="1038"/>
      <c r="CE37" s="1038"/>
      <c r="CF37" s="1038"/>
      <c r="CG37" s="1039"/>
      <c r="CH37" s="1012"/>
      <c r="CI37" s="1013"/>
      <c r="CJ37" s="1013"/>
      <c r="CK37" s="1013"/>
      <c r="CL37" s="1014"/>
      <c r="CM37" s="1012"/>
      <c r="CN37" s="1013"/>
      <c r="CO37" s="1013"/>
      <c r="CP37" s="1013"/>
      <c r="CQ37" s="1014"/>
      <c r="CR37" s="1012"/>
      <c r="CS37" s="1013"/>
      <c r="CT37" s="1013"/>
      <c r="CU37" s="1013"/>
      <c r="CV37" s="1014"/>
      <c r="CW37" s="1012"/>
      <c r="CX37" s="1013"/>
      <c r="CY37" s="1013"/>
      <c r="CZ37" s="1013"/>
      <c r="DA37" s="1014"/>
      <c r="DB37" s="1012"/>
      <c r="DC37" s="1013"/>
      <c r="DD37" s="1013"/>
      <c r="DE37" s="1013"/>
      <c r="DF37" s="1014"/>
      <c r="DG37" s="1012"/>
      <c r="DH37" s="1013"/>
      <c r="DI37" s="1013"/>
      <c r="DJ37" s="1013"/>
      <c r="DK37" s="1014"/>
      <c r="DL37" s="1012"/>
      <c r="DM37" s="1013"/>
      <c r="DN37" s="1013"/>
      <c r="DO37" s="1013"/>
      <c r="DP37" s="1014"/>
      <c r="DQ37" s="1012"/>
      <c r="DR37" s="1013"/>
      <c r="DS37" s="1013"/>
      <c r="DT37" s="1013"/>
      <c r="DU37" s="1014"/>
      <c r="DV37" s="1015"/>
      <c r="DW37" s="1016"/>
      <c r="DX37" s="1016"/>
      <c r="DY37" s="1016"/>
      <c r="DZ37" s="1017"/>
      <c r="EA37" s="197"/>
    </row>
    <row r="38" spans="1:131" s="198" customFormat="1" ht="26.25" customHeight="1">
      <c r="A38" s="217">
        <v>11</v>
      </c>
      <c r="B38" s="1060"/>
      <c r="C38" s="1061"/>
      <c r="D38" s="1061"/>
      <c r="E38" s="1061"/>
      <c r="F38" s="1061"/>
      <c r="G38" s="1061"/>
      <c r="H38" s="1061"/>
      <c r="I38" s="1061"/>
      <c r="J38" s="1061"/>
      <c r="K38" s="1061"/>
      <c r="L38" s="1061"/>
      <c r="M38" s="1061"/>
      <c r="N38" s="1061"/>
      <c r="O38" s="1061"/>
      <c r="P38" s="1062"/>
      <c r="Q38" s="1066"/>
      <c r="R38" s="1067"/>
      <c r="S38" s="1067"/>
      <c r="T38" s="1067"/>
      <c r="U38" s="1067"/>
      <c r="V38" s="1067"/>
      <c r="W38" s="1067"/>
      <c r="X38" s="1067"/>
      <c r="Y38" s="1067"/>
      <c r="Z38" s="1067"/>
      <c r="AA38" s="1067"/>
      <c r="AB38" s="1067"/>
      <c r="AC38" s="1067"/>
      <c r="AD38" s="1067"/>
      <c r="AE38" s="1068"/>
      <c r="AF38" s="1042"/>
      <c r="AG38" s="1043"/>
      <c r="AH38" s="1043"/>
      <c r="AI38" s="1043"/>
      <c r="AJ38" s="1044"/>
      <c r="AK38" s="1003"/>
      <c r="AL38" s="994"/>
      <c r="AM38" s="994"/>
      <c r="AN38" s="994"/>
      <c r="AO38" s="994"/>
      <c r="AP38" s="994"/>
      <c r="AQ38" s="994"/>
      <c r="AR38" s="994"/>
      <c r="AS38" s="994"/>
      <c r="AT38" s="994"/>
      <c r="AU38" s="994"/>
      <c r="AV38" s="994"/>
      <c r="AW38" s="994"/>
      <c r="AX38" s="994"/>
      <c r="AY38" s="994"/>
      <c r="AZ38" s="1065"/>
      <c r="BA38" s="1065"/>
      <c r="BB38" s="1065"/>
      <c r="BC38" s="1065"/>
      <c r="BD38" s="1065"/>
      <c r="BE38" s="1055"/>
      <c r="BF38" s="1055"/>
      <c r="BG38" s="1055"/>
      <c r="BH38" s="1055"/>
      <c r="BI38" s="1056"/>
      <c r="BJ38" s="203"/>
      <c r="BK38" s="203"/>
      <c r="BL38" s="203"/>
      <c r="BM38" s="203"/>
      <c r="BN38" s="203"/>
      <c r="BO38" s="216"/>
      <c r="BP38" s="216"/>
      <c r="BQ38" s="213">
        <v>32</v>
      </c>
      <c r="BR38" s="214"/>
      <c r="BS38" s="1037"/>
      <c r="BT38" s="1038"/>
      <c r="BU38" s="1038"/>
      <c r="BV38" s="1038"/>
      <c r="BW38" s="1038"/>
      <c r="BX38" s="1038"/>
      <c r="BY38" s="1038"/>
      <c r="BZ38" s="1038"/>
      <c r="CA38" s="1038"/>
      <c r="CB38" s="1038"/>
      <c r="CC38" s="1038"/>
      <c r="CD38" s="1038"/>
      <c r="CE38" s="1038"/>
      <c r="CF38" s="1038"/>
      <c r="CG38" s="1039"/>
      <c r="CH38" s="1012"/>
      <c r="CI38" s="1013"/>
      <c r="CJ38" s="1013"/>
      <c r="CK38" s="1013"/>
      <c r="CL38" s="1014"/>
      <c r="CM38" s="1012"/>
      <c r="CN38" s="1013"/>
      <c r="CO38" s="1013"/>
      <c r="CP38" s="1013"/>
      <c r="CQ38" s="1014"/>
      <c r="CR38" s="1012"/>
      <c r="CS38" s="1013"/>
      <c r="CT38" s="1013"/>
      <c r="CU38" s="1013"/>
      <c r="CV38" s="1014"/>
      <c r="CW38" s="1012"/>
      <c r="CX38" s="1013"/>
      <c r="CY38" s="1013"/>
      <c r="CZ38" s="1013"/>
      <c r="DA38" s="1014"/>
      <c r="DB38" s="1012"/>
      <c r="DC38" s="1013"/>
      <c r="DD38" s="1013"/>
      <c r="DE38" s="1013"/>
      <c r="DF38" s="1014"/>
      <c r="DG38" s="1012"/>
      <c r="DH38" s="1013"/>
      <c r="DI38" s="1013"/>
      <c r="DJ38" s="1013"/>
      <c r="DK38" s="1014"/>
      <c r="DL38" s="1012"/>
      <c r="DM38" s="1013"/>
      <c r="DN38" s="1013"/>
      <c r="DO38" s="1013"/>
      <c r="DP38" s="1014"/>
      <c r="DQ38" s="1012"/>
      <c r="DR38" s="1013"/>
      <c r="DS38" s="1013"/>
      <c r="DT38" s="1013"/>
      <c r="DU38" s="1014"/>
      <c r="DV38" s="1015"/>
      <c r="DW38" s="1016"/>
      <c r="DX38" s="1016"/>
      <c r="DY38" s="1016"/>
      <c r="DZ38" s="1017"/>
      <c r="EA38" s="197"/>
    </row>
    <row r="39" spans="1:131" s="198" customFormat="1" ht="26.25" customHeight="1">
      <c r="A39" s="217">
        <v>12</v>
      </c>
      <c r="B39" s="1060"/>
      <c r="C39" s="1061"/>
      <c r="D39" s="1061"/>
      <c r="E39" s="1061"/>
      <c r="F39" s="1061"/>
      <c r="G39" s="1061"/>
      <c r="H39" s="1061"/>
      <c r="I39" s="1061"/>
      <c r="J39" s="1061"/>
      <c r="K39" s="1061"/>
      <c r="L39" s="1061"/>
      <c r="M39" s="1061"/>
      <c r="N39" s="1061"/>
      <c r="O39" s="1061"/>
      <c r="P39" s="1062"/>
      <c r="Q39" s="1066"/>
      <c r="R39" s="1067"/>
      <c r="S39" s="1067"/>
      <c r="T39" s="1067"/>
      <c r="U39" s="1067"/>
      <c r="V39" s="1067"/>
      <c r="W39" s="1067"/>
      <c r="X39" s="1067"/>
      <c r="Y39" s="1067"/>
      <c r="Z39" s="1067"/>
      <c r="AA39" s="1067"/>
      <c r="AB39" s="1067"/>
      <c r="AC39" s="1067"/>
      <c r="AD39" s="1067"/>
      <c r="AE39" s="1068"/>
      <c r="AF39" s="1042"/>
      <c r="AG39" s="1043"/>
      <c r="AH39" s="1043"/>
      <c r="AI39" s="1043"/>
      <c r="AJ39" s="1044"/>
      <c r="AK39" s="1003"/>
      <c r="AL39" s="994"/>
      <c r="AM39" s="994"/>
      <c r="AN39" s="994"/>
      <c r="AO39" s="994"/>
      <c r="AP39" s="994"/>
      <c r="AQ39" s="994"/>
      <c r="AR39" s="994"/>
      <c r="AS39" s="994"/>
      <c r="AT39" s="994"/>
      <c r="AU39" s="994"/>
      <c r="AV39" s="994"/>
      <c r="AW39" s="994"/>
      <c r="AX39" s="994"/>
      <c r="AY39" s="994"/>
      <c r="AZ39" s="1065"/>
      <c r="BA39" s="1065"/>
      <c r="BB39" s="1065"/>
      <c r="BC39" s="1065"/>
      <c r="BD39" s="1065"/>
      <c r="BE39" s="1055"/>
      <c r="BF39" s="1055"/>
      <c r="BG39" s="1055"/>
      <c r="BH39" s="1055"/>
      <c r="BI39" s="1056"/>
      <c r="BJ39" s="203"/>
      <c r="BK39" s="203"/>
      <c r="BL39" s="203"/>
      <c r="BM39" s="203"/>
      <c r="BN39" s="203"/>
      <c r="BO39" s="216"/>
      <c r="BP39" s="216"/>
      <c r="BQ39" s="213">
        <v>33</v>
      </c>
      <c r="BR39" s="214"/>
      <c r="BS39" s="1037"/>
      <c r="BT39" s="1038"/>
      <c r="BU39" s="1038"/>
      <c r="BV39" s="1038"/>
      <c r="BW39" s="1038"/>
      <c r="BX39" s="1038"/>
      <c r="BY39" s="1038"/>
      <c r="BZ39" s="1038"/>
      <c r="CA39" s="1038"/>
      <c r="CB39" s="1038"/>
      <c r="CC39" s="1038"/>
      <c r="CD39" s="1038"/>
      <c r="CE39" s="1038"/>
      <c r="CF39" s="1038"/>
      <c r="CG39" s="1039"/>
      <c r="CH39" s="1012"/>
      <c r="CI39" s="1013"/>
      <c r="CJ39" s="1013"/>
      <c r="CK39" s="1013"/>
      <c r="CL39" s="1014"/>
      <c r="CM39" s="1012"/>
      <c r="CN39" s="1013"/>
      <c r="CO39" s="1013"/>
      <c r="CP39" s="1013"/>
      <c r="CQ39" s="1014"/>
      <c r="CR39" s="1012"/>
      <c r="CS39" s="1013"/>
      <c r="CT39" s="1013"/>
      <c r="CU39" s="1013"/>
      <c r="CV39" s="1014"/>
      <c r="CW39" s="1012"/>
      <c r="CX39" s="1013"/>
      <c r="CY39" s="1013"/>
      <c r="CZ39" s="1013"/>
      <c r="DA39" s="1014"/>
      <c r="DB39" s="1012"/>
      <c r="DC39" s="1013"/>
      <c r="DD39" s="1013"/>
      <c r="DE39" s="1013"/>
      <c r="DF39" s="1014"/>
      <c r="DG39" s="1012"/>
      <c r="DH39" s="1013"/>
      <c r="DI39" s="1013"/>
      <c r="DJ39" s="1013"/>
      <c r="DK39" s="1014"/>
      <c r="DL39" s="1012"/>
      <c r="DM39" s="1013"/>
      <c r="DN39" s="1013"/>
      <c r="DO39" s="1013"/>
      <c r="DP39" s="1014"/>
      <c r="DQ39" s="1012"/>
      <c r="DR39" s="1013"/>
      <c r="DS39" s="1013"/>
      <c r="DT39" s="1013"/>
      <c r="DU39" s="1014"/>
      <c r="DV39" s="1015"/>
      <c r="DW39" s="1016"/>
      <c r="DX39" s="1016"/>
      <c r="DY39" s="1016"/>
      <c r="DZ39" s="1017"/>
      <c r="EA39" s="197"/>
    </row>
    <row r="40" spans="1:131" s="198" customFormat="1" ht="26.25" customHeight="1">
      <c r="A40" s="212">
        <v>13</v>
      </c>
      <c r="B40" s="1060"/>
      <c r="C40" s="1061"/>
      <c r="D40" s="1061"/>
      <c r="E40" s="1061"/>
      <c r="F40" s="1061"/>
      <c r="G40" s="1061"/>
      <c r="H40" s="1061"/>
      <c r="I40" s="1061"/>
      <c r="J40" s="1061"/>
      <c r="K40" s="1061"/>
      <c r="L40" s="1061"/>
      <c r="M40" s="1061"/>
      <c r="N40" s="1061"/>
      <c r="O40" s="1061"/>
      <c r="P40" s="1062"/>
      <c r="Q40" s="1066"/>
      <c r="R40" s="1067"/>
      <c r="S40" s="1067"/>
      <c r="T40" s="1067"/>
      <c r="U40" s="1067"/>
      <c r="V40" s="1067"/>
      <c r="W40" s="1067"/>
      <c r="X40" s="1067"/>
      <c r="Y40" s="1067"/>
      <c r="Z40" s="1067"/>
      <c r="AA40" s="1067"/>
      <c r="AB40" s="1067"/>
      <c r="AC40" s="1067"/>
      <c r="AD40" s="1067"/>
      <c r="AE40" s="1068"/>
      <c r="AF40" s="1042"/>
      <c r="AG40" s="1043"/>
      <c r="AH40" s="1043"/>
      <c r="AI40" s="1043"/>
      <c r="AJ40" s="1044"/>
      <c r="AK40" s="1003"/>
      <c r="AL40" s="994"/>
      <c r="AM40" s="994"/>
      <c r="AN40" s="994"/>
      <c r="AO40" s="994"/>
      <c r="AP40" s="994"/>
      <c r="AQ40" s="994"/>
      <c r="AR40" s="994"/>
      <c r="AS40" s="994"/>
      <c r="AT40" s="994"/>
      <c r="AU40" s="994"/>
      <c r="AV40" s="994"/>
      <c r="AW40" s="994"/>
      <c r="AX40" s="994"/>
      <c r="AY40" s="994"/>
      <c r="AZ40" s="1065"/>
      <c r="BA40" s="1065"/>
      <c r="BB40" s="1065"/>
      <c r="BC40" s="1065"/>
      <c r="BD40" s="1065"/>
      <c r="BE40" s="1055"/>
      <c r="BF40" s="1055"/>
      <c r="BG40" s="1055"/>
      <c r="BH40" s="1055"/>
      <c r="BI40" s="1056"/>
      <c r="BJ40" s="203"/>
      <c r="BK40" s="203"/>
      <c r="BL40" s="203"/>
      <c r="BM40" s="203"/>
      <c r="BN40" s="203"/>
      <c r="BO40" s="216"/>
      <c r="BP40" s="216"/>
      <c r="BQ40" s="213">
        <v>34</v>
      </c>
      <c r="BR40" s="214"/>
      <c r="BS40" s="1037"/>
      <c r="BT40" s="1038"/>
      <c r="BU40" s="1038"/>
      <c r="BV40" s="1038"/>
      <c r="BW40" s="1038"/>
      <c r="BX40" s="1038"/>
      <c r="BY40" s="1038"/>
      <c r="BZ40" s="1038"/>
      <c r="CA40" s="1038"/>
      <c r="CB40" s="1038"/>
      <c r="CC40" s="1038"/>
      <c r="CD40" s="1038"/>
      <c r="CE40" s="1038"/>
      <c r="CF40" s="1038"/>
      <c r="CG40" s="1039"/>
      <c r="CH40" s="1012"/>
      <c r="CI40" s="1013"/>
      <c r="CJ40" s="1013"/>
      <c r="CK40" s="1013"/>
      <c r="CL40" s="1014"/>
      <c r="CM40" s="1012"/>
      <c r="CN40" s="1013"/>
      <c r="CO40" s="1013"/>
      <c r="CP40" s="1013"/>
      <c r="CQ40" s="1014"/>
      <c r="CR40" s="1012"/>
      <c r="CS40" s="1013"/>
      <c r="CT40" s="1013"/>
      <c r="CU40" s="1013"/>
      <c r="CV40" s="1014"/>
      <c r="CW40" s="1012"/>
      <c r="CX40" s="1013"/>
      <c r="CY40" s="1013"/>
      <c r="CZ40" s="1013"/>
      <c r="DA40" s="1014"/>
      <c r="DB40" s="1012"/>
      <c r="DC40" s="1013"/>
      <c r="DD40" s="1013"/>
      <c r="DE40" s="1013"/>
      <c r="DF40" s="1014"/>
      <c r="DG40" s="1012"/>
      <c r="DH40" s="1013"/>
      <c r="DI40" s="1013"/>
      <c r="DJ40" s="1013"/>
      <c r="DK40" s="1014"/>
      <c r="DL40" s="1012"/>
      <c r="DM40" s="1013"/>
      <c r="DN40" s="1013"/>
      <c r="DO40" s="1013"/>
      <c r="DP40" s="1014"/>
      <c r="DQ40" s="1012"/>
      <c r="DR40" s="1013"/>
      <c r="DS40" s="1013"/>
      <c r="DT40" s="1013"/>
      <c r="DU40" s="1014"/>
      <c r="DV40" s="1015"/>
      <c r="DW40" s="1016"/>
      <c r="DX40" s="1016"/>
      <c r="DY40" s="1016"/>
      <c r="DZ40" s="1017"/>
      <c r="EA40" s="197"/>
    </row>
    <row r="41" spans="1:131" s="198" customFormat="1" ht="26.25" customHeight="1">
      <c r="A41" s="212">
        <v>14</v>
      </c>
      <c r="B41" s="1060"/>
      <c r="C41" s="1061"/>
      <c r="D41" s="1061"/>
      <c r="E41" s="1061"/>
      <c r="F41" s="1061"/>
      <c r="G41" s="1061"/>
      <c r="H41" s="1061"/>
      <c r="I41" s="1061"/>
      <c r="J41" s="1061"/>
      <c r="K41" s="1061"/>
      <c r="L41" s="1061"/>
      <c r="M41" s="1061"/>
      <c r="N41" s="1061"/>
      <c r="O41" s="1061"/>
      <c r="P41" s="1062"/>
      <c r="Q41" s="1066"/>
      <c r="R41" s="1067"/>
      <c r="S41" s="1067"/>
      <c r="T41" s="1067"/>
      <c r="U41" s="1067"/>
      <c r="V41" s="1067"/>
      <c r="W41" s="1067"/>
      <c r="X41" s="1067"/>
      <c r="Y41" s="1067"/>
      <c r="Z41" s="1067"/>
      <c r="AA41" s="1067"/>
      <c r="AB41" s="1067"/>
      <c r="AC41" s="1067"/>
      <c r="AD41" s="1067"/>
      <c r="AE41" s="1068"/>
      <c r="AF41" s="1042"/>
      <c r="AG41" s="1043"/>
      <c r="AH41" s="1043"/>
      <c r="AI41" s="1043"/>
      <c r="AJ41" s="1044"/>
      <c r="AK41" s="1003"/>
      <c r="AL41" s="994"/>
      <c r="AM41" s="994"/>
      <c r="AN41" s="994"/>
      <c r="AO41" s="994"/>
      <c r="AP41" s="994"/>
      <c r="AQ41" s="994"/>
      <c r="AR41" s="994"/>
      <c r="AS41" s="994"/>
      <c r="AT41" s="994"/>
      <c r="AU41" s="994"/>
      <c r="AV41" s="994"/>
      <c r="AW41" s="994"/>
      <c r="AX41" s="994"/>
      <c r="AY41" s="994"/>
      <c r="AZ41" s="1065"/>
      <c r="BA41" s="1065"/>
      <c r="BB41" s="1065"/>
      <c r="BC41" s="1065"/>
      <c r="BD41" s="1065"/>
      <c r="BE41" s="1055"/>
      <c r="BF41" s="1055"/>
      <c r="BG41" s="1055"/>
      <c r="BH41" s="1055"/>
      <c r="BI41" s="1056"/>
      <c r="BJ41" s="203"/>
      <c r="BK41" s="203"/>
      <c r="BL41" s="203"/>
      <c r="BM41" s="203"/>
      <c r="BN41" s="203"/>
      <c r="BO41" s="216"/>
      <c r="BP41" s="216"/>
      <c r="BQ41" s="213">
        <v>35</v>
      </c>
      <c r="BR41" s="214"/>
      <c r="BS41" s="1037"/>
      <c r="BT41" s="1038"/>
      <c r="BU41" s="1038"/>
      <c r="BV41" s="1038"/>
      <c r="BW41" s="1038"/>
      <c r="BX41" s="1038"/>
      <c r="BY41" s="1038"/>
      <c r="BZ41" s="1038"/>
      <c r="CA41" s="1038"/>
      <c r="CB41" s="1038"/>
      <c r="CC41" s="1038"/>
      <c r="CD41" s="1038"/>
      <c r="CE41" s="1038"/>
      <c r="CF41" s="1038"/>
      <c r="CG41" s="1039"/>
      <c r="CH41" s="1012"/>
      <c r="CI41" s="1013"/>
      <c r="CJ41" s="1013"/>
      <c r="CK41" s="1013"/>
      <c r="CL41" s="1014"/>
      <c r="CM41" s="1012"/>
      <c r="CN41" s="1013"/>
      <c r="CO41" s="1013"/>
      <c r="CP41" s="1013"/>
      <c r="CQ41" s="1014"/>
      <c r="CR41" s="1012"/>
      <c r="CS41" s="1013"/>
      <c r="CT41" s="1013"/>
      <c r="CU41" s="1013"/>
      <c r="CV41" s="1014"/>
      <c r="CW41" s="1012"/>
      <c r="CX41" s="1013"/>
      <c r="CY41" s="1013"/>
      <c r="CZ41" s="1013"/>
      <c r="DA41" s="1014"/>
      <c r="DB41" s="1012"/>
      <c r="DC41" s="1013"/>
      <c r="DD41" s="1013"/>
      <c r="DE41" s="1013"/>
      <c r="DF41" s="1014"/>
      <c r="DG41" s="1012"/>
      <c r="DH41" s="1013"/>
      <c r="DI41" s="1013"/>
      <c r="DJ41" s="1013"/>
      <c r="DK41" s="1014"/>
      <c r="DL41" s="1012"/>
      <c r="DM41" s="1013"/>
      <c r="DN41" s="1013"/>
      <c r="DO41" s="1013"/>
      <c r="DP41" s="1014"/>
      <c r="DQ41" s="1012"/>
      <c r="DR41" s="1013"/>
      <c r="DS41" s="1013"/>
      <c r="DT41" s="1013"/>
      <c r="DU41" s="1014"/>
      <c r="DV41" s="1015"/>
      <c r="DW41" s="1016"/>
      <c r="DX41" s="1016"/>
      <c r="DY41" s="1016"/>
      <c r="DZ41" s="1017"/>
      <c r="EA41" s="197"/>
    </row>
    <row r="42" spans="1:131" s="198" customFormat="1" ht="26.25" customHeight="1">
      <c r="A42" s="212">
        <v>15</v>
      </c>
      <c r="B42" s="1060"/>
      <c r="C42" s="1061"/>
      <c r="D42" s="1061"/>
      <c r="E42" s="1061"/>
      <c r="F42" s="1061"/>
      <c r="G42" s="1061"/>
      <c r="H42" s="1061"/>
      <c r="I42" s="1061"/>
      <c r="J42" s="1061"/>
      <c r="K42" s="1061"/>
      <c r="L42" s="1061"/>
      <c r="M42" s="1061"/>
      <c r="N42" s="1061"/>
      <c r="O42" s="1061"/>
      <c r="P42" s="1062"/>
      <c r="Q42" s="1066"/>
      <c r="R42" s="1067"/>
      <c r="S42" s="1067"/>
      <c r="T42" s="1067"/>
      <c r="U42" s="1067"/>
      <c r="V42" s="1067"/>
      <c r="W42" s="1067"/>
      <c r="X42" s="1067"/>
      <c r="Y42" s="1067"/>
      <c r="Z42" s="1067"/>
      <c r="AA42" s="1067"/>
      <c r="AB42" s="1067"/>
      <c r="AC42" s="1067"/>
      <c r="AD42" s="1067"/>
      <c r="AE42" s="1068"/>
      <c r="AF42" s="1042"/>
      <c r="AG42" s="1043"/>
      <c r="AH42" s="1043"/>
      <c r="AI42" s="1043"/>
      <c r="AJ42" s="1044"/>
      <c r="AK42" s="1003"/>
      <c r="AL42" s="994"/>
      <c r="AM42" s="994"/>
      <c r="AN42" s="994"/>
      <c r="AO42" s="994"/>
      <c r="AP42" s="994"/>
      <c r="AQ42" s="994"/>
      <c r="AR42" s="994"/>
      <c r="AS42" s="994"/>
      <c r="AT42" s="994"/>
      <c r="AU42" s="994"/>
      <c r="AV42" s="994"/>
      <c r="AW42" s="994"/>
      <c r="AX42" s="994"/>
      <c r="AY42" s="994"/>
      <c r="AZ42" s="1065"/>
      <c r="BA42" s="1065"/>
      <c r="BB42" s="1065"/>
      <c r="BC42" s="1065"/>
      <c r="BD42" s="1065"/>
      <c r="BE42" s="1055"/>
      <c r="BF42" s="1055"/>
      <c r="BG42" s="1055"/>
      <c r="BH42" s="1055"/>
      <c r="BI42" s="1056"/>
      <c r="BJ42" s="203"/>
      <c r="BK42" s="203"/>
      <c r="BL42" s="203"/>
      <c r="BM42" s="203"/>
      <c r="BN42" s="203"/>
      <c r="BO42" s="216"/>
      <c r="BP42" s="216"/>
      <c r="BQ42" s="213">
        <v>36</v>
      </c>
      <c r="BR42" s="214"/>
      <c r="BS42" s="1037"/>
      <c r="BT42" s="1038"/>
      <c r="BU42" s="1038"/>
      <c r="BV42" s="1038"/>
      <c r="BW42" s="1038"/>
      <c r="BX42" s="1038"/>
      <c r="BY42" s="1038"/>
      <c r="BZ42" s="1038"/>
      <c r="CA42" s="1038"/>
      <c r="CB42" s="1038"/>
      <c r="CC42" s="1038"/>
      <c r="CD42" s="1038"/>
      <c r="CE42" s="1038"/>
      <c r="CF42" s="1038"/>
      <c r="CG42" s="1039"/>
      <c r="CH42" s="1012"/>
      <c r="CI42" s="1013"/>
      <c r="CJ42" s="1013"/>
      <c r="CK42" s="1013"/>
      <c r="CL42" s="1014"/>
      <c r="CM42" s="1012"/>
      <c r="CN42" s="1013"/>
      <c r="CO42" s="1013"/>
      <c r="CP42" s="1013"/>
      <c r="CQ42" s="1014"/>
      <c r="CR42" s="1012"/>
      <c r="CS42" s="1013"/>
      <c r="CT42" s="1013"/>
      <c r="CU42" s="1013"/>
      <c r="CV42" s="1014"/>
      <c r="CW42" s="1012"/>
      <c r="CX42" s="1013"/>
      <c r="CY42" s="1013"/>
      <c r="CZ42" s="1013"/>
      <c r="DA42" s="1014"/>
      <c r="DB42" s="1012"/>
      <c r="DC42" s="1013"/>
      <c r="DD42" s="1013"/>
      <c r="DE42" s="1013"/>
      <c r="DF42" s="1014"/>
      <c r="DG42" s="1012"/>
      <c r="DH42" s="1013"/>
      <c r="DI42" s="1013"/>
      <c r="DJ42" s="1013"/>
      <c r="DK42" s="1014"/>
      <c r="DL42" s="1012"/>
      <c r="DM42" s="1013"/>
      <c r="DN42" s="1013"/>
      <c r="DO42" s="1013"/>
      <c r="DP42" s="1014"/>
      <c r="DQ42" s="1012"/>
      <c r="DR42" s="1013"/>
      <c r="DS42" s="1013"/>
      <c r="DT42" s="1013"/>
      <c r="DU42" s="1014"/>
      <c r="DV42" s="1015"/>
      <c r="DW42" s="1016"/>
      <c r="DX42" s="1016"/>
      <c r="DY42" s="1016"/>
      <c r="DZ42" s="1017"/>
      <c r="EA42" s="197"/>
    </row>
    <row r="43" spans="1:131" s="198" customFormat="1" ht="26.25" customHeight="1">
      <c r="A43" s="212">
        <v>16</v>
      </c>
      <c r="B43" s="1060"/>
      <c r="C43" s="1061"/>
      <c r="D43" s="1061"/>
      <c r="E43" s="1061"/>
      <c r="F43" s="1061"/>
      <c r="G43" s="1061"/>
      <c r="H43" s="1061"/>
      <c r="I43" s="1061"/>
      <c r="J43" s="1061"/>
      <c r="K43" s="1061"/>
      <c r="L43" s="1061"/>
      <c r="M43" s="1061"/>
      <c r="N43" s="1061"/>
      <c r="O43" s="1061"/>
      <c r="P43" s="1062"/>
      <c r="Q43" s="1066"/>
      <c r="R43" s="1067"/>
      <c r="S43" s="1067"/>
      <c r="T43" s="1067"/>
      <c r="U43" s="1067"/>
      <c r="V43" s="1067"/>
      <c r="W43" s="1067"/>
      <c r="X43" s="1067"/>
      <c r="Y43" s="1067"/>
      <c r="Z43" s="1067"/>
      <c r="AA43" s="1067"/>
      <c r="AB43" s="1067"/>
      <c r="AC43" s="1067"/>
      <c r="AD43" s="1067"/>
      <c r="AE43" s="1068"/>
      <c r="AF43" s="1042"/>
      <c r="AG43" s="1043"/>
      <c r="AH43" s="1043"/>
      <c r="AI43" s="1043"/>
      <c r="AJ43" s="1044"/>
      <c r="AK43" s="1003"/>
      <c r="AL43" s="994"/>
      <c r="AM43" s="994"/>
      <c r="AN43" s="994"/>
      <c r="AO43" s="994"/>
      <c r="AP43" s="994"/>
      <c r="AQ43" s="994"/>
      <c r="AR43" s="994"/>
      <c r="AS43" s="994"/>
      <c r="AT43" s="994"/>
      <c r="AU43" s="994"/>
      <c r="AV43" s="994"/>
      <c r="AW43" s="994"/>
      <c r="AX43" s="994"/>
      <c r="AY43" s="994"/>
      <c r="AZ43" s="1065"/>
      <c r="BA43" s="1065"/>
      <c r="BB43" s="1065"/>
      <c r="BC43" s="1065"/>
      <c r="BD43" s="1065"/>
      <c r="BE43" s="1055"/>
      <c r="BF43" s="1055"/>
      <c r="BG43" s="1055"/>
      <c r="BH43" s="1055"/>
      <c r="BI43" s="1056"/>
      <c r="BJ43" s="203"/>
      <c r="BK43" s="203"/>
      <c r="BL43" s="203"/>
      <c r="BM43" s="203"/>
      <c r="BN43" s="203"/>
      <c r="BO43" s="216"/>
      <c r="BP43" s="216"/>
      <c r="BQ43" s="213">
        <v>37</v>
      </c>
      <c r="BR43" s="214"/>
      <c r="BS43" s="1037"/>
      <c r="BT43" s="1038"/>
      <c r="BU43" s="1038"/>
      <c r="BV43" s="1038"/>
      <c r="BW43" s="1038"/>
      <c r="BX43" s="1038"/>
      <c r="BY43" s="1038"/>
      <c r="BZ43" s="1038"/>
      <c r="CA43" s="1038"/>
      <c r="CB43" s="1038"/>
      <c r="CC43" s="1038"/>
      <c r="CD43" s="1038"/>
      <c r="CE43" s="1038"/>
      <c r="CF43" s="1038"/>
      <c r="CG43" s="1039"/>
      <c r="CH43" s="1012"/>
      <c r="CI43" s="1013"/>
      <c r="CJ43" s="1013"/>
      <c r="CK43" s="1013"/>
      <c r="CL43" s="1014"/>
      <c r="CM43" s="1012"/>
      <c r="CN43" s="1013"/>
      <c r="CO43" s="1013"/>
      <c r="CP43" s="1013"/>
      <c r="CQ43" s="1014"/>
      <c r="CR43" s="1012"/>
      <c r="CS43" s="1013"/>
      <c r="CT43" s="1013"/>
      <c r="CU43" s="1013"/>
      <c r="CV43" s="1014"/>
      <c r="CW43" s="1012"/>
      <c r="CX43" s="1013"/>
      <c r="CY43" s="1013"/>
      <c r="CZ43" s="1013"/>
      <c r="DA43" s="1014"/>
      <c r="DB43" s="1012"/>
      <c r="DC43" s="1013"/>
      <c r="DD43" s="1013"/>
      <c r="DE43" s="1013"/>
      <c r="DF43" s="1014"/>
      <c r="DG43" s="1012"/>
      <c r="DH43" s="1013"/>
      <c r="DI43" s="1013"/>
      <c r="DJ43" s="1013"/>
      <c r="DK43" s="1014"/>
      <c r="DL43" s="1012"/>
      <c r="DM43" s="1013"/>
      <c r="DN43" s="1013"/>
      <c r="DO43" s="1013"/>
      <c r="DP43" s="1014"/>
      <c r="DQ43" s="1012"/>
      <c r="DR43" s="1013"/>
      <c r="DS43" s="1013"/>
      <c r="DT43" s="1013"/>
      <c r="DU43" s="1014"/>
      <c r="DV43" s="1015"/>
      <c r="DW43" s="1016"/>
      <c r="DX43" s="1016"/>
      <c r="DY43" s="1016"/>
      <c r="DZ43" s="1017"/>
      <c r="EA43" s="197"/>
    </row>
    <row r="44" spans="1:131" s="198" customFormat="1" ht="26.25" customHeight="1">
      <c r="A44" s="212">
        <v>17</v>
      </c>
      <c r="B44" s="1060"/>
      <c r="C44" s="1061"/>
      <c r="D44" s="1061"/>
      <c r="E44" s="1061"/>
      <c r="F44" s="1061"/>
      <c r="G44" s="1061"/>
      <c r="H44" s="1061"/>
      <c r="I44" s="1061"/>
      <c r="J44" s="1061"/>
      <c r="K44" s="1061"/>
      <c r="L44" s="1061"/>
      <c r="M44" s="1061"/>
      <c r="N44" s="1061"/>
      <c r="O44" s="1061"/>
      <c r="P44" s="1062"/>
      <c r="Q44" s="1066"/>
      <c r="R44" s="1067"/>
      <c r="S44" s="1067"/>
      <c r="T44" s="1067"/>
      <c r="U44" s="1067"/>
      <c r="V44" s="1067"/>
      <c r="W44" s="1067"/>
      <c r="X44" s="1067"/>
      <c r="Y44" s="1067"/>
      <c r="Z44" s="1067"/>
      <c r="AA44" s="1067"/>
      <c r="AB44" s="1067"/>
      <c r="AC44" s="1067"/>
      <c r="AD44" s="1067"/>
      <c r="AE44" s="1068"/>
      <c r="AF44" s="1042"/>
      <c r="AG44" s="1043"/>
      <c r="AH44" s="1043"/>
      <c r="AI44" s="1043"/>
      <c r="AJ44" s="1044"/>
      <c r="AK44" s="1003"/>
      <c r="AL44" s="994"/>
      <c r="AM44" s="994"/>
      <c r="AN44" s="994"/>
      <c r="AO44" s="994"/>
      <c r="AP44" s="994"/>
      <c r="AQ44" s="994"/>
      <c r="AR44" s="994"/>
      <c r="AS44" s="994"/>
      <c r="AT44" s="994"/>
      <c r="AU44" s="994"/>
      <c r="AV44" s="994"/>
      <c r="AW44" s="994"/>
      <c r="AX44" s="994"/>
      <c r="AY44" s="994"/>
      <c r="AZ44" s="1065"/>
      <c r="BA44" s="1065"/>
      <c r="BB44" s="1065"/>
      <c r="BC44" s="1065"/>
      <c r="BD44" s="1065"/>
      <c r="BE44" s="1055"/>
      <c r="BF44" s="1055"/>
      <c r="BG44" s="1055"/>
      <c r="BH44" s="1055"/>
      <c r="BI44" s="1056"/>
      <c r="BJ44" s="203"/>
      <c r="BK44" s="203"/>
      <c r="BL44" s="203"/>
      <c r="BM44" s="203"/>
      <c r="BN44" s="203"/>
      <c r="BO44" s="216"/>
      <c r="BP44" s="216"/>
      <c r="BQ44" s="213">
        <v>38</v>
      </c>
      <c r="BR44" s="214"/>
      <c r="BS44" s="1037"/>
      <c r="BT44" s="1038"/>
      <c r="BU44" s="1038"/>
      <c r="BV44" s="1038"/>
      <c r="BW44" s="1038"/>
      <c r="BX44" s="1038"/>
      <c r="BY44" s="1038"/>
      <c r="BZ44" s="1038"/>
      <c r="CA44" s="1038"/>
      <c r="CB44" s="1038"/>
      <c r="CC44" s="1038"/>
      <c r="CD44" s="1038"/>
      <c r="CE44" s="1038"/>
      <c r="CF44" s="1038"/>
      <c r="CG44" s="1039"/>
      <c r="CH44" s="1012"/>
      <c r="CI44" s="1013"/>
      <c r="CJ44" s="1013"/>
      <c r="CK44" s="1013"/>
      <c r="CL44" s="1014"/>
      <c r="CM44" s="1012"/>
      <c r="CN44" s="1013"/>
      <c r="CO44" s="1013"/>
      <c r="CP44" s="1013"/>
      <c r="CQ44" s="1014"/>
      <c r="CR44" s="1012"/>
      <c r="CS44" s="1013"/>
      <c r="CT44" s="1013"/>
      <c r="CU44" s="1013"/>
      <c r="CV44" s="1014"/>
      <c r="CW44" s="1012"/>
      <c r="CX44" s="1013"/>
      <c r="CY44" s="1013"/>
      <c r="CZ44" s="1013"/>
      <c r="DA44" s="1014"/>
      <c r="DB44" s="1012"/>
      <c r="DC44" s="1013"/>
      <c r="DD44" s="1013"/>
      <c r="DE44" s="1013"/>
      <c r="DF44" s="1014"/>
      <c r="DG44" s="1012"/>
      <c r="DH44" s="1013"/>
      <c r="DI44" s="1013"/>
      <c r="DJ44" s="1013"/>
      <c r="DK44" s="1014"/>
      <c r="DL44" s="1012"/>
      <c r="DM44" s="1013"/>
      <c r="DN44" s="1013"/>
      <c r="DO44" s="1013"/>
      <c r="DP44" s="1014"/>
      <c r="DQ44" s="1012"/>
      <c r="DR44" s="1013"/>
      <c r="DS44" s="1013"/>
      <c r="DT44" s="1013"/>
      <c r="DU44" s="1014"/>
      <c r="DV44" s="1015"/>
      <c r="DW44" s="1016"/>
      <c r="DX44" s="1016"/>
      <c r="DY44" s="1016"/>
      <c r="DZ44" s="1017"/>
      <c r="EA44" s="197"/>
    </row>
    <row r="45" spans="1:131" s="198" customFormat="1" ht="26.25" customHeight="1">
      <c r="A45" s="212">
        <v>18</v>
      </c>
      <c r="B45" s="1060"/>
      <c r="C45" s="1061"/>
      <c r="D45" s="1061"/>
      <c r="E45" s="1061"/>
      <c r="F45" s="1061"/>
      <c r="G45" s="1061"/>
      <c r="H45" s="1061"/>
      <c r="I45" s="1061"/>
      <c r="J45" s="1061"/>
      <c r="K45" s="1061"/>
      <c r="L45" s="1061"/>
      <c r="M45" s="1061"/>
      <c r="N45" s="1061"/>
      <c r="O45" s="1061"/>
      <c r="P45" s="1062"/>
      <c r="Q45" s="1066"/>
      <c r="R45" s="1067"/>
      <c r="S45" s="1067"/>
      <c r="T45" s="1067"/>
      <c r="U45" s="1067"/>
      <c r="V45" s="1067"/>
      <c r="W45" s="1067"/>
      <c r="X45" s="1067"/>
      <c r="Y45" s="1067"/>
      <c r="Z45" s="1067"/>
      <c r="AA45" s="1067"/>
      <c r="AB45" s="1067"/>
      <c r="AC45" s="1067"/>
      <c r="AD45" s="1067"/>
      <c r="AE45" s="1068"/>
      <c r="AF45" s="1042"/>
      <c r="AG45" s="1043"/>
      <c r="AH45" s="1043"/>
      <c r="AI45" s="1043"/>
      <c r="AJ45" s="1044"/>
      <c r="AK45" s="1003"/>
      <c r="AL45" s="994"/>
      <c r="AM45" s="994"/>
      <c r="AN45" s="994"/>
      <c r="AO45" s="994"/>
      <c r="AP45" s="994"/>
      <c r="AQ45" s="994"/>
      <c r="AR45" s="994"/>
      <c r="AS45" s="994"/>
      <c r="AT45" s="994"/>
      <c r="AU45" s="994"/>
      <c r="AV45" s="994"/>
      <c r="AW45" s="994"/>
      <c r="AX45" s="994"/>
      <c r="AY45" s="994"/>
      <c r="AZ45" s="1065"/>
      <c r="BA45" s="1065"/>
      <c r="BB45" s="1065"/>
      <c r="BC45" s="1065"/>
      <c r="BD45" s="1065"/>
      <c r="BE45" s="1055"/>
      <c r="BF45" s="1055"/>
      <c r="BG45" s="1055"/>
      <c r="BH45" s="1055"/>
      <c r="BI45" s="1056"/>
      <c r="BJ45" s="203"/>
      <c r="BK45" s="203"/>
      <c r="BL45" s="203"/>
      <c r="BM45" s="203"/>
      <c r="BN45" s="203"/>
      <c r="BO45" s="216"/>
      <c r="BP45" s="216"/>
      <c r="BQ45" s="213">
        <v>39</v>
      </c>
      <c r="BR45" s="214"/>
      <c r="BS45" s="1037"/>
      <c r="BT45" s="1038"/>
      <c r="BU45" s="1038"/>
      <c r="BV45" s="1038"/>
      <c r="BW45" s="1038"/>
      <c r="BX45" s="1038"/>
      <c r="BY45" s="1038"/>
      <c r="BZ45" s="1038"/>
      <c r="CA45" s="1038"/>
      <c r="CB45" s="1038"/>
      <c r="CC45" s="1038"/>
      <c r="CD45" s="1038"/>
      <c r="CE45" s="1038"/>
      <c r="CF45" s="1038"/>
      <c r="CG45" s="1039"/>
      <c r="CH45" s="1012"/>
      <c r="CI45" s="1013"/>
      <c r="CJ45" s="1013"/>
      <c r="CK45" s="1013"/>
      <c r="CL45" s="1014"/>
      <c r="CM45" s="1012"/>
      <c r="CN45" s="1013"/>
      <c r="CO45" s="1013"/>
      <c r="CP45" s="1013"/>
      <c r="CQ45" s="1014"/>
      <c r="CR45" s="1012"/>
      <c r="CS45" s="1013"/>
      <c r="CT45" s="1013"/>
      <c r="CU45" s="1013"/>
      <c r="CV45" s="1014"/>
      <c r="CW45" s="1012"/>
      <c r="CX45" s="1013"/>
      <c r="CY45" s="1013"/>
      <c r="CZ45" s="1013"/>
      <c r="DA45" s="1014"/>
      <c r="DB45" s="1012"/>
      <c r="DC45" s="1013"/>
      <c r="DD45" s="1013"/>
      <c r="DE45" s="1013"/>
      <c r="DF45" s="1014"/>
      <c r="DG45" s="1012"/>
      <c r="DH45" s="1013"/>
      <c r="DI45" s="1013"/>
      <c r="DJ45" s="1013"/>
      <c r="DK45" s="1014"/>
      <c r="DL45" s="1012"/>
      <c r="DM45" s="1013"/>
      <c r="DN45" s="1013"/>
      <c r="DO45" s="1013"/>
      <c r="DP45" s="1014"/>
      <c r="DQ45" s="1012"/>
      <c r="DR45" s="1013"/>
      <c r="DS45" s="1013"/>
      <c r="DT45" s="1013"/>
      <c r="DU45" s="1014"/>
      <c r="DV45" s="1015"/>
      <c r="DW45" s="1016"/>
      <c r="DX45" s="1016"/>
      <c r="DY45" s="1016"/>
      <c r="DZ45" s="1017"/>
      <c r="EA45" s="197"/>
    </row>
    <row r="46" spans="1:131" s="198" customFormat="1" ht="26.25" customHeight="1">
      <c r="A46" s="212">
        <v>19</v>
      </c>
      <c r="B46" s="1060"/>
      <c r="C46" s="1061"/>
      <c r="D46" s="1061"/>
      <c r="E46" s="1061"/>
      <c r="F46" s="1061"/>
      <c r="G46" s="1061"/>
      <c r="H46" s="1061"/>
      <c r="I46" s="1061"/>
      <c r="J46" s="1061"/>
      <c r="K46" s="1061"/>
      <c r="L46" s="1061"/>
      <c r="M46" s="1061"/>
      <c r="N46" s="1061"/>
      <c r="O46" s="1061"/>
      <c r="P46" s="1062"/>
      <c r="Q46" s="1066"/>
      <c r="R46" s="1067"/>
      <c r="S46" s="1067"/>
      <c r="T46" s="1067"/>
      <c r="U46" s="1067"/>
      <c r="V46" s="1067"/>
      <c r="W46" s="1067"/>
      <c r="X46" s="1067"/>
      <c r="Y46" s="1067"/>
      <c r="Z46" s="1067"/>
      <c r="AA46" s="1067"/>
      <c r="AB46" s="1067"/>
      <c r="AC46" s="1067"/>
      <c r="AD46" s="1067"/>
      <c r="AE46" s="1068"/>
      <c r="AF46" s="1042"/>
      <c r="AG46" s="1043"/>
      <c r="AH46" s="1043"/>
      <c r="AI46" s="1043"/>
      <c r="AJ46" s="1044"/>
      <c r="AK46" s="1003"/>
      <c r="AL46" s="994"/>
      <c r="AM46" s="994"/>
      <c r="AN46" s="994"/>
      <c r="AO46" s="994"/>
      <c r="AP46" s="994"/>
      <c r="AQ46" s="994"/>
      <c r="AR46" s="994"/>
      <c r="AS46" s="994"/>
      <c r="AT46" s="994"/>
      <c r="AU46" s="994"/>
      <c r="AV46" s="994"/>
      <c r="AW46" s="994"/>
      <c r="AX46" s="994"/>
      <c r="AY46" s="994"/>
      <c r="AZ46" s="1065"/>
      <c r="BA46" s="1065"/>
      <c r="BB46" s="1065"/>
      <c r="BC46" s="1065"/>
      <c r="BD46" s="1065"/>
      <c r="BE46" s="1055"/>
      <c r="BF46" s="1055"/>
      <c r="BG46" s="1055"/>
      <c r="BH46" s="1055"/>
      <c r="BI46" s="1056"/>
      <c r="BJ46" s="203"/>
      <c r="BK46" s="203"/>
      <c r="BL46" s="203"/>
      <c r="BM46" s="203"/>
      <c r="BN46" s="203"/>
      <c r="BO46" s="216"/>
      <c r="BP46" s="216"/>
      <c r="BQ46" s="213">
        <v>40</v>
      </c>
      <c r="BR46" s="214"/>
      <c r="BS46" s="1037"/>
      <c r="BT46" s="1038"/>
      <c r="BU46" s="1038"/>
      <c r="BV46" s="1038"/>
      <c r="BW46" s="1038"/>
      <c r="BX46" s="1038"/>
      <c r="BY46" s="1038"/>
      <c r="BZ46" s="1038"/>
      <c r="CA46" s="1038"/>
      <c r="CB46" s="1038"/>
      <c r="CC46" s="1038"/>
      <c r="CD46" s="1038"/>
      <c r="CE46" s="1038"/>
      <c r="CF46" s="1038"/>
      <c r="CG46" s="1039"/>
      <c r="CH46" s="1012"/>
      <c r="CI46" s="1013"/>
      <c r="CJ46" s="1013"/>
      <c r="CK46" s="1013"/>
      <c r="CL46" s="1014"/>
      <c r="CM46" s="1012"/>
      <c r="CN46" s="1013"/>
      <c r="CO46" s="1013"/>
      <c r="CP46" s="1013"/>
      <c r="CQ46" s="1014"/>
      <c r="CR46" s="1012"/>
      <c r="CS46" s="1013"/>
      <c r="CT46" s="1013"/>
      <c r="CU46" s="1013"/>
      <c r="CV46" s="1014"/>
      <c r="CW46" s="1012"/>
      <c r="CX46" s="1013"/>
      <c r="CY46" s="1013"/>
      <c r="CZ46" s="1013"/>
      <c r="DA46" s="1014"/>
      <c r="DB46" s="1012"/>
      <c r="DC46" s="1013"/>
      <c r="DD46" s="1013"/>
      <c r="DE46" s="1013"/>
      <c r="DF46" s="1014"/>
      <c r="DG46" s="1012"/>
      <c r="DH46" s="1013"/>
      <c r="DI46" s="1013"/>
      <c r="DJ46" s="1013"/>
      <c r="DK46" s="1014"/>
      <c r="DL46" s="1012"/>
      <c r="DM46" s="1013"/>
      <c r="DN46" s="1013"/>
      <c r="DO46" s="1013"/>
      <c r="DP46" s="1014"/>
      <c r="DQ46" s="1012"/>
      <c r="DR46" s="1013"/>
      <c r="DS46" s="1013"/>
      <c r="DT46" s="1013"/>
      <c r="DU46" s="1014"/>
      <c r="DV46" s="1015"/>
      <c r="DW46" s="1016"/>
      <c r="DX46" s="1016"/>
      <c r="DY46" s="1016"/>
      <c r="DZ46" s="1017"/>
      <c r="EA46" s="197"/>
    </row>
    <row r="47" spans="1:131" s="198" customFormat="1" ht="26.25" customHeight="1">
      <c r="A47" s="212">
        <v>20</v>
      </c>
      <c r="B47" s="1060"/>
      <c r="C47" s="1061"/>
      <c r="D47" s="1061"/>
      <c r="E47" s="1061"/>
      <c r="F47" s="1061"/>
      <c r="G47" s="1061"/>
      <c r="H47" s="1061"/>
      <c r="I47" s="1061"/>
      <c r="J47" s="1061"/>
      <c r="K47" s="1061"/>
      <c r="L47" s="1061"/>
      <c r="M47" s="1061"/>
      <c r="N47" s="1061"/>
      <c r="O47" s="1061"/>
      <c r="P47" s="1062"/>
      <c r="Q47" s="1066"/>
      <c r="R47" s="1067"/>
      <c r="S47" s="1067"/>
      <c r="T47" s="1067"/>
      <c r="U47" s="1067"/>
      <c r="V47" s="1067"/>
      <c r="W47" s="1067"/>
      <c r="X47" s="1067"/>
      <c r="Y47" s="1067"/>
      <c r="Z47" s="1067"/>
      <c r="AA47" s="1067"/>
      <c r="AB47" s="1067"/>
      <c r="AC47" s="1067"/>
      <c r="AD47" s="1067"/>
      <c r="AE47" s="1068"/>
      <c r="AF47" s="1042"/>
      <c r="AG47" s="1043"/>
      <c r="AH47" s="1043"/>
      <c r="AI47" s="1043"/>
      <c r="AJ47" s="1044"/>
      <c r="AK47" s="1003"/>
      <c r="AL47" s="994"/>
      <c r="AM47" s="994"/>
      <c r="AN47" s="994"/>
      <c r="AO47" s="994"/>
      <c r="AP47" s="994"/>
      <c r="AQ47" s="994"/>
      <c r="AR47" s="994"/>
      <c r="AS47" s="994"/>
      <c r="AT47" s="994"/>
      <c r="AU47" s="994"/>
      <c r="AV47" s="994"/>
      <c r="AW47" s="994"/>
      <c r="AX47" s="994"/>
      <c r="AY47" s="994"/>
      <c r="AZ47" s="1065"/>
      <c r="BA47" s="1065"/>
      <c r="BB47" s="1065"/>
      <c r="BC47" s="1065"/>
      <c r="BD47" s="1065"/>
      <c r="BE47" s="1055"/>
      <c r="BF47" s="1055"/>
      <c r="BG47" s="1055"/>
      <c r="BH47" s="1055"/>
      <c r="BI47" s="1056"/>
      <c r="BJ47" s="203"/>
      <c r="BK47" s="203"/>
      <c r="BL47" s="203"/>
      <c r="BM47" s="203"/>
      <c r="BN47" s="203"/>
      <c r="BO47" s="216"/>
      <c r="BP47" s="216"/>
      <c r="BQ47" s="213">
        <v>41</v>
      </c>
      <c r="BR47" s="214"/>
      <c r="BS47" s="1037"/>
      <c r="BT47" s="1038"/>
      <c r="BU47" s="1038"/>
      <c r="BV47" s="1038"/>
      <c r="BW47" s="1038"/>
      <c r="BX47" s="1038"/>
      <c r="BY47" s="1038"/>
      <c r="BZ47" s="1038"/>
      <c r="CA47" s="1038"/>
      <c r="CB47" s="1038"/>
      <c r="CC47" s="1038"/>
      <c r="CD47" s="1038"/>
      <c r="CE47" s="1038"/>
      <c r="CF47" s="1038"/>
      <c r="CG47" s="1039"/>
      <c r="CH47" s="1012"/>
      <c r="CI47" s="1013"/>
      <c r="CJ47" s="1013"/>
      <c r="CK47" s="1013"/>
      <c r="CL47" s="1014"/>
      <c r="CM47" s="1012"/>
      <c r="CN47" s="1013"/>
      <c r="CO47" s="1013"/>
      <c r="CP47" s="1013"/>
      <c r="CQ47" s="1014"/>
      <c r="CR47" s="1012"/>
      <c r="CS47" s="1013"/>
      <c r="CT47" s="1013"/>
      <c r="CU47" s="1013"/>
      <c r="CV47" s="1014"/>
      <c r="CW47" s="1012"/>
      <c r="CX47" s="1013"/>
      <c r="CY47" s="1013"/>
      <c r="CZ47" s="1013"/>
      <c r="DA47" s="1014"/>
      <c r="DB47" s="1012"/>
      <c r="DC47" s="1013"/>
      <c r="DD47" s="1013"/>
      <c r="DE47" s="1013"/>
      <c r="DF47" s="1014"/>
      <c r="DG47" s="1012"/>
      <c r="DH47" s="1013"/>
      <c r="DI47" s="1013"/>
      <c r="DJ47" s="1013"/>
      <c r="DK47" s="1014"/>
      <c r="DL47" s="1012"/>
      <c r="DM47" s="1013"/>
      <c r="DN47" s="1013"/>
      <c r="DO47" s="1013"/>
      <c r="DP47" s="1014"/>
      <c r="DQ47" s="1012"/>
      <c r="DR47" s="1013"/>
      <c r="DS47" s="1013"/>
      <c r="DT47" s="1013"/>
      <c r="DU47" s="1014"/>
      <c r="DV47" s="1015"/>
      <c r="DW47" s="1016"/>
      <c r="DX47" s="1016"/>
      <c r="DY47" s="1016"/>
      <c r="DZ47" s="1017"/>
      <c r="EA47" s="197"/>
    </row>
    <row r="48" spans="1:131" s="198" customFormat="1" ht="26.25" customHeight="1">
      <c r="A48" s="212">
        <v>21</v>
      </c>
      <c r="B48" s="1060"/>
      <c r="C48" s="1061"/>
      <c r="D48" s="1061"/>
      <c r="E48" s="1061"/>
      <c r="F48" s="1061"/>
      <c r="G48" s="1061"/>
      <c r="H48" s="1061"/>
      <c r="I48" s="1061"/>
      <c r="J48" s="1061"/>
      <c r="K48" s="1061"/>
      <c r="L48" s="1061"/>
      <c r="M48" s="1061"/>
      <c r="N48" s="1061"/>
      <c r="O48" s="1061"/>
      <c r="P48" s="1062"/>
      <c r="Q48" s="1066"/>
      <c r="R48" s="1067"/>
      <c r="S48" s="1067"/>
      <c r="T48" s="1067"/>
      <c r="U48" s="1067"/>
      <c r="V48" s="1067"/>
      <c r="W48" s="1067"/>
      <c r="X48" s="1067"/>
      <c r="Y48" s="1067"/>
      <c r="Z48" s="1067"/>
      <c r="AA48" s="1067"/>
      <c r="AB48" s="1067"/>
      <c r="AC48" s="1067"/>
      <c r="AD48" s="1067"/>
      <c r="AE48" s="1068"/>
      <c r="AF48" s="1042"/>
      <c r="AG48" s="1043"/>
      <c r="AH48" s="1043"/>
      <c r="AI48" s="1043"/>
      <c r="AJ48" s="1044"/>
      <c r="AK48" s="1003"/>
      <c r="AL48" s="994"/>
      <c r="AM48" s="994"/>
      <c r="AN48" s="994"/>
      <c r="AO48" s="994"/>
      <c r="AP48" s="994"/>
      <c r="AQ48" s="994"/>
      <c r="AR48" s="994"/>
      <c r="AS48" s="994"/>
      <c r="AT48" s="994"/>
      <c r="AU48" s="994"/>
      <c r="AV48" s="994"/>
      <c r="AW48" s="994"/>
      <c r="AX48" s="994"/>
      <c r="AY48" s="994"/>
      <c r="AZ48" s="1065"/>
      <c r="BA48" s="1065"/>
      <c r="BB48" s="1065"/>
      <c r="BC48" s="1065"/>
      <c r="BD48" s="1065"/>
      <c r="BE48" s="1055"/>
      <c r="BF48" s="1055"/>
      <c r="BG48" s="1055"/>
      <c r="BH48" s="1055"/>
      <c r="BI48" s="1056"/>
      <c r="BJ48" s="203"/>
      <c r="BK48" s="203"/>
      <c r="BL48" s="203"/>
      <c r="BM48" s="203"/>
      <c r="BN48" s="203"/>
      <c r="BO48" s="216"/>
      <c r="BP48" s="216"/>
      <c r="BQ48" s="213">
        <v>42</v>
      </c>
      <c r="BR48" s="214"/>
      <c r="BS48" s="1037"/>
      <c r="BT48" s="1038"/>
      <c r="BU48" s="1038"/>
      <c r="BV48" s="1038"/>
      <c r="BW48" s="1038"/>
      <c r="BX48" s="1038"/>
      <c r="BY48" s="1038"/>
      <c r="BZ48" s="1038"/>
      <c r="CA48" s="1038"/>
      <c r="CB48" s="1038"/>
      <c r="CC48" s="1038"/>
      <c r="CD48" s="1038"/>
      <c r="CE48" s="1038"/>
      <c r="CF48" s="1038"/>
      <c r="CG48" s="1039"/>
      <c r="CH48" s="1012"/>
      <c r="CI48" s="1013"/>
      <c r="CJ48" s="1013"/>
      <c r="CK48" s="1013"/>
      <c r="CL48" s="1014"/>
      <c r="CM48" s="1012"/>
      <c r="CN48" s="1013"/>
      <c r="CO48" s="1013"/>
      <c r="CP48" s="1013"/>
      <c r="CQ48" s="1014"/>
      <c r="CR48" s="1012"/>
      <c r="CS48" s="1013"/>
      <c r="CT48" s="1013"/>
      <c r="CU48" s="1013"/>
      <c r="CV48" s="1014"/>
      <c r="CW48" s="1012"/>
      <c r="CX48" s="1013"/>
      <c r="CY48" s="1013"/>
      <c r="CZ48" s="1013"/>
      <c r="DA48" s="1014"/>
      <c r="DB48" s="1012"/>
      <c r="DC48" s="1013"/>
      <c r="DD48" s="1013"/>
      <c r="DE48" s="1013"/>
      <c r="DF48" s="1014"/>
      <c r="DG48" s="1012"/>
      <c r="DH48" s="1013"/>
      <c r="DI48" s="1013"/>
      <c r="DJ48" s="1013"/>
      <c r="DK48" s="1014"/>
      <c r="DL48" s="1012"/>
      <c r="DM48" s="1013"/>
      <c r="DN48" s="1013"/>
      <c r="DO48" s="1013"/>
      <c r="DP48" s="1014"/>
      <c r="DQ48" s="1012"/>
      <c r="DR48" s="1013"/>
      <c r="DS48" s="1013"/>
      <c r="DT48" s="1013"/>
      <c r="DU48" s="1014"/>
      <c r="DV48" s="1015"/>
      <c r="DW48" s="1016"/>
      <c r="DX48" s="1016"/>
      <c r="DY48" s="1016"/>
      <c r="DZ48" s="1017"/>
      <c r="EA48" s="197"/>
    </row>
    <row r="49" spans="1:131" s="198" customFormat="1" ht="26.25" customHeight="1">
      <c r="A49" s="212">
        <v>22</v>
      </c>
      <c r="B49" s="1060"/>
      <c r="C49" s="1061"/>
      <c r="D49" s="1061"/>
      <c r="E49" s="1061"/>
      <c r="F49" s="1061"/>
      <c r="G49" s="1061"/>
      <c r="H49" s="1061"/>
      <c r="I49" s="1061"/>
      <c r="J49" s="1061"/>
      <c r="K49" s="1061"/>
      <c r="L49" s="1061"/>
      <c r="M49" s="1061"/>
      <c r="N49" s="1061"/>
      <c r="O49" s="1061"/>
      <c r="P49" s="1062"/>
      <c r="Q49" s="1066"/>
      <c r="R49" s="1067"/>
      <c r="S49" s="1067"/>
      <c r="T49" s="1067"/>
      <c r="U49" s="1067"/>
      <c r="V49" s="1067"/>
      <c r="W49" s="1067"/>
      <c r="X49" s="1067"/>
      <c r="Y49" s="1067"/>
      <c r="Z49" s="1067"/>
      <c r="AA49" s="1067"/>
      <c r="AB49" s="1067"/>
      <c r="AC49" s="1067"/>
      <c r="AD49" s="1067"/>
      <c r="AE49" s="1068"/>
      <c r="AF49" s="1042"/>
      <c r="AG49" s="1043"/>
      <c r="AH49" s="1043"/>
      <c r="AI49" s="1043"/>
      <c r="AJ49" s="1044"/>
      <c r="AK49" s="1003"/>
      <c r="AL49" s="994"/>
      <c r="AM49" s="994"/>
      <c r="AN49" s="994"/>
      <c r="AO49" s="994"/>
      <c r="AP49" s="994"/>
      <c r="AQ49" s="994"/>
      <c r="AR49" s="994"/>
      <c r="AS49" s="994"/>
      <c r="AT49" s="994"/>
      <c r="AU49" s="994"/>
      <c r="AV49" s="994"/>
      <c r="AW49" s="994"/>
      <c r="AX49" s="994"/>
      <c r="AY49" s="994"/>
      <c r="AZ49" s="1065"/>
      <c r="BA49" s="1065"/>
      <c r="BB49" s="1065"/>
      <c r="BC49" s="1065"/>
      <c r="BD49" s="1065"/>
      <c r="BE49" s="1055"/>
      <c r="BF49" s="1055"/>
      <c r="BG49" s="1055"/>
      <c r="BH49" s="1055"/>
      <c r="BI49" s="1056"/>
      <c r="BJ49" s="203"/>
      <c r="BK49" s="203"/>
      <c r="BL49" s="203"/>
      <c r="BM49" s="203"/>
      <c r="BN49" s="203"/>
      <c r="BO49" s="216"/>
      <c r="BP49" s="216"/>
      <c r="BQ49" s="213">
        <v>43</v>
      </c>
      <c r="BR49" s="214"/>
      <c r="BS49" s="1037"/>
      <c r="BT49" s="1038"/>
      <c r="BU49" s="1038"/>
      <c r="BV49" s="1038"/>
      <c r="BW49" s="1038"/>
      <c r="BX49" s="1038"/>
      <c r="BY49" s="1038"/>
      <c r="BZ49" s="1038"/>
      <c r="CA49" s="1038"/>
      <c r="CB49" s="1038"/>
      <c r="CC49" s="1038"/>
      <c r="CD49" s="1038"/>
      <c r="CE49" s="1038"/>
      <c r="CF49" s="1038"/>
      <c r="CG49" s="1039"/>
      <c r="CH49" s="1012"/>
      <c r="CI49" s="1013"/>
      <c r="CJ49" s="1013"/>
      <c r="CK49" s="1013"/>
      <c r="CL49" s="1014"/>
      <c r="CM49" s="1012"/>
      <c r="CN49" s="1013"/>
      <c r="CO49" s="1013"/>
      <c r="CP49" s="1013"/>
      <c r="CQ49" s="1014"/>
      <c r="CR49" s="1012"/>
      <c r="CS49" s="1013"/>
      <c r="CT49" s="1013"/>
      <c r="CU49" s="1013"/>
      <c r="CV49" s="1014"/>
      <c r="CW49" s="1012"/>
      <c r="CX49" s="1013"/>
      <c r="CY49" s="1013"/>
      <c r="CZ49" s="1013"/>
      <c r="DA49" s="1014"/>
      <c r="DB49" s="1012"/>
      <c r="DC49" s="1013"/>
      <c r="DD49" s="1013"/>
      <c r="DE49" s="1013"/>
      <c r="DF49" s="1014"/>
      <c r="DG49" s="1012"/>
      <c r="DH49" s="1013"/>
      <c r="DI49" s="1013"/>
      <c r="DJ49" s="1013"/>
      <c r="DK49" s="1014"/>
      <c r="DL49" s="1012"/>
      <c r="DM49" s="1013"/>
      <c r="DN49" s="1013"/>
      <c r="DO49" s="1013"/>
      <c r="DP49" s="1014"/>
      <c r="DQ49" s="1012"/>
      <c r="DR49" s="1013"/>
      <c r="DS49" s="1013"/>
      <c r="DT49" s="1013"/>
      <c r="DU49" s="1014"/>
      <c r="DV49" s="1015"/>
      <c r="DW49" s="1016"/>
      <c r="DX49" s="1016"/>
      <c r="DY49" s="1016"/>
      <c r="DZ49" s="1017"/>
      <c r="EA49" s="197"/>
    </row>
    <row r="50" spans="1:131" s="198" customFormat="1" ht="26.25" customHeight="1">
      <c r="A50" s="212">
        <v>23</v>
      </c>
      <c r="B50" s="1060"/>
      <c r="C50" s="1061"/>
      <c r="D50" s="1061"/>
      <c r="E50" s="1061"/>
      <c r="F50" s="1061"/>
      <c r="G50" s="1061"/>
      <c r="H50" s="1061"/>
      <c r="I50" s="1061"/>
      <c r="J50" s="1061"/>
      <c r="K50" s="1061"/>
      <c r="L50" s="1061"/>
      <c r="M50" s="1061"/>
      <c r="N50" s="1061"/>
      <c r="O50" s="1061"/>
      <c r="P50" s="1062"/>
      <c r="Q50" s="1063"/>
      <c r="R50" s="1046"/>
      <c r="S50" s="1046"/>
      <c r="T50" s="1046"/>
      <c r="U50" s="1046"/>
      <c r="V50" s="1046"/>
      <c r="W50" s="1046"/>
      <c r="X50" s="1046"/>
      <c r="Y50" s="1046"/>
      <c r="Z50" s="1046"/>
      <c r="AA50" s="1046"/>
      <c r="AB50" s="1046"/>
      <c r="AC50" s="1046"/>
      <c r="AD50" s="1046"/>
      <c r="AE50" s="1064"/>
      <c r="AF50" s="1042"/>
      <c r="AG50" s="1043"/>
      <c r="AH50" s="1043"/>
      <c r="AI50" s="1043"/>
      <c r="AJ50" s="1044"/>
      <c r="AK50" s="1045"/>
      <c r="AL50" s="1046"/>
      <c r="AM50" s="1046"/>
      <c r="AN50" s="1046"/>
      <c r="AO50" s="1046"/>
      <c r="AP50" s="1046"/>
      <c r="AQ50" s="1046"/>
      <c r="AR50" s="1046"/>
      <c r="AS50" s="1046"/>
      <c r="AT50" s="1046"/>
      <c r="AU50" s="1046"/>
      <c r="AV50" s="1046"/>
      <c r="AW50" s="1046"/>
      <c r="AX50" s="1046"/>
      <c r="AY50" s="1046"/>
      <c r="AZ50" s="1047"/>
      <c r="BA50" s="1047"/>
      <c r="BB50" s="1047"/>
      <c r="BC50" s="1047"/>
      <c r="BD50" s="1047"/>
      <c r="BE50" s="1055"/>
      <c r="BF50" s="1055"/>
      <c r="BG50" s="1055"/>
      <c r="BH50" s="1055"/>
      <c r="BI50" s="1056"/>
      <c r="BJ50" s="203"/>
      <c r="BK50" s="203"/>
      <c r="BL50" s="203"/>
      <c r="BM50" s="203"/>
      <c r="BN50" s="203"/>
      <c r="BO50" s="216"/>
      <c r="BP50" s="216"/>
      <c r="BQ50" s="213">
        <v>44</v>
      </c>
      <c r="BR50" s="214"/>
      <c r="BS50" s="1037"/>
      <c r="BT50" s="1038"/>
      <c r="BU50" s="1038"/>
      <c r="BV50" s="1038"/>
      <c r="BW50" s="1038"/>
      <c r="BX50" s="1038"/>
      <c r="BY50" s="1038"/>
      <c r="BZ50" s="1038"/>
      <c r="CA50" s="1038"/>
      <c r="CB50" s="1038"/>
      <c r="CC50" s="1038"/>
      <c r="CD50" s="1038"/>
      <c r="CE50" s="1038"/>
      <c r="CF50" s="1038"/>
      <c r="CG50" s="1039"/>
      <c r="CH50" s="1012"/>
      <c r="CI50" s="1013"/>
      <c r="CJ50" s="1013"/>
      <c r="CK50" s="1013"/>
      <c r="CL50" s="1014"/>
      <c r="CM50" s="1012"/>
      <c r="CN50" s="1013"/>
      <c r="CO50" s="1013"/>
      <c r="CP50" s="1013"/>
      <c r="CQ50" s="1014"/>
      <c r="CR50" s="1012"/>
      <c r="CS50" s="1013"/>
      <c r="CT50" s="1013"/>
      <c r="CU50" s="1013"/>
      <c r="CV50" s="1014"/>
      <c r="CW50" s="1012"/>
      <c r="CX50" s="1013"/>
      <c r="CY50" s="1013"/>
      <c r="CZ50" s="1013"/>
      <c r="DA50" s="1014"/>
      <c r="DB50" s="1012"/>
      <c r="DC50" s="1013"/>
      <c r="DD50" s="1013"/>
      <c r="DE50" s="1013"/>
      <c r="DF50" s="1014"/>
      <c r="DG50" s="1012"/>
      <c r="DH50" s="1013"/>
      <c r="DI50" s="1013"/>
      <c r="DJ50" s="1013"/>
      <c r="DK50" s="1014"/>
      <c r="DL50" s="1012"/>
      <c r="DM50" s="1013"/>
      <c r="DN50" s="1013"/>
      <c r="DO50" s="1013"/>
      <c r="DP50" s="1014"/>
      <c r="DQ50" s="1012"/>
      <c r="DR50" s="1013"/>
      <c r="DS50" s="1013"/>
      <c r="DT50" s="1013"/>
      <c r="DU50" s="1014"/>
      <c r="DV50" s="1015"/>
      <c r="DW50" s="1016"/>
      <c r="DX50" s="1016"/>
      <c r="DY50" s="1016"/>
      <c r="DZ50" s="1017"/>
      <c r="EA50" s="197"/>
    </row>
    <row r="51" spans="1:131" s="198" customFormat="1" ht="26.25" customHeight="1">
      <c r="A51" s="212">
        <v>24</v>
      </c>
      <c r="B51" s="1060"/>
      <c r="C51" s="1061"/>
      <c r="D51" s="1061"/>
      <c r="E51" s="1061"/>
      <c r="F51" s="1061"/>
      <c r="G51" s="1061"/>
      <c r="H51" s="1061"/>
      <c r="I51" s="1061"/>
      <c r="J51" s="1061"/>
      <c r="K51" s="1061"/>
      <c r="L51" s="1061"/>
      <c r="M51" s="1061"/>
      <c r="N51" s="1061"/>
      <c r="O51" s="1061"/>
      <c r="P51" s="1062"/>
      <c r="Q51" s="1063"/>
      <c r="R51" s="1046"/>
      <c r="S51" s="1046"/>
      <c r="T51" s="1046"/>
      <c r="U51" s="1046"/>
      <c r="V51" s="1046"/>
      <c r="W51" s="1046"/>
      <c r="X51" s="1046"/>
      <c r="Y51" s="1046"/>
      <c r="Z51" s="1046"/>
      <c r="AA51" s="1046"/>
      <c r="AB51" s="1046"/>
      <c r="AC51" s="1046"/>
      <c r="AD51" s="1046"/>
      <c r="AE51" s="1064"/>
      <c r="AF51" s="1042"/>
      <c r="AG51" s="1043"/>
      <c r="AH51" s="1043"/>
      <c r="AI51" s="1043"/>
      <c r="AJ51" s="1044"/>
      <c r="AK51" s="1045"/>
      <c r="AL51" s="1046"/>
      <c r="AM51" s="1046"/>
      <c r="AN51" s="1046"/>
      <c r="AO51" s="1046"/>
      <c r="AP51" s="1046"/>
      <c r="AQ51" s="1046"/>
      <c r="AR51" s="1046"/>
      <c r="AS51" s="1046"/>
      <c r="AT51" s="1046"/>
      <c r="AU51" s="1046"/>
      <c r="AV51" s="1046"/>
      <c r="AW51" s="1046"/>
      <c r="AX51" s="1046"/>
      <c r="AY51" s="1046"/>
      <c r="AZ51" s="1047"/>
      <c r="BA51" s="1047"/>
      <c r="BB51" s="1047"/>
      <c r="BC51" s="1047"/>
      <c r="BD51" s="1047"/>
      <c r="BE51" s="1055"/>
      <c r="BF51" s="1055"/>
      <c r="BG51" s="1055"/>
      <c r="BH51" s="1055"/>
      <c r="BI51" s="1056"/>
      <c r="BJ51" s="203"/>
      <c r="BK51" s="203"/>
      <c r="BL51" s="203"/>
      <c r="BM51" s="203"/>
      <c r="BN51" s="203"/>
      <c r="BO51" s="216"/>
      <c r="BP51" s="216"/>
      <c r="BQ51" s="213">
        <v>45</v>
      </c>
      <c r="BR51" s="214"/>
      <c r="BS51" s="1037"/>
      <c r="BT51" s="1038"/>
      <c r="BU51" s="1038"/>
      <c r="BV51" s="1038"/>
      <c r="BW51" s="1038"/>
      <c r="BX51" s="1038"/>
      <c r="BY51" s="1038"/>
      <c r="BZ51" s="1038"/>
      <c r="CA51" s="1038"/>
      <c r="CB51" s="1038"/>
      <c r="CC51" s="1038"/>
      <c r="CD51" s="1038"/>
      <c r="CE51" s="1038"/>
      <c r="CF51" s="1038"/>
      <c r="CG51" s="1039"/>
      <c r="CH51" s="1012"/>
      <c r="CI51" s="1013"/>
      <c r="CJ51" s="1013"/>
      <c r="CK51" s="1013"/>
      <c r="CL51" s="1014"/>
      <c r="CM51" s="1012"/>
      <c r="CN51" s="1013"/>
      <c r="CO51" s="1013"/>
      <c r="CP51" s="1013"/>
      <c r="CQ51" s="1014"/>
      <c r="CR51" s="1012"/>
      <c r="CS51" s="1013"/>
      <c r="CT51" s="1013"/>
      <c r="CU51" s="1013"/>
      <c r="CV51" s="1014"/>
      <c r="CW51" s="1012"/>
      <c r="CX51" s="1013"/>
      <c r="CY51" s="1013"/>
      <c r="CZ51" s="1013"/>
      <c r="DA51" s="1014"/>
      <c r="DB51" s="1012"/>
      <c r="DC51" s="1013"/>
      <c r="DD51" s="1013"/>
      <c r="DE51" s="1013"/>
      <c r="DF51" s="1014"/>
      <c r="DG51" s="1012"/>
      <c r="DH51" s="1013"/>
      <c r="DI51" s="1013"/>
      <c r="DJ51" s="1013"/>
      <c r="DK51" s="1014"/>
      <c r="DL51" s="1012"/>
      <c r="DM51" s="1013"/>
      <c r="DN51" s="1013"/>
      <c r="DO51" s="1013"/>
      <c r="DP51" s="1014"/>
      <c r="DQ51" s="1012"/>
      <c r="DR51" s="1013"/>
      <c r="DS51" s="1013"/>
      <c r="DT51" s="1013"/>
      <c r="DU51" s="1014"/>
      <c r="DV51" s="1015"/>
      <c r="DW51" s="1016"/>
      <c r="DX51" s="1016"/>
      <c r="DY51" s="1016"/>
      <c r="DZ51" s="1017"/>
      <c r="EA51" s="197"/>
    </row>
    <row r="52" spans="1:131" s="198" customFormat="1" ht="26.25" customHeight="1">
      <c r="A52" s="212">
        <v>25</v>
      </c>
      <c r="B52" s="1060"/>
      <c r="C52" s="1061"/>
      <c r="D52" s="1061"/>
      <c r="E52" s="1061"/>
      <c r="F52" s="1061"/>
      <c r="G52" s="1061"/>
      <c r="H52" s="1061"/>
      <c r="I52" s="1061"/>
      <c r="J52" s="1061"/>
      <c r="K52" s="1061"/>
      <c r="L52" s="1061"/>
      <c r="M52" s="1061"/>
      <c r="N52" s="1061"/>
      <c r="O52" s="1061"/>
      <c r="P52" s="1062"/>
      <c r="Q52" s="1063"/>
      <c r="R52" s="1046"/>
      <c r="S52" s="1046"/>
      <c r="T52" s="1046"/>
      <c r="U52" s="1046"/>
      <c r="V52" s="1046"/>
      <c r="W52" s="1046"/>
      <c r="X52" s="1046"/>
      <c r="Y52" s="1046"/>
      <c r="Z52" s="1046"/>
      <c r="AA52" s="1046"/>
      <c r="AB52" s="1046"/>
      <c r="AC52" s="1046"/>
      <c r="AD52" s="1046"/>
      <c r="AE52" s="1064"/>
      <c r="AF52" s="1042"/>
      <c r="AG52" s="1043"/>
      <c r="AH52" s="1043"/>
      <c r="AI52" s="1043"/>
      <c r="AJ52" s="1044"/>
      <c r="AK52" s="1045"/>
      <c r="AL52" s="1046"/>
      <c r="AM52" s="1046"/>
      <c r="AN52" s="1046"/>
      <c r="AO52" s="1046"/>
      <c r="AP52" s="1046"/>
      <c r="AQ52" s="1046"/>
      <c r="AR52" s="1046"/>
      <c r="AS52" s="1046"/>
      <c r="AT52" s="1046"/>
      <c r="AU52" s="1046"/>
      <c r="AV52" s="1046"/>
      <c r="AW52" s="1046"/>
      <c r="AX52" s="1046"/>
      <c r="AY52" s="1046"/>
      <c r="AZ52" s="1047"/>
      <c r="BA52" s="1047"/>
      <c r="BB52" s="1047"/>
      <c r="BC52" s="1047"/>
      <c r="BD52" s="1047"/>
      <c r="BE52" s="1055"/>
      <c r="BF52" s="1055"/>
      <c r="BG52" s="1055"/>
      <c r="BH52" s="1055"/>
      <c r="BI52" s="1056"/>
      <c r="BJ52" s="203"/>
      <c r="BK52" s="203"/>
      <c r="BL52" s="203"/>
      <c r="BM52" s="203"/>
      <c r="BN52" s="203"/>
      <c r="BO52" s="216"/>
      <c r="BP52" s="216"/>
      <c r="BQ52" s="213">
        <v>46</v>
      </c>
      <c r="BR52" s="214"/>
      <c r="BS52" s="1037"/>
      <c r="BT52" s="1038"/>
      <c r="BU52" s="1038"/>
      <c r="BV52" s="1038"/>
      <c r="BW52" s="1038"/>
      <c r="BX52" s="1038"/>
      <c r="BY52" s="1038"/>
      <c r="BZ52" s="1038"/>
      <c r="CA52" s="1038"/>
      <c r="CB52" s="1038"/>
      <c r="CC52" s="1038"/>
      <c r="CD52" s="1038"/>
      <c r="CE52" s="1038"/>
      <c r="CF52" s="1038"/>
      <c r="CG52" s="1039"/>
      <c r="CH52" s="1012"/>
      <c r="CI52" s="1013"/>
      <c r="CJ52" s="1013"/>
      <c r="CK52" s="1013"/>
      <c r="CL52" s="1014"/>
      <c r="CM52" s="1012"/>
      <c r="CN52" s="1013"/>
      <c r="CO52" s="1013"/>
      <c r="CP52" s="1013"/>
      <c r="CQ52" s="1014"/>
      <c r="CR52" s="1012"/>
      <c r="CS52" s="1013"/>
      <c r="CT52" s="1013"/>
      <c r="CU52" s="1013"/>
      <c r="CV52" s="1014"/>
      <c r="CW52" s="1012"/>
      <c r="CX52" s="1013"/>
      <c r="CY52" s="1013"/>
      <c r="CZ52" s="1013"/>
      <c r="DA52" s="1014"/>
      <c r="DB52" s="1012"/>
      <c r="DC52" s="1013"/>
      <c r="DD52" s="1013"/>
      <c r="DE52" s="1013"/>
      <c r="DF52" s="1014"/>
      <c r="DG52" s="1012"/>
      <c r="DH52" s="1013"/>
      <c r="DI52" s="1013"/>
      <c r="DJ52" s="1013"/>
      <c r="DK52" s="1014"/>
      <c r="DL52" s="1012"/>
      <c r="DM52" s="1013"/>
      <c r="DN52" s="1013"/>
      <c r="DO52" s="1013"/>
      <c r="DP52" s="1014"/>
      <c r="DQ52" s="1012"/>
      <c r="DR52" s="1013"/>
      <c r="DS52" s="1013"/>
      <c r="DT52" s="1013"/>
      <c r="DU52" s="1014"/>
      <c r="DV52" s="1015"/>
      <c r="DW52" s="1016"/>
      <c r="DX52" s="1016"/>
      <c r="DY52" s="1016"/>
      <c r="DZ52" s="1017"/>
      <c r="EA52" s="197"/>
    </row>
    <row r="53" spans="1:131" s="198" customFormat="1" ht="26.25" customHeight="1">
      <c r="A53" s="212">
        <v>26</v>
      </c>
      <c r="B53" s="1060"/>
      <c r="C53" s="1061"/>
      <c r="D53" s="1061"/>
      <c r="E53" s="1061"/>
      <c r="F53" s="1061"/>
      <c r="G53" s="1061"/>
      <c r="H53" s="1061"/>
      <c r="I53" s="1061"/>
      <c r="J53" s="1061"/>
      <c r="K53" s="1061"/>
      <c r="L53" s="1061"/>
      <c r="M53" s="1061"/>
      <c r="N53" s="1061"/>
      <c r="O53" s="1061"/>
      <c r="P53" s="1062"/>
      <c r="Q53" s="1063"/>
      <c r="R53" s="1046"/>
      <c r="S53" s="1046"/>
      <c r="T53" s="1046"/>
      <c r="U53" s="1046"/>
      <c r="V53" s="1046"/>
      <c r="W53" s="1046"/>
      <c r="X53" s="1046"/>
      <c r="Y53" s="1046"/>
      <c r="Z53" s="1046"/>
      <c r="AA53" s="1046"/>
      <c r="AB53" s="1046"/>
      <c r="AC53" s="1046"/>
      <c r="AD53" s="1046"/>
      <c r="AE53" s="1064"/>
      <c r="AF53" s="1042"/>
      <c r="AG53" s="1043"/>
      <c r="AH53" s="1043"/>
      <c r="AI53" s="1043"/>
      <c r="AJ53" s="1044"/>
      <c r="AK53" s="1045"/>
      <c r="AL53" s="1046"/>
      <c r="AM53" s="1046"/>
      <c r="AN53" s="1046"/>
      <c r="AO53" s="1046"/>
      <c r="AP53" s="1046"/>
      <c r="AQ53" s="1046"/>
      <c r="AR53" s="1046"/>
      <c r="AS53" s="1046"/>
      <c r="AT53" s="1046"/>
      <c r="AU53" s="1046"/>
      <c r="AV53" s="1046"/>
      <c r="AW53" s="1046"/>
      <c r="AX53" s="1046"/>
      <c r="AY53" s="1046"/>
      <c r="AZ53" s="1047"/>
      <c r="BA53" s="1047"/>
      <c r="BB53" s="1047"/>
      <c r="BC53" s="1047"/>
      <c r="BD53" s="1047"/>
      <c r="BE53" s="1055"/>
      <c r="BF53" s="1055"/>
      <c r="BG53" s="1055"/>
      <c r="BH53" s="1055"/>
      <c r="BI53" s="1056"/>
      <c r="BJ53" s="203"/>
      <c r="BK53" s="203"/>
      <c r="BL53" s="203"/>
      <c r="BM53" s="203"/>
      <c r="BN53" s="203"/>
      <c r="BO53" s="216"/>
      <c r="BP53" s="216"/>
      <c r="BQ53" s="213">
        <v>47</v>
      </c>
      <c r="BR53" s="214"/>
      <c r="BS53" s="1037"/>
      <c r="BT53" s="1038"/>
      <c r="BU53" s="1038"/>
      <c r="BV53" s="1038"/>
      <c r="BW53" s="1038"/>
      <c r="BX53" s="1038"/>
      <c r="BY53" s="1038"/>
      <c r="BZ53" s="1038"/>
      <c r="CA53" s="1038"/>
      <c r="CB53" s="1038"/>
      <c r="CC53" s="1038"/>
      <c r="CD53" s="1038"/>
      <c r="CE53" s="1038"/>
      <c r="CF53" s="1038"/>
      <c r="CG53" s="1039"/>
      <c r="CH53" s="1012"/>
      <c r="CI53" s="1013"/>
      <c r="CJ53" s="1013"/>
      <c r="CK53" s="1013"/>
      <c r="CL53" s="1014"/>
      <c r="CM53" s="1012"/>
      <c r="CN53" s="1013"/>
      <c r="CO53" s="1013"/>
      <c r="CP53" s="1013"/>
      <c r="CQ53" s="1014"/>
      <c r="CR53" s="1012"/>
      <c r="CS53" s="1013"/>
      <c r="CT53" s="1013"/>
      <c r="CU53" s="1013"/>
      <c r="CV53" s="1014"/>
      <c r="CW53" s="1012"/>
      <c r="CX53" s="1013"/>
      <c r="CY53" s="1013"/>
      <c r="CZ53" s="1013"/>
      <c r="DA53" s="1014"/>
      <c r="DB53" s="1012"/>
      <c r="DC53" s="1013"/>
      <c r="DD53" s="1013"/>
      <c r="DE53" s="1013"/>
      <c r="DF53" s="1014"/>
      <c r="DG53" s="1012"/>
      <c r="DH53" s="1013"/>
      <c r="DI53" s="1013"/>
      <c r="DJ53" s="1013"/>
      <c r="DK53" s="1014"/>
      <c r="DL53" s="1012"/>
      <c r="DM53" s="1013"/>
      <c r="DN53" s="1013"/>
      <c r="DO53" s="1013"/>
      <c r="DP53" s="1014"/>
      <c r="DQ53" s="1012"/>
      <c r="DR53" s="1013"/>
      <c r="DS53" s="1013"/>
      <c r="DT53" s="1013"/>
      <c r="DU53" s="1014"/>
      <c r="DV53" s="1015"/>
      <c r="DW53" s="1016"/>
      <c r="DX53" s="1016"/>
      <c r="DY53" s="1016"/>
      <c r="DZ53" s="1017"/>
      <c r="EA53" s="197"/>
    </row>
    <row r="54" spans="1:131" s="198" customFormat="1" ht="26.25" customHeight="1">
      <c r="A54" s="212">
        <v>27</v>
      </c>
      <c r="B54" s="1060"/>
      <c r="C54" s="1061"/>
      <c r="D54" s="1061"/>
      <c r="E54" s="1061"/>
      <c r="F54" s="1061"/>
      <c r="G54" s="1061"/>
      <c r="H54" s="1061"/>
      <c r="I54" s="1061"/>
      <c r="J54" s="1061"/>
      <c r="K54" s="1061"/>
      <c r="L54" s="1061"/>
      <c r="M54" s="1061"/>
      <c r="N54" s="1061"/>
      <c r="O54" s="1061"/>
      <c r="P54" s="1062"/>
      <c r="Q54" s="1063"/>
      <c r="R54" s="1046"/>
      <c r="S54" s="1046"/>
      <c r="T54" s="1046"/>
      <c r="U54" s="1046"/>
      <c r="V54" s="1046"/>
      <c r="W54" s="1046"/>
      <c r="X54" s="1046"/>
      <c r="Y54" s="1046"/>
      <c r="Z54" s="1046"/>
      <c r="AA54" s="1046"/>
      <c r="AB54" s="1046"/>
      <c r="AC54" s="1046"/>
      <c r="AD54" s="1046"/>
      <c r="AE54" s="1064"/>
      <c r="AF54" s="1042"/>
      <c r="AG54" s="1043"/>
      <c r="AH54" s="1043"/>
      <c r="AI54" s="1043"/>
      <c r="AJ54" s="1044"/>
      <c r="AK54" s="1045"/>
      <c r="AL54" s="1046"/>
      <c r="AM54" s="1046"/>
      <c r="AN54" s="1046"/>
      <c r="AO54" s="1046"/>
      <c r="AP54" s="1046"/>
      <c r="AQ54" s="1046"/>
      <c r="AR54" s="1046"/>
      <c r="AS54" s="1046"/>
      <c r="AT54" s="1046"/>
      <c r="AU54" s="1046"/>
      <c r="AV54" s="1046"/>
      <c r="AW54" s="1046"/>
      <c r="AX54" s="1046"/>
      <c r="AY54" s="1046"/>
      <c r="AZ54" s="1047"/>
      <c r="BA54" s="1047"/>
      <c r="BB54" s="1047"/>
      <c r="BC54" s="1047"/>
      <c r="BD54" s="1047"/>
      <c r="BE54" s="1055"/>
      <c r="BF54" s="1055"/>
      <c r="BG54" s="1055"/>
      <c r="BH54" s="1055"/>
      <c r="BI54" s="1056"/>
      <c r="BJ54" s="203"/>
      <c r="BK54" s="203"/>
      <c r="BL54" s="203"/>
      <c r="BM54" s="203"/>
      <c r="BN54" s="203"/>
      <c r="BO54" s="216"/>
      <c r="BP54" s="216"/>
      <c r="BQ54" s="213">
        <v>48</v>
      </c>
      <c r="BR54" s="214"/>
      <c r="BS54" s="1037"/>
      <c r="BT54" s="1038"/>
      <c r="BU54" s="1038"/>
      <c r="BV54" s="1038"/>
      <c r="BW54" s="1038"/>
      <c r="BX54" s="1038"/>
      <c r="BY54" s="1038"/>
      <c r="BZ54" s="1038"/>
      <c r="CA54" s="1038"/>
      <c r="CB54" s="1038"/>
      <c r="CC54" s="1038"/>
      <c r="CD54" s="1038"/>
      <c r="CE54" s="1038"/>
      <c r="CF54" s="1038"/>
      <c r="CG54" s="1039"/>
      <c r="CH54" s="1012"/>
      <c r="CI54" s="1013"/>
      <c r="CJ54" s="1013"/>
      <c r="CK54" s="1013"/>
      <c r="CL54" s="1014"/>
      <c r="CM54" s="1012"/>
      <c r="CN54" s="1013"/>
      <c r="CO54" s="1013"/>
      <c r="CP54" s="1013"/>
      <c r="CQ54" s="1014"/>
      <c r="CR54" s="1012"/>
      <c r="CS54" s="1013"/>
      <c r="CT54" s="1013"/>
      <c r="CU54" s="1013"/>
      <c r="CV54" s="1014"/>
      <c r="CW54" s="1012"/>
      <c r="CX54" s="1013"/>
      <c r="CY54" s="1013"/>
      <c r="CZ54" s="1013"/>
      <c r="DA54" s="1014"/>
      <c r="DB54" s="1012"/>
      <c r="DC54" s="1013"/>
      <c r="DD54" s="1013"/>
      <c r="DE54" s="1013"/>
      <c r="DF54" s="1014"/>
      <c r="DG54" s="1012"/>
      <c r="DH54" s="1013"/>
      <c r="DI54" s="1013"/>
      <c r="DJ54" s="1013"/>
      <c r="DK54" s="1014"/>
      <c r="DL54" s="1012"/>
      <c r="DM54" s="1013"/>
      <c r="DN54" s="1013"/>
      <c r="DO54" s="1013"/>
      <c r="DP54" s="1014"/>
      <c r="DQ54" s="1012"/>
      <c r="DR54" s="1013"/>
      <c r="DS54" s="1013"/>
      <c r="DT54" s="1013"/>
      <c r="DU54" s="1014"/>
      <c r="DV54" s="1015"/>
      <c r="DW54" s="1016"/>
      <c r="DX54" s="1016"/>
      <c r="DY54" s="1016"/>
      <c r="DZ54" s="1017"/>
      <c r="EA54" s="197"/>
    </row>
    <row r="55" spans="1:131" s="198" customFormat="1" ht="26.25" customHeight="1">
      <c r="A55" s="212">
        <v>28</v>
      </c>
      <c r="B55" s="1060"/>
      <c r="C55" s="1061"/>
      <c r="D55" s="1061"/>
      <c r="E55" s="1061"/>
      <c r="F55" s="1061"/>
      <c r="G55" s="1061"/>
      <c r="H55" s="1061"/>
      <c r="I55" s="1061"/>
      <c r="J55" s="1061"/>
      <c r="K55" s="1061"/>
      <c r="L55" s="1061"/>
      <c r="M55" s="1061"/>
      <c r="N55" s="1061"/>
      <c r="O55" s="1061"/>
      <c r="P55" s="1062"/>
      <c r="Q55" s="1063"/>
      <c r="R55" s="1046"/>
      <c r="S55" s="1046"/>
      <c r="T55" s="1046"/>
      <c r="U55" s="1046"/>
      <c r="V55" s="1046"/>
      <c r="W55" s="1046"/>
      <c r="X55" s="1046"/>
      <c r="Y55" s="1046"/>
      <c r="Z55" s="1046"/>
      <c r="AA55" s="1046"/>
      <c r="AB55" s="1046"/>
      <c r="AC55" s="1046"/>
      <c r="AD55" s="1046"/>
      <c r="AE55" s="1064"/>
      <c r="AF55" s="1042"/>
      <c r="AG55" s="1043"/>
      <c r="AH55" s="1043"/>
      <c r="AI55" s="1043"/>
      <c r="AJ55" s="1044"/>
      <c r="AK55" s="1045"/>
      <c r="AL55" s="1046"/>
      <c r="AM55" s="1046"/>
      <c r="AN55" s="1046"/>
      <c r="AO55" s="1046"/>
      <c r="AP55" s="1046"/>
      <c r="AQ55" s="1046"/>
      <c r="AR55" s="1046"/>
      <c r="AS55" s="1046"/>
      <c r="AT55" s="1046"/>
      <c r="AU55" s="1046"/>
      <c r="AV55" s="1046"/>
      <c r="AW55" s="1046"/>
      <c r="AX55" s="1046"/>
      <c r="AY55" s="1046"/>
      <c r="AZ55" s="1047"/>
      <c r="BA55" s="1047"/>
      <c r="BB55" s="1047"/>
      <c r="BC55" s="1047"/>
      <c r="BD55" s="1047"/>
      <c r="BE55" s="1055"/>
      <c r="BF55" s="1055"/>
      <c r="BG55" s="1055"/>
      <c r="BH55" s="1055"/>
      <c r="BI55" s="1056"/>
      <c r="BJ55" s="203"/>
      <c r="BK55" s="203"/>
      <c r="BL55" s="203"/>
      <c r="BM55" s="203"/>
      <c r="BN55" s="203"/>
      <c r="BO55" s="216"/>
      <c r="BP55" s="216"/>
      <c r="BQ55" s="213">
        <v>49</v>
      </c>
      <c r="BR55" s="214"/>
      <c r="BS55" s="1037"/>
      <c r="BT55" s="1038"/>
      <c r="BU55" s="1038"/>
      <c r="BV55" s="1038"/>
      <c r="BW55" s="1038"/>
      <c r="BX55" s="1038"/>
      <c r="BY55" s="1038"/>
      <c r="BZ55" s="1038"/>
      <c r="CA55" s="1038"/>
      <c r="CB55" s="1038"/>
      <c r="CC55" s="1038"/>
      <c r="CD55" s="1038"/>
      <c r="CE55" s="1038"/>
      <c r="CF55" s="1038"/>
      <c r="CG55" s="1039"/>
      <c r="CH55" s="1012"/>
      <c r="CI55" s="1013"/>
      <c r="CJ55" s="1013"/>
      <c r="CK55" s="1013"/>
      <c r="CL55" s="1014"/>
      <c r="CM55" s="1012"/>
      <c r="CN55" s="1013"/>
      <c r="CO55" s="1013"/>
      <c r="CP55" s="1013"/>
      <c r="CQ55" s="1014"/>
      <c r="CR55" s="1012"/>
      <c r="CS55" s="1013"/>
      <c r="CT55" s="1013"/>
      <c r="CU55" s="1013"/>
      <c r="CV55" s="1014"/>
      <c r="CW55" s="1012"/>
      <c r="CX55" s="1013"/>
      <c r="CY55" s="1013"/>
      <c r="CZ55" s="1013"/>
      <c r="DA55" s="1014"/>
      <c r="DB55" s="1012"/>
      <c r="DC55" s="1013"/>
      <c r="DD55" s="1013"/>
      <c r="DE55" s="1013"/>
      <c r="DF55" s="1014"/>
      <c r="DG55" s="1012"/>
      <c r="DH55" s="1013"/>
      <c r="DI55" s="1013"/>
      <c r="DJ55" s="1013"/>
      <c r="DK55" s="1014"/>
      <c r="DL55" s="1012"/>
      <c r="DM55" s="1013"/>
      <c r="DN55" s="1013"/>
      <c r="DO55" s="1013"/>
      <c r="DP55" s="1014"/>
      <c r="DQ55" s="1012"/>
      <c r="DR55" s="1013"/>
      <c r="DS55" s="1013"/>
      <c r="DT55" s="1013"/>
      <c r="DU55" s="1014"/>
      <c r="DV55" s="1015"/>
      <c r="DW55" s="1016"/>
      <c r="DX55" s="1016"/>
      <c r="DY55" s="1016"/>
      <c r="DZ55" s="1017"/>
      <c r="EA55" s="197"/>
    </row>
    <row r="56" spans="1:131" s="198" customFormat="1" ht="26.25" customHeight="1">
      <c r="A56" s="212">
        <v>29</v>
      </c>
      <c r="B56" s="1060"/>
      <c r="C56" s="1061"/>
      <c r="D56" s="1061"/>
      <c r="E56" s="1061"/>
      <c r="F56" s="1061"/>
      <c r="G56" s="1061"/>
      <c r="H56" s="1061"/>
      <c r="I56" s="1061"/>
      <c r="J56" s="1061"/>
      <c r="K56" s="1061"/>
      <c r="L56" s="1061"/>
      <c r="M56" s="1061"/>
      <c r="N56" s="1061"/>
      <c r="O56" s="1061"/>
      <c r="P56" s="1062"/>
      <c r="Q56" s="1063"/>
      <c r="R56" s="1046"/>
      <c r="S56" s="1046"/>
      <c r="T56" s="1046"/>
      <c r="U56" s="1046"/>
      <c r="V56" s="1046"/>
      <c r="W56" s="1046"/>
      <c r="X56" s="1046"/>
      <c r="Y56" s="1046"/>
      <c r="Z56" s="1046"/>
      <c r="AA56" s="1046"/>
      <c r="AB56" s="1046"/>
      <c r="AC56" s="1046"/>
      <c r="AD56" s="1046"/>
      <c r="AE56" s="1064"/>
      <c r="AF56" s="1042"/>
      <c r="AG56" s="1043"/>
      <c r="AH56" s="1043"/>
      <c r="AI56" s="1043"/>
      <c r="AJ56" s="1044"/>
      <c r="AK56" s="1045"/>
      <c r="AL56" s="1046"/>
      <c r="AM56" s="1046"/>
      <c r="AN56" s="1046"/>
      <c r="AO56" s="1046"/>
      <c r="AP56" s="1046"/>
      <c r="AQ56" s="1046"/>
      <c r="AR56" s="1046"/>
      <c r="AS56" s="1046"/>
      <c r="AT56" s="1046"/>
      <c r="AU56" s="1046"/>
      <c r="AV56" s="1046"/>
      <c r="AW56" s="1046"/>
      <c r="AX56" s="1046"/>
      <c r="AY56" s="1046"/>
      <c r="AZ56" s="1047"/>
      <c r="BA56" s="1047"/>
      <c r="BB56" s="1047"/>
      <c r="BC56" s="1047"/>
      <c r="BD56" s="1047"/>
      <c r="BE56" s="1055"/>
      <c r="BF56" s="1055"/>
      <c r="BG56" s="1055"/>
      <c r="BH56" s="1055"/>
      <c r="BI56" s="1056"/>
      <c r="BJ56" s="203"/>
      <c r="BK56" s="203"/>
      <c r="BL56" s="203"/>
      <c r="BM56" s="203"/>
      <c r="BN56" s="203"/>
      <c r="BO56" s="216"/>
      <c r="BP56" s="216"/>
      <c r="BQ56" s="213">
        <v>50</v>
      </c>
      <c r="BR56" s="214"/>
      <c r="BS56" s="1037"/>
      <c r="BT56" s="1038"/>
      <c r="BU56" s="1038"/>
      <c r="BV56" s="1038"/>
      <c r="BW56" s="1038"/>
      <c r="BX56" s="1038"/>
      <c r="BY56" s="1038"/>
      <c r="BZ56" s="1038"/>
      <c r="CA56" s="1038"/>
      <c r="CB56" s="1038"/>
      <c r="CC56" s="1038"/>
      <c r="CD56" s="1038"/>
      <c r="CE56" s="1038"/>
      <c r="CF56" s="1038"/>
      <c r="CG56" s="1039"/>
      <c r="CH56" s="1012"/>
      <c r="CI56" s="1013"/>
      <c r="CJ56" s="1013"/>
      <c r="CK56" s="1013"/>
      <c r="CL56" s="1014"/>
      <c r="CM56" s="1012"/>
      <c r="CN56" s="1013"/>
      <c r="CO56" s="1013"/>
      <c r="CP56" s="1013"/>
      <c r="CQ56" s="1014"/>
      <c r="CR56" s="1012"/>
      <c r="CS56" s="1013"/>
      <c r="CT56" s="1013"/>
      <c r="CU56" s="1013"/>
      <c r="CV56" s="1014"/>
      <c r="CW56" s="1012"/>
      <c r="CX56" s="1013"/>
      <c r="CY56" s="1013"/>
      <c r="CZ56" s="1013"/>
      <c r="DA56" s="1014"/>
      <c r="DB56" s="1012"/>
      <c r="DC56" s="1013"/>
      <c r="DD56" s="1013"/>
      <c r="DE56" s="1013"/>
      <c r="DF56" s="1014"/>
      <c r="DG56" s="1012"/>
      <c r="DH56" s="1013"/>
      <c r="DI56" s="1013"/>
      <c r="DJ56" s="1013"/>
      <c r="DK56" s="1014"/>
      <c r="DL56" s="1012"/>
      <c r="DM56" s="1013"/>
      <c r="DN56" s="1013"/>
      <c r="DO56" s="1013"/>
      <c r="DP56" s="1014"/>
      <c r="DQ56" s="1012"/>
      <c r="DR56" s="1013"/>
      <c r="DS56" s="1013"/>
      <c r="DT56" s="1013"/>
      <c r="DU56" s="1014"/>
      <c r="DV56" s="1015"/>
      <c r="DW56" s="1016"/>
      <c r="DX56" s="1016"/>
      <c r="DY56" s="1016"/>
      <c r="DZ56" s="1017"/>
      <c r="EA56" s="197"/>
    </row>
    <row r="57" spans="1:131" s="198" customFormat="1" ht="26.25" customHeight="1">
      <c r="A57" s="212">
        <v>30</v>
      </c>
      <c r="B57" s="1060"/>
      <c r="C57" s="1061"/>
      <c r="D57" s="1061"/>
      <c r="E57" s="1061"/>
      <c r="F57" s="1061"/>
      <c r="G57" s="1061"/>
      <c r="H57" s="1061"/>
      <c r="I57" s="1061"/>
      <c r="J57" s="1061"/>
      <c r="K57" s="1061"/>
      <c r="L57" s="1061"/>
      <c r="M57" s="1061"/>
      <c r="N57" s="1061"/>
      <c r="O57" s="1061"/>
      <c r="P57" s="1062"/>
      <c r="Q57" s="1063"/>
      <c r="R57" s="1046"/>
      <c r="S57" s="1046"/>
      <c r="T57" s="1046"/>
      <c r="U57" s="1046"/>
      <c r="V57" s="1046"/>
      <c r="W57" s="1046"/>
      <c r="X57" s="1046"/>
      <c r="Y57" s="1046"/>
      <c r="Z57" s="1046"/>
      <c r="AA57" s="1046"/>
      <c r="AB57" s="1046"/>
      <c r="AC57" s="1046"/>
      <c r="AD57" s="1046"/>
      <c r="AE57" s="1064"/>
      <c r="AF57" s="1042"/>
      <c r="AG57" s="1043"/>
      <c r="AH57" s="1043"/>
      <c r="AI57" s="1043"/>
      <c r="AJ57" s="1044"/>
      <c r="AK57" s="1045"/>
      <c r="AL57" s="1046"/>
      <c r="AM57" s="1046"/>
      <c r="AN57" s="1046"/>
      <c r="AO57" s="1046"/>
      <c r="AP57" s="1046"/>
      <c r="AQ57" s="1046"/>
      <c r="AR57" s="1046"/>
      <c r="AS57" s="1046"/>
      <c r="AT57" s="1046"/>
      <c r="AU57" s="1046"/>
      <c r="AV57" s="1046"/>
      <c r="AW57" s="1046"/>
      <c r="AX57" s="1046"/>
      <c r="AY57" s="1046"/>
      <c r="AZ57" s="1047"/>
      <c r="BA57" s="1047"/>
      <c r="BB57" s="1047"/>
      <c r="BC57" s="1047"/>
      <c r="BD57" s="1047"/>
      <c r="BE57" s="1055"/>
      <c r="BF57" s="1055"/>
      <c r="BG57" s="1055"/>
      <c r="BH57" s="1055"/>
      <c r="BI57" s="1056"/>
      <c r="BJ57" s="203"/>
      <c r="BK57" s="203"/>
      <c r="BL57" s="203"/>
      <c r="BM57" s="203"/>
      <c r="BN57" s="203"/>
      <c r="BO57" s="216"/>
      <c r="BP57" s="216"/>
      <c r="BQ57" s="213">
        <v>51</v>
      </c>
      <c r="BR57" s="214"/>
      <c r="BS57" s="1037"/>
      <c r="BT57" s="1038"/>
      <c r="BU57" s="1038"/>
      <c r="BV57" s="1038"/>
      <c r="BW57" s="1038"/>
      <c r="BX57" s="1038"/>
      <c r="BY57" s="1038"/>
      <c r="BZ57" s="1038"/>
      <c r="CA57" s="1038"/>
      <c r="CB57" s="1038"/>
      <c r="CC57" s="1038"/>
      <c r="CD57" s="1038"/>
      <c r="CE57" s="1038"/>
      <c r="CF57" s="1038"/>
      <c r="CG57" s="1039"/>
      <c r="CH57" s="1012"/>
      <c r="CI57" s="1013"/>
      <c r="CJ57" s="1013"/>
      <c r="CK57" s="1013"/>
      <c r="CL57" s="1014"/>
      <c r="CM57" s="1012"/>
      <c r="CN57" s="1013"/>
      <c r="CO57" s="1013"/>
      <c r="CP57" s="1013"/>
      <c r="CQ57" s="1014"/>
      <c r="CR57" s="1012"/>
      <c r="CS57" s="1013"/>
      <c r="CT57" s="1013"/>
      <c r="CU57" s="1013"/>
      <c r="CV57" s="1014"/>
      <c r="CW57" s="1012"/>
      <c r="CX57" s="1013"/>
      <c r="CY57" s="1013"/>
      <c r="CZ57" s="1013"/>
      <c r="DA57" s="1014"/>
      <c r="DB57" s="1012"/>
      <c r="DC57" s="1013"/>
      <c r="DD57" s="1013"/>
      <c r="DE57" s="1013"/>
      <c r="DF57" s="1014"/>
      <c r="DG57" s="1012"/>
      <c r="DH57" s="1013"/>
      <c r="DI57" s="1013"/>
      <c r="DJ57" s="1013"/>
      <c r="DK57" s="1014"/>
      <c r="DL57" s="1012"/>
      <c r="DM57" s="1013"/>
      <c r="DN57" s="1013"/>
      <c r="DO57" s="1013"/>
      <c r="DP57" s="1014"/>
      <c r="DQ57" s="1012"/>
      <c r="DR57" s="1013"/>
      <c r="DS57" s="1013"/>
      <c r="DT57" s="1013"/>
      <c r="DU57" s="1014"/>
      <c r="DV57" s="1015"/>
      <c r="DW57" s="1016"/>
      <c r="DX57" s="1016"/>
      <c r="DY57" s="1016"/>
      <c r="DZ57" s="1017"/>
      <c r="EA57" s="197"/>
    </row>
    <row r="58" spans="1:131" s="198" customFormat="1" ht="26.25" customHeight="1">
      <c r="A58" s="212">
        <v>31</v>
      </c>
      <c r="B58" s="1060"/>
      <c r="C58" s="1061"/>
      <c r="D58" s="1061"/>
      <c r="E58" s="1061"/>
      <c r="F58" s="1061"/>
      <c r="G58" s="1061"/>
      <c r="H58" s="1061"/>
      <c r="I58" s="1061"/>
      <c r="J58" s="1061"/>
      <c r="K58" s="1061"/>
      <c r="L58" s="1061"/>
      <c r="M58" s="1061"/>
      <c r="N58" s="1061"/>
      <c r="O58" s="1061"/>
      <c r="P58" s="1062"/>
      <c r="Q58" s="1063"/>
      <c r="R58" s="1046"/>
      <c r="S58" s="1046"/>
      <c r="T58" s="1046"/>
      <c r="U58" s="1046"/>
      <c r="V58" s="1046"/>
      <c r="W58" s="1046"/>
      <c r="X58" s="1046"/>
      <c r="Y58" s="1046"/>
      <c r="Z58" s="1046"/>
      <c r="AA58" s="1046"/>
      <c r="AB58" s="1046"/>
      <c r="AC58" s="1046"/>
      <c r="AD58" s="1046"/>
      <c r="AE58" s="1064"/>
      <c r="AF58" s="1042"/>
      <c r="AG58" s="1043"/>
      <c r="AH58" s="1043"/>
      <c r="AI58" s="1043"/>
      <c r="AJ58" s="1044"/>
      <c r="AK58" s="1045"/>
      <c r="AL58" s="1046"/>
      <c r="AM58" s="1046"/>
      <c r="AN58" s="1046"/>
      <c r="AO58" s="1046"/>
      <c r="AP58" s="1046"/>
      <c r="AQ58" s="1046"/>
      <c r="AR58" s="1046"/>
      <c r="AS58" s="1046"/>
      <c r="AT58" s="1046"/>
      <c r="AU58" s="1046"/>
      <c r="AV58" s="1046"/>
      <c r="AW58" s="1046"/>
      <c r="AX58" s="1046"/>
      <c r="AY58" s="1046"/>
      <c r="AZ58" s="1047"/>
      <c r="BA58" s="1047"/>
      <c r="BB58" s="1047"/>
      <c r="BC58" s="1047"/>
      <c r="BD58" s="1047"/>
      <c r="BE58" s="1055"/>
      <c r="BF58" s="1055"/>
      <c r="BG58" s="1055"/>
      <c r="BH58" s="1055"/>
      <c r="BI58" s="1056"/>
      <c r="BJ58" s="203"/>
      <c r="BK58" s="203"/>
      <c r="BL58" s="203"/>
      <c r="BM58" s="203"/>
      <c r="BN58" s="203"/>
      <c r="BO58" s="216"/>
      <c r="BP58" s="216"/>
      <c r="BQ58" s="213">
        <v>52</v>
      </c>
      <c r="BR58" s="214"/>
      <c r="BS58" s="1037"/>
      <c r="BT58" s="1038"/>
      <c r="BU58" s="1038"/>
      <c r="BV58" s="1038"/>
      <c r="BW58" s="1038"/>
      <c r="BX58" s="1038"/>
      <c r="BY58" s="1038"/>
      <c r="BZ58" s="1038"/>
      <c r="CA58" s="1038"/>
      <c r="CB58" s="1038"/>
      <c r="CC58" s="1038"/>
      <c r="CD58" s="1038"/>
      <c r="CE58" s="1038"/>
      <c r="CF58" s="1038"/>
      <c r="CG58" s="1039"/>
      <c r="CH58" s="1012"/>
      <c r="CI58" s="1013"/>
      <c r="CJ58" s="1013"/>
      <c r="CK58" s="1013"/>
      <c r="CL58" s="1014"/>
      <c r="CM58" s="1012"/>
      <c r="CN58" s="1013"/>
      <c r="CO58" s="1013"/>
      <c r="CP58" s="1013"/>
      <c r="CQ58" s="1014"/>
      <c r="CR58" s="1012"/>
      <c r="CS58" s="1013"/>
      <c r="CT58" s="1013"/>
      <c r="CU58" s="1013"/>
      <c r="CV58" s="1014"/>
      <c r="CW58" s="1012"/>
      <c r="CX58" s="1013"/>
      <c r="CY58" s="1013"/>
      <c r="CZ58" s="1013"/>
      <c r="DA58" s="1014"/>
      <c r="DB58" s="1012"/>
      <c r="DC58" s="1013"/>
      <c r="DD58" s="1013"/>
      <c r="DE58" s="1013"/>
      <c r="DF58" s="1014"/>
      <c r="DG58" s="1012"/>
      <c r="DH58" s="1013"/>
      <c r="DI58" s="1013"/>
      <c r="DJ58" s="1013"/>
      <c r="DK58" s="1014"/>
      <c r="DL58" s="1012"/>
      <c r="DM58" s="1013"/>
      <c r="DN58" s="1013"/>
      <c r="DO58" s="1013"/>
      <c r="DP58" s="1014"/>
      <c r="DQ58" s="1012"/>
      <c r="DR58" s="1013"/>
      <c r="DS58" s="1013"/>
      <c r="DT58" s="1013"/>
      <c r="DU58" s="1014"/>
      <c r="DV58" s="1015"/>
      <c r="DW58" s="1016"/>
      <c r="DX58" s="1016"/>
      <c r="DY58" s="1016"/>
      <c r="DZ58" s="1017"/>
      <c r="EA58" s="197"/>
    </row>
    <row r="59" spans="1:131" s="198" customFormat="1" ht="26.25" customHeight="1">
      <c r="A59" s="212">
        <v>32</v>
      </c>
      <c r="B59" s="1060"/>
      <c r="C59" s="1061"/>
      <c r="D59" s="1061"/>
      <c r="E59" s="1061"/>
      <c r="F59" s="1061"/>
      <c r="G59" s="1061"/>
      <c r="H59" s="1061"/>
      <c r="I59" s="1061"/>
      <c r="J59" s="1061"/>
      <c r="K59" s="1061"/>
      <c r="L59" s="1061"/>
      <c r="M59" s="1061"/>
      <c r="N59" s="1061"/>
      <c r="O59" s="1061"/>
      <c r="P59" s="1062"/>
      <c r="Q59" s="1063"/>
      <c r="R59" s="1046"/>
      <c r="S59" s="1046"/>
      <c r="T59" s="1046"/>
      <c r="U59" s="1046"/>
      <c r="V59" s="1046"/>
      <c r="W59" s="1046"/>
      <c r="X59" s="1046"/>
      <c r="Y59" s="1046"/>
      <c r="Z59" s="1046"/>
      <c r="AA59" s="1046"/>
      <c r="AB59" s="1046"/>
      <c r="AC59" s="1046"/>
      <c r="AD59" s="1046"/>
      <c r="AE59" s="1064"/>
      <c r="AF59" s="1042"/>
      <c r="AG59" s="1043"/>
      <c r="AH59" s="1043"/>
      <c r="AI59" s="1043"/>
      <c r="AJ59" s="1044"/>
      <c r="AK59" s="1045"/>
      <c r="AL59" s="1046"/>
      <c r="AM59" s="1046"/>
      <c r="AN59" s="1046"/>
      <c r="AO59" s="1046"/>
      <c r="AP59" s="1046"/>
      <c r="AQ59" s="1046"/>
      <c r="AR59" s="1046"/>
      <c r="AS59" s="1046"/>
      <c r="AT59" s="1046"/>
      <c r="AU59" s="1046"/>
      <c r="AV59" s="1046"/>
      <c r="AW59" s="1046"/>
      <c r="AX59" s="1046"/>
      <c r="AY59" s="1046"/>
      <c r="AZ59" s="1047"/>
      <c r="BA59" s="1047"/>
      <c r="BB59" s="1047"/>
      <c r="BC59" s="1047"/>
      <c r="BD59" s="1047"/>
      <c r="BE59" s="1055"/>
      <c r="BF59" s="1055"/>
      <c r="BG59" s="1055"/>
      <c r="BH59" s="1055"/>
      <c r="BI59" s="1056"/>
      <c r="BJ59" s="203"/>
      <c r="BK59" s="203"/>
      <c r="BL59" s="203"/>
      <c r="BM59" s="203"/>
      <c r="BN59" s="203"/>
      <c r="BO59" s="216"/>
      <c r="BP59" s="216"/>
      <c r="BQ59" s="213">
        <v>53</v>
      </c>
      <c r="BR59" s="214"/>
      <c r="BS59" s="1037"/>
      <c r="BT59" s="1038"/>
      <c r="BU59" s="1038"/>
      <c r="BV59" s="1038"/>
      <c r="BW59" s="1038"/>
      <c r="BX59" s="1038"/>
      <c r="BY59" s="1038"/>
      <c r="BZ59" s="1038"/>
      <c r="CA59" s="1038"/>
      <c r="CB59" s="1038"/>
      <c r="CC59" s="1038"/>
      <c r="CD59" s="1038"/>
      <c r="CE59" s="1038"/>
      <c r="CF59" s="1038"/>
      <c r="CG59" s="1039"/>
      <c r="CH59" s="1012"/>
      <c r="CI59" s="1013"/>
      <c r="CJ59" s="1013"/>
      <c r="CK59" s="1013"/>
      <c r="CL59" s="1014"/>
      <c r="CM59" s="1012"/>
      <c r="CN59" s="1013"/>
      <c r="CO59" s="1013"/>
      <c r="CP59" s="1013"/>
      <c r="CQ59" s="1014"/>
      <c r="CR59" s="1012"/>
      <c r="CS59" s="1013"/>
      <c r="CT59" s="1013"/>
      <c r="CU59" s="1013"/>
      <c r="CV59" s="1014"/>
      <c r="CW59" s="1012"/>
      <c r="CX59" s="1013"/>
      <c r="CY59" s="1013"/>
      <c r="CZ59" s="1013"/>
      <c r="DA59" s="1014"/>
      <c r="DB59" s="1012"/>
      <c r="DC59" s="1013"/>
      <c r="DD59" s="1013"/>
      <c r="DE59" s="1013"/>
      <c r="DF59" s="1014"/>
      <c r="DG59" s="1012"/>
      <c r="DH59" s="1013"/>
      <c r="DI59" s="1013"/>
      <c r="DJ59" s="1013"/>
      <c r="DK59" s="1014"/>
      <c r="DL59" s="1012"/>
      <c r="DM59" s="1013"/>
      <c r="DN59" s="1013"/>
      <c r="DO59" s="1013"/>
      <c r="DP59" s="1014"/>
      <c r="DQ59" s="1012"/>
      <c r="DR59" s="1013"/>
      <c r="DS59" s="1013"/>
      <c r="DT59" s="1013"/>
      <c r="DU59" s="1014"/>
      <c r="DV59" s="1015"/>
      <c r="DW59" s="1016"/>
      <c r="DX59" s="1016"/>
      <c r="DY59" s="1016"/>
      <c r="DZ59" s="1017"/>
      <c r="EA59" s="197"/>
    </row>
    <row r="60" spans="1:131" s="198" customFormat="1" ht="26.25" customHeight="1">
      <c r="A60" s="212">
        <v>33</v>
      </c>
      <c r="B60" s="1060"/>
      <c r="C60" s="1061"/>
      <c r="D60" s="1061"/>
      <c r="E60" s="1061"/>
      <c r="F60" s="1061"/>
      <c r="G60" s="1061"/>
      <c r="H60" s="1061"/>
      <c r="I60" s="1061"/>
      <c r="J60" s="1061"/>
      <c r="K60" s="1061"/>
      <c r="L60" s="1061"/>
      <c r="M60" s="1061"/>
      <c r="N60" s="1061"/>
      <c r="O60" s="1061"/>
      <c r="P60" s="1062"/>
      <c r="Q60" s="1063"/>
      <c r="R60" s="1046"/>
      <c r="S60" s="1046"/>
      <c r="T60" s="1046"/>
      <c r="U60" s="1046"/>
      <c r="V60" s="1046"/>
      <c r="W60" s="1046"/>
      <c r="X60" s="1046"/>
      <c r="Y60" s="1046"/>
      <c r="Z60" s="1046"/>
      <c r="AA60" s="1046"/>
      <c r="AB60" s="1046"/>
      <c r="AC60" s="1046"/>
      <c r="AD60" s="1046"/>
      <c r="AE60" s="1064"/>
      <c r="AF60" s="1042"/>
      <c r="AG60" s="1043"/>
      <c r="AH60" s="1043"/>
      <c r="AI60" s="1043"/>
      <c r="AJ60" s="1044"/>
      <c r="AK60" s="1045"/>
      <c r="AL60" s="1046"/>
      <c r="AM60" s="1046"/>
      <c r="AN60" s="1046"/>
      <c r="AO60" s="1046"/>
      <c r="AP60" s="1046"/>
      <c r="AQ60" s="1046"/>
      <c r="AR60" s="1046"/>
      <c r="AS60" s="1046"/>
      <c r="AT60" s="1046"/>
      <c r="AU60" s="1046"/>
      <c r="AV60" s="1046"/>
      <c r="AW60" s="1046"/>
      <c r="AX60" s="1046"/>
      <c r="AY60" s="1046"/>
      <c r="AZ60" s="1047"/>
      <c r="BA60" s="1047"/>
      <c r="BB60" s="1047"/>
      <c r="BC60" s="1047"/>
      <c r="BD60" s="1047"/>
      <c r="BE60" s="1055"/>
      <c r="BF60" s="1055"/>
      <c r="BG60" s="1055"/>
      <c r="BH60" s="1055"/>
      <c r="BI60" s="1056"/>
      <c r="BJ60" s="203"/>
      <c r="BK60" s="203"/>
      <c r="BL60" s="203"/>
      <c r="BM60" s="203"/>
      <c r="BN60" s="203"/>
      <c r="BO60" s="216"/>
      <c r="BP60" s="216"/>
      <c r="BQ60" s="213">
        <v>54</v>
      </c>
      <c r="BR60" s="214"/>
      <c r="BS60" s="1037"/>
      <c r="BT60" s="1038"/>
      <c r="BU60" s="1038"/>
      <c r="BV60" s="1038"/>
      <c r="BW60" s="1038"/>
      <c r="BX60" s="1038"/>
      <c r="BY60" s="1038"/>
      <c r="BZ60" s="1038"/>
      <c r="CA60" s="1038"/>
      <c r="CB60" s="1038"/>
      <c r="CC60" s="1038"/>
      <c r="CD60" s="1038"/>
      <c r="CE60" s="1038"/>
      <c r="CF60" s="1038"/>
      <c r="CG60" s="1039"/>
      <c r="CH60" s="1012"/>
      <c r="CI60" s="1013"/>
      <c r="CJ60" s="1013"/>
      <c r="CK60" s="1013"/>
      <c r="CL60" s="1014"/>
      <c r="CM60" s="1012"/>
      <c r="CN60" s="1013"/>
      <c r="CO60" s="1013"/>
      <c r="CP60" s="1013"/>
      <c r="CQ60" s="1014"/>
      <c r="CR60" s="1012"/>
      <c r="CS60" s="1013"/>
      <c r="CT60" s="1013"/>
      <c r="CU60" s="1013"/>
      <c r="CV60" s="1014"/>
      <c r="CW60" s="1012"/>
      <c r="CX60" s="1013"/>
      <c r="CY60" s="1013"/>
      <c r="CZ60" s="1013"/>
      <c r="DA60" s="1014"/>
      <c r="DB60" s="1012"/>
      <c r="DC60" s="1013"/>
      <c r="DD60" s="1013"/>
      <c r="DE60" s="1013"/>
      <c r="DF60" s="1014"/>
      <c r="DG60" s="1012"/>
      <c r="DH60" s="1013"/>
      <c r="DI60" s="1013"/>
      <c r="DJ60" s="1013"/>
      <c r="DK60" s="1014"/>
      <c r="DL60" s="1012"/>
      <c r="DM60" s="1013"/>
      <c r="DN60" s="1013"/>
      <c r="DO60" s="1013"/>
      <c r="DP60" s="1014"/>
      <c r="DQ60" s="1012"/>
      <c r="DR60" s="1013"/>
      <c r="DS60" s="1013"/>
      <c r="DT60" s="1013"/>
      <c r="DU60" s="1014"/>
      <c r="DV60" s="1015"/>
      <c r="DW60" s="1016"/>
      <c r="DX60" s="1016"/>
      <c r="DY60" s="1016"/>
      <c r="DZ60" s="1017"/>
      <c r="EA60" s="197"/>
    </row>
    <row r="61" spans="1:131" s="198" customFormat="1" ht="26.25" customHeight="1" thickBot="1">
      <c r="A61" s="212">
        <v>34</v>
      </c>
      <c r="B61" s="1060"/>
      <c r="C61" s="1061"/>
      <c r="D61" s="1061"/>
      <c r="E61" s="1061"/>
      <c r="F61" s="1061"/>
      <c r="G61" s="1061"/>
      <c r="H61" s="1061"/>
      <c r="I61" s="1061"/>
      <c r="J61" s="1061"/>
      <c r="K61" s="1061"/>
      <c r="L61" s="1061"/>
      <c r="M61" s="1061"/>
      <c r="N61" s="1061"/>
      <c r="O61" s="1061"/>
      <c r="P61" s="1062"/>
      <c r="Q61" s="1063"/>
      <c r="R61" s="1046"/>
      <c r="S61" s="1046"/>
      <c r="T61" s="1046"/>
      <c r="U61" s="1046"/>
      <c r="V61" s="1046"/>
      <c r="W61" s="1046"/>
      <c r="X61" s="1046"/>
      <c r="Y61" s="1046"/>
      <c r="Z61" s="1046"/>
      <c r="AA61" s="1046"/>
      <c r="AB61" s="1046"/>
      <c r="AC61" s="1046"/>
      <c r="AD61" s="1046"/>
      <c r="AE61" s="1064"/>
      <c r="AF61" s="1042"/>
      <c r="AG61" s="1043"/>
      <c r="AH61" s="1043"/>
      <c r="AI61" s="1043"/>
      <c r="AJ61" s="1044"/>
      <c r="AK61" s="1045"/>
      <c r="AL61" s="1046"/>
      <c r="AM61" s="1046"/>
      <c r="AN61" s="1046"/>
      <c r="AO61" s="1046"/>
      <c r="AP61" s="1046"/>
      <c r="AQ61" s="1046"/>
      <c r="AR61" s="1046"/>
      <c r="AS61" s="1046"/>
      <c r="AT61" s="1046"/>
      <c r="AU61" s="1046"/>
      <c r="AV61" s="1046"/>
      <c r="AW61" s="1046"/>
      <c r="AX61" s="1046"/>
      <c r="AY61" s="1046"/>
      <c r="AZ61" s="1047"/>
      <c r="BA61" s="1047"/>
      <c r="BB61" s="1047"/>
      <c r="BC61" s="1047"/>
      <c r="BD61" s="1047"/>
      <c r="BE61" s="1055"/>
      <c r="BF61" s="1055"/>
      <c r="BG61" s="1055"/>
      <c r="BH61" s="1055"/>
      <c r="BI61" s="1056"/>
      <c r="BJ61" s="203"/>
      <c r="BK61" s="203"/>
      <c r="BL61" s="203"/>
      <c r="BM61" s="203"/>
      <c r="BN61" s="203"/>
      <c r="BO61" s="216"/>
      <c r="BP61" s="216"/>
      <c r="BQ61" s="213">
        <v>55</v>
      </c>
      <c r="BR61" s="214"/>
      <c r="BS61" s="1037"/>
      <c r="BT61" s="1038"/>
      <c r="BU61" s="1038"/>
      <c r="BV61" s="1038"/>
      <c r="BW61" s="1038"/>
      <c r="BX61" s="1038"/>
      <c r="BY61" s="1038"/>
      <c r="BZ61" s="1038"/>
      <c r="CA61" s="1038"/>
      <c r="CB61" s="1038"/>
      <c r="CC61" s="1038"/>
      <c r="CD61" s="1038"/>
      <c r="CE61" s="1038"/>
      <c r="CF61" s="1038"/>
      <c r="CG61" s="1039"/>
      <c r="CH61" s="1012"/>
      <c r="CI61" s="1013"/>
      <c r="CJ61" s="1013"/>
      <c r="CK61" s="1013"/>
      <c r="CL61" s="1014"/>
      <c r="CM61" s="1012"/>
      <c r="CN61" s="1013"/>
      <c r="CO61" s="1013"/>
      <c r="CP61" s="1013"/>
      <c r="CQ61" s="1014"/>
      <c r="CR61" s="1012"/>
      <c r="CS61" s="1013"/>
      <c r="CT61" s="1013"/>
      <c r="CU61" s="1013"/>
      <c r="CV61" s="1014"/>
      <c r="CW61" s="1012"/>
      <c r="CX61" s="1013"/>
      <c r="CY61" s="1013"/>
      <c r="CZ61" s="1013"/>
      <c r="DA61" s="1014"/>
      <c r="DB61" s="1012"/>
      <c r="DC61" s="1013"/>
      <c r="DD61" s="1013"/>
      <c r="DE61" s="1013"/>
      <c r="DF61" s="1014"/>
      <c r="DG61" s="1012"/>
      <c r="DH61" s="1013"/>
      <c r="DI61" s="1013"/>
      <c r="DJ61" s="1013"/>
      <c r="DK61" s="1014"/>
      <c r="DL61" s="1012"/>
      <c r="DM61" s="1013"/>
      <c r="DN61" s="1013"/>
      <c r="DO61" s="1013"/>
      <c r="DP61" s="1014"/>
      <c r="DQ61" s="1012"/>
      <c r="DR61" s="1013"/>
      <c r="DS61" s="1013"/>
      <c r="DT61" s="1013"/>
      <c r="DU61" s="1014"/>
      <c r="DV61" s="1015"/>
      <c r="DW61" s="1016"/>
      <c r="DX61" s="1016"/>
      <c r="DY61" s="1016"/>
      <c r="DZ61" s="1017"/>
      <c r="EA61" s="197"/>
    </row>
    <row r="62" spans="1:131" s="198" customFormat="1" ht="26.25" customHeight="1">
      <c r="A62" s="212">
        <v>35</v>
      </c>
      <c r="B62" s="1060"/>
      <c r="C62" s="1061"/>
      <c r="D62" s="1061"/>
      <c r="E62" s="1061"/>
      <c r="F62" s="1061"/>
      <c r="G62" s="1061"/>
      <c r="H62" s="1061"/>
      <c r="I62" s="1061"/>
      <c r="J62" s="1061"/>
      <c r="K62" s="1061"/>
      <c r="L62" s="1061"/>
      <c r="M62" s="1061"/>
      <c r="N62" s="1061"/>
      <c r="O62" s="1061"/>
      <c r="P62" s="1062"/>
      <c r="Q62" s="1063"/>
      <c r="R62" s="1046"/>
      <c r="S62" s="1046"/>
      <c r="T62" s="1046"/>
      <c r="U62" s="1046"/>
      <c r="V62" s="1046"/>
      <c r="W62" s="1046"/>
      <c r="X62" s="1046"/>
      <c r="Y62" s="1046"/>
      <c r="Z62" s="1046"/>
      <c r="AA62" s="1046"/>
      <c r="AB62" s="1046"/>
      <c r="AC62" s="1046"/>
      <c r="AD62" s="1046"/>
      <c r="AE62" s="1064"/>
      <c r="AF62" s="1042"/>
      <c r="AG62" s="1043"/>
      <c r="AH62" s="1043"/>
      <c r="AI62" s="1043"/>
      <c r="AJ62" s="1044"/>
      <c r="AK62" s="1045"/>
      <c r="AL62" s="1046"/>
      <c r="AM62" s="1046"/>
      <c r="AN62" s="1046"/>
      <c r="AO62" s="1046"/>
      <c r="AP62" s="1046"/>
      <c r="AQ62" s="1046"/>
      <c r="AR62" s="1046"/>
      <c r="AS62" s="1046"/>
      <c r="AT62" s="1046"/>
      <c r="AU62" s="1046"/>
      <c r="AV62" s="1046"/>
      <c r="AW62" s="1046"/>
      <c r="AX62" s="1046"/>
      <c r="AY62" s="1046"/>
      <c r="AZ62" s="1047"/>
      <c r="BA62" s="1047"/>
      <c r="BB62" s="1047"/>
      <c r="BC62" s="1047"/>
      <c r="BD62" s="1047"/>
      <c r="BE62" s="1055"/>
      <c r="BF62" s="1055"/>
      <c r="BG62" s="1055"/>
      <c r="BH62" s="1055"/>
      <c r="BI62" s="1056"/>
      <c r="BJ62" s="1057" t="s">
        <v>387</v>
      </c>
      <c r="BK62" s="1058"/>
      <c r="BL62" s="1058"/>
      <c r="BM62" s="1058"/>
      <c r="BN62" s="1059"/>
      <c r="BO62" s="216"/>
      <c r="BP62" s="216"/>
      <c r="BQ62" s="213">
        <v>56</v>
      </c>
      <c r="BR62" s="214"/>
      <c r="BS62" s="1037"/>
      <c r="BT62" s="1038"/>
      <c r="BU62" s="1038"/>
      <c r="BV62" s="1038"/>
      <c r="BW62" s="1038"/>
      <c r="BX62" s="1038"/>
      <c r="BY62" s="1038"/>
      <c r="BZ62" s="1038"/>
      <c r="CA62" s="1038"/>
      <c r="CB62" s="1038"/>
      <c r="CC62" s="1038"/>
      <c r="CD62" s="1038"/>
      <c r="CE62" s="1038"/>
      <c r="CF62" s="1038"/>
      <c r="CG62" s="1039"/>
      <c r="CH62" s="1012"/>
      <c r="CI62" s="1013"/>
      <c r="CJ62" s="1013"/>
      <c r="CK62" s="1013"/>
      <c r="CL62" s="1014"/>
      <c r="CM62" s="1012"/>
      <c r="CN62" s="1013"/>
      <c r="CO62" s="1013"/>
      <c r="CP62" s="1013"/>
      <c r="CQ62" s="1014"/>
      <c r="CR62" s="1012"/>
      <c r="CS62" s="1013"/>
      <c r="CT62" s="1013"/>
      <c r="CU62" s="1013"/>
      <c r="CV62" s="1014"/>
      <c r="CW62" s="1012"/>
      <c r="CX62" s="1013"/>
      <c r="CY62" s="1013"/>
      <c r="CZ62" s="1013"/>
      <c r="DA62" s="1014"/>
      <c r="DB62" s="1012"/>
      <c r="DC62" s="1013"/>
      <c r="DD62" s="1013"/>
      <c r="DE62" s="1013"/>
      <c r="DF62" s="1014"/>
      <c r="DG62" s="1012"/>
      <c r="DH62" s="1013"/>
      <c r="DI62" s="1013"/>
      <c r="DJ62" s="1013"/>
      <c r="DK62" s="1014"/>
      <c r="DL62" s="1012"/>
      <c r="DM62" s="1013"/>
      <c r="DN62" s="1013"/>
      <c r="DO62" s="1013"/>
      <c r="DP62" s="1014"/>
      <c r="DQ62" s="1012"/>
      <c r="DR62" s="1013"/>
      <c r="DS62" s="1013"/>
      <c r="DT62" s="1013"/>
      <c r="DU62" s="1014"/>
      <c r="DV62" s="1015"/>
      <c r="DW62" s="1016"/>
      <c r="DX62" s="1016"/>
      <c r="DY62" s="1016"/>
      <c r="DZ62" s="1017"/>
      <c r="EA62" s="197"/>
    </row>
    <row r="63" spans="1:131" s="198" customFormat="1" ht="26.25" customHeight="1" thickBot="1">
      <c r="A63" s="215" t="s">
        <v>366</v>
      </c>
      <c r="B63" s="970" t="s">
        <v>388</v>
      </c>
      <c r="C63" s="971"/>
      <c r="D63" s="971"/>
      <c r="E63" s="971"/>
      <c r="F63" s="971"/>
      <c r="G63" s="971"/>
      <c r="H63" s="971"/>
      <c r="I63" s="971"/>
      <c r="J63" s="971"/>
      <c r="K63" s="971"/>
      <c r="L63" s="971"/>
      <c r="M63" s="971"/>
      <c r="N63" s="971"/>
      <c r="O63" s="971"/>
      <c r="P63" s="972"/>
      <c r="Q63" s="985"/>
      <c r="R63" s="986"/>
      <c r="S63" s="986"/>
      <c r="T63" s="986"/>
      <c r="U63" s="986"/>
      <c r="V63" s="986"/>
      <c r="W63" s="986"/>
      <c r="X63" s="986"/>
      <c r="Y63" s="986"/>
      <c r="Z63" s="986"/>
      <c r="AA63" s="986"/>
      <c r="AB63" s="986"/>
      <c r="AC63" s="986"/>
      <c r="AD63" s="986"/>
      <c r="AE63" s="1051"/>
      <c r="AF63" s="1052">
        <v>5918</v>
      </c>
      <c r="AG63" s="982"/>
      <c r="AH63" s="982"/>
      <c r="AI63" s="982"/>
      <c r="AJ63" s="1053"/>
      <c r="AK63" s="1054"/>
      <c r="AL63" s="986"/>
      <c r="AM63" s="986"/>
      <c r="AN63" s="986"/>
      <c r="AO63" s="986"/>
      <c r="AP63" s="982">
        <v>41410</v>
      </c>
      <c r="AQ63" s="982"/>
      <c r="AR63" s="982"/>
      <c r="AS63" s="982"/>
      <c r="AT63" s="982"/>
      <c r="AU63" s="982">
        <v>26221</v>
      </c>
      <c r="AV63" s="982"/>
      <c r="AW63" s="982"/>
      <c r="AX63" s="982"/>
      <c r="AY63" s="982"/>
      <c r="AZ63" s="1048"/>
      <c r="BA63" s="1048"/>
      <c r="BB63" s="1048"/>
      <c r="BC63" s="1048"/>
      <c r="BD63" s="1048"/>
      <c r="BE63" s="983"/>
      <c r="BF63" s="983"/>
      <c r="BG63" s="983"/>
      <c r="BH63" s="983"/>
      <c r="BI63" s="984"/>
      <c r="BJ63" s="1049" t="s">
        <v>109</v>
      </c>
      <c r="BK63" s="960"/>
      <c r="BL63" s="960"/>
      <c r="BM63" s="960"/>
      <c r="BN63" s="1050"/>
      <c r="BO63" s="216"/>
      <c r="BP63" s="216"/>
      <c r="BQ63" s="213">
        <v>57</v>
      </c>
      <c r="BR63" s="214"/>
      <c r="BS63" s="1037"/>
      <c r="BT63" s="1038"/>
      <c r="BU63" s="1038"/>
      <c r="BV63" s="1038"/>
      <c r="BW63" s="1038"/>
      <c r="BX63" s="1038"/>
      <c r="BY63" s="1038"/>
      <c r="BZ63" s="1038"/>
      <c r="CA63" s="1038"/>
      <c r="CB63" s="1038"/>
      <c r="CC63" s="1038"/>
      <c r="CD63" s="1038"/>
      <c r="CE63" s="1038"/>
      <c r="CF63" s="1038"/>
      <c r="CG63" s="1039"/>
      <c r="CH63" s="1012"/>
      <c r="CI63" s="1013"/>
      <c r="CJ63" s="1013"/>
      <c r="CK63" s="1013"/>
      <c r="CL63" s="1014"/>
      <c r="CM63" s="1012"/>
      <c r="CN63" s="1013"/>
      <c r="CO63" s="1013"/>
      <c r="CP63" s="1013"/>
      <c r="CQ63" s="1014"/>
      <c r="CR63" s="1012"/>
      <c r="CS63" s="1013"/>
      <c r="CT63" s="1013"/>
      <c r="CU63" s="1013"/>
      <c r="CV63" s="1014"/>
      <c r="CW63" s="1012"/>
      <c r="CX63" s="1013"/>
      <c r="CY63" s="1013"/>
      <c r="CZ63" s="1013"/>
      <c r="DA63" s="1014"/>
      <c r="DB63" s="1012"/>
      <c r="DC63" s="1013"/>
      <c r="DD63" s="1013"/>
      <c r="DE63" s="1013"/>
      <c r="DF63" s="1014"/>
      <c r="DG63" s="1012"/>
      <c r="DH63" s="1013"/>
      <c r="DI63" s="1013"/>
      <c r="DJ63" s="1013"/>
      <c r="DK63" s="1014"/>
      <c r="DL63" s="1012"/>
      <c r="DM63" s="1013"/>
      <c r="DN63" s="1013"/>
      <c r="DO63" s="1013"/>
      <c r="DP63" s="1014"/>
      <c r="DQ63" s="1012"/>
      <c r="DR63" s="1013"/>
      <c r="DS63" s="1013"/>
      <c r="DT63" s="1013"/>
      <c r="DU63" s="1014"/>
      <c r="DV63" s="1015"/>
      <c r="DW63" s="1016"/>
      <c r="DX63" s="1016"/>
      <c r="DY63" s="1016"/>
      <c r="DZ63" s="1017"/>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37"/>
      <c r="BT64" s="1038"/>
      <c r="BU64" s="1038"/>
      <c r="BV64" s="1038"/>
      <c r="BW64" s="1038"/>
      <c r="BX64" s="1038"/>
      <c r="BY64" s="1038"/>
      <c r="BZ64" s="1038"/>
      <c r="CA64" s="1038"/>
      <c r="CB64" s="1038"/>
      <c r="CC64" s="1038"/>
      <c r="CD64" s="1038"/>
      <c r="CE64" s="1038"/>
      <c r="CF64" s="1038"/>
      <c r="CG64" s="1039"/>
      <c r="CH64" s="1012"/>
      <c r="CI64" s="1013"/>
      <c r="CJ64" s="1013"/>
      <c r="CK64" s="1013"/>
      <c r="CL64" s="1014"/>
      <c r="CM64" s="1012"/>
      <c r="CN64" s="1013"/>
      <c r="CO64" s="1013"/>
      <c r="CP64" s="1013"/>
      <c r="CQ64" s="1014"/>
      <c r="CR64" s="1012"/>
      <c r="CS64" s="1013"/>
      <c r="CT64" s="1013"/>
      <c r="CU64" s="1013"/>
      <c r="CV64" s="1014"/>
      <c r="CW64" s="1012"/>
      <c r="CX64" s="1013"/>
      <c r="CY64" s="1013"/>
      <c r="CZ64" s="1013"/>
      <c r="DA64" s="1014"/>
      <c r="DB64" s="1012"/>
      <c r="DC64" s="1013"/>
      <c r="DD64" s="1013"/>
      <c r="DE64" s="1013"/>
      <c r="DF64" s="1014"/>
      <c r="DG64" s="1012"/>
      <c r="DH64" s="1013"/>
      <c r="DI64" s="1013"/>
      <c r="DJ64" s="1013"/>
      <c r="DK64" s="1014"/>
      <c r="DL64" s="1012"/>
      <c r="DM64" s="1013"/>
      <c r="DN64" s="1013"/>
      <c r="DO64" s="1013"/>
      <c r="DP64" s="1014"/>
      <c r="DQ64" s="1012"/>
      <c r="DR64" s="1013"/>
      <c r="DS64" s="1013"/>
      <c r="DT64" s="1013"/>
      <c r="DU64" s="1014"/>
      <c r="DV64" s="1015"/>
      <c r="DW64" s="1016"/>
      <c r="DX64" s="1016"/>
      <c r="DY64" s="1016"/>
      <c r="DZ64" s="1017"/>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37"/>
      <c r="BT65" s="1038"/>
      <c r="BU65" s="1038"/>
      <c r="BV65" s="1038"/>
      <c r="BW65" s="1038"/>
      <c r="BX65" s="1038"/>
      <c r="BY65" s="1038"/>
      <c r="BZ65" s="1038"/>
      <c r="CA65" s="1038"/>
      <c r="CB65" s="1038"/>
      <c r="CC65" s="1038"/>
      <c r="CD65" s="1038"/>
      <c r="CE65" s="1038"/>
      <c r="CF65" s="1038"/>
      <c r="CG65" s="1039"/>
      <c r="CH65" s="1012"/>
      <c r="CI65" s="1013"/>
      <c r="CJ65" s="1013"/>
      <c r="CK65" s="1013"/>
      <c r="CL65" s="1014"/>
      <c r="CM65" s="1012"/>
      <c r="CN65" s="1013"/>
      <c r="CO65" s="1013"/>
      <c r="CP65" s="1013"/>
      <c r="CQ65" s="1014"/>
      <c r="CR65" s="1012"/>
      <c r="CS65" s="1013"/>
      <c r="CT65" s="1013"/>
      <c r="CU65" s="1013"/>
      <c r="CV65" s="1014"/>
      <c r="CW65" s="1012"/>
      <c r="CX65" s="1013"/>
      <c r="CY65" s="1013"/>
      <c r="CZ65" s="1013"/>
      <c r="DA65" s="1014"/>
      <c r="DB65" s="1012"/>
      <c r="DC65" s="1013"/>
      <c r="DD65" s="1013"/>
      <c r="DE65" s="1013"/>
      <c r="DF65" s="1014"/>
      <c r="DG65" s="1012"/>
      <c r="DH65" s="1013"/>
      <c r="DI65" s="1013"/>
      <c r="DJ65" s="1013"/>
      <c r="DK65" s="1014"/>
      <c r="DL65" s="1012"/>
      <c r="DM65" s="1013"/>
      <c r="DN65" s="1013"/>
      <c r="DO65" s="1013"/>
      <c r="DP65" s="1014"/>
      <c r="DQ65" s="1012"/>
      <c r="DR65" s="1013"/>
      <c r="DS65" s="1013"/>
      <c r="DT65" s="1013"/>
      <c r="DU65" s="1014"/>
      <c r="DV65" s="1015"/>
      <c r="DW65" s="1016"/>
      <c r="DX65" s="1016"/>
      <c r="DY65" s="1016"/>
      <c r="DZ65" s="1017"/>
      <c r="EA65" s="197"/>
    </row>
    <row r="66" spans="1:131" s="198" customFormat="1" ht="26.25" customHeight="1">
      <c r="A66" s="1018" t="s">
        <v>390</v>
      </c>
      <c r="B66" s="1019"/>
      <c r="C66" s="1019"/>
      <c r="D66" s="1019"/>
      <c r="E66" s="1019"/>
      <c r="F66" s="1019"/>
      <c r="G66" s="1019"/>
      <c r="H66" s="1019"/>
      <c r="I66" s="1019"/>
      <c r="J66" s="1019"/>
      <c r="K66" s="1019"/>
      <c r="L66" s="1019"/>
      <c r="M66" s="1019"/>
      <c r="N66" s="1019"/>
      <c r="O66" s="1019"/>
      <c r="P66" s="1020"/>
      <c r="Q66" s="1024" t="s">
        <v>370</v>
      </c>
      <c r="R66" s="1025"/>
      <c r="S66" s="1025"/>
      <c r="T66" s="1025"/>
      <c r="U66" s="1026"/>
      <c r="V66" s="1024" t="s">
        <v>371</v>
      </c>
      <c r="W66" s="1025"/>
      <c r="X66" s="1025"/>
      <c r="Y66" s="1025"/>
      <c r="Z66" s="1026"/>
      <c r="AA66" s="1024" t="s">
        <v>372</v>
      </c>
      <c r="AB66" s="1025"/>
      <c r="AC66" s="1025"/>
      <c r="AD66" s="1025"/>
      <c r="AE66" s="1026"/>
      <c r="AF66" s="1030" t="s">
        <v>373</v>
      </c>
      <c r="AG66" s="1031"/>
      <c r="AH66" s="1031"/>
      <c r="AI66" s="1031"/>
      <c r="AJ66" s="1032"/>
      <c r="AK66" s="1024" t="s">
        <v>374</v>
      </c>
      <c r="AL66" s="1019"/>
      <c r="AM66" s="1019"/>
      <c r="AN66" s="1019"/>
      <c r="AO66" s="1020"/>
      <c r="AP66" s="1024" t="s">
        <v>375</v>
      </c>
      <c r="AQ66" s="1025"/>
      <c r="AR66" s="1025"/>
      <c r="AS66" s="1025"/>
      <c r="AT66" s="1026"/>
      <c r="AU66" s="1024" t="s">
        <v>391</v>
      </c>
      <c r="AV66" s="1025"/>
      <c r="AW66" s="1025"/>
      <c r="AX66" s="1025"/>
      <c r="AY66" s="1026"/>
      <c r="AZ66" s="1024" t="s">
        <v>350</v>
      </c>
      <c r="BA66" s="1025"/>
      <c r="BB66" s="1025"/>
      <c r="BC66" s="1025"/>
      <c r="BD66" s="1040"/>
      <c r="BE66" s="216"/>
      <c r="BF66" s="216"/>
      <c r="BG66" s="216"/>
      <c r="BH66" s="216"/>
      <c r="BI66" s="216"/>
      <c r="BJ66" s="216"/>
      <c r="BK66" s="216"/>
      <c r="BL66" s="216"/>
      <c r="BM66" s="216"/>
      <c r="BN66" s="216"/>
      <c r="BO66" s="216"/>
      <c r="BP66" s="216"/>
      <c r="BQ66" s="213">
        <v>60</v>
      </c>
      <c r="BR66" s="218"/>
      <c r="BS66" s="976"/>
      <c r="BT66" s="977"/>
      <c r="BU66" s="977"/>
      <c r="BV66" s="977"/>
      <c r="BW66" s="977"/>
      <c r="BX66" s="977"/>
      <c r="BY66" s="977"/>
      <c r="BZ66" s="977"/>
      <c r="CA66" s="977"/>
      <c r="CB66" s="977"/>
      <c r="CC66" s="977"/>
      <c r="CD66" s="977"/>
      <c r="CE66" s="977"/>
      <c r="CF66" s="977"/>
      <c r="CG66" s="978"/>
      <c r="CH66" s="979"/>
      <c r="CI66" s="980"/>
      <c r="CJ66" s="980"/>
      <c r="CK66" s="980"/>
      <c r="CL66" s="981"/>
      <c r="CM66" s="979"/>
      <c r="CN66" s="980"/>
      <c r="CO66" s="980"/>
      <c r="CP66" s="980"/>
      <c r="CQ66" s="981"/>
      <c r="CR66" s="979"/>
      <c r="CS66" s="980"/>
      <c r="CT66" s="980"/>
      <c r="CU66" s="980"/>
      <c r="CV66" s="981"/>
      <c r="CW66" s="979"/>
      <c r="CX66" s="980"/>
      <c r="CY66" s="980"/>
      <c r="CZ66" s="980"/>
      <c r="DA66" s="981"/>
      <c r="DB66" s="979"/>
      <c r="DC66" s="980"/>
      <c r="DD66" s="980"/>
      <c r="DE66" s="980"/>
      <c r="DF66" s="981"/>
      <c r="DG66" s="979"/>
      <c r="DH66" s="980"/>
      <c r="DI66" s="980"/>
      <c r="DJ66" s="980"/>
      <c r="DK66" s="981"/>
      <c r="DL66" s="979"/>
      <c r="DM66" s="980"/>
      <c r="DN66" s="980"/>
      <c r="DO66" s="980"/>
      <c r="DP66" s="981"/>
      <c r="DQ66" s="979"/>
      <c r="DR66" s="980"/>
      <c r="DS66" s="980"/>
      <c r="DT66" s="980"/>
      <c r="DU66" s="981"/>
      <c r="DV66" s="967"/>
      <c r="DW66" s="968"/>
      <c r="DX66" s="968"/>
      <c r="DY66" s="968"/>
      <c r="DZ66" s="969"/>
      <c r="EA66" s="197"/>
    </row>
    <row r="67" spans="1:131" s="198" customFormat="1" ht="26.25" customHeight="1" thickBot="1">
      <c r="A67" s="1021"/>
      <c r="B67" s="1022"/>
      <c r="C67" s="1022"/>
      <c r="D67" s="1022"/>
      <c r="E67" s="1022"/>
      <c r="F67" s="1022"/>
      <c r="G67" s="1022"/>
      <c r="H67" s="1022"/>
      <c r="I67" s="1022"/>
      <c r="J67" s="1022"/>
      <c r="K67" s="1022"/>
      <c r="L67" s="1022"/>
      <c r="M67" s="1022"/>
      <c r="N67" s="1022"/>
      <c r="O67" s="1022"/>
      <c r="P67" s="1023"/>
      <c r="Q67" s="1027"/>
      <c r="R67" s="1028"/>
      <c r="S67" s="1028"/>
      <c r="T67" s="1028"/>
      <c r="U67" s="1029"/>
      <c r="V67" s="1027"/>
      <c r="W67" s="1028"/>
      <c r="X67" s="1028"/>
      <c r="Y67" s="1028"/>
      <c r="Z67" s="1029"/>
      <c r="AA67" s="1027"/>
      <c r="AB67" s="1028"/>
      <c r="AC67" s="1028"/>
      <c r="AD67" s="1028"/>
      <c r="AE67" s="1029"/>
      <c r="AF67" s="1033"/>
      <c r="AG67" s="1034"/>
      <c r="AH67" s="1034"/>
      <c r="AI67" s="1034"/>
      <c r="AJ67" s="1035"/>
      <c r="AK67" s="1036"/>
      <c r="AL67" s="1022"/>
      <c r="AM67" s="1022"/>
      <c r="AN67" s="1022"/>
      <c r="AO67" s="1023"/>
      <c r="AP67" s="1027"/>
      <c r="AQ67" s="1028"/>
      <c r="AR67" s="1028"/>
      <c r="AS67" s="1028"/>
      <c r="AT67" s="1029"/>
      <c r="AU67" s="1027"/>
      <c r="AV67" s="1028"/>
      <c r="AW67" s="1028"/>
      <c r="AX67" s="1028"/>
      <c r="AY67" s="1029"/>
      <c r="AZ67" s="1027"/>
      <c r="BA67" s="1028"/>
      <c r="BB67" s="1028"/>
      <c r="BC67" s="1028"/>
      <c r="BD67" s="1041"/>
      <c r="BE67" s="216"/>
      <c r="BF67" s="216"/>
      <c r="BG67" s="216"/>
      <c r="BH67" s="216"/>
      <c r="BI67" s="216"/>
      <c r="BJ67" s="216"/>
      <c r="BK67" s="216"/>
      <c r="BL67" s="216"/>
      <c r="BM67" s="216"/>
      <c r="BN67" s="216"/>
      <c r="BO67" s="216"/>
      <c r="BP67" s="216"/>
      <c r="BQ67" s="213">
        <v>61</v>
      </c>
      <c r="BR67" s="218"/>
      <c r="BS67" s="976"/>
      <c r="BT67" s="977"/>
      <c r="BU67" s="977"/>
      <c r="BV67" s="977"/>
      <c r="BW67" s="977"/>
      <c r="BX67" s="977"/>
      <c r="BY67" s="977"/>
      <c r="BZ67" s="977"/>
      <c r="CA67" s="977"/>
      <c r="CB67" s="977"/>
      <c r="CC67" s="977"/>
      <c r="CD67" s="977"/>
      <c r="CE67" s="977"/>
      <c r="CF67" s="977"/>
      <c r="CG67" s="978"/>
      <c r="CH67" s="979"/>
      <c r="CI67" s="980"/>
      <c r="CJ67" s="980"/>
      <c r="CK67" s="980"/>
      <c r="CL67" s="981"/>
      <c r="CM67" s="979"/>
      <c r="CN67" s="980"/>
      <c r="CO67" s="980"/>
      <c r="CP67" s="980"/>
      <c r="CQ67" s="981"/>
      <c r="CR67" s="979"/>
      <c r="CS67" s="980"/>
      <c r="CT67" s="980"/>
      <c r="CU67" s="980"/>
      <c r="CV67" s="981"/>
      <c r="CW67" s="979"/>
      <c r="CX67" s="980"/>
      <c r="CY67" s="980"/>
      <c r="CZ67" s="980"/>
      <c r="DA67" s="981"/>
      <c r="DB67" s="979"/>
      <c r="DC67" s="980"/>
      <c r="DD67" s="980"/>
      <c r="DE67" s="980"/>
      <c r="DF67" s="981"/>
      <c r="DG67" s="979"/>
      <c r="DH67" s="980"/>
      <c r="DI67" s="980"/>
      <c r="DJ67" s="980"/>
      <c r="DK67" s="981"/>
      <c r="DL67" s="979"/>
      <c r="DM67" s="980"/>
      <c r="DN67" s="980"/>
      <c r="DO67" s="980"/>
      <c r="DP67" s="981"/>
      <c r="DQ67" s="979"/>
      <c r="DR67" s="980"/>
      <c r="DS67" s="980"/>
      <c r="DT67" s="980"/>
      <c r="DU67" s="981"/>
      <c r="DV67" s="967"/>
      <c r="DW67" s="968"/>
      <c r="DX67" s="968"/>
      <c r="DY67" s="968"/>
      <c r="DZ67" s="969"/>
      <c r="EA67" s="197"/>
    </row>
    <row r="68" spans="1:131" s="198" customFormat="1" ht="26.25" customHeight="1" thickTop="1">
      <c r="A68" s="209">
        <v>1</v>
      </c>
      <c r="B68" s="1008" t="s">
        <v>532</v>
      </c>
      <c r="C68" s="1009"/>
      <c r="D68" s="1009"/>
      <c r="E68" s="1009"/>
      <c r="F68" s="1009"/>
      <c r="G68" s="1009"/>
      <c r="H68" s="1009"/>
      <c r="I68" s="1009"/>
      <c r="J68" s="1009"/>
      <c r="K68" s="1009"/>
      <c r="L68" s="1009"/>
      <c r="M68" s="1009"/>
      <c r="N68" s="1009"/>
      <c r="O68" s="1009"/>
      <c r="P68" s="1010"/>
      <c r="Q68" s="1011">
        <v>8881</v>
      </c>
      <c r="R68" s="1005"/>
      <c r="S68" s="1005"/>
      <c r="T68" s="1005"/>
      <c r="U68" s="1005"/>
      <c r="V68" s="1005">
        <v>7929</v>
      </c>
      <c r="W68" s="1005"/>
      <c r="X68" s="1005"/>
      <c r="Y68" s="1005"/>
      <c r="Z68" s="1005"/>
      <c r="AA68" s="1005">
        <v>952</v>
      </c>
      <c r="AB68" s="1005"/>
      <c r="AC68" s="1005"/>
      <c r="AD68" s="1005"/>
      <c r="AE68" s="1005"/>
      <c r="AF68" s="1005">
        <v>888</v>
      </c>
      <c r="AG68" s="1005"/>
      <c r="AH68" s="1005"/>
      <c r="AI68" s="1005"/>
      <c r="AJ68" s="1005"/>
      <c r="AK68" s="1005">
        <v>236</v>
      </c>
      <c r="AL68" s="1005"/>
      <c r="AM68" s="1005"/>
      <c r="AN68" s="1005"/>
      <c r="AO68" s="1005"/>
      <c r="AP68" s="1005">
        <v>4518</v>
      </c>
      <c r="AQ68" s="1005"/>
      <c r="AR68" s="1005"/>
      <c r="AS68" s="1005"/>
      <c r="AT68" s="1005"/>
      <c r="AU68" s="1005">
        <v>1599</v>
      </c>
      <c r="AV68" s="1005"/>
      <c r="AW68" s="1005"/>
      <c r="AX68" s="1005"/>
      <c r="AY68" s="1005"/>
      <c r="AZ68" s="1006" t="s">
        <v>551</v>
      </c>
      <c r="BA68" s="1006"/>
      <c r="BB68" s="1006"/>
      <c r="BC68" s="1006"/>
      <c r="BD68" s="1007"/>
      <c r="BE68" s="216"/>
      <c r="BF68" s="216"/>
      <c r="BG68" s="216"/>
      <c r="BH68" s="216"/>
      <c r="BI68" s="216"/>
      <c r="BJ68" s="216"/>
      <c r="BK68" s="216"/>
      <c r="BL68" s="216"/>
      <c r="BM68" s="216"/>
      <c r="BN68" s="216"/>
      <c r="BO68" s="216"/>
      <c r="BP68" s="216"/>
      <c r="BQ68" s="213">
        <v>62</v>
      </c>
      <c r="BR68" s="218"/>
      <c r="BS68" s="976"/>
      <c r="BT68" s="977"/>
      <c r="BU68" s="977"/>
      <c r="BV68" s="977"/>
      <c r="BW68" s="977"/>
      <c r="BX68" s="977"/>
      <c r="BY68" s="977"/>
      <c r="BZ68" s="977"/>
      <c r="CA68" s="977"/>
      <c r="CB68" s="977"/>
      <c r="CC68" s="977"/>
      <c r="CD68" s="977"/>
      <c r="CE68" s="977"/>
      <c r="CF68" s="977"/>
      <c r="CG68" s="978"/>
      <c r="CH68" s="979"/>
      <c r="CI68" s="980"/>
      <c r="CJ68" s="980"/>
      <c r="CK68" s="980"/>
      <c r="CL68" s="981"/>
      <c r="CM68" s="979"/>
      <c r="CN68" s="980"/>
      <c r="CO68" s="980"/>
      <c r="CP68" s="980"/>
      <c r="CQ68" s="981"/>
      <c r="CR68" s="979"/>
      <c r="CS68" s="980"/>
      <c r="CT68" s="980"/>
      <c r="CU68" s="980"/>
      <c r="CV68" s="981"/>
      <c r="CW68" s="979"/>
      <c r="CX68" s="980"/>
      <c r="CY68" s="980"/>
      <c r="CZ68" s="980"/>
      <c r="DA68" s="981"/>
      <c r="DB68" s="979"/>
      <c r="DC68" s="980"/>
      <c r="DD68" s="980"/>
      <c r="DE68" s="980"/>
      <c r="DF68" s="981"/>
      <c r="DG68" s="979"/>
      <c r="DH68" s="980"/>
      <c r="DI68" s="980"/>
      <c r="DJ68" s="980"/>
      <c r="DK68" s="981"/>
      <c r="DL68" s="979"/>
      <c r="DM68" s="980"/>
      <c r="DN68" s="980"/>
      <c r="DO68" s="980"/>
      <c r="DP68" s="981"/>
      <c r="DQ68" s="979"/>
      <c r="DR68" s="980"/>
      <c r="DS68" s="980"/>
      <c r="DT68" s="980"/>
      <c r="DU68" s="981"/>
      <c r="DV68" s="967"/>
      <c r="DW68" s="968"/>
      <c r="DX68" s="968"/>
      <c r="DY68" s="968"/>
      <c r="DZ68" s="969"/>
      <c r="EA68" s="197"/>
    </row>
    <row r="69" spans="1:131" s="198" customFormat="1" ht="26.25" customHeight="1">
      <c r="A69" s="212">
        <v>2</v>
      </c>
      <c r="B69" s="997" t="s">
        <v>533</v>
      </c>
      <c r="C69" s="998"/>
      <c r="D69" s="998"/>
      <c r="E69" s="998"/>
      <c r="F69" s="998"/>
      <c r="G69" s="998"/>
      <c r="H69" s="998"/>
      <c r="I69" s="998"/>
      <c r="J69" s="998"/>
      <c r="K69" s="998"/>
      <c r="L69" s="998"/>
      <c r="M69" s="998"/>
      <c r="N69" s="998"/>
      <c r="O69" s="998"/>
      <c r="P69" s="999"/>
      <c r="Q69" s="1000">
        <v>583</v>
      </c>
      <c r="R69" s="994"/>
      <c r="S69" s="994"/>
      <c r="T69" s="994"/>
      <c r="U69" s="994"/>
      <c r="V69" s="994">
        <v>573</v>
      </c>
      <c r="W69" s="994"/>
      <c r="X69" s="994"/>
      <c r="Y69" s="994"/>
      <c r="Z69" s="994"/>
      <c r="AA69" s="994">
        <v>10</v>
      </c>
      <c r="AB69" s="994"/>
      <c r="AC69" s="994"/>
      <c r="AD69" s="994"/>
      <c r="AE69" s="994"/>
      <c r="AF69" s="994">
        <v>10</v>
      </c>
      <c r="AG69" s="994"/>
      <c r="AH69" s="994"/>
      <c r="AI69" s="994"/>
      <c r="AJ69" s="994"/>
      <c r="AK69" s="994" t="s">
        <v>548</v>
      </c>
      <c r="AL69" s="994"/>
      <c r="AM69" s="994"/>
      <c r="AN69" s="994"/>
      <c r="AO69" s="994"/>
      <c r="AP69" s="994">
        <v>693</v>
      </c>
      <c r="AQ69" s="994"/>
      <c r="AR69" s="994"/>
      <c r="AS69" s="994"/>
      <c r="AT69" s="994"/>
      <c r="AU69" s="994">
        <v>351</v>
      </c>
      <c r="AV69" s="994"/>
      <c r="AW69" s="994"/>
      <c r="AX69" s="994"/>
      <c r="AY69" s="994"/>
      <c r="AZ69" s="995" t="s">
        <v>552</v>
      </c>
      <c r="BA69" s="995"/>
      <c r="BB69" s="995"/>
      <c r="BC69" s="995"/>
      <c r="BD69" s="996"/>
      <c r="BE69" s="216"/>
      <c r="BF69" s="216"/>
      <c r="BG69" s="216"/>
      <c r="BH69" s="216"/>
      <c r="BI69" s="216"/>
      <c r="BJ69" s="216"/>
      <c r="BK69" s="216"/>
      <c r="BL69" s="216"/>
      <c r="BM69" s="216"/>
      <c r="BN69" s="216"/>
      <c r="BO69" s="216"/>
      <c r="BP69" s="216"/>
      <c r="BQ69" s="213">
        <v>63</v>
      </c>
      <c r="BR69" s="218"/>
      <c r="BS69" s="976"/>
      <c r="BT69" s="977"/>
      <c r="BU69" s="977"/>
      <c r="BV69" s="977"/>
      <c r="BW69" s="977"/>
      <c r="BX69" s="977"/>
      <c r="BY69" s="977"/>
      <c r="BZ69" s="977"/>
      <c r="CA69" s="977"/>
      <c r="CB69" s="977"/>
      <c r="CC69" s="977"/>
      <c r="CD69" s="977"/>
      <c r="CE69" s="977"/>
      <c r="CF69" s="977"/>
      <c r="CG69" s="978"/>
      <c r="CH69" s="979"/>
      <c r="CI69" s="980"/>
      <c r="CJ69" s="980"/>
      <c r="CK69" s="980"/>
      <c r="CL69" s="981"/>
      <c r="CM69" s="979"/>
      <c r="CN69" s="980"/>
      <c r="CO69" s="980"/>
      <c r="CP69" s="980"/>
      <c r="CQ69" s="981"/>
      <c r="CR69" s="979"/>
      <c r="CS69" s="980"/>
      <c r="CT69" s="980"/>
      <c r="CU69" s="980"/>
      <c r="CV69" s="981"/>
      <c r="CW69" s="979"/>
      <c r="CX69" s="980"/>
      <c r="CY69" s="980"/>
      <c r="CZ69" s="980"/>
      <c r="DA69" s="981"/>
      <c r="DB69" s="979"/>
      <c r="DC69" s="980"/>
      <c r="DD69" s="980"/>
      <c r="DE69" s="980"/>
      <c r="DF69" s="981"/>
      <c r="DG69" s="979"/>
      <c r="DH69" s="980"/>
      <c r="DI69" s="980"/>
      <c r="DJ69" s="980"/>
      <c r="DK69" s="981"/>
      <c r="DL69" s="979"/>
      <c r="DM69" s="980"/>
      <c r="DN69" s="980"/>
      <c r="DO69" s="980"/>
      <c r="DP69" s="981"/>
      <c r="DQ69" s="979"/>
      <c r="DR69" s="980"/>
      <c r="DS69" s="980"/>
      <c r="DT69" s="980"/>
      <c r="DU69" s="981"/>
      <c r="DV69" s="967"/>
      <c r="DW69" s="968"/>
      <c r="DX69" s="968"/>
      <c r="DY69" s="968"/>
      <c r="DZ69" s="969"/>
      <c r="EA69" s="197"/>
    </row>
    <row r="70" spans="1:131" s="198" customFormat="1" ht="26.25" customHeight="1">
      <c r="A70" s="212">
        <v>3</v>
      </c>
      <c r="B70" s="997" t="s">
        <v>534</v>
      </c>
      <c r="C70" s="998"/>
      <c r="D70" s="998"/>
      <c r="E70" s="998"/>
      <c r="F70" s="998"/>
      <c r="G70" s="998"/>
      <c r="H70" s="998"/>
      <c r="I70" s="998"/>
      <c r="J70" s="998"/>
      <c r="K70" s="998"/>
      <c r="L70" s="998"/>
      <c r="M70" s="998"/>
      <c r="N70" s="998"/>
      <c r="O70" s="998"/>
      <c r="P70" s="999"/>
      <c r="Q70" s="1000">
        <v>11914</v>
      </c>
      <c r="R70" s="994"/>
      <c r="S70" s="994"/>
      <c r="T70" s="994"/>
      <c r="U70" s="994"/>
      <c r="V70" s="994">
        <v>11856</v>
      </c>
      <c r="W70" s="994"/>
      <c r="X70" s="994"/>
      <c r="Y70" s="994"/>
      <c r="Z70" s="994"/>
      <c r="AA70" s="994">
        <v>58</v>
      </c>
      <c r="AB70" s="994"/>
      <c r="AC70" s="994"/>
      <c r="AD70" s="994"/>
      <c r="AE70" s="994"/>
      <c r="AF70" s="994">
        <v>58</v>
      </c>
      <c r="AG70" s="994"/>
      <c r="AH70" s="994"/>
      <c r="AI70" s="994"/>
      <c r="AJ70" s="994"/>
      <c r="AK70" s="994">
        <v>5</v>
      </c>
      <c r="AL70" s="994"/>
      <c r="AM70" s="994"/>
      <c r="AN70" s="994"/>
      <c r="AO70" s="994"/>
      <c r="AP70" s="994" t="s">
        <v>550</v>
      </c>
      <c r="AQ70" s="994"/>
      <c r="AR70" s="994"/>
      <c r="AS70" s="994"/>
      <c r="AT70" s="994"/>
      <c r="AU70" s="994" t="s">
        <v>548</v>
      </c>
      <c r="AV70" s="994"/>
      <c r="AW70" s="994"/>
      <c r="AX70" s="994"/>
      <c r="AY70" s="994"/>
      <c r="AZ70" s="995"/>
      <c r="BA70" s="995"/>
      <c r="BB70" s="995"/>
      <c r="BC70" s="995"/>
      <c r="BD70" s="996"/>
      <c r="BE70" s="216"/>
      <c r="BF70" s="216"/>
      <c r="BG70" s="216"/>
      <c r="BH70" s="216"/>
      <c r="BI70" s="216"/>
      <c r="BJ70" s="216"/>
      <c r="BK70" s="216"/>
      <c r="BL70" s="216"/>
      <c r="BM70" s="216"/>
      <c r="BN70" s="216"/>
      <c r="BO70" s="216"/>
      <c r="BP70" s="216"/>
      <c r="BQ70" s="213">
        <v>64</v>
      </c>
      <c r="BR70" s="218"/>
      <c r="BS70" s="976"/>
      <c r="BT70" s="977"/>
      <c r="BU70" s="977"/>
      <c r="BV70" s="977"/>
      <c r="BW70" s="977"/>
      <c r="BX70" s="977"/>
      <c r="BY70" s="977"/>
      <c r="BZ70" s="977"/>
      <c r="CA70" s="977"/>
      <c r="CB70" s="977"/>
      <c r="CC70" s="977"/>
      <c r="CD70" s="977"/>
      <c r="CE70" s="977"/>
      <c r="CF70" s="977"/>
      <c r="CG70" s="978"/>
      <c r="CH70" s="979"/>
      <c r="CI70" s="980"/>
      <c r="CJ70" s="980"/>
      <c r="CK70" s="980"/>
      <c r="CL70" s="981"/>
      <c r="CM70" s="979"/>
      <c r="CN70" s="980"/>
      <c r="CO70" s="980"/>
      <c r="CP70" s="980"/>
      <c r="CQ70" s="981"/>
      <c r="CR70" s="979"/>
      <c r="CS70" s="980"/>
      <c r="CT70" s="980"/>
      <c r="CU70" s="980"/>
      <c r="CV70" s="981"/>
      <c r="CW70" s="979"/>
      <c r="CX70" s="980"/>
      <c r="CY70" s="980"/>
      <c r="CZ70" s="980"/>
      <c r="DA70" s="981"/>
      <c r="DB70" s="979"/>
      <c r="DC70" s="980"/>
      <c r="DD70" s="980"/>
      <c r="DE70" s="980"/>
      <c r="DF70" s="981"/>
      <c r="DG70" s="979"/>
      <c r="DH70" s="980"/>
      <c r="DI70" s="980"/>
      <c r="DJ70" s="980"/>
      <c r="DK70" s="981"/>
      <c r="DL70" s="979"/>
      <c r="DM70" s="980"/>
      <c r="DN70" s="980"/>
      <c r="DO70" s="980"/>
      <c r="DP70" s="981"/>
      <c r="DQ70" s="979"/>
      <c r="DR70" s="980"/>
      <c r="DS70" s="980"/>
      <c r="DT70" s="980"/>
      <c r="DU70" s="981"/>
      <c r="DV70" s="967"/>
      <c r="DW70" s="968"/>
      <c r="DX70" s="968"/>
      <c r="DY70" s="968"/>
      <c r="DZ70" s="969"/>
      <c r="EA70" s="197"/>
    </row>
    <row r="71" spans="1:131" s="198" customFormat="1" ht="26.25" customHeight="1">
      <c r="A71" s="212">
        <v>4</v>
      </c>
      <c r="B71" s="997" t="s">
        <v>535</v>
      </c>
      <c r="C71" s="998"/>
      <c r="D71" s="998"/>
      <c r="E71" s="998"/>
      <c r="F71" s="998"/>
      <c r="G71" s="998"/>
      <c r="H71" s="998"/>
      <c r="I71" s="998"/>
      <c r="J71" s="998"/>
      <c r="K71" s="998"/>
      <c r="L71" s="998"/>
      <c r="M71" s="998"/>
      <c r="N71" s="998"/>
      <c r="O71" s="998"/>
      <c r="P71" s="999"/>
      <c r="Q71" s="1000">
        <v>47</v>
      </c>
      <c r="R71" s="994"/>
      <c r="S71" s="994"/>
      <c r="T71" s="994"/>
      <c r="U71" s="994"/>
      <c r="V71" s="994">
        <v>46</v>
      </c>
      <c r="W71" s="994"/>
      <c r="X71" s="994"/>
      <c r="Y71" s="994"/>
      <c r="Z71" s="994"/>
      <c r="AA71" s="994">
        <v>1</v>
      </c>
      <c r="AB71" s="994"/>
      <c r="AC71" s="994"/>
      <c r="AD71" s="994"/>
      <c r="AE71" s="994"/>
      <c r="AF71" s="994">
        <v>1</v>
      </c>
      <c r="AG71" s="994"/>
      <c r="AH71" s="994"/>
      <c r="AI71" s="994"/>
      <c r="AJ71" s="994"/>
      <c r="AK71" s="994">
        <v>2</v>
      </c>
      <c r="AL71" s="994"/>
      <c r="AM71" s="994"/>
      <c r="AN71" s="994"/>
      <c r="AO71" s="994"/>
      <c r="AP71" s="994" t="s">
        <v>549</v>
      </c>
      <c r="AQ71" s="994"/>
      <c r="AR71" s="994"/>
      <c r="AS71" s="994"/>
      <c r="AT71" s="994"/>
      <c r="AU71" s="994" t="s">
        <v>548</v>
      </c>
      <c r="AV71" s="994"/>
      <c r="AW71" s="994"/>
      <c r="AX71" s="994"/>
      <c r="AY71" s="994"/>
      <c r="AZ71" s="995"/>
      <c r="BA71" s="995"/>
      <c r="BB71" s="995"/>
      <c r="BC71" s="995"/>
      <c r="BD71" s="996"/>
      <c r="BE71" s="216"/>
      <c r="BF71" s="216"/>
      <c r="BG71" s="216"/>
      <c r="BH71" s="216"/>
      <c r="BI71" s="216"/>
      <c r="BJ71" s="216"/>
      <c r="BK71" s="216"/>
      <c r="BL71" s="216"/>
      <c r="BM71" s="216"/>
      <c r="BN71" s="216"/>
      <c r="BO71" s="216"/>
      <c r="BP71" s="216"/>
      <c r="BQ71" s="213">
        <v>65</v>
      </c>
      <c r="BR71" s="218"/>
      <c r="BS71" s="976"/>
      <c r="BT71" s="977"/>
      <c r="BU71" s="977"/>
      <c r="BV71" s="977"/>
      <c r="BW71" s="977"/>
      <c r="BX71" s="977"/>
      <c r="BY71" s="977"/>
      <c r="BZ71" s="977"/>
      <c r="CA71" s="977"/>
      <c r="CB71" s="977"/>
      <c r="CC71" s="977"/>
      <c r="CD71" s="977"/>
      <c r="CE71" s="977"/>
      <c r="CF71" s="977"/>
      <c r="CG71" s="978"/>
      <c r="CH71" s="979"/>
      <c r="CI71" s="980"/>
      <c r="CJ71" s="980"/>
      <c r="CK71" s="980"/>
      <c r="CL71" s="981"/>
      <c r="CM71" s="979"/>
      <c r="CN71" s="980"/>
      <c r="CO71" s="980"/>
      <c r="CP71" s="980"/>
      <c r="CQ71" s="981"/>
      <c r="CR71" s="979"/>
      <c r="CS71" s="980"/>
      <c r="CT71" s="980"/>
      <c r="CU71" s="980"/>
      <c r="CV71" s="981"/>
      <c r="CW71" s="979"/>
      <c r="CX71" s="980"/>
      <c r="CY71" s="980"/>
      <c r="CZ71" s="980"/>
      <c r="DA71" s="981"/>
      <c r="DB71" s="979"/>
      <c r="DC71" s="980"/>
      <c r="DD71" s="980"/>
      <c r="DE71" s="980"/>
      <c r="DF71" s="981"/>
      <c r="DG71" s="979"/>
      <c r="DH71" s="980"/>
      <c r="DI71" s="980"/>
      <c r="DJ71" s="980"/>
      <c r="DK71" s="981"/>
      <c r="DL71" s="979"/>
      <c r="DM71" s="980"/>
      <c r="DN71" s="980"/>
      <c r="DO71" s="980"/>
      <c r="DP71" s="981"/>
      <c r="DQ71" s="979"/>
      <c r="DR71" s="980"/>
      <c r="DS71" s="980"/>
      <c r="DT71" s="980"/>
      <c r="DU71" s="981"/>
      <c r="DV71" s="967"/>
      <c r="DW71" s="968"/>
      <c r="DX71" s="968"/>
      <c r="DY71" s="968"/>
      <c r="DZ71" s="969"/>
      <c r="EA71" s="197"/>
    </row>
    <row r="72" spans="1:131" s="198" customFormat="1" ht="26.25" customHeight="1">
      <c r="A72" s="212">
        <v>5</v>
      </c>
      <c r="B72" s="997" t="s">
        <v>536</v>
      </c>
      <c r="C72" s="998"/>
      <c r="D72" s="998"/>
      <c r="E72" s="998"/>
      <c r="F72" s="998"/>
      <c r="G72" s="998"/>
      <c r="H72" s="998"/>
      <c r="I72" s="998"/>
      <c r="J72" s="998"/>
      <c r="K72" s="998"/>
      <c r="L72" s="998"/>
      <c r="M72" s="998"/>
      <c r="N72" s="998"/>
      <c r="O72" s="998"/>
      <c r="P72" s="999"/>
      <c r="Q72" s="1000">
        <v>118</v>
      </c>
      <c r="R72" s="994"/>
      <c r="S72" s="994"/>
      <c r="T72" s="994"/>
      <c r="U72" s="994"/>
      <c r="V72" s="994">
        <v>109</v>
      </c>
      <c r="W72" s="994"/>
      <c r="X72" s="994"/>
      <c r="Y72" s="994"/>
      <c r="Z72" s="994"/>
      <c r="AA72" s="994">
        <v>10</v>
      </c>
      <c r="AB72" s="994"/>
      <c r="AC72" s="994"/>
      <c r="AD72" s="994"/>
      <c r="AE72" s="994"/>
      <c r="AF72" s="994">
        <v>10</v>
      </c>
      <c r="AG72" s="994"/>
      <c r="AH72" s="994"/>
      <c r="AI72" s="994"/>
      <c r="AJ72" s="994"/>
      <c r="AK72" s="994">
        <v>2</v>
      </c>
      <c r="AL72" s="994"/>
      <c r="AM72" s="994"/>
      <c r="AN72" s="994"/>
      <c r="AO72" s="994"/>
      <c r="AP72" s="994" t="s">
        <v>548</v>
      </c>
      <c r="AQ72" s="994"/>
      <c r="AR72" s="994"/>
      <c r="AS72" s="994"/>
      <c r="AT72" s="994"/>
      <c r="AU72" s="994" t="s">
        <v>548</v>
      </c>
      <c r="AV72" s="994"/>
      <c r="AW72" s="994"/>
      <c r="AX72" s="994"/>
      <c r="AY72" s="994"/>
      <c r="AZ72" s="995"/>
      <c r="BA72" s="995"/>
      <c r="BB72" s="995"/>
      <c r="BC72" s="995"/>
      <c r="BD72" s="996"/>
      <c r="BE72" s="216"/>
      <c r="BF72" s="216"/>
      <c r="BG72" s="216"/>
      <c r="BH72" s="216"/>
      <c r="BI72" s="216"/>
      <c r="BJ72" s="216"/>
      <c r="BK72" s="216"/>
      <c r="BL72" s="216"/>
      <c r="BM72" s="216"/>
      <c r="BN72" s="216"/>
      <c r="BO72" s="216"/>
      <c r="BP72" s="216"/>
      <c r="BQ72" s="213">
        <v>66</v>
      </c>
      <c r="BR72" s="218"/>
      <c r="BS72" s="976"/>
      <c r="BT72" s="977"/>
      <c r="BU72" s="977"/>
      <c r="BV72" s="977"/>
      <c r="BW72" s="977"/>
      <c r="BX72" s="977"/>
      <c r="BY72" s="977"/>
      <c r="BZ72" s="977"/>
      <c r="CA72" s="977"/>
      <c r="CB72" s="977"/>
      <c r="CC72" s="977"/>
      <c r="CD72" s="977"/>
      <c r="CE72" s="977"/>
      <c r="CF72" s="977"/>
      <c r="CG72" s="978"/>
      <c r="CH72" s="979"/>
      <c r="CI72" s="980"/>
      <c r="CJ72" s="980"/>
      <c r="CK72" s="980"/>
      <c r="CL72" s="981"/>
      <c r="CM72" s="979"/>
      <c r="CN72" s="980"/>
      <c r="CO72" s="980"/>
      <c r="CP72" s="980"/>
      <c r="CQ72" s="981"/>
      <c r="CR72" s="979"/>
      <c r="CS72" s="980"/>
      <c r="CT72" s="980"/>
      <c r="CU72" s="980"/>
      <c r="CV72" s="981"/>
      <c r="CW72" s="979"/>
      <c r="CX72" s="980"/>
      <c r="CY72" s="980"/>
      <c r="CZ72" s="980"/>
      <c r="DA72" s="981"/>
      <c r="DB72" s="979"/>
      <c r="DC72" s="980"/>
      <c r="DD72" s="980"/>
      <c r="DE72" s="980"/>
      <c r="DF72" s="981"/>
      <c r="DG72" s="979"/>
      <c r="DH72" s="980"/>
      <c r="DI72" s="980"/>
      <c r="DJ72" s="980"/>
      <c r="DK72" s="981"/>
      <c r="DL72" s="979"/>
      <c r="DM72" s="980"/>
      <c r="DN72" s="980"/>
      <c r="DO72" s="980"/>
      <c r="DP72" s="981"/>
      <c r="DQ72" s="979"/>
      <c r="DR72" s="980"/>
      <c r="DS72" s="980"/>
      <c r="DT72" s="980"/>
      <c r="DU72" s="981"/>
      <c r="DV72" s="967"/>
      <c r="DW72" s="968"/>
      <c r="DX72" s="968"/>
      <c r="DY72" s="968"/>
      <c r="DZ72" s="969"/>
      <c r="EA72" s="197"/>
    </row>
    <row r="73" spans="1:131" s="198" customFormat="1" ht="26.25" customHeight="1">
      <c r="A73" s="212">
        <v>6</v>
      </c>
      <c r="B73" s="997" t="s">
        <v>537</v>
      </c>
      <c r="C73" s="998"/>
      <c r="D73" s="998"/>
      <c r="E73" s="998"/>
      <c r="F73" s="998"/>
      <c r="G73" s="998"/>
      <c r="H73" s="998"/>
      <c r="I73" s="998"/>
      <c r="J73" s="998"/>
      <c r="K73" s="998"/>
      <c r="L73" s="998"/>
      <c r="M73" s="998"/>
      <c r="N73" s="998"/>
      <c r="O73" s="998"/>
      <c r="P73" s="999"/>
      <c r="Q73" s="1000">
        <v>202536</v>
      </c>
      <c r="R73" s="994"/>
      <c r="S73" s="994"/>
      <c r="T73" s="994"/>
      <c r="U73" s="994"/>
      <c r="V73" s="994">
        <v>195058</v>
      </c>
      <c r="W73" s="994"/>
      <c r="X73" s="994"/>
      <c r="Y73" s="994"/>
      <c r="Z73" s="994"/>
      <c r="AA73" s="994">
        <v>7478</v>
      </c>
      <c r="AB73" s="994"/>
      <c r="AC73" s="994"/>
      <c r="AD73" s="994"/>
      <c r="AE73" s="994"/>
      <c r="AF73" s="994">
        <v>7478</v>
      </c>
      <c r="AG73" s="994"/>
      <c r="AH73" s="994"/>
      <c r="AI73" s="994"/>
      <c r="AJ73" s="994"/>
      <c r="AK73" s="994">
        <v>271</v>
      </c>
      <c r="AL73" s="994"/>
      <c r="AM73" s="994"/>
      <c r="AN73" s="994"/>
      <c r="AO73" s="994"/>
      <c r="AP73" s="994" t="s">
        <v>548</v>
      </c>
      <c r="AQ73" s="994"/>
      <c r="AR73" s="994"/>
      <c r="AS73" s="994"/>
      <c r="AT73" s="994"/>
      <c r="AU73" s="994" t="s">
        <v>548</v>
      </c>
      <c r="AV73" s="994"/>
      <c r="AW73" s="994"/>
      <c r="AX73" s="994"/>
      <c r="AY73" s="994"/>
      <c r="AZ73" s="995"/>
      <c r="BA73" s="995"/>
      <c r="BB73" s="995"/>
      <c r="BC73" s="995"/>
      <c r="BD73" s="996"/>
      <c r="BE73" s="216"/>
      <c r="BF73" s="216"/>
      <c r="BG73" s="216"/>
      <c r="BH73" s="216"/>
      <c r="BI73" s="216"/>
      <c r="BJ73" s="216"/>
      <c r="BK73" s="216"/>
      <c r="BL73" s="216"/>
      <c r="BM73" s="216"/>
      <c r="BN73" s="216"/>
      <c r="BO73" s="216"/>
      <c r="BP73" s="216"/>
      <c r="BQ73" s="213">
        <v>67</v>
      </c>
      <c r="BR73" s="218"/>
      <c r="BS73" s="976"/>
      <c r="BT73" s="977"/>
      <c r="BU73" s="977"/>
      <c r="BV73" s="977"/>
      <c r="BW73" s="977"/>
      <c r="BX73" s="977"/>
      <c r="BY73" s="977"/>
      <c r="BZ73" s="977"/>
      <c r="CA73" s="977"/>
      <c r="CB73" s="977"/>
      <c r="CC73" s="977"/>
      <c r="CD73" s="977"/>
      <c r="CE73" s="977"/>
      <c r="CF73" s="977"/>
      <c r="CG73" s="978"/>
      <c r="CH73" s="979"/>
      <c r="CI73" s="980"/>
      <c r="CJ73" s="980"/>
      <c r="CK73" s="980"/>
      <c r="CL73" s="981"/>
      <c r="CM73" s="979"/>
      <c r="CN73" s="980"/>
      <c r="CO73" s="980"/>
      <c r="CP73" s="980"/>
      <c r="CQ73" s="981"/>
      <c r="CR73" s="979"/>
      <c r="CS73" s="980"/>
      <c r="CT73" s="980"/>
      <c r="CU73" s="980"/>
      <c r="CV73" s="981"/>
      <c r="CW73" s="979"/>
      <c r="CX73" s="980"/>
      <c r="CY73" s="980"/>
      <c r="CZ73" s="980"/>
      <c r="DA73" s="981"/>
      <c r="DB73" s="979"/>
      <c r="DC73" s="980"/>
      <c r="DD73" s="980"/>
      <c r="DE73" s="980"/>
      <c r="DF73" s="981"/>
      <c r="DG73" s="979"/>
      <c r="DH73" s="980"/>
      <c r="DI73" s="980"/>
      <c r="DJ73" s="980"/>
      <c r="DK73" s="981"/>
      <c r="DL73" s="979"/>
      <c r="DM73" s="980"/>
      <c r="DN73" s="980"/>
      <c r="DO73" s="980"/>
      <c r="DP73" s="981"/>
      <c r="DQ73" s="979"/>
      <c r="DR73" s="980"/>
      <c r="DS73" s="980"/>
      <c r="DT73" s="980"/>
      <c r="DU73" s="981"/>
      <c r="DV73" s="967"/>
      <c r="DW73" s="968"/>
      <c r="DX73" s="968"/>
      <c r="DY73" s="968"/>
      <c r="DZ73" s="969"/>
      <c r="EA73" s="197"/>
    </row>
    <row r="74" spans="1:131" s="198" customFormat="1" ht="26.25" customHeight="1">
      <c r="A74" s="212">
        <v>7</v>
      </c>
      <c r="B74" s="997"/>
      <c r="C74" s="998"/>
      <c r="D74" s="998"/>
      <c r="E74" s="998"/>
      <c r="F74" s="998"/>
      <c r="G74" s="998"/>
      <c r="H74" s="998"/>
      <c r="I74" s="998"/>
      <c r="J74" s="998"/>
      <c r="K74" s="998"/>
      <c r="L74" s="998"/>
      <c r="M74" s="998"/>
      <c r="N74" s="998"/>
      <c r="O74" s="998"/>
      <c r="P74" s="999"/>
      <c r="Q74" s="1000"/>
      <c r="R74" s="994"/>
      <c r="S74" s="994"/>
      <c r="T74" s="994"/>
      <c r="U74" s="994"/>
      <c r="V74" s="994"/>
      <c r="W74" s="994"/>
      <c r="X74" s="994"/>
      <c r="Y74" s="994"/>
      <c r="Z74" s="994"/>
      <c r="AA74" s="994"/>
      <c r="AB74" s="994"/>
      <c r="AC74" s="994"/>
      <c r="AD74" s="994"/>
      <c r="AE74" s="994"/>
      <c r="AF74" s="994"/>
      <c r="AG74" s="994"/>
      <c r="AH74" s="994"/>
      <c r="AI74" s="994"/>
      <c r="AJ74" s="994"/>
      <c r="AK74" s="994"/>
      <c r="AL74" s="994"/>
      <c r="AM74" s="994"/>
      <c r="AN74" s="994"/>
      <c r="AO74" s="994"/>
      <c r="AP74" s="994"/>
      <c r="AQ74" s="994"/>
      <c r="AR74" s="994"/>
      <c r="AS74" s="994"/>
      <c r="AT74" s="994"/>
      <c r="AU74" s="994"/>
      <c r="AV74" s="994"/>
      <c r="AW74" s="994"/>
      <c r="AX74" s="994"/>
      <c r="AY74" s="994"/>
      <c r="AZ74" s="995"/>
      <c r="BA74" s="995"/>
      <c r="BB74" s="995"/>
      <c r="BC74" s="995"/>
      <c r="BD74" s="996"/>
      <c r="BE74" s="216"/>
      <c r="BF74" s="216"/>
      <c r="BG74" s="216"/>
      <c r="BH74" s="216"/>
      <c r="BI74" s="216"/>
      <c r="BJ74" s="216"/>
      <c r="BK74" s="216"/>
      <c r="BL74" s="216"/>
      <c r="BM74" s="216"/>
      <c r="BN74" s="216"/>
      <c r="BO74" s="216"/>
      <c r="BP74" s="216"/>
      <c r="BQ74" s="213">
        <v>68</v>
      </c>
      <c r="BR74" s="218"/>
      <c r="BS74" s="976"/>
      <c r="BT74" s="977"/>
      <c r="BU74" s="977"/>
      <c r="BV74" s="977"/>
      <c r="BW74" s="977"/>
      <c r="BX74" s="977"/>
      <c r="BY74" s="977"/>
      <c r="BZ74" s="977"/>
      <c r="CA74" s="977"/>
      <c r="CB74" s="977"/>
      <c r="CC74" s="977"/>
      <c r="CD74" s="977"/>
      <c r="CE74" s="977"/>
      <c r="CF74" s="977"/>
      <c r="CG74" s="978"/>
      <c r="CH74" s="979"/>
      <c r="CI74" s="980"/>
      <c r="CJ74" s="980"/>
      <c r="CK74" s="980"/>
      <c r="CL74" s="981"/>
      <c r="CM74" s="979"/>
      <c r="CN74" s="980"/>
      <c r="CO74" s="980"/>
      <c r="CP74" s="980"/>
      <c r="CQ74" s="981"/>
      <c r="CR74" s="979"/>
      <c r="CS74" s="980"/>
      <c r="CT74" s="980"/>
      <c r="CU74" s="980"/>
      <c r="CV74" s="981"/>
      <c r="CW74" s="979"/>
      <c r="CX74" s="980"/>
      <c r="CY74" s="980"/>
      <c r="CZ74" s="980"/>
      <c r="DA74" s="981"/>
      <c r="DB74" s="979"/>
      <c r="DC74" s="980"/>
      <c r="DD74" s="980"/>
      <c r="DE74" s="980"/>
      <c r="DF74" s="981"/>
      <c r="DG74" s="979"/>
      <c r="DH74" s="980"/>
      <c r="DI74" s="980"/>
      <c r="DJ74" s="980"/>
      <c r="DK74" s="981"/>
      <c r="DL74" s="979"/>
      <c r="DM74" s="980"/>
      <c r="DN74" s="980"/>
      <c r="DO74" s="980"/>
      <c r="DP74" s="981"/>
      <c r="DQ74" s="979"/>
      <c r="DR74" s="980"/>
      <c r="DS74" s="980"/>
      <c r="DT74" s="980"/>
      <c r="DU74" s="981"/>
      <c r="DV74" s="967"/>
      <c r="DW74" s="968"/>
      <c r="DX74" s="968"/>
      <c r="DY74" s="968"/>
      <c r="DZ74" s="969"/>
      <c r="EA74" s="197"/>
    </row>
    <row r="75" spans="1:131" s="198" customFormat="1" ht="26.25" customHeight="1">
      <c r="A75" s="212">
        <v>8</v>
      </c>
      <c r="B75" s="997"/>
      <c r="C75" s="998"/>
      <c r="D75" s="998"/>
      <c r="E75" s="998"/>
      <c r="F75" s="998"/>
      <c r="G75" s="998"/>
      <c r="H75" s="998"/>
      <c r="I75" s="998"/>
      <c r="J75" s="998"/>
      <c r="K75" s="998"/>
      <c r="L75" s="998"/>
      <c r="M75" s="998"/>
      <c r="N75" s="998"/>
      <c r="O75" s="998"/>
      <c r="P75" s="999"/>
      <c r="Q75" s="1001"/>
      <c r="R75" s="1002"/>
      <c r="S75" s="1002"/>
      <c r="T75" s="1002"/>
      <c r="U75" s="1003"/>
      <c r="V75" s="1004"/>
      <c r="W75" s="1002"/>
      <c r="X75" s="1002"/>
      <c r="Y75" s="1002"/>
      <c r="Z75" s="1003"/>
      <c r="AA75" s="1004"/>
      <c r="AB75" s="1002"/>
      <c r="AC75" s="1002"/>
      <c r="AD75" s="1002"/>
      <c r="AE75" s="1003"/>
      <c r="AF75" s="1004"/>
      <c r="AG75" s="1002"/>
      <c r="AH75" s="1002"/>
      <c r="AI75" s="1002"/>
      <c r="AJ75" s="1003"/>
      <c r="AK75" s="1004"/>
      <c r="AL75" s="1002"/>
      <c r="AM75" s="1002"/>
      <c r="AN75" s="1002"/>
      <c r="AO75" s="1003"/>
      <c r="AP75" s="1004"/>
      <c r="AQ75" s="1002"/>
      <c r="AR75" s="1002"/>
      <c r="AS75" s="1002"/>
      <c r="AT75" s="1003"/>
      <c r="AU75" s="1004"/>
      <c r="AV75" s="1002"/>
      <c r="AW75" s="1002"/>
      <c r="AX75" s="1002"/>
      <c r="AY75" s="1003"/>
      <c r="AZ75" s="995"/>
      <c r="BA75" s="995"/>
      <c r="BB75" s="995"/>
      <c r="BC75" s="995"/>
      <c r="BD75" s="996"/>
      <c r="BE75" s="216"/>
      <c r="BF75" s="216"/>
      <c r="BG75" s="216"/>
      <c r="BH75" s="216"/>
      <c r="BI75" s="216"/>
      <c r="BJ75" s="216"/>
      <c r="BK75" s="216"/>
      <c r="BL75" s="216"/>
      <c r="BM75" s="216"/>
      <c r="BN75" s="216"/>
      <c r="BO75" s="216"/>
      <c r="BP75" s="216"/>
      <c r="BQ75" s="213">
        <v>69</v>
      </c>
      <c r="BR75" s="218"/>
      <c r="BS75" s="976"/>
      <c r="BT75" s="977"/>
      <c r="BU75" s="977"/>
      <c r="BV75" s="977"/>
      <c r="BW75" s="977"/>
      <c r="BX75" s="977"/>
      <c r="BY75" s="977"/>
      <c r="BZ75" s="977"/>
      <c r="CA75" s="977"/>
      <c r="CB75" s="977"/>
      <c r="CC75" s="977"/>
      <c r="CD75" s="977"/>
      <c r="CE75" s="977"/>
      <c r="CF75" s="977"/>
      <c r="CG75" s="978"/>
      <c r="CH75" s="979"/>
      <c r="CI75" s="980"/>
      <c r="CJ75" s="980"/>
      <c r="CK75" s="980"/>
      <c r="CL75" s="981"/>
      <c r="CM75" s="979"/>
      <c r="CN75" s="980"/>
      <c r="CO75" s="980"/>
      <c r="CP75" s="980"/>
      <c r="CQ75" s="981"/>
      <c r="CR75" s="979"/>
      <c r="CS75" s="980"/>
      <c r="CT75" s="980"/>
      <c r="CU75" s="980"/>
      <c r="CV75" s="981"/>
      <c r="CW75" s="979"/>
      <c r="CX75" s="980"/>
      <c r="CY75" s="980"/>
      <c r="CZ75" s="980"/>
      <c r="DA75" s="981"/>
      <c r="DB75" s="979"/>
      <c r="DC75" s="980"/>
      <c r="DD75" s="980"/>
      <c r="DE75" s="980"/>
      <c r="DF75" s="981"/>
      <c r="DG75" s="979"/>
      <c r="DH75" s="980"/>
      <c r="DI75" s="980"/>
      <c r="DJ75" s="980"/>
      <c r="DK75" s="981"/>
      <c r="DL75" s="979"/>
      <c r="DM75" s="980"/>
      <c r="DN75" s="980"/>
      <c r="DO75" s="980"/>
      <c r="DP75" s="981"/>
      <c r="DQ75" s="979"/>
      <c r="DR75" s="980"/>
      <c r="DS75" s="980"/>
      <c r="DT75" s="980"/>
      <c r="DU75" s="981"/>
      <c r="DV75" s="967"/>
      <c r="DW75" s="968"/>
      <c r="DX75" s="968"/>
      <c r="DY75" s="968"/>
      <c r="DZ75" s="969"/>
      <c r="EA75" s="197"/>
    </row>
    <row r="76" spans="1:131" s="198" customFormat="1" ht="26.25" customHeight="1">
      <c r="A76" s="212">
        <v>9</v>
      </c>
      <c r="B76" s="997"/>
      <c r="C76" s="998"/>
      <c r="D76" s="998"/>
      <c r="E76" s="998"/>
      <c r="F76" s="998"/>
      <c r="G76" s="998"/>
      <c r="H76" s="998"/>
      <c r="I76" s="998"/>
      <c r="J76" s="998"/>
      <c r="K76" s="998"/>
      <c r="L76" s="998"/>
      <c r="M76" s="998"/>
      <c r="N76" s="998"/>
      <c r="O76" s="998"/>
      <c r="P76" s="999"/>
      <c r="Q76" s="1001"/>
      <c r="R76" s="1002"/>
      <c r="S76" s="1002"/>
      <c r="T76" s="1002"/>
      <c r="U76" s="1003"/>
      <c r="V76" s="1004"/>
      <c r="W76" s="1002"/>
      <c r="X76" s="1002"/>
      <c r="Y76" s="1002"/>
      <c r="Z76" s="1003"/>
      <c r="AA76" s="1004"/>
      <c r="AB76" s="1002"/>
      <c r="AC76" s="1002"/>
      <c r="AD76" s="1002"/>
      <c r="AE76" s="1003"/>
      <c r="AF76" s="1004"/>
      <c r="AG76" s="1002"/>
      <c r="AH76" s="1002"/>
      <c r="AI76" s="1002"/>
      <c r="AJ76" s="1003"/>
      <c r="AK76" s="1004"/>
      <c r="AL76" s="1002"/>
      <c r="AM76" s="1002"/>
      <c r="AN76" s="1002"/>
      <c r="AO76" s="1003"/>
      <c r="AP76" s="1004"/>
      <c r="AQ76" s="1002"/>
      <c r="AR76" s="1002"/>
      <c r="AS76" s="1002"/>
      <c r="AT76" s="1003"/>
      <c r="AU76" s="1004"/>
      <c r="AV76" s="1002"/>
      <c r="AW76" s="1002"/>
      <c r="AX76" s="1002"/>
      <c r="AY76" s="1003"/>
      <c r="AZ76" s="995"/>
      <c r="BA76" s="995"/>
      <c r="BB76" s="995"/>
      <c r="BC76" s="995"/>
      <c r="BD76" s="996"/>
      <c r="BE76" s="216"/>
      <c r="BF76" s="216"/>
      <c r="BG76" s="216"/>
      <c r="BH76" s="216"/>
      <c r="BI76" s="216"/>
      <c r="BJ76" s="216"/>
      <c r="BK76" s="216"/>
      <c r="BL76" s="216"/>
      <c r="BM76" s="216"/>
      <c r="BN76" s="216"/>
      <c r="BO76" s="216"/>
      <c r="BP76" s="216"/>
      <c r="BQ76" s="213">
        <v>70</v>
      </c>
      <c r="BR76" s="218"/>
      <c r="BS76" s="976"/>
      <c r="BT76" s="977"/>
      <c r="BU76" s="977"/>
      <c r="BV76" s="977"/>
      <c r="BW76" s="977"/>
      <c r="BX76" s="977"/>
      <c r="BY76" s="977"/>
      <c r="BZ76" s="977"/>
      <c r="CA76" s="977"/>
      <c r="CB76" s="977"/>
      <c r="CC76" s="977"/>
      <c r="CD76" s="977"/>
      <c r="CE76" s="977"/>
      <c r="CF76" s="977"/>
      <c r="CG76" s="978"/>
      <c r="CH76" s="979"/>
      <c r="CI76" s="980"/>
      <c r="CJ76" s="980"/>
      <c r="CK76" s="980"/>
      <c r="CL76" s="981"/>
      <c r="CM76" s="979"/>
      <c r="CN76" s="980"/>
      <c r="CO76" s="980"/>
      <c r="CP76" s="980"/>
      <c r="CQ76" s="981"/>
      <c r="CR76" s="979"/>
      <c r="CS76" s="980"/>
      <c r="CT76" s="980"/>
      <c r="CU76" s="980"/>
      <c r="CV76" s="981"/>
      <c r="CW76" s="979"/>
      <c r="CX76" s="980"/>
      <c r="CY76" s="980"/>
      <c r="CZ76" s="980"/>
      <c r="DA76" s="981"/>
      <c r="DB76" s="979"/>
      <c r="DC76" s="980"/>
      <c r="DD76" s="980"/>
      <c r="DE76" s="980"/>
      <c r="DF76" s="981"/>
      <c r="DG76" s="979"/>
      <c r="DH76" s="980"/>
      <c r="DI76" s="980"/>
      <c r="DJ76" s="980"/>
      <c r="DK76" s="981"/>
      <c r="DL76" s="979"/>
      <c r="DM76" s="980"/>
      <c r="DN76" s="980"/>
      <c r="DO76" s="980"/>
      <c r="DP76" s="981"/>
      <c r="DQ76" s="979"/>
      <c r="DR76" s="980"/>
      <c r="DS76" s="980"/>
      <c r="DT76" s="980"/>
      <c r="DU76" s="981"/>
      <c r="DV76" s="967"/>
      <c r="DW76" s="968"/>
      <c r="DX76" s="968"/>
      <c r="DY76" s="968"/>
      <c r="DZ76" s="969"/>
      <c r="EA76" s="197"/>
    </row>
    <row r="77" spans="1:131" s="198" customFormat="1" ht="26.25" customHeight="1">
      <c r="A77" s="212">
        <v>10</v>
      </c>
      <c r="B77" s="997"/>
      <c r="C77" s="998"/>
      <c r="D77" s="998"/>
      <c r="E77" s="998"/>
      <c r="F77" s="998"/>
      <c r="G77" s="998"/>
      <c r="H77" s="998"/>
      <c r="I77" s="998"/>
      <c r="J77" s="998"/>
      <c r="K77" s="998"/>
      <c r="L77" s="998"/>
      <c r="M77" s="998"/>
      <c r="N77" s="998"/>
      <c r="O77" s="998"/>
      <c r="P77" s="999"/>
      <c r="Q77" s="1001"/>
      <c r="R77" s="1002"/>
      <c r="S77" s="1002"/>
      <c r="T77" s="1002"/>
      <c r="U77" s="1003"/>
      <c r="V77" s="1004"/>
      <c r="W77" s="1002"/>
      <c r="X77" s="1002"/>
      <c r="Y77" s="1002"/>
      <c r="Z77" s="1003"/>
      <c r="AA77" s="1004"/>
      <c r="AB77" s="1002"/>
      <c r="AC77" s="1002"/>
      <c r="AD77" s="1002"/>
      <c r="AE77" s="1003"/>
      <c r="AF77" s="1004"/>
      <c r="AG77" s="1002"/>
      <c r="AH77" s="1002"/>
      <c r="AI77" s="1002"/>
      <c r="AJ77" s="1003"/>
      <c r="AK77" s="1004"/>
      <c r="AL77" s="1002"/>
      <c r="AM77" s="1002"/>
      <c r="AN77" s="1002"/>
      <c r="AO77" s="1003"/>
      <c r="AP77" s="1004"/>
      <c r="AQ77" s="1002"/>
      <c r="AR77" s="1002"/>
      <c r="AS77" s="1002"/>
      <c r="AT77" s="1003"/>
      <c r="AU77" s="1004"/>
      <c r="AV77" s="1002"/>
      <c r="AW77" s="1002"/>
      <c r="AX77" s="1002"/>
      <c r="AY77" s="1003"/>
      <c r="AZ77" s="995"/>
      <c r="BA77" s="995"/>
      <c r="BB77" s="995"/>
      <c r="BC77" s="995"/>
      <c r="BD77" s="996"/>
      <c r="BE77" s="216"/>
      <c r="BF77" s="216"/>
      <c r="BG77" s="216"/>
      <c r="BH77" s="216"/>
      <c r="BI77" s="216"/>
      <c r="BJ77" s="216"/>
      <c r="BK77" s="216"/>
      <c r="BL77" s="216"/>
      <c r="BM77" s="216"/>
      <c r="BN77" s="216"/>
      <c r="BO77" s="216"/>
      <c r="BP77" s="216"/>
      <c r="BQ77" s="213">
        <v>71</v>
      </c>
      <c r="BR77" s="218"/>
      <c r="BS77" s="976"/>
      <c r="BT77" s="977"/>
      <c r="BU77" s="977"/>
      <c r="BV77" s="977"/>
      <c r="BW77" s="977"/>
      <c r="BX77" s="977"/>
      <c r="BY77" s="977"/>
      <c r="BZ77" s="977"/>
      <c r="CA77" s="977"/>
      <c r="CB77" s="977"/>
      <c r="CC77" s="977"/>
      <c r="CD77" s="977"/>
      <c r="CE77" s="977"/>
      <c r="CF77" s="977"/>
      <c r="CG77" s="978"/>
      <c r="CH77" s="979"/>
      <c r="CI77" s="980"/>
      <c r="CJ77" s="980"/>
      <c r="CK77" s="980"/>
      <c r="CL77" s="981"/>
      <c r="CM77" s="979"/>
      <c r="CN77" s="980"/>
      <c r="CO77" s="980"/>
      <c r="CP77" s="980"/>
      <c r="CQ77" s="981"/>
      <c r="CR77" s="979"/>
      <c r="CS77" s="980"/>
      <c r="CT77" s="980"/>
      <c r="CU77" s="980"/>
      <c r="CV77" s="981"/>
      <c r="CW77" s="979"/>
      <c r="CX77" s="980"/>
      <c r="CY77" s="980"/>
      <c r="CZ77" s="980"/>
      <c r="DA77" s="981"/>
      <c r="DB77" s="979"/>
      <c r="DC77" s="980"/>
      <c r="DD77" s="980"/>
      <c r="DE77" s="980"/>
      <c r="DF77" s="981"/>
      <c r="DG77" s="979"/>
      <c r="DH77" s="980"/>
      <c r="DI77" s="980"/>
      <c r="DJ77" s="980"/>
      <c r="DK77" s="981"/>
      <c r="DL77" s="979"/>
      <c r="DM77" s="980"/>
      <c r="DN77" s="980"/>
      <c r="DO77" s="980"/>
      <c r="DP77" s="981"/>
      <c r="DQ77" s="979"/>
      <c r="DR77" s="980"/>
      <c r="DS77" s="980"/>
      <c r="DT77" s="980"/>
      <c r="DU77" s="981"/>
      <c r="DV77" s="967"/>
      <c r="DW77" s="968"/>
      <c r="DX77" s="968"/>
      <c r="DY77" s="968"/>
      <c r="DZ77" s="969"/>
      <c r="EA77" s="197"/>
    </row>
    <row r="78" spans="1:131" s="198" customFormat="1" ht="26.25" customHeight="1">
      <c r="A78" s="212">
        <v>11</v>
      </c>
      <c r="B78" s="997"/>
      <c r="C78" s="998"/>
      <c r="D78" s="998"/>
      <c r="E78" s="998"/>
      <c r="F78" s="998"/>
      <c r="G78" s="998"/>
      <c r="H78" s="998"/>
      <c r="I78" s="998"/>
      <c r="J78" s="998"/>
      <c r="K78" s="998"/>
      <c r="L78" s="998"/>
      <c r="M78" s="998"/>
      <c r="N78" s="998"/>
      <c r="O78" s="998"/>
      <c r="P78" s="999"/>
      <c r="Q78" s="1000"/>
      <c r="R78" s="994"/>
      <c r="S78" s="994"/>
      <c r="T78" s="994"/>
      <c r="U78" s="994"/>
      <c r="V78" s="994"/>
      <c r="W78" s="994"/>
      <c r="X78" s="994"/>
      <c r="Y78" s="994"/>
      <c r="Z78" s="994"/>
      <c r="AA78" s="994"/>
      <c r="AB78" s="994"/>
      <c r="AC78" s="994"/>
      <c r="AD78" s="994"/>
      <c r="AE78" s="994"/>
      <c r="AF78" s="994"/>
      <c r="AG78" s="994"/>
      <c r="AH78" s="994"/>
      <c r="AI78" s="994"/>
      <c r="AJ78" s="994"/>
      <c r="AK78" s="994"/>
      <c r="AL78" s="994"/>
      <c r="AM78" s="994"/>
      <c r="AN78" s="994"/>
      <c r="AO78" s="994"/>
      <c r="AP78" s="994"/>
      <c r="AQ78" s="994"/>
      <c r="AR78" s="994"/>
      <c r="AS78" s="994"/>
      <c r="AT78" s="994"/>
      <c r="AU78" s="994"/>
      <c r="AV78" s="994"/>
      <c r="AW78" s="994"/>
      <c r="AX78" s="994"/>
      <c r="AY78" s="994"/>
      <c r="AZ78" s="995"/>
      <c r="BA78" s="995"/>
      <c r="BB78" s="995"/>
      <c r="BC78" s="995"/>
      <c r="BD78" s="996"/>
      <c r="BE78" s="216"/>
      <c r="BF78" s="216"/>
      <c r="BG78" s="216"/>
      <c r="BH78" s="216"/>
      <c r="BI78" s="216"/>
      <c r="BJ78" s="219"/>
      <c r="BK78" s="219"/>
      <c r="BL78" s="219"/>
      <c r="BM78" s="219"/>
      <c r="BN78" s="219"/>
      <c r="BO78" s="216"/>
      <c r="BP78" s="216"/>
      <c r="BQ78" s="213">
        <v>72</v>
      </c>
      <c r="BR78" s="218"/>
      <c r="BS78" s="976"/>
      <c r="BT78" s="977"/>
      <c r="BU78" s="977"/>
      <c r="BV78" s="977"/>
      <c r="BW78" s="977"/>
      <c r="BX78" s="977"/>
      <c r="BY78" s="977"/>
      <c r="BZ78" s="977"/>
      <c r="CA78" s="977"/>
      <c r="CB78" s="977"/>
      <c r="CC78" s="977"/>
      <c r="CD78" s="977"/>
      <c r="CE78" s="977"/>
      <c r="CF78" s="977"/>
      <c r="CG78" s="978"/>
      <c r="CH78" s="979"/>
      <c r="CI78" s="980"/>
      <c r="CJ78" s="980"/>
      <c r="CK78" s="980"/>
      <c r="CL78" s="981"/>
      <c r="CM78" s="979"/>
      <c r="CN78" s="980"/>
      <c r="CO78" s="980"/>
      <c r="CP78" s="980"/>
      <c r="CQ78" s="981"/>
      <c r="CR78" s="979"/>
      <c r="CS78" s="980"/>
      <c r="CT78" s="980"/>
      <c r="CU78" s="980"/>
      <c r="CV78" s="981"/>
      <c r="CW78" s="979"/>
      <c r="CX78" s="980"/>
      <c r="CY78" s="980"/>
      <c r="CZ78" s="980"/>
      <c r="DA78" s="981"/>
      <c r="DB78" s="979"/>
      <c r="DC78" s="980"/>
      <c r="DD78" s="980"/>
      <c r="DE78" s="980"/>
      <c r="DF78" s="981"/>
      <c r="DG78" s="979"/>
      <c r="DH78" s="980"/>
      <c r="DI78" s="980"/>
      <c r="DJ78" s="980"/>
      <c r="DK78" s="981"/>
      <c r="DL78" s="979"/>
      <c r="DM78" s="980"/>
      <c r="DN78" s="980"/>
      <c r="DO78" s="980"/>
      <c r="DP78" s="981"/>
      <c r="DQ78" s="979"/>
      <c r="DR78" s="980"/>
      <c r="DS78" s="980"/>
      <c r="DT78" s="980"/>
      <c r="DU78" s="981"/>
      <c r="DV78" s="967"/>
      <c r="DW78" s="968"/>
      <c r="DX78" s="968"/>
      <c r="DY78" s="968"/>
      <c r="DZ78" s="969"/>
      <c r="EA78" s="197"/>
    </row>
    <row r="79" spans="1:131" s="198" customFormat="1" ht="26.25" customHeight="1">
      <c r="A79" s="212">
        <v>12</v>
      </c>
      <c r="B79" s="997"/>
      <c r="C79" s="998"/>
      <c r="D79" s="998"/>
      <c r="E79" s="998"/>
      <c r="F79" s="998"/>
      <c r="G79" s="998"/>
      <c r="H79" s="998"/>
      <c r="I79" s="998"/>
      <c r="J79" s="998"/>
      <c r="K79" s="998"/>
      <c r="L79" s="998"/>
      <c r="M79" s="998"/>
      <c r="N79" s="998"/>
      <c r="O79" s="998"/>
      <c r="P79" s="999"/>
      <c r="Q79" s="1000"/>
      <c r="R79" s="994"/>
      <c r="S79" s="994"/>
      <c r="T79" s="994"/>
      <c r="U79" s="994"/>
      <c r="V79" s="994"/>
      <c r="W79" s="994"/>
      <c r="X79" s="994"/>
      <c r="Y79" s="994"/>
      <c r="Z79" s="994"/>
      <c r="AA79" s="994"/>
      <c r="AB79" s="994"/>
      <c r="AC79" s="994"/>
      <c r="AD79" s="994"/>
      <c r="AE79" s="994"/>
      <c r="AF79" s="994"/>
      <c r="AG79" s="994"/>
      <c r="AH79" s="994"/>
      <c r="AI79" s="994"/>
      <c r="AJ79" s="994"/>
      <c r="AK79" s="994"/>
      <c r="AL79" s="994"/>
      <c r="AM79" s="994"/>
      <c r="AN79" s="994"/>
      <c r="AO79" s="994"/>
      <c r="AP79" s="994"/>
      <c r="AQ79" s="994"/>
      <c r="AR79" s="994"/>
      <c r="AS79" s="994"/>
      <c r="AT79" s="994"/>
      <c r="AU79" s="994"/>
      <c r="AV79" s="994"/>
      <c r="AW79" s="994"/>
      <c r="AX79" s="994"/>
      <c r="AY79" s="994"/>
      <c r="AZ79" s="995"/>
      <c r="BA79" s="995"/>
      <c r="BB79" s="995"/>
      <c r="BC79" s="995"/>
      <c r="BD79" s="996"/>
      <c r="BE79" s="216"/>
      <c r="BF79" s="216"/>
      <c r="BG79" s="216"/>
      <c r="BH79" s="216"/>
      <c r="BI79" s="216"/>
      <c r="BJ79" s="219"/>
      <c r="BK79" s="219"/>
      <c r="BL79" s="219"/>
      <c r="BM79" s="219"/>
      <c r="BN79" s="219"/>
      <c r="BO79" s="216"/>
      <c r="BP79" s="216"/>
      <c r="BQ79" s="213">
        <v>73</v>
      </c>
      <c r="BR79" s="218"/>
      <c r="BS79" s="976"/>
      <c r="BT79" s="977"/>
      <c r="BU79" s="977"/>
      <c r="BV79" s="977"/>
      <c r="BW79" s="977"/>
      <c r="BX79" s="977"/>
      <c r="BY79" s="977"/>
      <c r="BZ79" s="977"/>
      <c r="CA79" s="977"/>
      <c r="CB79" s="977"/>
      <c r="CC79" s="977"/>
      <c r="CD79" s="977"/>
      <c r="CE79" s="977"/>
      <c r="CF79" s="977"/>
      <c r="CG79" s="978"/>
      <c r="CH79" s="979"/>
      <c r="CI79" s="980"/>
      <c r="CJ79" s="980"/>
      <c r="CK79" s="980"/>
      <c r="CL79" s="981"/>
      <c r="CM79" s="979"/>
      <c r="CN79" s="980"/>
      <c r="CO79" s="980"/>
      <c r="CP79" s="980"/>
      <c r="CQ79" s="981"/>
      <c r="CR79" s="979"/>
      <c r="CS79" s="980"/>
      <c r="CT79" s="980"/>
      <c r="CU79" s="980"/>
      <c r="CV79" s="981"/>
      <c r="CW79" s="979"/>
      <c r="CX79" s="980"/>
      <c r="CY79" s="980"/>
      <c r="CZ79" s="980"/>
      <c r="DA79" s="981"/>
      <c r="DB79" s="979"/>
      <c r="DC79" s="980"/>
      <c r="DD79" s="980"/>
      <c r="DE79" s="980"/>
      <c r="DF79" s="981"/>
      <c r="DG79" s="979"/>
      <c r="DH79" s="980"/>
      <c r="DI79" s="980"/>
      <c r="DJ79" s="980"/>
      <c r="DK79" s="981"/>
      <c r="DL79" s="979"/>
      <c r="DM79" s="980"/>
      <c r="DN79" s="980"/>
      <c r="DO79" s="980"/>
      <c r="DP79" s="981"/>
      <c r="DQ79" s="979"/>
      <c r="DR79" s="980"/>
      <c r="DS79" s="980"/>
      <c r="DT79" s="980"/>
      <c r="DU79" s="981"/>
      <c r="DV79" s="967"/>
      <c r="DW79" s="968"/>
      <c r="DX79" s="968"/>
      <c r="DY79" s="968"/>
      <c r="DZ79" s="969"/>
      <c r="EA79" s="197"/>
    </row>
    <row r="80" spans="1:131" s="198" customFormat="1" ht="26.25" customHeight="1">
      <c r="A80" s="212">
        <v>13</v>
      </c>
      <c r="B80" s="997"/>
      <c r="C80" s="998"/>
      <c r="D80" s="998"/>
      <c r="E80" s="998"/>
      <c r="F80" s="998"/>
      <c r="G80" s="998"/>
      <c r="H80" s="998"/>
      <c r="I80" s="998"/>
      <c r="J80" s="998"/>
      <c r="K80" s="998"/>
      <c r="L80" s="998"/>
      <c r="M80" s="998"/>
      <c r="N80" s="998"/>
      <c r="O80" s="998"/>
      <c r="P80" s="999"/>
      <c r="Q80" s="1000"/>
      <c r="R80" s="994"/>
      <c r="S80" s="994"/>
      <c r="T80" s="994"/>
      <c r="U80" s="994"/>
      <c r="V80" s="994"/>
      <c r="W80" s="994"/>
      <c r="X80" s="994"/>
      <c r="Y80" s="994"/>
      <c r="Z80" s="994"/>
      <c r="AA80" s="994"/>
      <c r="AB80" s="994"/>
      <c r="AC80" s="994"/>
      <c r="AD80" s="994"/>
      <c r="AE80" s="994"/>
      <c r="AF80" s="994"/>
      <c r="AG80" s="994"/>
      <c r="AH80" s="994"/>
      <c r="AI80" s="994"/>
      <c r="AJ80" s="994"/>
      <c r="AK80" s="994"/>
      <c r="AL80" s="994"/>
      <c r="AM80" s="994"/>
      <c r="AN80" s="994"/>
      <c r="AO80" s="994"/>
      <c r="AP80" s="994"/>
      <c r="AQ80" s="994"/>
      <c r="AR80" s="994"/>
      <c r="AS80" s="994"/>
      <c r="AT80" s="994"/>
      <c r="AU80" s="994"/>
      <c r="AV80" s="994"/>
      <c r="AW80" s="994"/>
      <c r="AX80" s="994"/>
      <c r="AY80" s="994"/>
      <c r="AZ80" s="995"/>
      <c r="BA80" s="995"/>
      <c r="BB80" s="995"/>
      <c r="BC80" s="995"/>
      <c r="BD80" s="996"/>
      <c r="BE80" s="216"/>
      <c r="BF80" s="216"/>
      <c r="BG80" s="216"/>
      <c r="BH80" s="216"/>
      <c r="BI80" s="216"/>
      <c r="BJ80" s="216"/>
      <c r="BK80" s="216"/>
      <c r="BL80" s="216"/>
      <c r="BM80" s="216"/>
      <c r="BN80" s="216"/>
      <c r="BO80" s="216"/>
      <c r="BP80" s="216"/>
      <c r="BQ80" s="213">
        <v>74</v>
      </c>
      <c r="BR80" s="218"/>
      <c r="BS80" s="976"/>
      <c r="BT80" s="977"/>
      <c r="BU80" s="977"/>
      <c r="BV80" s="977"/>
      <c r="BW80" s="977"/>
      <c r="BX80" s="977"/>
      <c r="BY80" s="977"/>
      <c r="BZ80" s="977"/>
      <c r="CA80" s="977"/>
      <c r="CB80" s="977"/>
      <c r="CC80" s="977"/>
      <c r="CD80" s="977"/>
      <c r="CE80" s="977"/>
      <c r="CF80" s="977"/>
      <c r="CG80" s="978"/>
      <c r="CH80" s="979"/>
      <c r="CI80" s="980"/>
      <c r="CJ80" s="980"/>
      <c r="CK80" s="980"/>
      <c r="CL80" s="981"/>
      <c r="CM80" s="979"/>
      <c r="CN80" s="980"/>
      <c r="CO80" s="980"/>
      <c r="CP80" s="980"/>
      <c r="CQ80" s="981"/>
      <c r="CR80" s="979"/>
      <c r="CS80" s="980"/>
      <c r="CT80" s="980"/>
      <c r="CU80" s="980"/>
      <c r="CV80" s="981"/>
      <c r="CW80" s="979"/>
      <c r="CX80" s="980"/>
      <c r="CY80" s="980"/>
      <c r="CZ80" s="980"/>
      <c r="DA80" s="981"/>
      <c r="DB80" s="979"/>
      <c r="DC80" s="980"/>
      <c r="DD80" s="980"/>
      <c r="DE80" s="980"/>
      <c r="DF80" s="981"/>
      <c r="DG80" s="979"/>
      <c r="DH80" s="980"/>
      <c r="DI80" s="980"/>
      <c r="DJ80" s="980"/>
      <c r="DK80" s="981"/>
      <c r="DL80" s="979"/>
      <c r="DM80" s="980"/>
      <c r="DN80" s="980"/>
      <c r="DO80" s="980"/>
      <c r="DP80" s="981"/>
      <c r="DQ80" s="979"/>
      <c r="DR80" s="980"/>
      <c r="DS80" s="980"/>
      <c r="DT80" s="980"/>
      <c r="DU80" s="981"/>
      <c r="DV80" s="967"/>
      <c r="DW80" s="968"/>
      <c r="DX80" s="968"/>
      <c r="DY80" s="968"/>
      <c r="DZ80" s="969"/>
      <c r="EA80" s="197"/>
    </row>
    <row r="81" spans="1:131" s="198" customFormat="1" ht="26.25" customHeight="1">
      <c r="A81" s="212">
        <v>14</v>
      </c>
      <c r="B81" s="997"/>
      <c r="C81" s="998"/>
      <c r="D81" s="998"/>
      <c r="E81" s="998"/>
      <c r="F81" s="998"/>
      <c r="G81" s="998"/>
      <c r="H81" s="998"/>
      <c r="I81" s="998"/>
      <c r="J81" s="998"/>
      <c r="K81" s="998"/>
      <c r="L81" s="998"/>
      <c r="M81" s="998"/>
      <c r="N81" s="998"/>
      <c r="O81" s="998"/>
      <c r="P81" s="999"/>
      <c r="Q81" s="1000"/>
      <c r="R81" s="994"/>
      <c r="S81" s="994"/>
      <c r="T81" s="994"/>
      <c r="U81" s="994"/>
      <c r="V81" s="994"/>
      <c r="W81" s="994"/>
      <c r="X81" s="994"/>
      <c r="Y81" s="994"/>
      <c r="Z81" s="994"/>
      <c r="AA81" s="994"/>
      <c r="AB81" s="994"/>
      <c r="AC81" s="994"/>
      <c r="AD81" s="994"/>
      <c r="AE81" s="994"/>
      <c r="AF81" s="994"/>
      <c r="AG81" s="994"/>
      <c r="AH81" s="994"/>
      <c r="AI81" s="994"/>
      <c r="AJ81" s="994"/>
      <c r="AK81" s="994"/>
      <c r="AL81" s="994"/>
      <c r="AM81" s="994"/>
      <c r="AN81" s="994"/>
      <c r="AO81" s="994"/>
      <c r="AP81" s="994"/>
      <c r="AQ81" s="994"/>
      <c r="AR81" s="994"/>
      <c r="AS81" s="994"/>
      <c r="AT81" s="994"/>
      <c r="AU81" s="994"/>
      <c r="AV81" s="994"/>
      <c r="AW81" s="994"/>
      <c r="AX81" s="994"/>
      <c r="AY81" s="994"/>
      <c r="AZ81" s="995"/>
      <c r="BA81" s="995"/>
      <c r="BB81" s="995"/>
      <c r="BC81" s="995"/>
      <c r="BD81" s="996"/>
      <c r="BE81" s="216"/>
      <c r="BF81" s="216"/>
      <c r="BG81" s="216"/>
      <c r="BH81" s="216"/>
      <c r="BI81" s="216"/>
      <c r="BJ81" s="216"/>
      <c r="BK81" s="216"/>
      <c r="BL81" s="216"/>
      <c r="BM81" s="216"/>
      <c r="BN81" s="216"/>
      <c r="BO81" s="216"/>
      <c r="BP81" s="216"/>
      <c r="BQ81" s="213">
        <v>75</v>
      </c>
      <c r="BR81" s="218"/>
      <c r="BS81" s="976"/>
      <c r="BT81" s="977"/>
      <c r="BU81" s="977"/>
      <c r="BV81" s="977"/>
      <c r="BW81" s="977"/>
      <c r="BX81" s="977"/>
      <c r="BY81" s="977"/>
      <c r="BZ81" s="977"/>
      <c r="CA81" s="977"/>
      <c r="CB81" s="977"/>
      <c r="CC81" s="977"/>
      <c r="CD81" s="977"/>
      <c r="CE81" s="977"/>
      <c r="CF81" s="977"/>
      <c r="CG81" s="978"/>
      <c r="CH81" s="979"/>
      <c r="CI81" s="980"/>
      <c r="CJ81" s="980"/>
      <c r="CK81" s="980"/>
      <c r="CL81" s="981"/>
      <c r="CM81" s="979"/>
      <c r="CN81" s="980"/>
      <c r="CO81" s="980"/>
      <c r="CP81" s="980"/>
      <c r="CQ81" s="981"/>
      <c r="CR81" s="979"/>
      <c r="CS81" s="980"/>
      <c r="CT81" s="980"/>
      <c r="CU81" s="980"/>
      <c r="CV81" s="981"/>
      <c r="CW81" s="979"/>
      <c r="CX81" s="980"/>
      <c r="CY81" s="980"/>
      <c r="CZ81" s="980"/>
      <c r="DA81" s="981"/>
      <c r="DB81" s="979"/>
      <c r="DC81" s="980"/>
      <c r="DD81" s="980"/>
      <c r="DE81" s="980"/>
      <c r="DF81" s="981"/>
      <c r="DG81" s="979"/>
      <c r="DH81" s="980"/>
      <c r="DI81" s="980"/>
      <c r="DJ81" s="980"/>
      <c r="DK81" s="981"/>
      <c r="DL81" s="979"/>
      <c r="DM81" s="980"/>
      <c r="DN81" s="980"/>
      <c r="DO81" s="980"/>
      <c r="DP81" s="981"/>
      <c r="DQ81" s="979"/>
      <c r="DR81" s="980"/>
      <c r="DS81" s="980"/>
      <c r="DT81" s="980"/>
      <c r="DU81" s="981"/>
      <c r="DV81" s="967"/>
      <c r="DW81" s="968"/>
      <c r="DX81" s="968"/>
      <c r="DY81" s="968"/>
      <c r="DZ81" s="969"/>
      <c r="EA81" s="197"/>
    </row>
    <row r="82" spans="1:131" s="198" customFormat="1" ht="26.25" customHeight="1">
      <c r="A82" s="212">
        <v>15</v>
      </c>
      <c r="B82" s="997"/>
      <c r="C82" s="998"/>
      <c r="D82" s="998"/>
      <c r="E82" s="998"/>
      <c r="F82" s="998"/>
      <c r="G82" s="998"/>
      <c r="H82" s="998"/>
      <c r="I82" s="998"/>
      <c r="J82" s="998"/>
      <c r="K82" s="998"/>
      <c r="L82" s="998"/>
      <c r="M82" s="998"/>
      <c r="N82" s="998"/>
      <c r="O82" s="998"/>
      <c r="P82" s="999"/>
      <c r="Q82" s="1000"/>
      <c r="R82" s="994"/>
      <c r="S82" s="994"/>
      <c r="T82" s="994"/>
      <c r="U82" s="994"/>
      <c r="V82" s="994"/>
      <c r="W82" s="994"/>
      <c r="X82" s="994"/>
      <c r="Y82" s="994"/>
      <c r="Z82" s="994"/>
      <c r="AA82" s="994"/>
      <c r="AB82" s="994"/>
      <c r="AC82" s="994"/>
      <c r="AD82" s="994"/>
      <c r="AE82" s="994"/>
      <c r="AF82" s="994"/>
      <c r="AG82" s="994"/>
      <c r="AH82" s="994"/>
      <c r="AI82" s="994"/>
      <c r="AJ82" s="994"/>
      <c r="AK82" s="994"/>
      <c r="AL82" s="994"/>
      <c r="AM82" s="994"/>
      <c r="AN82" s="994"/>
      <c r="AO82" s="994"/>
      <c r="AP82" s="994"/>
      <c r="AQ82" s="994"/>
      <c r="AR82" s="994"/>
      <c r="AS82" s="994"/>
      <c r="AT82" s="994"/>
      <c r="AU82" s="994"/>
      <c r="AV82" s="994"/>
      <c r="AW82" s="994"/>
      <c r="AX82" s="994"/>
      <c r="AY82" s="994"/>
      <c r="AZ82" s="995"/>
      <c r="BA82" s="995"/>
      <c r="BB82" s="995"/>
      <c r="BC82" s="995"/>
      <c r="BD82" s="996"/>
      <c r="BE82" s="216"/>
      <c r="BF82" s="216"/>
      <c r="BG82" s="216"/>
      <c r="BH82" s="216"/>
      <c r="BI82" s="216"/>
      <c r="BJ82" s="216"/>
      <c r="BK82" s="216"/>
      <c r="BL82" s="216"/>
      <c r="BM82" s="216"/>
      <c r="BN82" s="216"/>
      <c r="BO82" s="216"/>
      <c r="BP82" s="216"/>
      <c r="BQ82" s="213">
        <v>76</v>
      </c>
      <c r="BR82" s="218"/>
      <c r="BS82" s="976"/>
      <c r="BT82" s="977"/>
      <c r="BU82" s="977"/>
      <c r="BV82" s="977"/>
      <c r="BW82" s="977"/>
      <c r="BX82" s="977"/>
      <c r="BY82" s="977"/>
      <c r="BZ82" s="977"/>
      <c r="CA82" s="977"/>
      <c r="CB82" s="977"/>
      <c r="CC82" s="977"/>
      <c r="CD82" s="977"/>
      <c r="CE82" s="977"/>
      <c r="CF82" s="977"/>
      <c r="CG82" s="978"/>
      <c r="CH82" s="979"/>
      <c r="CI82" s="980"/>
      <c r="CJ82" s="980"/>
      <c r="CK82" s="980"/>
      <c r="CL82" s="981"/>
      <c r="CM82" s="979"/>
      <c r="CN82" s="980"/>
      <c r="CO82" s="980"/>
      <c r="CP82" s="980"/>
      <c r="CQ82" s="981"/>
      <c r="CR82" s="979"/>
      <c r="CS82" s="980"/>
      <c r="CT82" s="980"/>
      <c r="CU82" s="980"/>
      <c r="CV82" s="981"/>
      <c r="CW82" s="979"/>
      <c r="CX82" s="980"/>
      <c r="CY82" s="980"/>
      <c r="CZ82" s="980"/>
      <c r="DA82" s="981"/>
      <c r="DB82" s="979"/>
      <c r="DC82" s="980"/>
      <c r="DD82" s="980"/>
      <c r="DE82" s="980"/>
      <c r="DF82" s="981"/>
      <c r="DG82" s="979"/>
      <c r="DH82" s="980"/>
      <c r="DI82" s="980"/>
      <c r="DJ82" s="980"/>
      <c r="DK82" s="981"/>
      <c r="DL82" s="979"/>
      <c r="DM82" s="980"/>
      <c r="DN82" s="980"/>
      <c r="DO82" s="980"/>
      <c r="DP82" s="981"/>
      <c r="DQ82" s="979"/>
      <c r="DR82" s="980"/>
      <c r="DS82" s="980"/>
      <c r="DT82" s="980"/>
      <c r="DU82" s="981"/>
      <c r="DV82" s="967"/>
      <c r="DW82" s="968"/>
      <c r="DX82" s="968"/>
      <c r="DY82" s="968"/>
      <c r="DZ82" s="969"/>
      <c r="EA82" s="197"/>
    </row>
    <row r="83" spans="1:131" s="198" customFormat="1" ht="26.25" customHeight="1">
      <c r="A83" s="212">
        <v>16</v>
      </c>
      <c r="B83" s="997"/>
      <c r="C83" s="998"/>
      <c r="D83" s="998"/>
      <c r="E83" s="998"/>
      <c r="F83" s="998"/>
      <c r="G83" s="998"/>
      <c r="H83" s="998"/>
      <c r="I83" s="998"/>
      <c r="J83" s="998"/>
      <c r="K83" s="998"/>
      <c r="L83" s="998"/>
      <c r="M83" s="998"/>
      <c r="N83" s="998"/>
      <c r="O83" s="998"/>
      <c r="P83" s="999"/>
      <c r="Q83" s="1000"/>
      <c r="R83" s="994"/>
      <c r="S83" s="994"/>
      <c r="T83" s="994"/>
      <c r="U83" s="994"/>
      <c r="V83" s="994"/>
      <c r="W83" s="994"/>
      <c r="X83" s="994"/>
      <c r="Y83" s="994"/>
      <c r="Z83" s="994"/>
      <c r="AA83" s="994"/>
      <c r="AB83" s="994"/>
      <c r="AC83" s="994"/>
      <c r="AD83" s="994"/>
      <c r="AE83" s="994"/>
      <c r="AF83" s="994"/>
      <c r="AG83" s="994"/>
      <c r="AH83" s="994"/>
      <c r="AI83" s="994"/>
      <c r="AJ83" s="994"/>
      <c r="AK83" s="994"/>
      <c r="AL83" s="994"/>
      <c r="AM83" s="994"/>
      <c r="AN83" s="994"/>
      <c r="AO83" s="994"/>
      <c r="AP83" s="994"/>
      <c r="AQ83" s="994"/>
      <c r="AR83" s="994"/>
      <c r="AS83" s="994"/>
      <c r="AT83" s="994"/>
      <c r="AU83" s="994"/>
      <c r="AV83" s="994"/>
      <c r="AW83" s="994"/>
      <c r="AX83" s="994"/>
      <c r="AY83" s="994"/>
      <c r="AZ83" s="995"/>
      <c r="BA83" s="995"/>
      <c r="BB83" s="995"/>
      <c r="BC83" s="995"/>
      <c r="BD83" s="996"/>
      <c r="BE83" s="216"/>
      <c r="BF83" s="216"/>
      <c r="BG83" s="216"/>
      <c r="BH83" s="216"/>
      <c r="BI83" s="216"/>
      <c r="BJ83" s="216"/>
      <c r="BK83" s="216"/>
      <c r="BL83" s="216"/>
      <c r="BM83" s="216"/>
      <c r="BN83" s="216"/>
      <c r="BO83" s="216"/>
      <c r="BP83" s="216"/>
      <c r="BQ83" s="213">
        <v>77</v>
      </c>
      <c r="BR83" s="218"/>
      <c r="BS83" s="976"/>
      <c r="BT83" s="977"/>
      <c r="BU83" s="977"/>
      <c r="BV83" s="977"/>
      <c r="BW83" s="977"/>
      <c r="BX83" s="977"/>
      <c r="BY83" s="977"/>
      <c r="BZ83" s="977"/>
      <c r="CA83" s="977"/>
      <c r="CB83" s="977"/>
      <c r="CC83" s="977"/>
      <c r="CD83" s="977"/>
      <c r="CE83" s="977"/>
      <c r="CF83" s="977"/>
      <c r="CG83" s="978"/>
      <c r="CH83" s="979"/>
      <c r="CI83" s="980"/>
      <c r="CJ83" s="980"/>
      <c r="CK83" s="980"/>
      <c r="CL83" s="981"/>
      <c r="CM83" s="979"/>
      <c r="CN83" s="980"/>
      <c r="CO83" s="980"/>
      <c r="CP83" s="980"/>
      <c r="CQ83" s="981"/>
      <c r="CR83" s="979"/>
      <c r="CS83" s="980"/>
      <c r="CT83" s="980"/>
      <c r="CU83" s="980"/>
      <c r="CV83" s="981"/>
      <c r="CW83" s="979"/>
      <c r="CX83" s="980"/>
      <c r="CY83" s="980"/>
      <c r="CZ83" s="980"/>
      <c r="DA83" s="981"/>
      <c r="DB83" s="979"/>
      <c r="DC83" s="980"/>
      <c r="DD83" s="980"/>
      <c r="DE83" s="980"/>
      <c r="DF83" s="981"/>
      <c r="DG83" s="979"/>
      <c r="DH83" s="980"/>
      <c r="DI83" s="980"/>
      <c r="DJ83" s="980"/>
      <c r="DK83" s="981"/>
      <c r="DL83" s="979"/>
      <c r="DM83" s="980"/>
      <c r="DN83" s="980"/>
      <c r="DO83" s="980"/>
      <c r="DP83" s="981"/>
      <c r="DQ83" s="979"/>
      <c r="DR83" s="980"/>
      <c r="DS83" s="980"/>
      <c r="DT83" s="980"/>
      <c r="DU83" s="981"/>
      <c r="DV83" s="967"/>
      <c r="DW83" s="968"/>
      <c r="DX83" s="968"/>
      <c r="DY83" s="968"/>
      <c r="DZ83" s="969"/>
      <c r="EA83" s="197"/>
    </row>
    <row r="84" spans="1:131" s="198" customFormat="1" ht="26.25" customHeight="1">
      <c r="A84" s="212">
        <v>17</v>
      </c>
      <c r="B84" s="997"/>
      <c r="C84" s="998"/>
      <c r="D84" s="998"/>
      <c r="E84" s="998"/>
      <c r="F84" s="998"/>
      <c r="G84" s="998"/>
      <c r="H84" s="998"/>
      <c r="I84" s="998"/>
      <c r="J84" s="998"/>
      <c r="K84" s="998"/>
      <c r="L84" s="998"/>
      <c r="M84" s="998"/>
      <c r="N84" s="998"/>
      <c r="O84" s="998"/>
      <c r="P84" s="999"/>
      <c r="Q84" s="1000"/>
      <c r="R84" s="994"/>
      <c r="S84" s="994"/>
      <c r="T84" s="994"/>
      <c r="U84" s="994"/>
      <c r="V84" s="994"/>
      <c r="W84" s="994"/>
      <c r="X84" s="994"/>
      <c r="Y84" s="994"/>
      <c r="Z84" s="994"/>
      <c r="AA84" s="994"/>
      <c r="AB84" s="994"/>
      <c r="AC84" s="994"/>
      <c r="AD84" s="994"/>
      <c r="AE84" s="994"/>
      <c r="AF84" s="994"/>
      <c r="AG84" s="994"/>
      <c r="AH84" s="994"/>
      <c r="AI84" s="994"/>
      <c r="AJ84" s="994"/>
      <c r="AK84" s="994"/>
      <c r="AL84" s="994"/>
      <c r="AM84" s="994"/>
      <c r="AN84" s="994"/>
      <c r="AO84" s="994"/>
      <c r="AP84" s="994"/>
      <c r="AQ84" s="994"/>
      <c r="AR84" s="994"/>
      <c r="AS84" s="994"/>
      <c r="AT84" s="994"/>
      <c r="AU84" s="994"/>
      <c r="AV84" s="994"/>
      <c r="AW84" s="994"/>
      <c r="AX84" s="994"/>
      <c r="AY84" s="994"/>
      <c r="AZ84" s="995"/>
      <c r="BA84" s="995"/>
      <c r="BB84" s="995"/>
      <c r="BC84" s="995"/>
      <c r="BD84" s="996"/>
      <c r="BE84" s="216"/>
      <c r="BF84" s="216"/>
      <c r="BG84" s="216"/>
      <c r="BH84" s="216"/>
      <c r="BI84" s="216"/>
      <c r="BJ84" s="216"/>
      <c r="BK84" s="216"/>
      <c r="BL84" s="216"/>
      <c r="BM84" s="216"/>
      <c r="BN84" s="216"/>
      <c r="BO84" s="216"/>
      <c r="BP84" s="216"/>
      <c r="BQ84" s="213">
        <v>78</v>
      </c>
      <c r="BR84" s="218"/>
      <c r="BS84" s="976"/>
      <c r="BT84" s="977"/>
      <c r="BU84" s="977"/>
      <c r="BV84" s="977"/>
      <c r="BW84" s="977"/>
      <c r="BX84" s="977"/>
      <c r="BY84" s="977"/>
      <c r="BZ84" s="977"/>
      <c r="CA84" s="977"/>
      <c r="CB84" s="977"/>
      <c r="CC84" s="977"/>
      <c r="CD84" s="977"/>
      <c r="CE84" s="977"/>
      <c r="CF84" s="977"/>
      <c r="CG84" s="978"/>
      <c r="CH84" s="979"/>
      <c r="CI84" s="980"/>
      <c r="CJ84" s="980"/>
      <c r="CK84" s="980"/>
      <c r="CL84" s="981"/>
      <c r="CM84" s="979"/>
      <c r="CN84" s="980"/>
      <c r="CO84" s="980"/>
      <c r="CP84" s="980"/>
      <c r="CQ84" s="981"/>
      <c r="CR84" s="979"/>
      <c r="CS84" s="980"/>
      <c r="CT84" s="980"/>
      <c r="CU84" s="980"/>
      <c r="CV84" s="981"/>
      <c r="CW84" s="979"/>
      <c r="CX84" s="980"/>
      <c r="CY84" s="980"/>
      <c r="CZ84" s="980"/>
      <c r="DA84" s="981"/>
      <c r="DB84" s="979"/>
      <c r="DC84" s="980"/>
      <c r="DD84" s="980"/>
      <c r="DE84" s="980"/>
      <c r="DF84" s="981"/>
      <c r="DG84" s="979"/>
      <c r="DH84" s="980"/>
      <c r="DI84" s="980"/>
      <c r="DJ84" s="980"/>
      <c r="DK84" s="981"/>
      <c r="DL84" s="979"/>
      <c r="DM84" s="980"/>
      <c r="DN84" s="980"/>
      <c r="DO84" s="980"/>
      <c r="DP84" s="981"/>
      <c r="DQ84" s="979"/>
      <c r="DR84" s="980"/>
      <c r="DS84" s="980"/>
      <c r="DT84" s="980"/>
      <c r="DU84" s="981"/>
      <c r="DV84" s="967"/>
      <c r="DW84" s="968"/>
      <c r="DX84" s="968"/>
      <c r="DY84" s="968"/>
      <c r="DZ84" s="969"/>
      <c r="EA84" s="197"/>
    </row>
    <row r="85" spans="1:131" s="198" customFormat="1" ht="26.25" customHeight="1">
      <c r="A85" s="212">
        <v>18</v>
      </c>
      <c r="B85" s="997"/>
      <c r="C85" s="998"/>
      <c r="D85" s="998"/>
      <c r="E85" s="998"/>
      <c r="F85" s="998"/>
      <c r="G85" s="998"/>
      <c r="H85" s="998"/>
      <c r="I85" s="998"/>
      <c r="J85" s="998"/>
      <c r="K85" s="998"/>
      <c r="L85" s="998"/>
      <c r="M85" s="998"/>
      <c r="N85" s="998"/>
      <c r="O85" s="998"/>
      <c r="P85" s="999"/>
      <c r="Q85" s="1000"/>
      <c r="R85" s="994"/>
      <c r="S85" s="994"/>
      <c r="T85" s="994"/>
      <c r="U85" s="994"/>
      <c r="V85" s="994"/>
      <c r="W85" s="994"/>
      <c r="X85" s="994"/>
      <c r="Y85" s="994"/>
      <c r="Z85" s="994"/>
      <c r="AA85" s="994"/>
      <c r="AB85" s="994"/>
      <c r="AC85" s="994"/>
      <c r="AD85" s="994"/>
      <c r="AE85" s="994"/>
      <c r="AF85" s="994"/>
      <c r="AG85" s="994"/>
      <c r="AH85" s="994"/>
      <c r="AI85" s="994"/>
      <c r="AJ85" s="994"/>
      <c r="AK85" s="994"/>
      <c r="AL85" s="994"/>
      <c r="AM85" s="994"/>
      <c r="AN85" s="994"/>
      <c r="AO85" s="994"/>
      <c r="AP85" s="994"/>
      <c r="AQ85" s="994"/>
      <c r="AR85" s="994"/>
      <c r="AS85" s="994"/>
      <c r="AT85" s="994"/>
      <c r="AU85" s="994"/>
      <c r="AV85" s="994"/>
      <c r="AW85" s="994"/>
      <c r="AX85" s="994"/>
      <c r="AY85" s="994"/>
      <c r="AZ85" s="995"/>
      <c r="BA85" s="995"/>
      <c r="BB85" s="995"/>
      <c r="BC85" s="995"/>
      <c r="BD85" s="996"/>
      <c r="BE85" s="216"/>
      <c r="BF85" s="216"/>
      <c r="BG85" s="216"/>
      <c r="BH85" s="216"/>
      <c r="BI85" s="216"/>
      <c r="BJ85" s="216"/>
      <c r="BK85" s="216"/>
      <c r="BL85" s="216"/>
      <c r="BM85" s="216"/>
      <c r="BN85" s="216"/>
      <c r="BO85" s="216"/>
      <c r="BP85" s="216"/>
      <c r="BQ85" s="213">
        <v>79</v>
      </c>
      <c r="BR85" s="218"/>
      <c r="BS85" s="976"/>
      <c r="BT85" s="977"/>
      <c r="BU85" s="977"/>
      <c r="BV85" s="977"/>
      <c r="BW85" s="977"/>
      <c r="BX85" s="977"/>
      <c r="BY85" s="977"/>
      <c r="BZ85" s="977"/>
      <c r="CA85" s="977"/>
      <c r="CB85" s="977"/>
      <c r="CC85" s="977"/>
      <c r="CD85" s="977"/>
      <c r="CE85" s="977"/>
      <c r="CF85" s="977"/>
      <c r="CG85" s="978"/>
      <c r="CH85" s="979"/>
      <c r="CI85" s="980"/>
      <c r="CJ85" s="980"/>
      <c r="CK85" s="980"/>
      <c r="CL85" s="981"/>
      <c r="CM85" s="979"/>
      <c r="CN85" s="980"/>
      <c r="CO85" s="980"/>
      <c r="CP85" s="980"/>
      <c r="CQ85" s="981"/>
      <c r="CR85" s="979"/>
      <c r="CS85" s="980"/>
      <c r="CT85" s="980"/>
      <c r="CU85" s="980"/>
      <c r="CV85" s="981"/>
      <c r="CW85" s="979"/>
      <c r="CX85" s="980"/>
      <c r="CY85" s="980"/>
      <c r="CZ85" s="980"/>
      <c r="DA85" s="981"/>
      <c r="DB85" s="979"/>
      <c r="DC85" s="980"/>
      <c r="DD85" s="980"/>
      <c r="DE85" s="980"/>
      <c r="DF85" s="981"/>
      <c r="DG85" s="979"/>
      <c r="DH85" s="980"/>
      <c r="DI85" s="980"/>
      <c r="DJ85" s="980"/>
      <c r="DK85" s="981"/>
      <c r="DL85" s="979"/>
      <c r="DM85" s="980"/>
      <c r="DN85" s="980"/>
      <c r="DO85" s="980"/>
      <c r="DP85" s="981"/>
      <c r="DQ85" s="979"/>
      <c r="DR85" s="980"/>
      <c r="DS85" s="980"/>
      <c r="DT85" s="980"/>
      <c r="DU85" s="981"/>
      <c r="DV85" s="967"/>
      <c r="DW85" s="968"/>
      <c r="DX85" s="968"/>
      <c r="DY85" s="968"/>
      <c r="DZ85" s="969"/>
      <c r="EA85" s="197"/>
    </row>
    <row r="86" spans="1:131" s="198" customFormat="1" ht="26.25" customHeight="1">
      <c r="A86" s="212">
        <v>19</v>
      </c>
      <c r="B86" s="997"/>
      <c r="C86" s="998"/>
      <c r="D86" s="998"/>
      <c r="E86" s="998"/>
      <c r="F86" s="998"/>
      <c r="G86" s="998"/>
      <c r="H86" s="998"/>
      <c r="I86" s="998"/>
      <c r="J86" s="998"/>
      <c r="K86" s="998"/>
      <c r="L86" s="998"/>
      <c r="M86" s="998"/>
      <c r="N86" s="998"/>
      <c r="O86" s="998"/>
      <c r="P86" s="999"/>
      <c r="Q86" s="1000"/>
      <c r="R86" s="994"/>
      <c r="S86" s="994"/>
      <c r="T86" s="994"/>
      <c r="U86" s="994"/>
      <c r="V86" s="994"/>
      <c r="W86" s="994"/>
      <c r="X86" s="994"/>
      <c r="Y86" s="994"/>
      <c r="Z86" s="994"/>
      <c r="AA86" s="994"/>
      <c r="AB86" s="994"/>
      <c r="AC86" s="994"/>
      <c r="AD86" s="994"/>
      <c r="AE86" s="994"/>
      <c r="AF86" s="994"/>
      <c r="AG86" s="994"/>
      <c r="AH86" s="994"/>
      <c r="AI86" s="994"/>
      <c r="AJ86" s="994"/>
      <c r="AK86" s="994"/>
      <c r="AL86" s="994"/>
      <c r="AM86" s="994"/>
      <c r="AN86" s="994"/>
      <c r="AO86" s="994"/>
      <c r="AP86" s="994"/>
      <c r="AQ86" s="994"/>
      <c r="AR86" s="994"/>
      <c r="AS86" s="994"/>
      <c r="AT86" s="994"/>
      <c r="AU86" s="994"/>
      <c r="AV86" s="994"/>
      <c r="AW86" s="994"/>
      <c r="AX86" s="994"/>
      <c r="AY86" s="994"/>
      <c r="AZ86" s="995"/>
      <c r="BA86" s="995"/>
      <c r="BB86" s="995"/>
      <c r="BC86" s="995"/>
      <c r="BD86" s="996"/>
      <c r="BE86" s="216"/>
      <c r="BF86" s="216"/>
      <c r="BG86" s="216"/>
      <c r="BH86" s="216"/>
      <c r="BI86" s="216"/>
      <c r="BJ86" s="216"/>
      <c r="BK86" s="216"/>
      <c r="BL86" s="216"/>
      <c r="BM86" s="216"/>
      <c r="BN86" s="216"/>
      <c r="BO86" s="216"/>
      <c r="BP86" s="216"/>
      <c r="BQ86" s="213">
        <v>80</v>
      </c>
      <c r="BR86" s="218"/>
      <c r="BS86" s="976"/>
      <c r="BT86" s="977"/>
      <c r="BU86" s="977"/>
      <c r="BV86" s="977"/>
      <c r="BW86" s="977"/>
      <c r="BX86" s="977"/>
      <c r="BY86" s="977"/>
      <c r="BZ86" s="977"/>
      <c r="CA86" s="977"/>
      <c r="CB86" s="977"/>
      <c r="CC86" s="977"/>
      <c r="CD86" s="977"/>
      <c r="CE86" s="977"/>
      <c r="CF86" s="977"/>
      <c r="CG86" s="978"/>
      <c r="CH86" s="979"/>
      <c r="CI86" s="980"/>
      <c r="CJ86" s="980"/>
      <c r="CK86" s="980"/>
      <c r="CL86" s="981"/>
      <c r="CM86" s="979"/>
      <c r="CN86" s="980"/>
      <c r="CO86" s="980"/>
      <c r="CP86" s="980"/>
      <c r="CQ86" s="981"/>
      <c r="CR86" s="979"/>
      <c r="CS86" s="980"/>
      <c r="CT86" s="980"/>
      <c r="CU86" s="980"/>
      <c r="CV86" s="981"/>
      <c r="CW86" s="979"/>
      <c r="CX86" s="980"/>
      <c r="CY86" s="980"/>
      <c r="CZ86" s="980"/>
      <c r="DA86" s="981"/>
      <c r="DB86" s="979"/>
      <c r="DC86" s="980"/>
      <c r="DD86" s="980"/>
      <c r="DE86" s="980"/>
      <c r="DF86" s="981"/>
      <c r="DG86" s="979"/>
      <c r="DH86" s="980"/>
      <c r="DI86" s="980"/>
      <c r="DJ86" s="980"/>
      <c r="DK86" s="981"/>
      <c r="DL86" s="979"/>
      <c r="DM86" s="980"/>
      <c r="DN86" s="980"/>
      <c r="DO86" s="980"/>
      <c r="DP86" s="981"/>
      <c r="DQ86" s="979"/>
      <c r="DR86" s="980"/>
      <c r="DS86" s="980"/>
      <c r="DT86" s="980"/>
      <c r="DU86" s="981"/>
      <c r="DV86" s="967"/>
      <c r="DW86" s="968"/>
      <c r="DX86" s="968"/>
      <c r="DY86" s="968"/>
      <c r="DZ86" s="969"/>
      <c r="EA86" s="197"/>
    </row>
    <row r="87" spans="1:131" s="198" customFormat="1" ht="26.25" customHeight="1">
      <c r="A87" s="220">
        <v>20</v>
      </c>
      <c r="B87" s="987"/>
      <c r="C87" s="988"/>
      <c r="D87" s="988"/>
      <c r="E87" s="988"/>
      <c r="F87" s="988"/>
      <c r="G87" s="988"/>
      <c r="H87" s="988"/>
      <c r="I87" s="988"/>
      <c r="J87" s="988"/>
      <c r="K87" s="988"/>
      <c r="L87" s="988"/>
      <c r="M87" s="988"/>
      <c r="N87" s="988"/>
      <c r="O87" s="988"/>
      <c r="P87" s="989"/>
      <c r="Q87" s="990"/>
      <c r="R87" s="991"/>
      <c r="S87" s="991"/>
      <c r="T87" s="991"/>
      <c r="U87" s="991"/>
      <c r="V87" s="991"/>
      <c r="W87" s="991"/>
      <c r="X87" s="991"/>
      <c r="Y87" s="991"/>
      <c r="Z87" s="991"/>
      <c r="AA87" s="991"/>
      <c r="AB87" s="991"/>
      <c r="AC87" s="991"/>
      <c r="AD87" s="991"/>
      <c r="AE87" s="991"/>
      <c r="AF87" s="991"/>
      <c r="AG87" s="991"/>
      <c r="AH87" s="991"/>
      <c r="AI87" s="991"/>
      <c r="AJ87" s="991"/>
      <c r="AK87" s="991"/>
      <c r="AL87" s="991"/>
      <c r="AM87" s="991"/>
      <c r="AN87" s="991"/>
      <c r="AO87" s="991"/>
      <c r="AP87" s="991"/>
      <c r="AQ87" s="991"/>
      <c r="AR87" s="991"/>
      <c r="AS87" s="991"/>
      <c r="AT87" s="991"/>
      <c r="AU87" s="991"/>
      <c r="AV87" s="991"/>
      <c r="AW87" s="991"/>
      <c r="AX87" s="991"/>
      <c r="AY87" s="991"/>
      <c r="AZ87" s="992"/>
      <c r="BA87" s="992"/>
      <c r="BB87" s="992"/>
      <c r="BC87" s="992"/>
      <c r="BD87" s="993"/>
      <c r="BE87" s="216"/>
      <c r="BF87" s="216"/>
      <c r="BG87" s="216"/>
      <c r="BH87" s="216"/>
      <c r="BI87" s="216"/>
      <c r="BJ87" s="216"/>
      <c r="BK87" s="216"/>
      <c r="BL87" s="216"/>
      <c r="BM87" s="216"/>
      <c r="BN87" s="216"/>
      <c r="BO87" s="216"/>
      <c r="BP87" s="216"/>
      <c r="BQ87" s="213">
        <v>81</v>
      </c>
      <c r="BR87" s="218"/>
      <c r="BS87" s="976"/>
      <c r="BT87" s="977"/>
      <c r="BU87" s="977"/>
      <c r="BV87" s="977"/>
      <c r="BW87" s="977"/>
      <c r="BX87" s="977"/>
      <c r="BY87" s="977"/>
      <c r="BZ87" s="977"/>
      <c r="CA87" s="977"/>
      <c r="CB87" s="977"/>
      <c r="CC87" s="977"/>
      <c r="CD87" s="977"/>
      <c r="CE87" s="977"/>
      <c r="CF87" s="977"/>
      <c r="CG87" s="978"/>
      <c r="CH87" s="979"/>
      <c r="CI87" s="980"/>
      <c r="CJ87" s="980"/>
      <c r="CK87" s="980"/>
      <c r="CL87" s="981"/>
      <c r="CM87" s="979"/>
      <c r="CN87" s="980"/>
      <c r="CO87" s="980"/>
      <c r="CP87" s="980"/>
      <c r="CQ87" s="981"/>
      <c r="CR87" s="979"/>
      <c r="CS87" s="980"/>
      <c r="CT87" s="980"/>
      <c r="CU87" s="980"/>
      <c r="CV87" s="981"/>
      <c r="CW87" s="979"/>
      <c r="CX87" s="980"/>
      <c r="CY87" s="980"/>
      <c r="CZ87" s="980"/>
      <c r="DA87" s="981"/>
      <c r="DB87" s="979"/>
      <c r="DC87" s="980"/>
      <c r="DD87" s="980"/>
      <c r="DE87" s="980"/>
      <c r="DF87" s="981"/>
      <c r="DG87" s="979"/>
      <c r="DH87" s="980"/>
      <c r="DI87" s="980"/>
      <c r="DJ87" s="980"/>
      <c r="DK87" s="981"/>
      <c r="DL87" s="979"/>
      <c r="DM87" s="980"/>
      <c r="DN87" s="980"/>
      <c r="DO87" s="980"/>
      <c r="DP87" s="981"/>
      <c r="DQ87" s="979"/>
      <c r="DR87" s="980"/>
      <c r="DS87" s="980"/>
      <c r="DT87" s="980"/>
      <c r="DU87" s="981"/>
      <c r="DV87" s="967"/>
      <c r="DW87" s="968"/>
      <c r="DX87" s="968"/>
      <c r="DY87" s="968"/>
      <c r="DZ87" s="969"/>
      <c r="EA87" s="197"/>
    </row>
    <row r="88" spans="1:131" s="198" customFormat="1" ht="26.25" customHeight="1" thickBot="1">
      <c r="A88" s="215" t="s">
        <v>366</v>
      </c>
      <c r="B88" s="970" t="s">
        <v>392</v>
      </c>
      <c r="C88" s="971"/>
      <c r="D88" s="971"/>
      <c r="E88" s="971"/>
      <c r="F88" s="971"/>
      <c r="G88" s="971"/>
      <c r="H88" s="971"/>
      <c r="I88" s="971"/>
      <c r="J88" s="971"/>
      <c r="K88" s="971"/>
      <c r="L88" s="971"/>
      <c r="M88" s="971"/>
      <c r="N88" s="971"/>
      <c r="O88" s="971"/>
      <c r="P88" s="972"/>
      <c r="Q88" s="985"/>
      <c r="R88" s="986"/>
      <c r="S88" s="986"/>
      <c r="T88" s="986"/>
      <c r="U88" s="986"/>
      <c r="V88" s="986"/>
      <c r="W88" s="986"/>
      <c r="X88" s="986"/>
      <c r="Y88" s="986"/>
      <c r="Z88" s="986"/>
      <c r="AA88" s="986"/>
      <c r="AB88" s="986"/>
      <c r="AC88" s="986"/>
      <c r="AD88" s="986"/>
      <c r="AE88" s="986"/>
      <c r="AF88" s="982">
        <v>8445</v>
      </c>
      <c r="AG88" s="982"/>
      <c r="AH88" s="982"/>
      <c r="AI88" s="982"/>
      <c r="AJ88" s="982"/>
      <c r="AK88" s="986"/>
      <c r="AL88" s="986"/>
      <c r="AM88" s="986"/>
      <c r="AN88" s="986"/>
      <c r="AO88" s="986"/>
      <c r="AP88" s="982">
        <v>5211</v>
      </c>
      <c r="AQ88" s="982"/>
      <c r="AR88" s="982"/>
      <c r="AS88" s="982"/>
      <c r="AT88" s="982"/>
      <c r="AU88" s="982">
        <v>1950</v>
      </c>
      <c r="AV88" s="982"/>
      <c r="AW88" s="982"/>
      <c r="AX88" s="982"/>
      <c r="AY88" s="982"/>
      <c r="AZ88" s="983"/>
      <c r="BA88" s="983"/>
      <c r="BB88" s="983"/>
      <c r="BC88" s="983"/>
      <c r="BD88" s="984"/>
      <c r="BE88" s="216"/>
      <c r="BF88" s="216"/>
      <c r="BG88" s="216"/>
      <c r="BH88" s="216"/>
      <c r="BI88" s="216"/>
      <c r="BJ88" s="216"/>
      <c r="BK88" s="216"/>
      <c r="BL88" s="216"/>
      <c r="BM88" s="216"/>
      <c r="BN88" s="216"/>
      <c r="BO88" s="216"/>
      <c r="BP88" s="216"/>
      <c r="BQ88" s="213">
        <v>82</v>
      </c>
      <c r="BR88" s="218"/>
      <c r="BS88" s="976"/>
      <c r="BT88" s="977"/>
      <c r="BU88" s="977"/>
      <c r="BV88" s="977"/>
      <c r="BW88" s="977"/>
      <c r="BX88" s="977"/>
      <c r="BY88" s="977"/>
      <c r="BZ88" s="977"/>
      <c r="CA88" s="977"/>
      <c r="CB88" s="977"/>
      <c r="CC88" s="977"/>
      <c r="CD88" s="977"/>
      <c r="CE88" s="977"/>
      <c r="CF88" s="977"/>
      <c r="CG88" s="978"/>
      <c r="CH88" s="979"/>
      <c r="CI88" s="980"/>
      <c r="CJ88" s="980"/>
      <c r="CK88" s="980"/>
      <c r="CL88" s="981"/>
      <c r="CM88" s="979"/>
      <c r="CN88" s="980"/>
      <c r="CO88" s="980"/>
      <c r="CP88" s="980"/>
      <c r="CQ88" s="981"/>
      <c r="CR88" s="979"/>
      <c r="CS88" s="980"/>
      <c r="CT88" s="980"/>
      <c r="CU88" s="980"/>
      <c r="CV88" s="981"/>
      <c r="CW88" s="979"/>
      <c r="CX88" s="980"/>
      <c r="CY88" s="980"/>
      <c r="CZ88" s="980"/>
      <c r="DA88" s="981"/>
      <c r="DB88" s="979"/>
      <c r="DC88" s="980"/>
      <c r="DD88" s="980"/>
      <c r="DE88" s="980"/>
      <c r="DF88" s="981"/>
      <c r="DG88" s="979"/>
      <c r="DH88" s="980"/>
      <c r="DI88" s="980"/>
      <c r="DJ88" s="980"/>
      <c r="DK88" s="981"/>
      <c r="DL88" s="979"/>
      <c r="DM88" s="980"/>
      <c r="DN88" s="980"/>
      <c r="DO88" s="980"/>
      <c r="DP88" s="981"/>
      <c r="DQ88" s="979"/>
      <c r="DR88" s="980"/>
      <c r="DS88" s="980"/>
      <c r="DT88" s="980"/>
      <c r="DU88" s="981"/>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6"/>
      <c r="BT89" s="977"/>
      <c r="BU89" s="977"/>
      <c r="BV89" s="977"/>
      <c r="BW89" s="977"/>
      <c r="BX89" s="977"/>
      <c r="BY89" s="977"/>
      <c r="BZ89" s="977"/>
      <c r="CA89" s="977"/>
      <c r="CB89" s="977"/>
      <c r="CC89" s="977"/>
      <c r="CD89" s="977"/>
      <c r="CE89" s="977"/>
      <c r="CF89" s="977"/>
      <c r="CG89" s="978"/>
      <c r="CH89" s="979"/>
      <c r="CI89" s="980"/>
      <c r="CJ89" s="980"/>
      <c r="CK89" s="980"/>
      <c r="CL89" s="981"/>
      <c r="CM89" s="979"/>
      <c r="CN89" s="980"/>
      <c r="CO89" s="980"/>
      <c r="CP89" s="980"/>
      <c r="CQ89" s="981"/>
      <c r="CR89" s="979"/>
      <c r="CS89" s="980"/>
      <c r="CT89" s="980"/>
      <c r="CU89" s="980"/>
      <c r="CV89" s="981"/>
      <c r="CW89" s="979"/>
      <c r="CX89" s="980"/>
      <c r="CY89" s="980"/>
      <c r="CZ89" s="980"/>
      <c r="DA89" s="981"/>
      <c r="DB89" s="979"/>
      <c r="DC89" s="980"/>
      <c r="DD89" s="980"/>
      <c r="DE89" s="980"/>
      <c r="DF89" s="981"/>
      <c r="DG89" s="979"/>
      <c r="DH89" s="980"/>
      <c r="DI89" s="980"/>
      <c r="DJ89" s="980"/>
      <c r="DK89" s="981"/>
      <c r="DL89" s="979"/>
      <c r="DM89" s="980"/>
      <c r="DN89" s="980"/>
      <c r="DO89" s="980"/>
      <c r="DP89" s="981"/>
      <c r="DQ89" s="979"/>
      <c r="DR89" s="980"/>
      <c r="DS89" s="980"/>
      <c r="DT89" s="980"/>
      <c r="DU89" s="981"/>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6"/>
      <c r="BT90" s="977"/>
      <c r="BU90" s="977"/>
      <c r="BV90" s="977"/>
      <c r="BW90" s="977"/>
      <c r="BX90" s="977"/>
      <c r="BY90" s="977"/>
      <c r="BZ90" s="977"/>
      <c r="CA90" s="977"/>
      <c r="CB90" s="977"/>
      <c r="CC90" s="977"/>
      <c r="CD90" s="977"/>
      <c r="CE90" s="977"/>
      <c r="CF90" s="977"/>
      <c r="CG90" s="978"/>
      <c r="CH90" s="979"/>
      <c r="CI90" s="980"/>
      <c r="CJ90" s="980"/>
      <c r="CK90" s="980"/>
      <c r="CL90" s="981"/>
      <c r="CM90" s="979"/>
      <c r="CN90" s="980"/>
      <c r="CO90" s="980"/>
      <c r="CP90" s="980"/>
      <c r="CQ90" s="981"/>
      <c r="CR90" s="979"/>
      <c r="CS90" s="980"/>
      <c r="CT90" s="980"/>
      <c r="CU90" s="980"/>
      <c r="CV90" s="981"/>
      <c r="CW90" s="979"/>
      <c r="CX90" s="980"/>
      <c r="CY90" s="980"/>
      <c r="CZ90" s="980"/>
      <c r="DA90" s="981"/>
      <c r="DB90" s="979"/>
      <c r="DC90" s="980"/>
      <c r="DD90" s="980"/>
      <c r="DE90" s="980"/>
      <c r="DF90" s="981"/>
      <c r="DG90" s="979"/>
      <c r="DH90" s="980"/>
      <c r="DI90" s="980"/>
      <c r="DJ90" s="980"/>
      <c r="DK90" s="981"/>
      <c r="DL90" s="979"/>
      <c r="DM90" s="980"/>
      <c r="DN90" s="980"/>
      <c r="DO90" s="980"/>
      <c r="DP90" s="981"/>
      <c r="DQ90" s="979"/>
      <c r="DR90" s="980"/>
      <c r="DS90" s="980"/>
      <c r="DT90" s="980"/>
      <c r="DU90" s="981"/>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6"/>
      <c r="BT91" s="977"/>
      <c r="BU91" s="977"/>
      <c r="BV91" s="977"/>
      <c r="BW91" s="977"/>
      <c r="BX91" s="977"/>
      <c r="BY91" s="977"/>
      <c r="BZ91" s="977"/>
      <c r="CA91" s="977"/>
      <c r="CB91" s="977"/>
      <c r="CC91" s="977"/>
      <c r="CD91" s="977"/>
      <c r="CE91" s="977"/>
      <c r="CF91" s="977"/>
      <c r="CG91" s="978"/>
      <c r="CH91" s="979"/>
      <c r="CI91" s="980"/>
      <c r="CJ91" s="980"/>
      <c r="CK91" s="980"/>
      <c r="CL91" s="981"/>
      <c r="CM91" s="979"/>
      <c r="CN91" s="980"/>
      <c r="CO91" s="980"/>
      <c r="CP91" s="980"/>
      <c r="CQ91" s="981"/>
      <c r="CR91" s="979"/>
      <c r="CS91" s="980"/>
      <c r="CT91" s="980"/>
      <c r="CU91" s="980"/>
      <c r="CV91" s="981"/>
      <c r="CW91" s="979"/>
      <c r="CX91" s="980"/>
      <c r="CY91" s="980"/>
      <c r="CZ91" s="980"/>
      <c r="DA91" s="981"/>
      <c r="DB91" s="979"/>
      <c r="DC91" s="980"/>
      <c r="DD91" s="980"/>
      <c r="DE91" s="980"/>
      <c r="DF91" s="981"/>
      <c r="DG91" s="979"/>
      <c r="DH91" s="980"/>
      <c r="DI91" s="980"/>
      <c r="DJ91" s="980"/>
      <c r="DK91" s="981"/>
      <c r="DL91" s="979"/>
      <c r="DM91" s="980"/>
      <c r="DN91" s="980"/>
      <c r="DO91" s="980"/>
      <c r="DP91" s="981"/>
      <c r="DQ91" s="979"/>
      <c r="DR91" s="980"/>
      <c r="DS91" s="980"/>
      <c r="DT91" s="980"/>
      <c r="DU91" s="981"/>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6"/>
      <c r="BT92" s="977"/>
      <c r="BU92" s="977"/>
      <c r="BV92" s="977"/>
      <c r="BW92" s="977"/>
      <c r="BX92" s="977"/>
      <c r="BY92" s="977"/>
      <c r="BZ92" s="977"/>
      <c r="CA92" s="977"/>
      <c r="CB92" s="977"/>
      <c r="CC92" s="977"/>
      <c r="CD92" s="977"/>
      <c r="CE92" s="977"/>
      <c r="CF92" s="977"/>
      <c r="CG92" s="978"/>
      <c r="CH92" s="979"/>
      <c r="CI92" s="980"/>
      <c r="CJ92" s="980"/>
      <c r="CK92" s="980"/>
      <c r="CL92" s="981"/>
      <c r="CM92" s="979"/>
      <c r="CN92" s="980"/>
      <c r="CO92" s="980"/>
      <c r="CP92" s="980"/>
      <c r="CQ92" s="981"/>
      <c r="CR92" s="979"/>
      <c r="CS92" s="980"/>
      <c r="CT92" s="980"/>
      <c r="CU92" s="980"/>
      <c r="CV92" s="981"/>
      <c r="CW92" s="979"/>
      <c r="CX92" s="980"/>
      <c r="CY92" s="980"/>
      <c r="CZ92" s="980"/>
      <c r="DA92" s="981"/>
      <c r="DB92" s="979"/>
      <c r="DC92" s="980"/>
      <c r="DD92" s="980"/>
      <c r="DE92" s="980"/>
      <c r="DF92" s="981"/>
      <c r="DG92" s="979"/>
      <c r="DH92" s="980"/>
      <c r="DI92" s="980"/>
      <c r="DJ92" s="980"/>
      <c r="DK92" s="981"/>
      <c r="DL92" s="979"/>
      <c r="DM92" s="980"/>
      <c r="DN92" s="980"/>
      <c r="DO92" s="980"/>
      <c r="DP92" s="981"/>
      <c r="DQ92" s="979"/>
      <c r="DR92" s="980"/>
      <c r="DS92" s="980"/>
      <c r="DT92" s="980"/>
      <c r="DU92" s="981"/>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6"/>
      <c r="BT93" s="977"/>
      <c r="BU93" s="977"/>
      <c r="BV93" s="977"/>
      <c r="BW93" s="977"/>
      <c r="BX93" s="977"/>
      <c r="BY93" s="977"/>
      <c r="BZ93" s="977"/>
      <c r="CA93" s="977"/>
      <c r="CB93" s="977"/>
      <c r="CC93" s="977"/>
      <c r="CD93" s="977"/>
      <c r="CE93" s="977"/>
      <c r="CF93" s="977"/>
      <c r="CG93" s="978"/>
      <c r="CH93" s="979"/>
      <c r="CI93" s="980"/>
      <c r="CJ93" s="980"/>
      <c r="CK93" s="980"/>
      <c r="CL93" s="981"/>
      <c r="CM93" s="979"/>
      <c r="CN93" s="980"/>
      <c r="CO93" s="980"/>
      <c r="CP93" s="980"/>
      <c r="CQ93" s="981"/>
      <c r="CR93" s="979"/>
      <c r="CS93" s="980"/>
      <c r="CT93" s="980"/>
      <c r="CU93" s="980"/>
      <c r="CV93" s="981"/>
      <c r="CW93" s="979"/>
      <c r="CX93" s="980"/>
      <c r="CY93" s="980"/>
      <c r="CZ93" s="980"/>
      <c r="DA93" s="981"/>
      <c r="DB93" s="979"/>
      <c r="DC93" s="980"/>
      <c r="DD93" s="980"/>
      <c r="DE93" s="980"/>
      <c r="DF93" s="981"/>
      <c r="DG93" s="979"/>
      <c r="DH93" s="980"/>
      <c r="DI93" s="980"/>
      <c r="DJ93" s="980"/>
      <c r="DK93" s="981"/>
      <c r="DL93" s="979"/>
      <c r="DM93" s="980"/>
      <c r="DN93" s="980"/>
      <c r="DO93" s="980"/>
      <c r="DP93" s="981"/>
      <c r="DQ93" s="979"/>
      <c r="DR93" s="980"/>
      <c r="DS93" s="980"/>
      <c r="DT93" s="980"/>
      <c r="DU93" s="981"/>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6"/>
      <c r="BT94" s="977"/>
      <c r="BU94" s="977"/>
      <c r="BV94" s="977"/>
      <c r="BW94" s="977"/>
      <c r="BX94" s="977"/>
      <c r="BY94" s="977"/>
      <c r="BZ94" s="977"/>
      <c r="CA94" s="977"/>
      <c r="CB94" s="977"/>
      <c r="CC94" s="977"/>
      <c r="CD94" s="977"/>
      <c r="CE94" s="977"/>
      <c r="CF94" s="977"/>
      <c r="CG94" s="978"/>
      <c r="CH94" s="979"/>
      <c r="CI94" s="980"/>
      <c r="CJ94" s="980"/>
      <c r="CK94" s="980"/>
      <c r="CL94" s="981"/>
      <c r="CM94" s="979"/>
      <c r="CN94" s="980"/>
      <c r="CO94" s="980"/>
      <c r="CP94" s="980"/>
      <c r="CQ94" s="981"/>
      <c r="CR94" s="979"/>
      <c r="CS94" s="980"/>
      <c r="CT94" s="980"/>
      <c r="CU94" s="980"/>
      <c r="CV94" s="981"/>
      <c r="CW94" s="979"/>
      <c r="CX94" s="980"/>
      <c r="CY94" s="980"/>
      <c r="CZ94" s="980"/>
      <c r="DA94" s="981"/>
      <c r="DB94" s="979"/>
      <c r="DC94" s="980"/>
      <c r="DD94" s="980"/>
      <c r="DE94" s="980"/>
      <c r="DF94" s="981"/>
      <c r="DG94" s="979"/>
      <c r="DH94" s="980"/>
      <c r="DI94" s="980"/>
      <c r="DJ94" s="980"/>
      <c r="DK94" s="981"/>
      <c r="DL94" s="979"/>
      <c r="DM94" s="980"/>
      <c r="DN94" s="980"/>
      <c r="DO94" s="980"/>
      <c r="DP94" s="981"/>
      <c r="DQ94" s="979"/>
      <c r="DR94" s="980"/>
      <c r="DS94" s="980"/>
      <c r="DT94" s="980"/>
      <c r="DU94" s="981"/>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6"/>
      <c r="BT95" s="977"/>
      <c r="BU95" s="977"/>
      <c r="BV95" s="977"/>
      <c r="BW95" s="977"/>
      <c r="BX95" s="977"/>
      <c r="BY95" s="977"/>
      <c r="BZ95" s="977"/>
      <c r="CA95" s="977"/>
      <c r="CB95" s="977"/>
      <c r="CC95" s="977"/>
      <c r="CD95" s="977"/>
      <c r="CE95" s="977"/>
      <c r="CF95" s="977"/>
      <c r="CG95" s="978"/>
      <c r="CH95" s="979"/>
      <c r="CI95" s="980"/>
      <c r="CJ95" s="980"/>
      <c r="CK95" s="980"/>
      <c r="CL95" s="981"/>
      <c r="CM95" s="979"/>
      <c r="CN95" s="980"/>
      <c r="CO95" s="980"/>
      <c r="CP95" s="980"/>
      <c r="CQ95" s="981"/>
      <c r="CR95" s="979"/>
      <c r="CS95" s="980"/>
      <c r="CT95" s="980"/>
      <c r="CU95" s="980"/>
      <c r="CV95" s="981"/>
      <c r="CW95" s="979"/>
      <c r="CX95" s="980"/>
      <c r="CY95" s="980"/>
      <c r="CZ95" s="980"/>
      <c r="DA95" s="981"/>
      <c r="DB95" s="979"/>
      <c r="DC95" s="980"/>
      <c r="DD95" s="980"/>
      <c r="DE95" s="980"/>
      <c r="DF95" s="981"/>
      <c r="DG95" s="979"/>
      <c r="DH95" s="980"/>
      <c r="DI95" s="980"/>
      <c r="DJ95" s="980"/>
      <c r="DK95" s="981"/>
      <c r="DL95" s="979"/>
      <c r="DM95" s="980"/>
      <c r="DN95" s="980"/>
      <c r="DO95" s="980"/>
      <c r="DP95" s="981"/>
      <c r="DQ95" s="979"/>
      <c r="DR95" s="980"/>
      <c r="DS95" s="980"/>
      <c r="DT95" s="980"/>
      <c r="DU95" s="981"/>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6"/>
      <c r="BT96" s="977"/>
      <c r="BU96" s="977"/>
      <c r="BV96" s="977"/>
      <c r="BW96" s="977"/>
      <c r="BX96" s="977"/>
      <c r="BY96" s="977"/>
      <c r="BZ96" s="977"/>
      <c r="CA96" s="977"/>
      <c r="CB96" s="977"/>
      <c r="CC96" s="977"/>
      <c r="CD96" s="977"/>
      <c r="CE96" s="977"/>
      <c r="CF96" s="977"/>
      <c r="CG96" s="978"/>
      <c r="CH96" s="979"/>
      <c r="CI96" s="980"/>
      <c r="CJ96" s="980"/>
      <c r="CK96" s="980"/>
      <c r="CL96" s="981"/>
      <c r="CM96" s="979"/>
      <c r="CN96" s="980"/>
      <c r="CO96" s="980"/>
      <c r="CP96" s="980"/>
      <c r="CQ96" s="981"/>
      <c r="CR96" s="979"/>
      <c r="CS96" s="980"/>
      <c r="CT96" s="980"/>
      <c r="CU96" s="980"/>
      <c r="CV96" s="981"/>
      <c r="CW96" s="979"/>
      <c r="CX96" s="980"/>
      <c r="CY96" s="980"/>
      <c r="CZ96" s="980"/>
      <c r="DA96" s="981"/>
      <c r="DB96" s="979"/>
      <c r="DC96" s="980"/>
      <c r="DD96" s="980"/>
      <c r="DE96" s="980"/>
      <c r="DF96" s="981"/>
      <c r="DG96" s="979"/>
      <c r="DH96" s="980"/>
      <c r="DI96" s="980"/>
      <c r="DJ96" s="980"/>
      <c r="DK96" s="981"/>
      <c r="DL96" s="979"/>
      <c r="DM96" s="980"/>
      <c r="DN96" s="980"/>
      <c r="DO96" s="980"/>
      <c r="DP96" s="981"/>
      <c r="DQ96" s="979"/>
      <c r="DR96" s="980"/>
      <c r="DS96" s="980"/>
      <c r="DT96" s="980"/>
      <c r="DU96" s="981"/>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6"/>
      <c r="BT97" s="977"/>
      <c r="BU97" s="977"/>
      <c r="BV97" s="977"/>
      <c r="BW97" s="977"/>
      <c r="BX97" s="977"/>
      <c r="BY97" s="977"/>
      <c r="BZ97" s="977"/>
      <c r="CA97" s="977"/>
      <c r="CB97" s="977"/>
      <c r="CC97" s="977"/>
      <c r="CD97" s="977"/>
      <c r="CE97" s="977"/>
      <c r="CF97" s="977"/>
      <c r="CG97" s="978"/>
      <c r="CH97" s="979"/>
      <c r="CI97" s="980"/>
      <c r="CJ97" s="980"/>
      <c r="CK97" s="980"/>
      <c r="CL97" s="981"/>
      <c r="CM97" s="979"/>
      <c r="CN97" s="980"/>
      <c r="CO97" s="980"/>
      <c r="CP97" s="980"/>
      <c r="CQ97" s="981"/>
      <c r="CR97" s="979"/>
      <c r="CS97" s="980"/>
      <c r="CT97" s="980"/>
      <c r="CU97" s="980"/>
      <c r="CV97" s="981"/>
      <c r="CW97" s="979"/>
      <c r="CX97" s="980"/>
      <c r="CY97" s="980"/>
      <c r="CZ97" s="980"/>
      <c r="DA97" s="981"/>
      <c r="DB97" s="979"/>
      <c r="DC97" s="980"/>
      <c r="DD97" s="980"/>
      <c r="DE97" s="980"/>
      <c r="DF97" s="981"/>
      <c r="DG97" s="979"/>
      <c r="DH97" s="980"/>
      <c r="DI97" s="980"/>
      <c r="DJ97" s="980"/>
      <c r="DK97" s="981"/>
      <c r="DL97" s="979"/>
      <c r="DM97" s="980"/>
      <c r="DN97" s="980"/>
      <c r="DO97" s="980"/>
      <c r="DP97" s="981"/>
      <c r="DQ97" s="979"/>
      <c r="DR97" s="980"/>
      <c r="DS97" s="980"/>
      <c r="DT97" s="980"/>
      <c r="DU97" s="981"/>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6"/>
      <c r="BT98" s="977"/>
      <c r="BU98" s="977"/>
      <c r="BV98" s="977"/>
      <c r="BW98" s="977"/>
      <c r="BX98" s="977"/>
      <c r="BY98" s="977"/>
      <c r="BZ98" s="977"/>
      <c r="CA98" s="977"/>
      <c r="CB98" s="977"/>
      <c r="CC98" s="977"/>
      <c r="CD98" s="977"/>
      <c r="CE98" s="977"/>
      <c r="CF98" s="977"/>
      <c r="CG98" s="978"/>
      <c r="CH98" s="979"/>
      <c r="CI98" s="980"/>
      <c r="CJ98" s="980"/>
      <c r="CK98" s="980"/>
      <c r="CL98" s="981"/>
      <c r="CM98" s="979"/>
      <c r="CN98" s="980"/>
      <c r="CO98" s="980"/>
      <c r="CP98" s="980"/>
      <c r="CQ98" s="981"/>
      <c r="CR98" s="979"/>
      <c r="CS98" s="980"/>
      <c r="CT98" s="980"/>
      <c r="CU98" s="980"/>
      <c r="CV98" s="981"/>
      <c r="CW98" s="979"/>
      <c r="CX98" s="980"/>
      <c r="CY98" s="980"/>
      <c r="CZ98" s="980"/>
      <c r="DA98" s="981"/>
      <c r="DB98" s="979"/>
      <c r="DC98" s="980"/>
      <c r="DD98" s="980"/>
      <c r="DE98" s="980"/>
      <c r="DF98" s="981"/>
      <c r="DG98" s="979"/>
      <c r="DH98" s="980"/>
      <c r="DI98" s="980"/>
      <c r="DJ98" s="980"/>
      <c r="DK98" s="981"/>
      <c r="DL98" s="979"/>
      <c r="DM98" s="980"/>
      <c r="DN98" s="980"/>
      <c r="DO98" s="980"/>
      <c r="DP98" s="981"/>
      <c r="DQ98" s="979"/>
      <c r="DR98" s="980"/>
      <c r="DS98" s="980"/>
      <c r="DT98" s="980"/>
      <c r="DU98" s="981"/>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6"/>
      <c r="BT99" s="977"/>
      <c r="BU99" s="977"/>
      <c r="BV99" s="977"/>
      <c r="BW99" s="977"/>
      <c r="BX99" s="977"/>
      <c r="BY99" s="977"/>
      <c r="BZ99" s="977"/>
      <c r="CA99" s="977"/>
      <c r="CB99" s="977"/>
      <c r="CC99" s="977"/>
      <c r="CD99" s="977"/>
      <c r="CE99" s="977"/>
      <c r="CF99" s="977"/>
      <c r="CG99" s="978"/>
      <c r="CH99" s="979"/>
      <c r="CI99" s="980"/>
      <c r="CJ99" s="980"/>
      <c r="CK99" s="980"/>
      <c r="CL99" s="981"/>
      <c r="CM99" s="979"/>
      <c r="CN99" s="980"/>
      <c r="CO99" s="980"/>
      <c r="CP99" s="980"/>
      <c r="CQ99" s="981"/>
      <c r="CR99" s="979"/>
      <c r="CS99" s="980"/>
      <c r="CT99" s="980"/>
      <c r="CU99" s="980"/>
      <c r="CV99" s="981"/>
      <c r="CW99" s="979"/>
      <c r="CX99" s="980"/>
      <c r="CY99" s="980"/>
      <c r="CZ99" s="980"/>
      <c r="DA99" s="981"/>
      <c r="DB99" s="979"/>
      <c r="DC99" s="980"/>
      <c r="DD99" s="980"/>
      <c r="DE99" s="980"/>
      <c r="DF99" s="981"/>
      <c r="DG99" s="979"/>
      <c r="DH99" s="980"/>
      <c r="DI99" s="980"/>
      <c r="DJ99" s="980"/>
      <c r="DK99" s="981"/>
      <c r="DL99" s="979"/>
      <c r="DM99" s="980"/>
      <c r="DN99" s="980"/>
      <c r="DO99" s="980"/>
      <c r="DP99" s="981"/>
      <c r="DQ99" s="979"/>
      <c r="DR99" s="980"/>
      <c r="DS99" s="980"/>
      <c r="DT99" s="980"/>
      <c r="DU99" s="981"/>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6"/>
      <c r="BT100" s="977"/>
      <c r="BU100" s="977"/>
      <c r="BV100" s="977"/>
      <c r="BW100" s="977"/>
      <c r="BX100" s="977"/>
      <c r="BY100" s="977"/>
      <c r="BZ100" s="977"/>
      <c r="CA100" s="977"/>
      <c r="CB100" s="977"/>
      <c r="CC100" s="977"/>
      <c r="CD100" s="977"/>
      <c r="CE100" s="977"/>
      <c r="CF100" s="977"/>
      <c r="CG100" s="978"/>
      <c r="CH100" s="979"/>
      <c r="CI100" s="980"/>
      <c r="CJ100" s="980"/>
      <c r="CK100" s="980"/>
      <c r="CL100" s="981"/>
      <c r="CM100" s="979"/>
      <c r="CN100" s="980"/>
      <c r="CO100" s="980"/>
      <c r="CP100" s="980"/>
      <c r="CQ100" s="981"/>
      <c r="CR100" s="979"/>
      <c r="CS100" s="980"/>
      <c r="CT100" s="980"/>
      <c r="CU100" s="980"/>
      <c r="CV100" s="981"/>
      <c r="CW100" s="979"/>
      <c r="CX100" s="980"/>
      <c r="CY100" s="980"/>
      <c r="CZ100" s="980"/>
      <c r="DA100" s="981"/>
      <c r="DB100" s="979"/>
      <c r="DC100" s="980"/>
      <c r="DD100" s="980"/>
      <c r="DE100" s="980"/>
      <c r="DF100" s="981"/>
      <c r="DG100" s="979"/>
      <c r="DH100" s="980"/>
      <c r="DI100" s="980"/>
      <c r="DJ100" s="980"/>
      <c r="DK100" s="981"/>
      <c r="DL100" s="979"/>
      <c r="DM100" s="980"/>
      <c r="DN100" s="980"/>
      <c r="DO100" s="980"/>
      <c r="DP100" s="981"/>
      <c r="DQ100" s="979"/>
      <c r="DR100" s="980"/>
      <c r="DS100" s="980"/>
      <c r="DT100" s="980"/>
      <c r="DU100" s="981"/>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6"/>
      <c r="BT101" s="977"/>
      <c r="BU101" s="977"/>
      <c r="BV101" s="977"/>
      <c r="BW101" s="977"/>
      <c r="BX101" s="977"/>
      <c r="BY101" s="977"/>
      <c r="BZ101" s="977"/>
      <c r="CA101" s="977"/>
      <c r="CB101" s="977"/>
      <c r="CC101" s="977"/>
      <c r="CD101" s="977"/>
      <c r="CE101" s="977"/>
      <c r="CF101" s="977"/>
      <c r="CG101" s="978"/>
      <c r="CH101" s="979"/>
      <c r="CI101" s="980"/>
      <c r="CJ101" s="980"/>
      <c r="CK101" s="980"/>
      <c r="CL101" s="981"/>
      <c r="CM101" s="979"/>
      <c r="CN101" s="980"/>
      <c r="CO101" s="980"/>
      <c r="CP101" s="980"/>
      <c r="CQ101" s="981"/>
      <c r="CR101" s="979"/>
      <c r="CS101" s="980"/>
      <c r="CT101" s="980"/>
      <c r="CU101" s="980"/>
      <c r="CV101" s="981"/>
      <c r="CW101" s="979"/>
      <c r="CX101" s="980"/>
      <c r="CY101" s="980"/>
      <c r="CZ101" s="980"/>
      <c r="DA101" s="981"/>
      <c r="DB101" s="979"/>
      <c r="DC101" s="980"/>
      <c r="DD101" s="980"/>
      <c r="DE101" s="980"/>
      <c r="DF101" s="981"/>
      <c r="DG101" s="979"/>
      <c r="DH101" s="980"/>
      <c r="DI101" s="980"/>
      <c r="DJ101" s="980"/>
      <c r="DK101" s="981"/>
      <c r="DL101" s="979"/>
      <c r="DM101" s="980"/>
      <c r="DN101" s="980"/>
      <c r="DO101" s="980"/>
      <c r="DP101" s="981"/>
      <c r="DQ101" s="979"/>
      <c r="DR101" s="980"/>
      <c r="DS101" s="980"/>
      <c r="DT101" s="980"/>
      <c r="DU101" s="981"/>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70" t="s">
        <v>393</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59">
        <f>SUM(CR7:CV23)</f>
        <v>1989</v>
      </c>
      <c r="CS102" s="960"/>
      <c r="CT102" s="960"/>
      <c r="CU102" s="960"/>
      <c r="CV102" s="961"/>
      <c r="CW102" s="959">
        <f t="shared" ref="CW102" si="0">SUM(CW7:DA23)</f>
        <v>21</v>
      </c>
      <c r="CX102" s="960"/>
      <c r="CY102" s="960"/>
      <c r="CZ102" s="960"/>
      <c r="DA102" s="961"/>
      <c r="DB102" s="959">
        <f t="shared" ref="DB102" si="1">SUM(DB7:DF23)</f>
        <v>6324</v>
      </c>
      <c r="DC102" s="960"/>
      <c r="DD102" s="960"/>
      <c r="DE102" s="960"/>
      <c r="DF102" s="961"/>
      <c r="DG102" s="959">
        <f t="shared" ref="DG102" si="2">SUM(DG7:DK23)</f>
        <v>694</v>
      </c>
      <c r="DH102" s="960"/>
      <c r="DI102" s="960"/>
      <c r="DJ102" s="960"/>
      <c r="DK102" s="961"/>
      <c r="DL102" s="959">
        <f t="shared" ref="DL102" si="3">SUM(DL7:DP23)</f>
        <v>103</v>
      </c>
      <c r="DM102" s="960"/>
      <c r="DN102" s="960"/>
      <c r="DO102" s="960"/>
      <c r="DP102" s="961"/>
      <c r="DQ102" s="959">
        <f t="shared" ref="DQ102" si="4">SUM(DQ7:DU23)</f>
        <v>10</v>
      </c>
      <c r="DR102" s="960"/>
      <c r="DS102" s="960"/>
      <c r="DT102" s="960"/>
      <c r="DU102" s="961"/>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394</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395</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398</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399</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400</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401</v>
      </c>
      <c r="AB109" s="918"/>
      <c r="AC109" s="918"/>
      <c r="AD109" s="918"/>
      <c r="AE109" s="919"/>
      <c r="AF109" s="920" t="s">
        <v>283</v>
      </c>
      <c r="AG109" s="918"/>
      <c r="AH109" s="918"/>
      <c r="AI109" s="918"/>
      <c r="AJ109" s="919"/>
      <c r="AK109" s="920" t="s">
        <v>282</v>
      </c>
      <c r="AL109" s="918"/>
      <c r="AM109" s="918"/>
      <c r="AN109" s="918"/>
      <c r="AO109" s="919"/>
      <c r="AP109" s="920" t="s">
        <v>402</v>
      </c>
      <c r="AQ109" s="918"/>
      <c r="AR109" s="918"/>
      <c r="AS109" s="918"/>
      <c r="AT109" s="949"/>
      <c r="AU109" s="917" t="s">
        <v>400</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401</v>
      </c>
      <c r="BR109" s="918"/>
      <c r="BS109" s="918"/>
      <c r="BT109" s="918"/>
      <c r="BU109" s="919"/>
      <c r="BV109" s="920" t="s">
        <v>283</v>
      </c>
      <c r="BW109" s="918"/>
      <c r="BX109" s="918"/>
      <c r="BY109" s="918"/>
      <c r="BZ109" s="919"/>
      <c r="CA109" s="920" t="s">
        <v>282</v>
      </c>
      <c r="CB109" s="918"/>
      <c r="CC109" s="918"/>
      <c r="CD109" s="918"/>
      <c r="CE109" s="919"/>
      <c r="CF109" s="958" t="s">
        <v>402</v>
      </c>
      <c r="CG109" s="958"/>
      <c r="CH109" s="958"/>
      <c r="CI109" s="958"/>
      <c r="CJ109" s="958"/>
      <c r="CK109" s="920" t="s">
        <v>403</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401</v>
      </c>
      <c r="DH109" s="918"/>
      <c r="DI109" s="918"/>
      <c r="DJ109" s="918"/>
      <c r="DK109" s="919"/>
      <c r="DL109" s="920" t="s">
        <v>283</v>
      </c>
      <c r="DM109" s="918"/>
      <c r="DN109" s="918"/>
      <c r="DO109" s="918"/>
      <c r="DP109" s="919"/>
      <c r="DQ109" s="920" t="s">
        <v>282</v>
      </c>
      <c r="DR109" s="918"/>
      <c r="DS109" s="918"/>
      <c r="DT109" s="918"/>
      <c r="DU109" s="919"/>
      <c r="DV109" s="920" t="s">
        <v>402</v>
      </c>
      <c r="DW109" s="918"/>
      <c r="DX109" s="918"/>
      <c r="DY109" s="918"/>
      <c r="DZ109" s="949"/>
    </row>
    <row r="110" spans="1:131" s="197" customFormat="1" ht="26.25" customHeight="1">
      <c r="A110" s="787" t="s">
        <v>404</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4783708</v>
      </c>
      <c r="AB110" s="903"/>
      <c r="AC110" s="903"/>
      <c r="AD110" s="903"/>
      <c r="AE110" s="904"/>
      <c r="AF110" s="905">
        <v>4487352</v>
      </c>
      <c r="AG110" s="903"/>
      <c r="AH110" s="903"/>
      <c r="AI110" s="903"/>
      <c r="AJ110" s="904"/>
      <c r="AK110" s="905">
        <v>4512797</v>
      </c>
      <c r="AL110" s="903"/>
      <c r="AM110" s="903"/>
      <c r="AN110" s="903"/>
      <c r="AO110" s="904"/>
      <c r="AP110" s="906">
        <v>16.2</v>
      </c>
      <c r="AQ110" s="907"/>
      <c r="AR110" s="907"/>
      <c r="AS110" s="907"/>
      <c r="AT110" s="908"/>
      <c r="AU110" s="950" t="s">
        <v>61</v>
      </c>
      <c r="AV110" s="951"/>
      <c r="AW110" s="951"/>
      <c r="AX110" s="951"/>
      <c r="AY110" s="952"/>
      <c r="AZ110" s="846" t="s">
        <v>405</v>
      </c>
      <c r="BA110" s="788"/>
      <c r="BB110" s="788"/>
      <c r="BC110" s="788"/>
      <c r="BD110" s="788"/>
      <c r="BE110" s="788"/>
      <c r="BF110" s="788"/>
      <c r="BG110" s="788"/>
      <c r="BH110" s="788"/>
      <c r="BI110" s="788"/>
      <c r="BJ110" s="788"/>
      <c r="BK110" s="788"/>
      <c r="BL110" s="788"/>
      <c r="BM110" s="788"/>
      <c r="BN110" s="788"/>
      <c r="BO110" s="788"/>
      <c r="BP110" s="789"/>
      <c r="BQ110" s="829">
        <v>51367946</v>
      </c>
      <c r="BR110" s="830"/>
      <c r="BS110" s="830"/>
      <c r="BT110" s="830"/>
      <c r="BU110" s="830"/>
      <c r="BV110" s="830">
        <v>52762537</v>
      </c>
      <c r="BW110" s="830"/>
      <c r="BX110" s="830"/>
      <c r="BY110" s="830"/>
      <c r="BZ110" s="830"/>
      <c r="CA110" s="830">
        <v>56326724</v>
      </c>
      <c r="CB110" s="830"/>
      <c r="CC110" s="830"/>
      <c r="CD110" s="830"/>
      <c r="CE110" s="830"/>
      <c r="CF110" s="891">
        <v>202.5</v>
      </c>
      <c r="CG110" s="892"/>
      <c r="CH110" s="892"/>
      <c r="CI110" s="892"/>
      <c r="CJ110" s="892"/>
      <c r="CK110" s="946" t="s">
        <v>406</v>
      </c>
      <c r="CL110" s="894"/>
      <c r="CM110" s="899" t="s">
        <v>407</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c r="A111" s="808" t="s">
        <v>408</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409</v>
      </c>
      <c r="BA111" s="798"/>
      <c r="BB111" s="798"/>
      <c r="BC111" s="798"/>
      <c r="BD111" s="798"/>
      <c r="BE111" s="798"/>
      <c r="BF111" s="798"/>
      <c r="BG111" s="798"/>
      <c r="BH111" s="798"/>
      <c r="BI111" s="798"/>
      <c r="BJ111" s="798"/>
      <c r="BK111" s="798"/>
      <c r="BL111" s="798"/>
      <c r="BM111" s="798"/>
      <c r="BN111" s="798"/>
      <c r="BO111" s="798"/>
      <c r="BP111" s="799"/>
      <c r="BQ111" s="800">
        <v>742952</v>
      </c>
      <c r="BR111" s="801"/>
      <c r="BS111" s="801"/>
      <c r="BT111" s="801"/>
      <c r="BU111" s="801"/>
      <c r="BV111" s="801">
        <v>692891</v>
      </c>
      <c r="BW111" s="801"/>
      <c r="BX111" s="801"/>
      <c r="BY111" s="801"/>
      <c r="BZ111" s="801"/>
      <c r="CA111" s="801">
        <v>694138</v>
      </c>
      <c r="CB111" s="801"/>
      <c r="CC111" s="801"/>
      <c r="CD111" s="801"/>
      <c r="CE111" s="801"/>
      <c r="CF111" s="878">
        <v>2.5</v>
      </c>
      <c r="CG111" s="879"/>
      <c r="CH111" s="879"/>
      <c r="CI111" s="879"/>
      <c r="CJ111" s="879"/>
      <c r="CK111" s="947"/>
      <c r="CL111" s="896"/>
      <c r="CM111" s="833" t="s">
        <v>410</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c r="A112" s="932" t="s">
        <v>411</v>
      </c>
      <c r="B112" s="933"/>
      <c r="C112" s="798" t="s">
        <v>412</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413</v>
      </c>
      <c r="BA112" s="798"/>
      <c r="BB112" s="798"/>
      <c r="BC112" s="798"/>
      <c r="BD112" s="798"/>
      <c r="BE112" s="798"/>
      <c r="BF112" s="798"/>
      <c r="BG112" s="798"/>
      <c r="BH112" s="798"/>
      <c r="BI112" s="798"/>
      <c r="BJ112" s="798"/>
      <c r="BK112" s="798"/>
      <c r="BL112" s="798"/>
      <c r="BM112" s="798"/>
      <c r="BN112" s="798"/>
      <c r="BO112" s="798"/>
      <c r="BP112" s="799"/>
      <c r="BQ112" s="800">
        <v>25631804</v>
      </c>
      <c r="BR112" s="801"/>
      <c r="BS112" s="801"/>
      <c r="BT112" s="801"/>
      <c r="BU112" s="801"/>
      <c r="BV112" s="801">
        <v>26124512</v>
      </c>
      <c r="BW112" s="801"/>
      <c r="BX112" s="801"/>
      <c r="BY112" s="801"/>
      <c r="BZ112" s="801"/>
      <c r="CA112" s="801">
        <v>26220924</v>
      </c>
      <c r="CB112" s="801"/>
      <c r="CC112" s="801"/>
      <c r="CD112" s="801"/>
      <c r="CE112" s="801"/>
      <c r="CF112" s="878">
        <v>94.3</v>
      </c>
      <c r="CG112" s="879"/>
      <c r="CH112" s="879"/>
      <c r="CI112" s="879"/>
      <c r="CJ112" s="879"/>
      <c r="CK112" s="947"/>
      <c r="CL112" s="896"/>
      <c r="CM112" s="833" t="s">
        <v>414</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109</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c r="A113" s="934"/>
      <c r="B113" s="935"/>
      <c r="C113" s="798" t="s">
        <v>415</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1589743</v>
      </c>
      <c r="AB113" s="939"/>
      <c r="AC113" s="939"/>
      <c r="AD113" s="939"/>
      <c r="AE113" s="940"/>
      <c r="AF113" s="941">
        <v>1605849</v>
      </c>
      <c r="AG113" s="939"/>
      <c r="AH113" s="939"/>
      <c r="AI113" s="939"/>
      <c r="AJ113" s="940"/>
      <c r="AK113" s="941">
        <v>1579170</v>
      </c>
      <c r="AL113" s="939"/>
      <c r="AM113" s="939"/>
      <c r="AN113" s="939"/>
      <c r="AO113" s="940"/>
      <c r="AP113" s="942">
        <v>5.7</v>
      </c>
      <c r="AQ113" s="943"/>
      <c r="AR113" s="943"/>
      <c r="AS113" s="943"/>
      <c r="AT113" s="944"/>
      <c r="AU113" s="953"/>
      <c r="AV113" s="954"/>
      <c r="AW113" s="954"/>
      <c r="AX113" s="954"/>
      <c r="AY113" s="955"/>
      <c r="AZ113" s="797" t="s">
        <v>416</v>
      </c>
      <c r="BA113" s="798"/>
      <c r="BB113" s="798"/>
      <c r="BC113" s="798"/>
      <c r="BD113" s="798"/>
      <c r="BE113" s="798"/>
      <c r="BF113" s="798"/>
      <c r="BG113" s="798"/>
      <c r="BH113" s="798"/>
      <c r="BI113" s="798"/>
      <c r="BJ113" s="798"/>
      <c r="BK113" s="798"/>
      <c r="BL113" s="798"/>
      <c r="BM113" s="798"/>
      <c r="BN113" s="798"/>
      <c r="BO113" s="798"/>
      <c r="BP113" s="799"/>
      <c r="BQ113" s="800">
        <v>1327741</v>
      </c>
      <c r="BR113" s="801"/>
      <c r="BS113" s="801"/>
      <c r="BT113" s="801"/>
      <c r="BU113" s="801"/>
      <c r="BV113" s="801">
        <v>1167288</v>
      </c>
      <c r="BW113" s="801"/>
      <c r="BX113" s="801"/>
      <c r="BY113" s="801"/>
      <c r="BZ113" s="801"/>
      <c r="CA113" s="801">
        <v>1949904</v>
      </c>
      <c r="CB113" s="801"/>
      <c r="CC113" s="801"/>
      <c r="CD113" s="801"/>
      <c r="CE113" s="801"/>
      <c r="CF113" s="878">
        <v>7</v>
      </c>
      <c r="CG113" s="879"/>
      <c r="CH113" s="879"/>
      <c r="CI113" s="879"/>
      <c r="CJ113" s="879"/>
      <c r="CK113" s="947"/>
      <c r="CL113" s="896"/>
      <c r="CM113" s="833" t="s">
        <v>417</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c r="A114" s="934"/>
      <c r="B114" s="935"/>
      <c r="C114" s="798" t="s">
        <v>418</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304662</v>
      </c>
      <c r="AB114" s="814"/>
      <c r="AC114" s="814"/>
      <c r="AD114" s="814"/>
      <c r="AE114" s="815"/>
      <c r="AF114" s="816">
        <v>305561</v>
      </c>
      <c r="AG114" s="814"/>
      <c r="AH114" s="814"/>
      <c r="AI114" s="814"/>
      <c r="AJ114" s="815"/>
      <c r="AK114" s="816">
        <v>255988</v>
      </c>
      <c r="AL114" s="814"/>
      <c r="AM114" s="814"/>
      <c r="AN114" s="814"/>
      <c r="AO114" s="815"/>
      <c r="AP114" s="784">
        <v>0.9</v>
      </c>
      <c r="AQ114" s="785"/>
      <c r="AR114" s="785"/>
      <c r="AS114" s="785"/>
      <c r="AT114" s="786"/>
      <c r="AU114" s="953"/>
      <c r="AV114" s="954"/>
      <c r="AW114" s="954"/>
      <c r="AX114" s="954"/>
      <c r="AY114" s="955"/>
      <c r="AZ114" s="797" t="s">
        <v>419</v>
      </c>
      <c r="BA114" s="798"/>
      <c r="BB114" s="798"/>
      <c r="BC114" s="798"/>
      <c r="BD114" s="798"/>
      <c r="BE114" s="798"/>
      <c r="BF114" s="798"/>
      <c r="BG114" s="798"/>
      <c r="BH114" s="798"/>
      <c r="BI114" s="798"/>
      <c r="BJ114" s="798"/>
      <c r="BK114" s="798"/>
      <c r="BL114" s="798"/>
      <c r="BM114" s="798"/>
      <c r="BN114" s="798"/>
      <c r="BO114" s="798"/>
      <c r="BP114" s="799"/>
      <c r="BQ114" s="800">
        <v>6982842</v>
      </c>
      <c r="BR114" s="801"/>
      <c r="BS114" s="801"/>
      <c r="BT114" s="801"/>
      <c r="BU114" s="801"/>
      <c r="BV114" s="801">
        <v>6245171</v>
      </c>
      <c r="BW114" s="801"/>
      <c r="BX114" s="801"/>
      <c r="BY114" s="801"/>
      <c r="BZ114" s="801"/>
      <c r="CA114" s="801">
        <v>5486194</v>
      </c>
      <c r="CB114" s="801"/>
      <c r="CC114" s="801"/>
      <c r="CD114" s="801"/>
      <c r="CE114" s="801"/>
      <c r="CF114" s="878">
        <v>19.7</v>
      </c>
      <c r="CG114" s="879"/>
      <c r="CH114" s="879"/>
      <c r="CI114" s="879"/>
      <c r="CJ114" s="879"/>
      <c r="CK114" s="947"/>
      <c r="CL114" s="896"/>
      <c r="CM114" s="833" t="s">
        <v>420</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c r="A115" s="934"/>
      <c r="B115" s="935"/>
      <c r="C115" s="798" t="s">
        <v>421</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109</v>
      </c>
      <c r="AB115" s="939"/>
      <c r="AC115" s="939"/>
      <c r="AD115" s="939"/>
      <c r="AE115" s="940"/>
      <c r="AF115" s="941">
        <v>51727</v>
      </c>
      <c r="AG115" s="939"/>
      <c r="AH115" s="939"/>
      <c r="AI115" s="939"/>
      <c r="AJ115" s="940"/>
      <c r="AK115" s="941" t="s">
        <v>109</v>
      </c>
      <c r="AL115" s="939"/>
      <c r="AM115" s="939"/>
      <c r="AN115" s="939"/>
      <c r="AO115" s="940"/>
      <c r="AP115" s="942" t="s">
        <v>109</v>
      </c>
      <c r="AQ115" s="943"/>
      <c r="AR115" s="943"/>
      <c r="AS115" s="943"/>
      <c r="AT115" s="944"/>
      <c r="AU115" s="953"/>
      <c r="AV115" s="954"/>
      <c r="AW115" s="954"/>
      <c r="AX115" s="954"/>
      <c r="AY115" s="955"/>
      <c r="AZ115" s="797" t="s">
        <v>422</v>
      </c>
      <c r="BA115" s="798"/>
      <c r="BB115" s="798"/>
      <c r="BC115" s="798"/>
      <c r="BD115" s="798"/>
      <c r="BE115" s="798"/>
      <c r="BF115" s="798"/>
      <c r="BG115" s="798"/>
      <c r="BH115" s="798"/>
      <c r="BI115" s="798"/>
      <c r="BJ115" s="798"/>
      <c r="BK115" s="798"/>
      <c r="BL115" s="798"/>
      <c r="BM115" s="798"/>
      <c r="BN115" s="798"/>
      <c r="BO115" s="798"/>
      <c r="BP115" s="799"/>
      <c r="BQ115" s="800">
        <v>11213</v>
      </c>
      <c r="BR115" s="801"/>
      <c r="BS115" s="801"/>
      <c r="BT115" s="801"/>
      <c r="BU115" s="801"/>
      <c r="BV115" s="801">
        <v>10509</v>
      </c>
      <c r="BW115" s="801"/>
      <c r="BX115" s="801"/>
      <c r="BY115" s="801"/>
      <c r="BZ115" s="801"/>
      <c r="CA115" s="801">
        <v>10329</v>
      </c>
      <c r="CB115" s="801"/>
      <c r="CC115" s="801"/>
      <c r="CD115" s="801"/>
      <c r="CE115" s="801"/>
      <c r="CF115" s="878">
        <v>0</v>
      </c>
      <c r="CG115" s="879"/>
      <c r="CH115" s="879"/>
      <c r="CI115" s="879"/>
      <c r="CJ115" s="879"/>
      <c r="CK115" s="947"/>
      <c r="CL115" s="896"/>
      <c r="CM115" s="797" t="s">
        <v>423</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742952</v>
      </c>
      <c r="DH115" s="814"/>
      <c r="DI115" s="814"/>
      <c r="DJ115" s="814"/>
      <c r="DK115" s="815"/>
      <c r="DL115" s="816">
        <v>692891</v>
      </c>
      <c r="DM115" s="814"/>
      <c r="DN115" s="814"/>
      <c r="DO115" s="814"/>
      <c r="DP115" s="815"/>
      <c r="DQ115" s="816">
        <v>694138</v>
      </c>
      <c r="DR115" s="814"/>
      <c r="DS115" s="814"/>
      <c r="DT115" s="814"/>
      <c r="DU115" s="815"/>
      <c r="DV115" s="784">
        <v>2.5</v>
      </c>
      <c r="DW115" s="785"/>
      <c r="DX115" s="785"/>
      <c r="DY115" s="785"/>
      <c r="DZ115" s="786"/>
    </row>
    <row r="116" spans="1:130" s="197" customFormat="1" ht="26.25" customHeight="1">
      <c r="A116" s="936"/>
      <c r="B116" s="937"/>
      <c r="C116" s="876" t="s">
        <v>424</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684</v>
      </c>
      <c r="AB116" s="814"/>
      <c r="AC116" s="814"/>
      <c r="AD116" s="814"/>
      <c r="AE116" s="815"/>
      <c r="AF116" s="816">
        <v>977</v>
      </c>
      <c r="AG116" s="814"/>
      <c r="AH116" s="814"/>
      <c r="AI116" s="814"/>
      <c r="AJ116" s="815"/>
      <c r="AK116" s="816">
        <v>1541</v>
      </c>
      <c r="AL116" s="814"/>
      <c r="AM116" s="814"/>
      <c r="AN116" s="814"/>
      <c r="AO116" s="815"/>
      <c r="AP116" s="784">
        <v>0</v>
      </c>
      <c r="AQ116" s="785"/>
      <c r="AR116" s="785"/>
      <c r="AS116" s="785"/>
      <c r="AT116" s="786"/>
      <c r="AU116" s="953"/>
      <c r="AV116" s="954"/>
      <c r="AW116" s="954"/>
      <c r="AX116" s="954"/>
      <c r="AY116" s="955"/>
      <c r="AZ116" s="797" t="s">
        <v>425</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426</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109</v>
      </c>
      <c r="DH116" s="814"/>
      <c r="DI116" s="814"/>
      <c r="DJ116" s="814"/>
      <c r="DK116" s="815"/>
      <c r="DL116" s="816" t="s">
        <v>109</v>
      </c>
      <c r="DM116" s="814"/>
      <c r="DN116" s="814"/>
      <c r="DO116" s="814"/>
      <c r="DP116" s="815"/>
      <c r="DQ116" s="816" t="s">
        <v>109</v>
      </c>
      <c r="DR116" s="814"/>
      <c r="DS116" s="814"/>
      <c r="DT116" s="814"/>
      <c r="DU116" s="815"/>
      <c r="DV116" s="784" t="s">
        <v>109</v>
      </c>
      <c r="DW116" s="785"/>
      <c r="DX116" s="785"/>
      <c r="DY116" s="785"/>
      <c r="DZ116" s="786"/>
    </row>
    <row r="117" spans="1:130" s="197" customFormat="1" ht="26.25" customHeight="1">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427</v>
      </c>
      <c r="Z117" s="919"/>
      <c r="AA117" s="924">
        <v>6678797</v>
      </c>
      <c r="AB117" s="925"/>
      <c r="AC117" s="925"/>
      <c r="AD117" s="925"/>
      <c r="AE117" s="926"/>
      <c r="AF117" s="928">
        <v>6451466</v>
      </c>
      <c r="AG117" s="925"/>
      <c r="AH117" s="925"/>
      <c r="AI117" s="925"/>
      <c r="AJ117" s="926"/>
      <c r="AK117" s="928">
        <v>6349496</v>
      </c>
      <c r="AL117" s="925"/>
      <c r="AM117" s="925"/>
      <c r="AN117" s="925"/>
      <c r="AO117" s="926"/>
      <c r="AP117" s="929"/>
      <c r="AQ117" s="930"/>
      <c r="AR117" s="930"/>
      <c r="AS117" s="930"/>
      <c r="AT117" s="931"/>
      <c r="AU117" s="953"/>
      <c r="AV117" s="954"/>
      <c r="AW117" s="954"/>
      <c r="AX117" s="954"/>
      <c r="AY117" s="955"/>
      <c r="AZ117" s="875" t="s">
        <v>428</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429</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403</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401</v>
      </c>
      <c r="AB118" s="918"/>
      <c r="AC118" s="918"/>
      <c r="AD118" s="918"/>
      <c r="AE118" s="919"/>
      <c r="AF118" s="920" t="s">
        <v>283</v>
      </c>
      <c r="AG118" s="918"/>
      <c r="AH118" s="918"/>
      <c r="AI118" s="918"/>
      <c r="AJ118" s="919"/>
      <c r="AK118" s="920" t="s">
        <v>282</v>
      </c>
      <c r="AL118" s="918"/>
      <c r="AM118" s="918"/>
      <c r="AN118" s="918"/>
      <c r="AO118" s="919"/>
      <c r="AP118" s="921" t="s">
        <v>402</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430</v>
      </c>
      <c r="BP118" s="868"/>
      <c r="BQ118" s="887">
        <v>86064498</v>
      </c>
      <c r="BR118" s="888"/>
      <c r="BS118" s="888"/>
      <c r="BT118" s="888"/>
      <c r="BU118" s="888"/>
      <c r="BV118" s="888">
        <v>87002908</v>
      </c>
      <c r="BW118" s="888"/>
      <c r="BX118" s="888"/>
      <c r="BY118" s="888"/>
      <c r="BZ118" s="888"/>
      <c r="CA118" s="888">
        <v>90688213</v>
      </c>
      <c r="CB118" s="888"/>
      <c r="CC118" s="888"/>
      <c r="CD118" s="888"/>
      <c r="CE118" s="888"/>
      <c r="CF118" s="773"/>
      <c r="CG118" s="774"/>
      <c r="CH118" s="774"/>
      <c r="CI118" s="774"/>
      <c r="CJ118" s="871"/>
      <c r="CK118" s="947"/>
      <c r="CL118" s="896"/>
      <c r="CM118" s="833" t="s">
        <v>431</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406</v>
      </c>
      <c r="B119" s="894"/>
      <c r="C119" s="899" t="s">
        <v>407</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432</v>
      </c>
      <c r="AV119" s="910"/>
      <c r="AW119" s="910"/>
      <c r="AX119" s="910"/>
      <c r="AY119" s="911"/>
      <c r="AZ119" s="846" t="s">
        <v>433</v>
      </c>
      <c r="BA119" s="788"/>
      <c r="BB119" s="788"/>
      <c r="BC119" s="788"/>
      <c r="BD119" s="788"/>
      <c r="BE119" s="788"/>
      <c r="BF119" s="788"/>
      <c r="BG119" s="788"/>
      <c r="BH119" s="788"/>
      <c r="BI119" s="788"/>
      <c r="BJ119" s="788"/>
      <c r="BK119" s="788"/>
      <c r="BL119" s="788"/>
      <c r="BM119" s="788"/>
      <c r="BN119" s="788"/>
      <c r="BO119" s="788"/>
      <c r="BP119" s="789"/>
      <c r="BQ119" s="829">
        <v>4223095</v>
      </c>
      <c r="BR119" s="830"/>
      <c r="BS119" s="830"/>
      <c r="BT119" s="830"/>
      <c r="BU119" s="830"/>
      <c r="BV119" s="830">
        <v>5064461</v>
      </c>
      <c r="BW119" s="830"/>
      <c r="BX119" s="830"/>
      <c r="BY119" s="830"/>
      <c r="BZ119" s="830"/>
      <c r="CA119" s="830">
        <v>5579846</v>
      </c>
      <c r="CB119" s="830"/>
      <c r="CC119" s="830"/>
      <c r="CD119" s="830"/>
      <c r="CE119" s="830"/>
      <c r="CF119" s="891">
        <v>20.100000000000001</v>
      </c>
      <c r="CG119" s="892"/>
      <c r="CH119" s="892"/>
      <c r="CI119" s="892"/>
      <c r="CJ119" s="892"/>
      <c r="CK119" s="948"/>
      <c r="CL119" s="898"/>
      <c r="CM119" s="855" t="s">
        <v>434</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c r="A120" s="895"/>
      <c r="B120" s="896"/>
      <c r="C120" s="833" t="s">
        <v>410</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435</v>
      </c>
      <c r="BA120" s="798"/>
      <c r="BB120" s="798"/>
      <c r="BC120" s="798"/>
      <c r="BD120" s="798"/>
      <c r="BE120" s="798"/>
      <c r="BF120" s="798"/>
      <c r="BG120" s="798"/>
      <c r="BH120" s="798"/>
      <c r="BI120" s="798"/>
      <c r="BJ120" s="798"/>
      <c r="BK120" s="798"/>
      <c r="BL120" s="798"/>
      <c r="BM120" s="798"/>
      <c r="BN120" s="798"/>
      <c r="BO120" s="798"/>
      <c r="BP120" s="799"/>
      <c r="BQ120" s="800">
        <v>19131095</v>
      </c>
      <c r="BR120" s="801"/>
      <c r="BS120" s="801"/>
      <c r="BT120" s="801"/>
      <c r="BU120" s="801"/>
      <c r="BV120" s="801">
        <v>18209587</v>
      </c>
      <c r="BW120" s="801"/>
      <c r="BX120" s="801"/>
      <c r="BY120" s="801"/>
      <c r="BZ120" s="801"/>
      <c r="CA120" s="801">
        <v>22606727</v>
      </c>
      <c r="CB120" s="801"/>
      <c r="CC120" s="801"/>
      <c r="CD120" s="801"/>
      <c r="CE120" s="801"/>
      <c r="CF120" s="878">
        <v>81.3</v>
      </c>
      <c r="CG120" s="879"/>
      <c r="CH120" s="879"/>
      <c r="CI120" s="879"/>
      <c r="CJ120" s="879"/>
      <c r="CK120" s="880" t="s">
        <v>436</v>
      </c>
      <c r="CL120" s="840"/>
      <c r="CM120" s="840"/>
      <c r="CN120" s="840"/>
      <c r="CO120" s="841"/>
      <c r="CP120" s="884" t="s">
        <v>383</v>
      </c>
      <c r="CQ120" s="885"/>
      <c r="CR120" s="885"/>
      <c r="CS120" s="885"/>
      <c r="CT120" s="885"/>
      <c r="CU120" s="885"/>
      <c r="CV120" s="885"/>
      <c r="CW120" s="885"/>
      <c r="CX120" s="885"/>
      <c r="CY120" s="885"/>
      <c r="CZ120" s="885"/>
      <c r="DA120" s="885"/>
      <c r="DB120" s="885"/>
      <c r="DC120" s="885"/>
      <c r="DD120" s="885"/>
      <c r="DE120" s="885"/>
      <c r="DF120" s="886"/>
      <c r="DG120" s="829">
        <v>19917732</v>
      </c>
      <c r="DH120" s="830"/>
      <c r="DI120" s="830"/>
      <c r="DJ120" s="830"/>
      <c r="DK120" s="830"/>
      <c r="DL120" s="830">
        <v>20650015</v>
      </c>
      <c r="DM120" s="830"/>
      <c r="DN120" s="830"/>
      <c r="DO120" s="830"/>
      <c r="DP120" s="830"/>
      <c r="DQ120" s="830">
        <v>20925804</v>
      </c>
      <c r="DR120" s="830"/>
      <c r="DS120" s="830"/>
      <c r="DT120" s="830"/>
      <c r="DU120" s="830"/>
      <c r="DV120" s="831">
        <v>75.2</v>
      </c>
      <c r="DW120" s="831"/>
      <c r="DX120" s="831"/>
      <c r="DY120" s="831"/>
      <c r="DZ120" s="832"/>
    </row>
    <row r="121" spans="1:130" s="197" customFormat="1" ht="26.25" customHeight="1">
      <c r="A121" s="895"/>
      <c r="B121" s="896"/>
      <c r="C121" s="872" t="s">
        <v>437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438</v>
      </c>
      <c r="BA121" s="876"/>
      <c r="BB121" s="876"/>
      <c r="BC121" s="876"/>
      <c r="BD121" s="876"/>
      <c r="BE121" s="876"/>
      <c r="BF121" s="876"/>
      <c r="BG121" s="876"/>
      <c r="BH121" s="876"/>
      <c r="BI121" s="876"/>
      <c r="BJ121" s="876"/>
      <c r="BK121" s="876"/>
      <c r="BL121" s="876"/>
      <c r="BM121" s="876"/>
      <c r="BN121" s="876"/>
      <c r="BO121" s="876"/>
      <c r="BP121" s="877"/>
      <c r="BQ121" s="887">
        <v>45865458</v>
      </c>
      <c r="BR121" s="888"/>
      <c r="BS121" s="888"/>
      <c r="BT121" s="888"/>
      <c r="BU121" s="888"/>
      <c r="BV121" s="888">
        <v>45678118</v>
      </c>
      <c r="BW121" s="888"/>
      <c r="BX121" s="888"/>
      <c r="BY121" s="888"/>
      <c r="BZ121" s="888"/>
      <c r="CA121" s="888">
        <v>46303164</v>
      </c>
      <c r="CB121" s="888"/>
      <c r="CC121" s="888"/>
      <c r="CD121" s="888"/>
      <c r="CE121" s="888"/>
      <c r="CF121" s="889">
        <v>166.5</v>
      </c>
      <c r="CG121" s="890"/>
      <c r="CH121" s="890"/>
      <c r="CI121" s="890"/>
      <c r="CJ121" s="890"/>
      <c r="CK121" s="881"/>
      <c r="CL121" s="842"/>
      <c r="CM121" s="842"/>
      <c r="CN121" s="842"/>
      <c r="CO121" s="843"/>
      <c r="CP121" s="858" t="s">
        <v>385</v>
      </c>
      <c r="CQ121" s="859"/>
      <c r="CR121" s="859"/>
      <c r="CS121" s="859"/>
      <c r="CT121" s="859"/>
      <c r="CU121" s="859"/>
      <c r="CV121" s="859"/>
      <c r="CW121" s="859"/>
      <c r="CX121" s="859"/>
      <c r="CY121" s="859"/>
      <c r="CZ121" s="859"/>
      <c r="DA121" s="859"/>
      <c r="DB121" s="859"/>
      <c r="DC121" s="859"/>
      <c r="DD121" s="859"/>
      <c r="DE121" s="859"/>
      <c r="DF121" s="860"/>
      <c r="DG121" s="800">
        <v>5691364</v>
      </c>
      <c r="DH121" s="801"/>
      <c r="DI121" s="801"/>
      <c r="DJ121" s="801"/>
      <c r="DK121" s="801"/>
      <c r="DL121" s="801">
        <v>5452876</v>
      </c>
      <c r="DM121" s="801"/>
      <c r="DN121" s="801"/>
      <c r="DO121" s="801"/>
      <c r="DP121" s="801"/>
      <c r="DQ121" s="801">
        <v>5268127</v>
      </c>
      <c r="DR121" s="801"/>
      <c r="DS121" s="801"/>
      <c r="DT121" s="801"/>
      <c r="DU121" s="801"/>
      <c r="DV121" s="853">
        <v>18.899999999999999</v>
      </c>
      <c r="DW121" s="853"/>
      <c r="DX121" s="853"/>
      <c r="DY121" s="853"/>
      <c r="DZ121" s="854"/>
    </row>
    <row r="122" spans="1:130" s="197" customFormat="1" ht="26.25" customHeight="1">
      <c r="A122" s="895"/>
      <c r="B122" s="896"/>
      <c r="C122" s="833" t="s">
        <v>420</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439</v>
      </c>
      <c r="BP122" s="868"/>
      <c r="BQ122" s="869">
        <v>69219648</v>
      </c>
      <c r="BR122" s="870"/>
      <c r="BS122" s="870"/>
      <c r="BT122" s="870"/>
      <c r="BU122" s="870"/>
      <c r="BV122" s="870">
        <v>68952166</v>
      </c>
      <c r="BW122" s="870"/>
      <c r="BX122" s="870"/>
      <c r="BY122" s="870"/>
      <c r="BZ122" s="870"/>
      <c r="CA122" s="870">
        <v>74489737</v>
      </c>
      <c r="CB122" s="870"/>
      <c r="CC122" s="870"/>
      <c r="CD122" s="870"/>
      <c r="CE122" s="870"/>
      <c r="CF122" s="773"/>
      <c r="CG122" s="774"/>
      <c r="CH122" s="774"/>
      <c r="CI122" s="774"/>
      <c r="CJ122" s="871"/>
      <c r="CK122" s="881"/>
      <c r="CL122" s="842"/>
      <c r="CM122" s="842"/>
      <c r="CN122" s="842"/>
      <c r="CO122" s="843"/>
      <c r="CP122" s="858" t="s">
        <v>381</v>
      </c>
      <c r="CQ122" s="859"/>
      <c r="CR122" s="859"/>
      <c r="CS122" s="859"/>
      <c r="CT122" s="859"/>
      <c r="CU122" s="859"/>
      <c r="CV122" s="859"/>
      <c r="CW122" s="859"/>
      <c r="CX122" s="859"/>
      <c r="CY122" s="859"/>
      <c r="CZ122" s="859"/>
      <c r="DA122" s="859"/>
      <c r="DB122" s="859"/>
      <c r="DC122" s="859"/>
      <c r="DD122" s="859"/>
      <c r="DE122" s="859"/>
      <c r="DF122" s="860"/>
      <c r="DG122" s="800">
        <v>22708</v>
      </c>
      <c r="DH122" s="801"/>
      <c r="DI122" s="801"/>
      <c r="DJ122" s="801"/>
      <c r="DK122" s="801"/>
      <c r="DL122" s="801">
        <v>21621</v>
      </c>
      <c r="DM122" s="801"/>
      <c r="DN122" s="801"/>
      <c r="DO122" s="801"/>
      <c r="DP122" s="801"/>
      <c r="DQ122" s="801">
        <v>26993</v>
      </c>
      <c r="DR122" s="801"/>
      <c r="DS122" s="801"/>
      <c r="DT122" s="801"/>
      <c r="DU122" s="801"/>
      <c r="DV122" s="853">
        <v>0.1</v>
      </c>
      <c r="DW122" s="853"/>
      <c r="DX122" s="853"/>
      <c r="DY122" s="853"/>
      <c r="DZ122" s="854"/>
    </row>
    <row r="123" spans="1:130" s="197" customFormat="1" ht="26.25" customHeight="1" thickBot="1">
      <c r="A123" s="895"/>
      <c r="B123" s="896"/>
      <c r="C123" s="833" t="s">
        <v>426</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440</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60.9</v>
      </c>
      <c r="BR123" s="862"/>
      <c r="BS123" s="862"/>
      <c r="BT123" s="862"/>
      <c r="BU123" s="862"/>
      <c r="BV123" s="862">
        <v>66</v>
      </c>
      <c r="BW123" s="862"/>
      <c r="BX123" s="862"/>
      <c r="BY123" s="862"/>
      <c r="BZ123" s="862"/>
      <c r="CA123" s="862">
        <v>58.2</v>
      </c>
      <c r="CB123" s="862"/>
      <c r="CC123" s="862"/>
      <c r="CD123" s="862"/>
      <c r="CE123" s="862"/>
      <c r="CF123" s="760"/>
      <c r="CG123" s="761"/>
      <c r="CH123" s="761"/>
      <c r="CI123" s="761"/>
      <c r="CJ123" s="863"/>
      <c r="CK123" s="881"/>
      <c r="CL123" s="842"/>
      <c r="CM123" s="842"/>
      <c r="CN123" s="842"/>
      <c r="CO123" s="843"/>
      <c r="CP123" s="858" t="s">
        <v>386</v>
      </c>
      <c r="CQ123" s="859"/>
      <c r="CR123" s="859"/>
      <c r="CS123" s="859"/>
      <c r="CT123" s="859"/>
      <c r="CU123" s="859"/>
      <c r="CV123" s="859"/>
      <c r="CW123" s="859"/>
      <c r="CX123" s="859"/>
      <c r="CY123" s="859"/>
      <c r="CZ123" s="859"/>
      <c r="DA123" s="859"/>
      <c r="DB123" s="859"/>
      <c r="DC123" s="859"/>
      <c r="DD123" s="859"/>
      <c r="DE123" s="859"/>
      <c r="DF123" s="860"/>
      <c r="DG123" s="813" t="s">
        <v>109</v>
      </c>
      <c r="DH123" s="814"/>
      <c r="DI123" s="814"/>
      <c r="DJ123" s="814"/>
      <c r="DK123" s="815"/>
      <c r="DL123" s="816" t="s">
        <v>109</v>
      </c>
      <c r="DM123" s="814"/>
      <c r="DN123" s="814"/>
      <c r="DO123" s="814"/>
      <c r="DP123" s="815"/>
      <c r="DQ123" s="816" t="s">
        <v>109</v>
      </c>
      <c r="DR123" s="814"/>
      <c r="DS123" s="814"/>
      <c r="DT123" s="814"/>
      <c r="DU123" s="815"/>
      <c r="DV123" s="784" t="s">
        <v>109</v>
      </c>
      <c r="DW123" s="785"/>
      <c r="DX123" s="785"/>
      <c r="DY123" s="785"/>
      <c r="DZ123" s="786"/>
    </row>
    <row r="124" spans="1:130" s="197" customFormat="1" ht="26.25" customHeight="1">
      <c r="A124" s="895"/>
      <c r="B124" s="896"/>
      <c r="C124" s="833" t="s">
        <v>429</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109</v>
      </c>
      <c r="AB124" s="814"/>
      <c r="AC124" s="814"/>
      <c r="AD124" s="814"/>
      <c r="AE124" s="815"/>
      <c r="AF124" s="816" t="s">
        <v>109</v>
      </c>
      <c r="AG124" s="814"/>
      <c r="AH124" s="814"/>
      <c r="AI124" s="814"/>
      <c r="AJ124" s="815"/>
      <c r="AK124" s="816" t="s">
        <v>109</v>
      </c>
      <c r="AL124" s="814"/>
      <c r="AM124" s="814"/>
      <c r="AN124" s="814"/>
      <c r="AO124" s="815"/>
      <c r="AP124" s="784" t="s">
        <v>109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441</v>
      </c>
      <c r="CQ124" s="859"/>
      <c r="CR124" s="859"/>
      <c r="CS124" s="859"/>
      <c r="CT124" s="859"/>
      <c r="CU124" s="859"/>
      <c r="CV124" s="859"/>
      <c r="CW124" s="859"/>
      <c r="CX124" s="859"/>
      <c r="CY124" s="859"/>
      <c r="CZ124" s="859"/>
      <c r="DA124" s="859"/>
      <c r="DB124" s="859"/>
      <c r="DC124" s="859"/>
      <c r="DD124" s="859"/>
      <c r="DE124" s="859"/>
      <c r="DF124" s="860"/>
      <c r="DG124" s="746" t="s">
        <v>109</v>
      </c>
      <c r="DH124" s="747"/>
      <c r="DI124" s="747"/>
      <c r="DJ124" s="747"/>
      <c r="DK124" s="748"/>
      <c r="DL124" s="749" t="s">
        <v>109</v>
      </c>
      <c r="DM124" s="747"/>
      <c r="DN124" s="747"/>
      <c r="DO124" s="747"/>
      <c r="DP124" s="748"/>
      <c r="DQ124" s="749" t="s">
        <v>109</v>
      </c>
      <c r="DR124" s="747"/>
      <c r="DS124" s="747"/>
      <c r="DT124" s="747"/>
      <c r="DU124" s="748"/>
      <c r="DV124" s="837" t="s">
        <v>109</v>
      </c>
      <c r="DW124" s="838"/>
      <c r="DX124" s="838"/>
      <c r="DY124" s="838"/>
      <c r="DZ124" s="839"/>
    </row>
    <row r="125" spans="1:130" s="197" customFormat="1" ht="26.25" customHeight="1" thickBot="1">
      <c r="A125" s="895"/>
      <c r="B125" s="896"/>
      <c r="C125" s="833" t="s">
        <v>431</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109</v>
      </c>
      <c r="AB125" s="814"/>
      <c r="AC125" s="814"/>
      <c r="AD125" s="814"/>
      <c r="AE125" s="815"/>
      <c r="AF125" s="816" t="s">
        <v>109</v>
      </c>
      <c r="AG125" s="814"/>
      <c r="AH125" s="814"/>
      <c r="AI125" s="814"/>
      <c r="AJ125" s="815"/>
      <c r="AK125" s="816" t="s">
        <v>109</v>
      </c>
      <c r="AL125" s="814"/>
      <c r="AM125" s="814"/>
      <c r="AN125" s="814"/>
      <c r="AO125" s="815"/>
      <c r="AP125" s="784" t="s">
        <v>109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442</v>
      </c>
      <c r="CL125" s="840"/>
      <c r="CM125" s="840"/>
      <c r="CN125" s="840"/>
      <c r="CO125" s="841"/>
      <c r="CP125" s="846" t="s">
        <v>443</v>
      </c>
      <c r="CQ125" s="788"/>
      <c r="CR125" s="788"/>
      <c r="CS125" s="788"/>
      <c r="CT125" s="788"/>
      <c r="CU125" s="788"/>
      <c r="CV125" s="788"/>
      <c r="CW125" s="788"/>
      <c r="CX125" s="788"/>
      <c r="CY125" s="788"/>
      <c r="CZ125" s="788"/>
      <c r="DA125" s="788"/>
      <c r="DB125" s="788"/>
      <c r="DC125" s="788"/>
      <c r="DD125" s="788"/>
      <c r="DE125" s="788"/>
      <c r="DF125" s="789"/>
      <c r="DG125" s="829" t="s">
        <v>109</v>
      </c>
      <c r="DH125" s="830"/>
      <c r="DI125" s="830"/>
      <c r="DJ125" s="830"/>
      <c r="DK125" s="830"/>
      <c r="DL125" s="830" t="s">
        <v>109</v>
      </c>
      <c r="DM125" s="830"/>
      <c r="DN125" s="830"/>
      <c r="DO125" s="830"/>
      <c r="DP125" s="830"/>
      <c r="DQ125" s="830" t="s">
        <v>109</v>
      </c>
      <c r="DR125" s="830"/>
      <c r="DS125" s="830"/>
      <c r="DT125" s="830"/>
      <c r="DU125" s="830"/>
      <c r="DV125" s="831" t="s">
        <v>109</v>
      </c>
      <c r="DW125" s="831"/>
      <c r="DX125" s="831"/>
      <c r="DY125" s="831"/>
      <c r="DZ125" s="832"/>
    </row>
    <row r="126" spans="1:130" s="197" customFormat="1" ht="26.25" customHeight="1">
      <c r="A126" s="895"/>
      <c r="B126" s="896"/>
      <c r="C126" s="833" t="s">
        <v>434</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109</v>
      </c>
      <c r="AB126" s="814"/>
      <c r="AC126" s="814"/>
      <c r="AD126" s="814"/>
      <c r="AE126" s="815"/>
      <c r="AF126" s="816">
        <v>51727</v>
      </c>
      <c r="AG126" s="814"/>
      <c r="AH126" s="814"/>
      <c r="AI126" s="814"/>
      <c r="AJ126" s="815"/>
      <c r="AK126" s="816" t="s">
        <v>109</v>
      </c>
      <c r="AL126" s="814"/>
      <c r="AM126" s="814"/>
      <c r="AN126" s="814"/>
      <c r="AO126" s="815"/>
      <c r="AP126" s="784" t="s">
        <v>109</v>
      </c>
      <c r="AQ126" s="785"/>
      <c r="AR126" s="785"/>
      <c r="AS126" s="785"/>
      <c r="AT126" s="786"/>
      <c r="AU126" s="233"/>
      <c r="AV126" s="233"/>
      <c r="AW126" s="233"/>
      <c r="AX126" s="836" t="s">
        <v>444</v>
      </c>
      <c r="AY126" s="794"/>
      <c r="AZ126" s="794"/>
      <c r="BA126" s="794"/>
      <c r="BB126" s="794"/>
      <c r="BC126" s="794"/>
      <c r="BD126" s="794"/>
      <c r="BE126" s="795"/>
      <c r="BF126" s="793" t="s">
        <v>445</v>
      </c>
      <c r="BG126" s="794"/>
      <c r="BH126" s="794"/>
      <c r="BI126" s="794"/>
      <c r="BJ126" s="794"/>
      <c r="BK126" s="794"/>
      <c r="BL126" s="795"/>
      <c r="BM126" s="793" t="s">
        <v>446</v>
      </c>
      <c r="BN126" s="794"/>
      <c r="BO126" s="794"/>
      <c r="BP126" s="794"/>
      <c r="BQ126" s="794"/>
      <c r="BR126" s="794"/>
      <c r="BS126" s="795"/>
      <c r="BT126" s="793" t="s">
        <v>447</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448</v>
      </c>
      <c r="CQ126" s="798"/>
      <c r="CR126" s="798"/>
      <c r="CS126" s="798"/>
      <c r="CT126" s="798"/>
      <c r="CU126" s="798"/>
      <c r="CV126" s="798"/>
      <c r="CW126" s="798"/>
      <c r="CX126" s="798"/>
      <c r="CY126" s="798"/>
      <c r="CZ126" s="798"/>
      <c r="DA126" s="798"/>
      <c r="DB126" s="798"/>
      <c r="DC126" s="798"/>
      <c r="DD126" s="798"/>
      <c r="DE126" s="798"/>
      <c r="DF126" s="799"/>
      <c r="DG126" s="800" t="s">
        <v>109</v>
      </c>
      <c r="DH126" s="801"/>
      <c r="DI126" s="801"/>
      <c r="DJ126" s="801"/>
      <c r="DK126" s="801"/>
      <c r="DL126" s="801" t="s">
        <v>109</v>
      </c>
      <c r="DM126" s="801"/>
      <c r="DN126" s="801"/>
      <c r="DO126" s="801"/>
      <c r="DP126" s="801"/>
      <c r="DQ126" s="801" t="s">
        <v>109</v>
      </c>
      <c r="DR126" s="801"/>
      <c r="DS126" s="801"/>
      <c r="DT126" s="801"/>
      <c r="DU126" s="801"/>
      <c r="DV126" s="853" t="s">
        <v>109</v>
      </c>
      <c r="DW126" s="853"/>
      <c r="DX126" s="853"/>
      <c r="DY126" s="853"/>
      <c r="DZ126" s="854"/>
    </row>
    <row r="127" spans="1:130" s="197" customFormat="1" ht="26.25" customHeight="1" thickBot="1">
      <c r="A127" s="897"/>
      <c r="B127" s="898"/>
      <c r="C127" s="855" t="s">
        <v>449</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109</v>
      </c>
      <c r="AB127" s="814"/>
      <c r="AC127" s="814"/>
      <c r="AD127" s="814"/>
      <c r="AE127" s="815"/>
      <c r="AF127" s="816" t="s">
        <v>109</v>
      </c>
      <c r="AG127" s="814"/>
      <c r="AH127" s="814"/>
      <c r="AI127" s="814"/>
      <c r="AJ127" s="815"/>
      <c r="AK127" s="816" t="s">
        <v>109</v>
      </c>
      <c r="AL127" s="814"/>
      <c r="AM127" s="814"/>
      <c r="AN127" s="814"/>
      <c r="AO127" s="815"/>
      <c r="AP127" s="784" t="s">
        <v>109</v>
      </c>
      <c r="AQ127" s="785"/>
      <c r="AR127" s="785"/>
      <c r="AS127" s="785"/>
      <c r="AT127" s="786"/>
      <c r="AU127" s="233"/>
      <c r="AV127" s="233"/>
      <c r="AW127" s="233"/>
      <c r="AX127" s="787" t="s">
        <v>450</v>
      </c>
      <c r="AY127" s="788"/>
      <c r="AZ127" s="788"/>
      <c r="BA127" s="788"/>
      <c r="BB127" s="788"/>
      <c r="BC127" s="788"/>
      <c r="BD127" s="788"/>
      <c r="BE127" s="789"/>
      <c r="BF127" s="790" t="s">
        <v>109</v>
      </c>
      <c r="BG127" s="791"/>
      <c r="BH127" s="791"/>
      <c r="BI127" s="791"/>
      <c r="BJ127" s="791"/>
      <c r="BK127" s="791"/>
      <c r="BL127" s="792"/>
      <c r="BM127" s="790">
        <v>11.74</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451</v>
      </c>
      <c r="CQ127" s="782"/>
      <c r="CR127" s="782"/>
      <c r="CS127" s="782"/>
      <c r="CT127" s="782"/>
      <c r="CU127" s="782"/>
      <c r="CV127" s="782"/>
      <c r="CW127" s="782"/>
      <c r="CX127" s="782"/>
      <c r="CY127" s="782"/>
      <c r="CZ127" s="782"/>
      <c r="DA127" s="782"/>
      <c r="DB127" s="782"/>
      <c r="DC127" s="782"/>
      <c r="DD127" s="782"/>
      <c r="DE127" s="782"/>
      <c r="DF127" s="783"/>
      <c r="DG127" s="849">
        <v>11213</v>
      </c>
      <c r="DH127" s="850"/>
      <c r="DI127" s="850"/>
      <c r="DJ127" s="850"/>
      <c r="DK127" s="850"/>
      <c r="DL127" s="850">
        <v>10509</v>
      </c>
      <c r="DM127" s="850"/>
      <c r="DN127" s="850"/>
      <c r="DO127" s="850"/>
      <c r="DP127" s="850"/>
      <c r="DQ127" s="850">
        <v>10329</v>
      </c>
      <c r="DR127" s="850"/>
      <c r="DS127" s="850"/>
      <c r="DT127" s="850"/>
      <c r="DU127" s="850"/>
      <c r="DV127" s="851">
        <v>0</v>
      </c>
      <c r="DW127" s="851"/>
      <c r="DX127" s="851"/>
      <c r="DY127" s="851"/>
      <c r="DZ127" s="852"/>
    </row>
    <row r="128" spans="1:130" s="197" customFormat="1" ht="26.25" customHeight="1">
      <c r="A128" s="825" t="s">
        <v>452</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453</v>
      </c>
      <c r="X128" s="827"/>
      <c r="Y128" s="827"/>
      <c r="Z128" s="828"/>
      <c r="AA128" s="753">
        <v>1707764</v>
      </c>
      <c r="AB128" s="754"/>
      <c r="AC128" s="754"/>
      <c r="AD128" s="754"/>
      <c r="AE128" s="755"/>
      <c r="AF128" s="756">
        <v>1516297</v>
      </c>
      <c r="AG128" s="754"/>
      <c r="AH128" s="754"/>
      <c r="AI128" s="754"/>
      <c r="AJ128" s="755"/>
      <c r="AK128" s="756">
        <v>1576190</v>
      </c>
      <c r="AL128" s="754"/>
      <c r="AM128" s="754"/>
      <c r="AN128" s="754"/>
      <c r="AO128" s="755"/>
      <c r="AP128" s="757"/>
      <c r="AQ128" s="758"/>
      <c r="AR128" s="758"/>
      <c r="AS128" s="758"/>
      <c r="AT128" s="759"/>
      <c r="AU128" s="235"/>
      <c r="AV128" s="235"/>
      <c r="AW128" s="235"/>
      <c r="AX128" s="802" t="s">
        <v>454</v>
      </c>
      <c r="AY128" s="798"/>
      <c r="AZ128" s="798"/>
      <c r="BA128" s="798"/>
      <c r="BB128" s="798"/>
      <c r="BC128" s="798"/>
      <c r="BD128" s="798"/>
      <c r="BE128" s="799"/>
      <c r="BF128" s="820" t="s">
        <v>109</v>
      </c>
      <c r="BG128" s="821"/>
      <c r="BH128" s="821"/>
      <c r="BI128" s="821"/>
      <c r="BJ128" s="821"/>
      <c r="BK128" s="821"/>
      <c r="BL128" s="822"/>
      <c r="BM128" s="820">
        <v>16.739999999999998</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91</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455</v>
      </c>
      <c r="X129" s="811"/>
      <c r="Y129" s="811"/>
      <c r="Z129" s="812"/>
      <c r="AA129" s="813">
        <v>31320180</v>
      </c>
      <c r="AB129" s="814"/>
      <c r="AC129" s="814"/>
      <c r="AD129" s="814"/>
      <c r="AE129" s="815"/>
      <c r="AF129" s="816">
        <v>31164534</v>
      </c>
      <c r="AG129" s="814"/>
      <c r="AH129" s="814"/>
      <c r="AI129" s="814"/>
      <c r="AJ129" s="815"/>
      <c r="AK129" s="816">
        <v>31425488</v>
      </c>
      <c r="AL129" s="814"/>
      <c r="AM129" s="814"/>
      <c r="AN129" s="814"/>
      <c r="AO129" s="815"/>
      <c r="AP129" s="817"/>
      <c r="AQ129" s="818"/>
      <c r="AR129" s="818"/>
      <c r="AS129" s="818"/>
      <c r="AT129" s="819"/>
      <c r="AU129" s="235"/>
      <c r="AV129" s="235"/>
      <c r="AW129" s="235"/>
      <c r="AX129" s="802" t="s">
        <v>456</v>
      </c>
      <c r="AY129" s="798"/>
      <c r="AZ129" s="798"/>
      <c r="BA129" s="798"/>
      <c r="BB129" s="798"/>
      <c r="BC129" s="798"/>
      <c r="BD129" s="798"/>
      <c r="BE129" s="799"/>
      <c r="BF129" s="803">
        <v>4.2</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457</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458</v>
      </c>
      <c r="X130" s="811"/>
      <c r="Y130" s="811"/>
      <c r="Z130" s="812"/>
      <c r="AA130" s="813">
        <v>3694041</v>
      </c>
      <c r="AB130" s="814"/>
      <c r="AC130" s="814"/>
      <c r="AD130" s="814"/>
      <c r="AE130" s="815"/>
      <c r="AF130" s="816">
        <v>3841267</v>
      </c>
      <c r="AG130" s="814"/>
      <c r="AH130" s="814"/>
      <c r="AI130" s="814"/>
      <c r="AJ130" s="815"/>
      <c r="AK130" s="816">
        <v>3608513</v>
      </c>
      <c r="AL130" s="814"/>
      <c r="AM130" s="814"/>
      <c r="AN130" s="814"/>
      <c r="AO130" s="815"/>
      <c r="AP130" s="817"/>
      <c r="AQ130" s="818"/>
      <c r="AR130" s="818"/>
      <c r="AS130" s="818"/>
      <c r="AT130" s="819"/>
      <c r="AU130" s="235"/>
      <c r="AV130" s="235"/>
      <c r="AW130" s="235"/>
      <c r="AX130" s="781" t="s">
        <v>459</v>
      </c>
      <c r="AY130" s="782"/>
      <c r="AZ130" s="782"/>
      <c r="BA130" s="782"/>
      <c r="BB130" s="782"/>
      <c r="BC130" s="782"/>
      <c r="BD130" s="782"/>
      <c r="BE130" s="783"/>
      <c r="BF130" s="735">
        <v>58.2</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460</v>
      </c>
      <c r="X131" s="744"/>
      <c r="Y131" s="744"/>
      <c r="Z131" s="745"/>
      <c r="AA131" s="746">
        <v>27626139</v>
      </c>
      <c r="AB131" s="747"/>
      <c r="AC131" s="747"/>
      <c r="AD131" s="747"/>
      <c r="AE131" s="748"/>
      <c r="AF131" s="749">
        <v>27323267</v>
      </c>
      <c r="AG131" s="747"/>
      <c r="AH131" s="747"/>
      <c r="AI131" s="747"/>
      <c r="AJ131" s="748"/>
      <c r="AK131" s="749">
        <v>27816975</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461</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462</v>
      </c>
      <c r="W132" s="767"/>
      <c r="X132" s="767"/>
      <c r="Y132" s="767"/>
      <c r="Z132" s="768"/>
      <c r="AA132" s="769">
        <v>4.6224048900000003</v>
      </c>
      <c r="AB132" s="770"/>
      <c r="AC132" s="770"/>
      <c r="AD132" s="770"/>
      <c r="AE132" s="771"/>
      <c r="AF132" s="772">
        <v>4.0035549189999999</v>
      </c>
      <c r="AG132" s="770"/>
      <c r="AH132" s="770"/>
      <c r="AI132" s="770"/>
      <c r="AJ132" s="771"/>
      <c r="AK132" s="772">
        <v>4.1873460360000001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463</v>
      </c>
      <c r="W133" s="776"/>
      <c r="X133" s="776"/>
      <c r="Y133" s="776"/>
      <c r="Z133" s="777"/>
      <c r="AA133" s="778">
        <v>5.2</v>
      </c>
      <c r="AB133" s="779"/>
      <c r="AC133" s="779"/>
      <c r="AD133" s="779"/>
      <c r="AE133" s="780"/>
      <c r="AF133" s="778">
        <v>4.5999999999999996</v>
      </c>
      <c r="AG133" s="779"/>
      <c r="AH133" s="779"/>
      <c r="AI133" s="779"/>
      <c r="AJ133" s="780"/>
      <c r="AK133" s="778">
        <v>4.2</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46" t="s">
        <v>466</v>
      </c>
      <c r="L7" s="254"/>
      <c r="M7" s="255" t="s">
        <v>467</v>
      </c>
      <c r="N7" s="256"/>
    </row>
    <row r="8" spans="1:16">
      <c r="A8" s="248"/>
      <c r="B8" s="244"/>
      <c r="C8" s="244"/>
      <c r="D8" s="244"/>
      <c r="E8" s="244"/>
      <c r="F8" s="244"/>
      <c r="G8" s="257"/>
      <c r="H8" s="258"/>
      <c r="I8" s="258"/>
      <c r="J8" s="259"/>
      <c r="K8" s="1147"/>
      <c r="L8" s="260" t="s">
        <v>468</v>
      </c>
      <c r="M8" s="261" t="s">
        <v>469</v>
      </c>
      <c r="N8" s="262" t="s">
        <v>470</v>
      </c>
    </row>
    <row r="9" spans="1:16">
      <c r="A9" s="248"/>
      <c r="B9" s="244"/>
      <c r="C9" s="244"/>
      <c r="D9" s="244"/>
      <c r="E9" s="244"/>
      <c r="F9" s="244"/>
      <c r="G9" s="1160" t="s">
        <v>471</v>
      </c>
      <c r="H9" s="1161"/>
      <c r="I9" s="1161"/>
      <c r="J9" s="1162"/>
      <c r="K9" s="263">
        <v>8913056</v>
      </c>
      <c r="L9" s="264">
        <v>53502</v>
      </c>
      <c r="M9" s="265">
        <v>58488</v>
      </c>
      <c r="N9" s="266">
        <v>-8.5</v>
      </c>
    </row>
    <row r="10" spans="1:16">
      <c r="A10" s="248"/>
      <c r="B10" s="244"/>
      <c r="C10" s="244"/>
      <c r="D10" s="244"/>
      <c r="E10" s="244"/>
      <c r="F10" s="244"/>
      <c r="G10" s="1160" t="s">
        <v>472</v>
      </c>
      <c r="H10" s="1161"/>
      <c r="I10" s="1161"/>
      <c r="J10" s="1162"/>
      <c r="K10" s="267">
        <v>627294</v>
      </c>
      <c r="L10" s="268">
        <v>3765</v>
      </c>
      <c r="M10" s="269">
        <v>4220</v>
      </c>
      <c r="N10" s="270">
        <v>-10.8</v>
      </c>
    </row>
    <row r="11" spans="1:16" ht="13.5" customHeight="1">
      <c r="A11" s="248"/>
      <c r="B11" s="244"/>
      <c r="C11" s="244"/>
      <c r="D11" s="244"/>
      <c r="E11" s="244"/>
      <c r="F11" s="244"/>
      <c r="G11" s="1160" t="s">
        <v>473</v>
      </c>
      <c r="H11" s="1161"/>
      <c r="I11" s="1161"/>
      <c r="J11" s="1162"/>
      <c r="K11" s="267">
        <v>148512</v>
      </c>
      <c r="L11" s="268">
        <v>891</v>
      </c>
      <c r="M11" s="269">
        <v>3174</v>
      </c>
      <c r="N11" s="270">
        <v>-71.900000000000006</v>
      </c>
    </row>
    <row r="12" spans="1:16" ht="13.5" customHeight="1">
      <c r="A12" s="248"/>
      <c r="B12" s="244"/>
      <c r="C12" s="244"/>
      <c r="D12" s="244"/>
      <c r="E12" s="244"/>
      <c r="F12" s="244"/>
      <c r="G12" s="1160" t="s">
        <v>474</v>
      </c>
      <c r="H12" s="1161"/>
      <c r="I12" s="1161"/>
      <c r="J12" s="1162"/>
      <c r="K12" s="267" t="s">
        <v>475</v>
      </c>
      <c r="L12" s="268" t="s">
        <v>475</v>
      </c>
      <c r="M12" s="269">
        <v>596</v>
      </c>
      <c r="N12" s="270" t="s">
        <v>475</v>
      </c>
    </row>
    <row r="13" spans="1:16" ht="13.5" customHeight="1">
      <c r="A13" s="248"/>
      <c r="B13" s="244"/>
      <c r="C13" s="244"/>
      <c r="D13" s="244"/>
      <c r="E13" s="244"/>
      <c r="F13" s="244"/>
      <c r="G13" s="1160" t="s">
        <v>476</v>
      </c>
      <c r="H13" s="1161"/>
      <c r="I13" s="1161"/>
      <c r="J13" s="1162"/>
      <c r="K13" s="267" t="s">
        <v>475</v>
      </c>
      <c r="L13" s="268" t="s">
        <v>475</v>
      </c>
      <c r="M13" s="269" t="s">
        <v>475</v>
      </c>
      <c r="N13" s="270" t="s">
        <v>475</v>
      </c>
    </row>
    <row r="14" spans="1:16" ht="13.5" customHeight="1">
      <c r="A14" s="248"/>
      <c r="B14" s="244"/>
      <c r="C14" s="244"/>
      <c r="D14" s="244"/>
      <c r="E14" s="244"/>
      <c r="F14" s="244"/>
      <c r="G14" s="1160" t="s">
        <v>477</v>
      </c>
      <c r="H14" s="1161"/>
      <c r="I14" s="1161"/>
      <c r="J14" s="1162"/>
      <c r="K14" s="267">
        <v>375484</v>
      </c>
      <c r="L14" s="268">
        <v>2254</v>
      </c>
      <c r="M14" s="269">
        <v>2056</v>
      </c>
      <c r="N14" s="270">
        <v>9.6</v>
      </c>
    </row>
    <row r="15" spans="1:16" ht="13.5" customHeight="1">
      <c r="A15" s="248"/>
      <c r="B15" s="244"/>
      <c r="C15" s="244"/>
      <c r="D15" s="244"/>
      <c r="E15" s="244"/>
      <c r="F15" s="244"/>
      <c r="G15" s="1160" t="s">
        <v>478</v>
      </c>
      <c r="H15" s="1161"/>
      <c r="I15" s="1161"/>
      <c r="J15" s="1162"/>
      <c r="K15" s="267">
        <v>676056</v>
      </c>
      <c r="L15" s="268">
        <v>4058</v>
      </c>
      <c r="M15" s="269">
        <v>1810</v>
      </c>
      <c r="N15" s="270">
        <v>124.2</v>
      </c>
    </row>
    <row r="16" spans="1:16">
      <c r="A16" s="248"/>
      <c r="B16" s="244"/>
      <c r="C16" s="244"/>
      <c r="D16" s="244"/>
      <c r="E16" s="244"/>
      <c r="F16" s="244"/>
      <c r="G16" s="1163" t="s">
        <v>479</v>
      </c>
      <c r="H16" s="1164"/>
      <c r="I16" s="1164"/>
      <c r="J16" s="1165"/>
      <c r="K16" s="268">
        <v>-845896</v>
      </c>
      <c r="L16" s="268">
        <v>-5078</v>
      </c>
      <c r="M16" s="269">
        <v>-6230</v>
      </c>
      <c r="N16" s="270">
        <v>-18.5</v>
      </c>
    </row>
    <row r="17" spans="1:16">
      <c r="A17" s="248"/>
      <c r="B17" s="244"/>
      <c r="C17" s="244"/>
      <c r="D17" s="244"/>
      <c r="E17" s="244"/>
      <c r="F17" s="244"/>
      <c r="G17" s="1163" t="s">
        <v>166</v>
      </c>
      <c r="H17" s="1164"/>
      <c r="I17" s="1164"/>
      <c r="J17" s="1165"/>
      <c r="K17" s="268">
        <v>9894506</v>
      </c>
      <c r="L17" s="268">
        <v>59393</v>
      </c>
      <c r="M17" s="269">
        <v>64113</v>
      </c>
      <c r="N17" s="270">
        <v>-7.4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57" t="s">
        <v>484</v>
      </c>
      <c r="H21" s="1158"/>
      <c r="I21" s="1158"/>
      <c r="J21" s="1159"/>
      <c r="K21" s="280">
        <v>6.25</v>
      </c>
      <c r="L21" s="281">
        <v>6.48</v>
      </c>
      <c r="M21" s="282">
        <v>-0.23</v>
      </c>
      <c r="N21" s="249"/>
      <c r="O21" s="283"/>
      <c r="P21" s="279"/>
    </row>
    <row r="22" spans="1:16" s="284" customFormat="1">
      <c r="A22" s="279"/>
      <c r="B22" s="249"/>
      <c r="C22" s="249"/>
      <c r="D22" s="249"/>
      <c r="E22" s="249"/>
      <c r="F22" s="249"/>
      <c r="G22" s="1157" t="s">
        <v>485</v>
      </c>
      <c r="H22" s="1158"/>
      <c r="I22" s="1158"/>
      <c r="J22" s="1159"/>
      <c r="K22" s="285">
        <v>100.2</v>
      </c>
      <c r="L22" s="286">
        <v>99.3</v>
      </c>
      <c r="M22" s="287">
        <v>0.9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46" t="s">
        <v>466</v>
      </c>
      <c r="L30" s="254"/>
      <c r="M30" s="255" t="s">
        <v>467</v>
      </c>
      <c r="N30" s="256"/>
    </row>
    <row r="31" spans="1:16">
      <c r="A31" s="248"/>
      <c r="B31" s="244"/>
      <c r="C31" s="244"/>
      <c r="D31" s="244"/>
      <c r="E31" s="244"/>
      <c r="F31" s="244"/>
      <c r="G31" s="257"/>
      <c r="H31" s="258"/>
      <c r="I31" s="258"/>
      <c r="J31" s="259"/>
      <c r="K31" s="1147"/>
      <c r="L31" s="260" t="s">
        <v>468</v>
      </c>
      <c r="M31" s="261" t="s">
        <v>469</v>
      </c>
      <c r="N31" s="262" t="s">
        <v>470</v>
      </c>
    </row>
    <row r="32" spans="1:16" ht="27" customHeight="1">
      <c r="A32" s="248"/>
      <c r="B32" s="244"/>
      <c r="C32" s="244"/>
      <c r="D32" s="244"/>
      <c r="E32" s="244"/>
      <c r="F32" s="244"/>
      <c r="G32" s="1148" t="s">
        <v>489</v>
      </c>
      <c r="H32" s="1149"/>
      <c r="I32" s="1149"/>
      <c r="J32" s="1150"/>
      <c r="K32" s="294">
        <v>4512797</v>
      </c>
      <c r="L32" s="294">
        <v>27089</v>
      </c>
      <c r="M32" s="295">
        <v>36111</v>
      </c>
      <c r="N32" s="296">
        <v>-25</v>
      </c>
    </row>
    <row r="33" spans="1:16" ht="13.5" customHeight="1">
      <c r="A33" s="248"/>
      <c r="B33" s="244"/>
      <c r="C33" s="244"/>
      <c r="D33" s="244"/>
      <c r="E33" s="244"/>
      <c r="F33" s="244"/>
      <c r="G33" s="1148" t="s">
        <v>490</v>
      </c>
      <c r="H33" s="1149"/>
      <c r="I33" s="1149"/>
      <c r="J33" s="1150"/>
      <c r="K33" s="294" t="s">
        <v>475</v>
      </c>
      <c r="L33" s="294" t="s">
        <v>475</v>
      </c>
      <c r="M33" s="295" t="s">
        <v>475</v>
      </c>
      <c r="N33" s="296" t="s">
        <v>475</v>
      </c>
    </row>
    <row r="34" spans="1:16" ht="27" customHeight="1">
      <c r="A34" s="248"/>
      <c r="B34" s="244"/>
      <c r="C34" s="244"/>
      <c r="D34" s="244"/>
      <c r="E34" s="244"/>
      <c r="F34" s="244"/>
      <c r="G34" s="1148" t="s">
        <v>491</v>
      </c>
      <c r="H34" s="1149"/>
      <c r="I34" s="1149"/>
      <c r="J34" s="1150"/>
      <c r="K34" s="294" t="s">
        <v>475</v>
      </c>
      <c r="L34" s="294" t="s">
        <v>475</v>
      </c>
      <c r="M34" s="295">
        <v>30</v>
      </c>
      <c r="N34" s="296" t="s">
        <v>475</v>
      </c>
    </row>
    <row r="35" spans="1:16" ht="27" customHeight="1">
      <c r="A35" s="248"/>
      <c r="B35" s="244"/>
      <c r="C35" s="244"/>
      <c r="D35" s="244"/>
      <c r="E35" s="244"/>
      <c r="F35" s="244"/>
      <c r="G35" s="1148" t="s">
        <v>492</v>
      </c>
      <c r="H35" s="1149"/>
      <c r="I35" s="1149"/>
      <c r="J35" s="1150"/>
      <c r="K35" s="294">
        <v>1579170</v>
      </c>
      <c r="L35" s="294">
        <v>9479</v>
      </c>
      <c r="M35" s="295">
        <v>12609</v>
      </c>
      <c r="N35" s="296">
        <v>-24.8</v>
      </c>
    </row>
    <row r="36" spans="1:16" ht="27" customHeight="1">
      <c r="A36" s="248"/>
      <c r="B36" s="244"/>
      <c r="C36" s="244"/>
      <c r="D36" s="244"/>
      <c r="E36" s="244"/>
      <c r="F36" s="244"/>
      <c r="G36" s="1148" t="s">
        <v>493</v>
      </c>
      <c r="H36" s="1149"/>
      <c r="I36" s="1149"/>
      <c r="J36" s="1150"/>
      <c r="K36" s="294">
        <v>255988</v>
      </c>
      <c r="L36" s="294">
        <v>1537</v>
      </c>
      <c r="M36" s="295">
        <v>815</v>
      </c>
      <c r="N36" s="296">
        <v>88.6</v>
      </c>
    </row>
    <row r="37" spans="1:16" ht="13.5" customHeight="1">
      <c r="A37" s="248"/>
      <c r="B37" s="244"/>
      <c r="C37" s="244"/>
      <c r="D37" s="244"/>
      <c r="E37" s="244"/>
      <c r="F37" s="244"/>
      <c r="G37" s="1148" t="s">
        <v>494</v>
      </c>
      <c r="H37" s="1149"/>
      <c r="I37" s="1149"/>
      <c r="J37" s="1150"/>
      <c r="K37" s="294" t="s">
        <v>475</v>
      </c>
      <c r="L37" s="294" t="s">
        <v>475</v>
      </c>
      <c r="M37" s="295">
        <v>1104</v>
      </c>
      <c r="N37" s="296" t="s">
        <v>475</v>
      </c>
    </row>
    <row r="38" spans="1:16" ht="27" customHeight="1">
      <c r="A38" s="248"/>
      <c r="B38" s="244"/>
      <c r="C38" s="244"/>
      <c r="D38" s="244"/>
      <c r="E38" s="244"/>
      <c r="F38" s="244"/>
      <c r="G38" s="1151" t="s">
        <v>495</v>
      </c>
      <c r="H38" s="1152"/>
      <c r="I38" s="1152"/>
      <c r="J38" s="1153"/>
      <c r="K38" s="297">
        <v>1541</v>
      </c>
      <c r="L38" s="297">
        <v>9</v>
      </c>
      <c r="M38" s="298">
        <v>2</v>
      </c>
      <c r="N38" s="299">
        <v>350</v>
      </c>
      <c r="O38" s="293"/>
    </row>
    <row r="39" spans="1:16">
      <c r="A39" s="248"/>
      <c r="B39" s="244"/>
      <c r="C39" s="244"/>
      <c r="D39" s="244"/>
      <c r="E39" s="244"/>
      <c r="F39" s="244"/>
      <c r="G39" s="1151" t="s">
        <v>496</v>
      </c>
      <c r="H39" s="1152"/>
      <c r="I39" s="1152"/>
      <c r="J39" s="1153"/>
      <c r="K39" s="300">
        <v>-1576190</v>
      </c>
      <c r="L39" s="300">
        <v>-9461</v>
      </c>
      <c r="M39" s="301">
        <v>-7124</v>
      </c>
      <c r="N39" s="302">
        <v>32.799999999999997</v>
      </c>
      <c r="O39" s="293"/>
    </row>
    <row r="40" spans="1:16" ht="27" customHeight="1">
      <c r="A40" s="248"/>
      <c r="B40" s="244"/>
      <c r="C40" s="244"/>
      <c r="D40" s="244"/>
      <c r="E40" s="244"/>
      <c r="F40" s="244"/>
      <c r="G40" s="1148" t="s">
        <v>497</v>
      </c>
      <c r="H40" s="1149"/>
      <c r="I40" s="1149"/>
      <c r="J40" s="1150"/>
      <c r="K40" s="300">
        <v>-3608513</v>
      </c>
      <c r="L40" s="300">
        <v>-21661</v>
      </c>
      <c r="M40" s="301">
        <v>-32568</v>
      </c>
      <c r="N40" s="302">
        <v>-33.5</v>
      </c>
      <c r="O40" s="293"/>
    </row>
    <row r="41" spans="1:16">
      <c r="A41" s="248"/>
      <c r="B41" s="244"/>
      <c r="C41" s="244"/>
      <c r="D41" s="244"/>
      <c r="E41" s="244"/>
      <c r="F41" s="244"/>
      <c r="G41" s="1154" t="s">
        <v>277</v>
      </c>
      <c r="H41" s="1155"/>
      <c r="I41" s="1155"/>
      <c r="J41" s="1156"/>
      <c r="K41" s="294">
        <v>1164793</v>
      </c>
      <c r="L41" s="300">
        <v>6992</v>
      </c>
      <c r="M41" s="301">
        <v>10979</v>
      </c>
      <c r="N41" s="302">
        <v>-36.299999999999997</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41" t="s">
        <v>466</v>
      </c>
      <c r="J49" s="1143" t="s">
        <v>501</v>
      </c>
      <c r="K49" s="1144"/>
      <c r="L49" s="1144"/>
      <c r="M49" s="1144"/>
      <c r="N49" s="1145"/>
    </row>
    <row r="50" spans="1:14">
      <c r="A50" s="248"/>
      <c r="B50" s="244"/>
      <c r="C50" s="244"/>
      <c r="D50" s="244"/>
      <c r="E50" s="244"/>
      <c r="F50" s="244"/>
      <c r="G50" s="312"/>
      <c r="H50" s="313"/>
      <c r="I50" s="1142"/>
      <c r="J50" s="314" t="s">
        <v>502</v>
      </c>
      <c r="K50" s="315" t="s">
        <v>503</v>
      </c>
      <c r="L50" s="316" t="s">
        <v>504</v>
      </c>
      <c r="M50" s="317" t="s">
        <v>505</v>
      </c>
      <c r="N50" s="318" t="s">
        <v>506</v>
      </c>
    </row>
    <row r="51" spans="1:14">
      <c r="A51" s="248"/>
      <c r="B51" s="244"/>
      <c r="C51" s="244"/>
      <c r="D51" s="244"/>
      <c r="E51" s="244"/>
      <c r="F51" s="244"/>
      <c r="G51" s="310" t="s">
        <v>507</v>
      </c>
      <c r="H51" s="311"/>
      <c r="I51" s="319">
        <v>8100903</v>
      </c>
      <c r="J51" s="320">
        <v>50769</v>
      </c>
      <c r="K51" s="321">
        <v>5.8</v>
      </c>
      <c r="L51" s="322">
        <v>38606</v>
      </c>
      <c r="M51" s="323">
        <v>-24</v>
      </c>
      <c r="N51" s="324">
        <v>29.8</v>
      </c>
    </row>
    <row r="52" spans="1:14">
      <c r="A52" s="248"/>
      <c r="B52" s="244"/>
      <c r="C52" s="244"/>
      <c r="D52" s="244"/>
      <c r="E52" s="244"/>
      <c r="F52" s="244"/>
      <c r="G52" s="325"/>
      <c r="H52" s="326" t="s">
        <v>508</v>
      </c>
      <c r="I52" s="327">
        <v>2411019</v>
      </c>
      <c r="J52" s="328">
        <v>15110</v>
      </c>
      <c r="K52" s="329">
        <v>-28.5</v>
      </c>
      <c r="L52" s="330">
        <v>22435</v>
      </c>
      <c r="M52" s="331">
        <v>-26.4</v>
      </c>
      <c r="N52" s="332">
        <v>-2.1</v>
      </c>
    </row>
    <row r="53" spans="1:14">
      <c r="A53" s="248"/>
      <c r="B53" s="244"/>
      <c r="C53" s="244"/>
      <c r="D53" s="244"/>
      <c r="E53" s="244"/>
      <c r="F53" s="244"/>
      <c r="G53" s="310" t="s">
        <v>509</v>
      </c>
      <c r="H53" s="311"/>
      <c r="I53" s="319">
        <v>10230201</v>
      </c>
      <c r="J53" s="320">
        <v>62156</v>
      </c>
      <c r="K53" s="321">
        <v>22.4</v>
      </c>
      <c r="L53" s="322">
        <v>39425</v>
      </c>
      <c r="M53" s="323">
        <v>2.1</v>
      </c>
      <c r="N53" s="324">
        <v>20.3</v>
      </c>
    </row>
    <row r="54" spans="1:14">
      <c r="A54" s="248"/>
      <c r="B54" s="244"/>
      <c r="C54" s="244"/>
      <c r="D54" s="244"/>
      <c r="E54" s="244"/>
      <c r="F54" s="244"/>
      <c r="G54" s="325"/>
      <c r="H54" s="326" t="s">
        <v>508</v>
      </c>
      <c r="I54" s="327">
        <v>4492946</v>
      </c>
      <c r="J54" s="328">
        <v>27298</v>
      </c>
      <c r="K54" s="329">
        <v>80.7</v>
      </c>
      <c r="L54" s="330">
        <v>22414</v>
      </c>
      <c r="M54" s="331">
        <v>-0.1</v>
      </c>
      <c r="N54" s="332">
        <v>80.8</v>
      </c>
    </row>
    <row r="55" spans="1:14">
      <c r="A55" s="248"/>
      <c r="B55" s="244"/>
      <c r="C55" s="244"/>
      <c r="D55" s="244"/>
      <c r="E55" s="244"/>
      <c r="F55" s="244"/>
      <c r="G55" s="310" t="s">
        <v>510</v>
      </c>
      <c r="H55" s="311"/>
      <c r="I55" s="319">
        <v>7357962</v>
      </c>
      <c r="J55" s="320">
        <v>44468</v>
      </c>
      <c r="K55" s="321">
        <v>-28.5</v>
      </c>
      <c r="L55" s="322">
        <v>43141</v>
      </c>
      <c r="M55" s="323">
        <v>9.4</v>
      </c>
      <c r="N55" s="324">
        <v>-37.9</v>
      </c>
    </row>
    <row r="56" spans="1:14">
      <c r="A56" s="248"/>
      <c r="B56" s="244"/>
      <c r="C56" s="244"/>
      <c r="D56" s="244"/>
      <c r="E56" s="244"/>
      <c r="F56" s="244"/>
      <c r="G56" s="325"/>
      <c r="H56" s="326" t="s">
        <v>508</v>
      </c>
      <c r="I56" s="327">
        <v>3560475</v>
      </c>
      <c r="J56" s="328">
        <v>21518</v>
      </c>
      <c r="K56" s="329">
        <v>-21.2</v>
      </c>
      <c r="L56" s="330">
        <v>21887</v>
      </c>
      <c r="M56" s="331">
        <v>-2.4</v>
      </c>
      <c r="N56" s="332">
        <v>-18.8</v>
      </c>
    </row>
    <row r="57" spans="1:14">
      <c r="A57" s="248"/>
      <c r="B57" s="244"/>
      <c r="C57" s="244"/>
      <c r="D57" s="244"/>
      <c r="E57" s="244"/>
      <c r="F57" s="244"/>
      <c r="G57" s="310" t="s">
        <v>511</v>
      </c>
      <c r="H57" s="311"/>
      <c r="I57" s="319">
        <v>8748515</v>
      </c>
      <c r="J57" s="320">
        <v>52752</v>
      </c>
      <c r="K57" s="321">
        <v>18.600000000000001</v>
      </c>
      <c r="L57" s="322">
        <v>45117</v>
      </c>
      <c r="M57" s="323">
        <v>4.5999999999999996</v>
      </c>
      <c r="N57" s="324">
        <v>14</v>
      </c>
    </row>
    <row r="58" spans="1:14">
      <c r="A58" s="248"/>
      <c r="B58" s="244"/>
      <c r="C58" s="244"/>
      <c r="D58" s="244"/>
      <c r="E58" s="244"/>
      <c r="F58" s="244"/>
      <c r="G58" s="325"/>
      <c r="H58" s="326" t="s">
        <v>508</v>
      </c>
      <c r="I58" s="327">
        <v>3901310</v>
      </c>
      <c r="J58" s="328">
        <v>23524</v>
      </c>
      <c r="K58" s="329">
        <v>9.3000000000000007</v>
      </c>
      <c r="L58" s="330">
        <v>25589</v>
      </c>
      <c r="M58" s="331">
        <v>16.899999999999999</v>
      </c>
      <c r="N58" s="332">
        <v>-7.6</v>
      </c>
    </row>
    <row r="59" spans="1:14">
      <c r="A59" s="248"/>
      <c r="B59" s="244"/>
      <c r="C59" s="244"/>
      <c r="D59" s="244"/>
      <c r="E59" s="244"/>
      <c r="F59" s="244"/>
      <c r="G59" s="310" t="s">
        <v>512</v>
      </c>
      <c r="H59" s="311"/>
      <c r="I59" s="319">
        <v>9564260</v>
      </c>
      <c r="J59" s="320">
        <v>57411</v>
      </c>
      <c r="K59" s="321">
        <v>8.8000000000000007</v>
      </c>
      <c r="L59" s="322">
        <v>52496</v>
      </c>
      <c r="M59" s="323">
        <v>16.399999999999999</v>
      </c>
      <c r="N59" s="324">
        <v>-7.6</v>
      </c>
    </row>
    <row r="60" spans="1:14">
      <c r="A60" s="248"/>
      <c r="B60" s="244"/>
      <c r="C60" s="244"/>
      <c r="D60" s="244"/>
      <c r="E60" s="244"/>
      <c r="F60" s="244"/>
      <c r="G60" s="325"/>
      <c r="H60" s="326" t="s">
        <v>508</v>
      </c>
      <c r="I60" s="333">
        <v>2958320</v>
      </c>
      <c r="J60" s="328">
        <v>17758</v>
      </c>
      <c r="K60" s="329">
        <v>-24.5</v>
      </c>
      <c r="L60" s="330">
        <v>29467</v>
      </c>
      <c r="M60" s="331">
        <v>15.2</v>
      </c>
      <c r="N60" s="332">
        <v>-39.700000000000003</v>
      </c>
    </row>
    <row r="61" spans="1:14">
      <c r="A61" s="248"/>
      <c r="B61" s="244"/>
      <c r="C61" s="244"/>
      <c r="D61" s="244"/>
      <c r="E61" s="244"/>
      <c r="F61" s="244"/>
      <c r="G61" s="310" t="s">
        <v>513</v>
      </c>
      <c r="H61" s="334"/>
      <c r="I61" s="335">
        <v>8800368</v>
      </c>
      <c r="J61" s="336">
        <v>53511</v>
      </c>
      <c r="K61" s="337">
        <v>5.4</v>
      </c>
      <c r="L61" s="338">
        <v>43757</v>
      </c>
      <c r="M61" s="339">
        <v>1.7</v>
      </c>
      <c r="N61" s="324">
        <v>3.7</v>
      </c>
    </row>
    <row r="62" spans="1:14">
      <c r="A62" s="248"/>
      <c r="B62" s="244"/>
      <c r="C62" s="244"/>
      <c r="D62" s="244"/>
      <c r="E62" s="244"/>
      <c r="F62" s="244"/>
      <c r="G62" s="325"/>
      <c r="H62" s="326" t="s">
        <v>508</v>
      </c>
      <c r="I62" s="327">
        <v>3464814</v>
      </c>
      <c r="J62" s="328">
        <v>21042</v>
      </c>
      <c r="K62" s="329">
        <v>3.2</v>
      </c>
      <c r="L62" s="330">
        <v>24358</v>
      </c>
      <c r="M62" s="331">
        <v>0.6</v>
      </c>
      <c r="N62" s="332">
        <v>2.6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theme="0"/>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66" t="s">
        <v>3</v>
      </c>
      <c r="D47" s="1166"/>
      <c r="E47" s="1167"/>
      <c r="F47" s="11">
        <v>6.07</v>
      </c>
      <c r="G47" s="12">
        <v>6.36</v>
      </c>
      <c r="H47" s="12">
        <v>2.2999999999999998</v>
      </c>
      <c r="I47" s="12">
        <v>3.45</v>
      </c>
      <c r="J47" s="13">
        <v>3.83</v>
      </c>
    </row>
    <row r="48" spans="2:10" ht="57.75" customHeight="1">
      <c r="B48" s="14"/>
      <c r="C48" s="1168" t="s">
        <v>4</v>
      </c>
      <c r="D48" s="1168"/>
      <c r="E48" s="1169"/>
      <c r="F48" s="15">
        <v>5.67</v>
      </c>
      <c r="G48" s="16">
        <v>3.9</v>
      </c>
      <c r="H48" s="16">
        <v>6.5</v>
      </c>
      <c r="I48" s="16">
        <v>7.46</v>
      </c>
      <c r="J48" s="17">
        <v>8.09</v>
      </c>
    </row>
    <row r="49" spans="2:10" ht="57.75" customHeight="1" thickBot="1">
      <c r="B49" s="18"/>
      <c r="C49" s="1170" t="s">
        <v>5</v>
      </c>
      <c r="D49" s="1170"/>
      <c r="E49" s="1171"/>
      <c r="F49" s="19">
        <v>3.23</v>
      </c>
      <c r="G49" s="20" t="s">
        <v>520</v>
      </c>
      <c r="H49" s="20" t="s">
        <v>521</v>
      </c>
      <c r="I49" s="20">
        <v>2.35</v>
      </c>
      <c r="J49" s="21">
        <v>1.0900000000000001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theme="0"/>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78" t="s">
        <v>522</v>
      </c>
      <c r="D34" s="1178"/>
      <c r="E34" s="1179"/>
      <c r="F34" s="32">
        <v>7.54</v>
      </c>
      <c r="G34" s="33">
        <v>9.7100000000000009</v>
      </c>
      <c r="H34" s="33">
        <v>11.82</v>
      </c>
      <c r="I34" s="33">
        <v>14.01</v>
      </c>
      <c r="J34" s="34">
        <v>14.84</v>
      </c>
      <c r="K34" s="22"/>
      <c r="L34" s="22"/>
      <c r="M34" s="22"/>
      <c r="N34" s="22"/>
      <c r="O34" s="22"/>
      <c r="P34" s="22"/>
    </row>
    <row r="35" spans="1:16" ht="39" customHeight="1">
      <c r="A35" s="22"/>
      <c r="B35" s="35"/>
      <c r="C35" s="1172" t="s">
        <v>523</v>
      </c>
      <c r="D35" s="1173"/>
      <c r="E35" s="1174"/>
      <c r="F35" s="36">
        <v>5.55</v>
      </c>
      <c r="G35" s="37">
        <v>3.62</v>
      </c>
      <c r="H35" s="37">
        <v>6.2</v>
      </c>
      <c r="I35" s="37">
        <v>7.09</v>
      </c>
      <c r="J35" s="38">
        <v>7.79</v>
      </c>
      <c r="K35" s="22"/>
      <c r="L35" s="22"/>
      <c r="M35" s="22"/>
      <c r="N35" s="22"/>
      <c r="O35" s="22"/>
      <c r="P35" s="22"/>
    </row>
    <row r="36" spans="1:16" ht="39" customHeight="1">
      <c r="A36" s="22"/>
      <c r="B36" s="35"/>
      <c r="C36" s="1172" t="s">
        <v>524</v>
      </c>
      <c r="D36" s="1173"/>
      <c r="E36" s="1174"/>
      <c r="F36" s="36">
        <v>1.1399999999999999</v>
      </c>
      <c r="G36" s="37">
        <v>2.2999999999999998</v>
      </c>
      <c r="H36" s="37">
        <v>3.47</v>
      </c>
      <c r="I36" s="37">
        <v>2.85</v>
      </c>
      <c r="J36" s="38">
        <v>2.12</v>
      </c>
      <c r="K36" s="22"/>
      <c r="L36" s="22"/>
      <c r="M36" s="22"/>
      <c r="N36" s="22"/>
      <c r="O36" s="22"/>
      <c r="P36" s="22"/>
    </row>
    <row r="37" spans="1:16" ht="39" customHeight="1">
      <c r="A37" s="22"/>
      <c r="B37" s="35"/>
      <c r="C37" s="1172" t="s">
        <v>525</v>
      </c>
      <c r="D37" s="1173"/>
      <c r="E37" s="1174"/>
      <c r="F37" s="36">
        <v>0.35</v>
      </c>
      <c r="G37" s="37">
        <v>0.19</v>
      </c>
      <c r="H37" s="37">
        <v>0.63</v>
      </c>
      <c r="I37" s="37">
        <v>0.55000000000000004</v>
      </c>
      <c r="J37" s="38">
        <v>1.41</v>
      </c>
      <c r="K37" s="22"/>
      <c r="L37" s="22"/>
      <c r="M37" s="22"/>
      <c r="N37" s="22"/>
      <c r="O37" s="22"/>
      <c r="P37" s="22"/>
    </row>
    <row r="38" spans="1:16" ht="39" customHeight="1">
      <c r="A38" s="22"/>
      <c r="B38" s="35"/>
      <c r="C38" s="1172" t="s">
        <v>526</v>
      </c>
      <c r="D38" s="1173"/>
      <c r="E38" s="1174"/>
      <c r="F38" s="36">
        <v>0.32</v>
      </c>
      <c r="G38" s="37">
        <v>0.46</v>
      </c>
      <c r="H38" s="37">
        <v>0.48</v>
      </c>
      <c r="I38" s="37">
        <v>0.44</v>
      </c>
      <c r="J38" s="38">
        <v>0.41</v>
      </c>
      <c r="K38" s="22"/>
      <c r="L38" s="22"/>
      <c r="M38" s="22"/>
      <c r="N38" s="22"/>
      <c r="O38" s="22"/>
      <c r="P38" s="22"/>
    </row>
    <row r="39" spans="1:16" ht="39" customHeight="1">
      <c r="A39" s="22"/>
      <c r="B39" s="35"/>
      <c r="C39" s="1172" t="s">
        <v>527</v>
      </c>
      <c r="D39" s="1173"/>
      <c r="E39" s="1174"/>
      <c r="F39" s="36">
        <v>0.1</v>
      </c>
      <c r="G39" s="37">
        <v>0.25</v>
      </c>
      <c r="H39" s="37">
        <v>0.27</v>
      </c>
      <c r="I39" s="37">
        <v>0.35</v>
      </c>
      <c r="J39" s="38">
        <v>0.27</v>
      </c>
      <c r="K39" s="22"/>
      <c r="L39" s="22"/>
      <c r="M39" s="22"/>
      <c r="N39" s="22"/>
      <c r="O39" s="22"/>
      <c r="P39" s="22"/>
    </row>
    <row r="40" spans="1:16" ht="39" customHeight="1">
      <c r="A40" s="22"/>
      <c r="B40" s="35"/>
      <c r="C40" s="1172" t="s">
        <v>528</v>
      </c>
      <c r="D40" s="1173"/>
      <c r="E40" s="1174"/>
      <c r="F40" s="36">
        <v>0.01</v>
      </c>
      <c r="G40" s="37">
        <v>0.01</v>
      </c>
      <c r="H40" s="37">
        <v>0.01</v>
      </c>
      <c r="I40" s="37">
        <v>0.01</v>
      </c>
      <c r="J40" s="38">
        <v>0.02</v>
      </c>
      <c r="K40" s="22"/>
      <c r="L40" s="22"/>
      <c r="M40" s="22"/>
      <c r="N40" s="22"/>
      <c r="O40" s="22"/>
      <c r="P40" s="22"/>
    </row>
    <row r="41" spans="1:16" ht="39" customHeight="1">
      <c r="A41" s="22"/>
      <c r="B41" s="35"/>
      <c r="C41" s="1172" t="s">
        <v>529</v>
      </c>
      <c r="D41" s="1173"/>
      <c r="E41" s="1174"/>
      <c r="F41" s="36">
        <v>0.01</v>
      </c>
      <c r="G41" s="37">
        <v>0.01</v>
      </c>
      <c r="H41" s="37">
        <v>0.01</v>
      </c>
      <c r="I41" s="37">
        <v>0.01</v>
      </c>
      <c r="J41" s="38">
        <v>0.01</v>
      </c>
      <c r="K41" s="22"/>
      <c r="L41" s="22"/>
      <c r="M41" s="22"/>
      <c r="N41" s="22"/>
      <c r="O41" s="22"/>
      <c r="P41" s="22"/>
    </row>
    <row r="42" spans="1:16" ht="39" customHeight="1">
      <c r="A42" s="22"/>
      <c r="B42" s="39"/>
      <c r="C42" s="1172" t="s">
        <v>530</v>
      </c>
      <c r="D42" s="1173"/>
      <c r="E42" s="1174"/>
      <c r="F42" s="36" t="s">
        <v>475</v>
      </c>
      <c r="G42" s="37" t="s">
        <v>475</v>
      </c>
      <c r="H42" s="37" t="s">
        <v>475</v>
      </c>
      <c r="I42" s="37" t="s">
        <v>475</v>
      </c>
      <c r="J42" s="38" t="s">
        <v>475</v>
      </c>
      <c r="K42" s="22"/>
      <c r="L42" s="22"/>
      <c r="M42" s="22"/>
      <c r="N42" s="22"/>
      <c r="O42" s="22"/>
      <c r="P42" s="22"/>
    </row>
    <row r="43" spans="1:16" ht="39" customHeight="1" thickBot="1">
      <c r="A43" s="22"/>
      <c r="B43" s="40"/>
      <c r="C43" s="1175" t="s">
        <v>531</v>
      </c>
      <c r="D43" s="1176"/>
      <c r="E43" s="1177"/>
      <c r="F43" s="41">
        <v>1.1100000000000001</v>
      </c>
      <c r="G43" s="42">
        <v>1.77</v>
      </c>
      <c r="H43" s="42">
        <v>0.01</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theme="0"/>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88" t="s">
        <v>11</v>
      </c>
      <c r="C45" s="1189"/>
      <c r="D45" s="58"/>
      <c r="E45" s="1194" t="s">
        <v>12</v>
      </c>
      <c r="F45" s="1194"/>
      <c r="G45" s="1194"/>
      <c r="H45" s="1194"/>
      <c r="I45" s="1194"/>
      <c r="J45" s="1195"/>
      <c r="K45" s="59">
        <v>4687</v>
      </c>
      <c r="L45" s="60">
        <v>4519</v>
      </c>
      <c r="M45" s="60">
        <v>4784</v>
      </c>
      <c r="N45" s="60">
        <v>4487</v>
      </c>
      <c r="O45" s="61">
        <v>4513</v>
      </c>
      <c r="P45" s="48"/>
      <c r="Q45" s="48"/>
      <c r="R45" s="48"/>
      <c r="S45" s="48"/>
      <c r="T45" s="48"/>
      <c r="U45" s="48"/>
    </row>
    <row r="46" spans="1:21" ht="30.75" customHeight="1">
      <c r="A46" s="48"/>
      <c r="B46" s="1190"/>
      <c r="C46" s="1191"/>
      <c r="D46" s="62"/>
      <c r="E46" s="1182" t="s">
        <v>13</v>
      </c>
      <c r="F46" s="1182"/>
      <c r="G46" s="1182"/>
      <c r="H46" s="1182"/>
      <c r="I46" s="1182"/>
      <c r="J46" s="1183"/>
      <c r="K46" s="63" t="s">
        <v>475</v>
      </c>
      <c r="L46" s="64" t="s">
        <v>475</v>
      </c>
      <c r="M46" s="64" t="s">
        <v>475</v>
      </c>
      <c r="N46" s="64" t="s">
        <v>475</v>
      </c>
      <c r="O46" s="65" t="s">
        <v>475</v>
      </c>
      <c r="P46" s="48"/>
      <c r="Q46" s="48"/>
      <c r="R46" s="48"/>
      <c r="S46" s="48"/>
      <c r="T46" s="48"/>
      <c r="U46" s="48"/>
    </row>
    <row r="47" spans="1:21" ht="30.75" customHeight="1">
      <c r="A47" s="48"/>
      <c r="B47" s="1190"/>
      <c r="C47" s="1191"/>
      <c r="D47" s="62"/>
      <c r="E47" s="1182" t="s">
        <v>14</v>
      </c>
      <c r="F47" s="1182"/>
      <c r="G47" s="1182"/>
      <c r="H47" s="1182"/>
      <c r="I47" s="1182"/>
      <c r="J47" s="1183"/>
      <c r="K47" s="63" t="s">
        <v>475</v>
      </c>
      <c r="L47" s="64" t="s">
        <v>475</v>
      </c>
      <c r="M47" s="64" t="s">
        <v>475</v>
      </c>
      <c r="N47" s="64" t="s">
        <v>475</v>
      </c>
      <c r="O47" s="65" t="s">
        <v>475</v>
      </c>
      <c r="P47" s="48"/>
      <c r="Q47" s="48"/>
      <c r="R47" s="48"/>
      <c r="S47" s="48"/>
      <c r="T47" s="48"/>
      <c r="U47" s="48"/>
    </row>
    <row r="48" spans="1:21" ht="30.75" customHeight="1">
      <c r="A48" s="48"/>
      <c r="B48" s="1190"/>
      <c r="C48" s="1191"/>
      <c r="D48" s="62"/>
      <c r="E48" s="1182" t="s">
        <v>15</v>
      </c>
      <c r="F48" s="1182"/>
      <c r="G48" s="1182"/>
      <c r="H48" s="1182"/>
      <c r="I48" s="1182"/>
      <c r="J48" s="1183"/>
      <c r="K48" s="63">
        <v>1858</v>
      </c>
      <c r="L48" s="64">
        <v>1731</v>
      </c>
      <c r="M48" s="64">
        <v>1590</v>
      </c>
      <c r="N48" s="64">
        <v>1606</v>
      </c>
      <c r="O48" s="65">
        <v>1579</v>
      </c>
      <c r="P48" s="48"/>
      <c r="Q48" s="48"/>
      <c r="R48" s="48"/>
      <c r="S48" s="48"/>
      <c r="T48" s="48"/>
      <c r="U48" s="48"/>
    </row>
    <row r="49" spans="1:21" ht="30.75" customHeight="1">
      <c r="A49" s="48"/>
      <c r="B49" s="1190"/>
      <c r="C49" s="1191"/>
      <c r="D49" s="62"/>
      <c r="E49" s="1182" t="s">
        <v>16</v>
      </c>
      <c r="F49" s="1182"/>
      <c r="G49" s="1182"/>
      <c r="H49" s="1182"/>
      <c r="I49" s="1182"/>
      <c r="J49" s="1183"/>
      <c r="K49" s="63">
        <v>450</v>
      </c>
      <c r="L49" s="64">
        <v>336</v>
      </c>
      <c r="M49" s="64">
        <v>305</v>
      </c>
      <c r="N49" s="64">
        <v>306</v>
      </c>
      <c r="O49" s="65">
        <v>256</v>
      </c>
      <c r="P49" s="48"/>
      <c r="Q49" s="48"/>
      <c r="R49" s="48"/>
      <c r="S49" s="48"/>
      <c r="T49" s="48"/>
      <c r="U49" s="48"/>
    </row>
    <row r="50" spans="1:21" ht="30.75" customHeight="1">
      <c r="A50" s="48"/>
      <c r="B50" s="1190"/>
      <c r="C50" s="1191"/>
      <c r="D50" s="62"/>
      <c r="E50" s="1182" t="s">
        <v>17</v>
      </c>
      <c r="F50" s="1182"/>
      <c r="G50" s="1182"/>
      <c r="H50" s="1182"/>
      <c r="I50" s="1182"/>
      <c r="J50" s="1183"/>
      <c r="K50" s="63" t="s">
        <v>475</v>
      </c>
      <c r="L50" s="64" t="s">
        <v>475</v>
      </c>
      <c r="M50" s="64" t="s">
        <v>475</v>
      </c>
      <c r="N50" s="64">
        <v>52</v>
      </c>
      <c r="O50" s="65" t="s">
        <v>475</v>
      </c>
      <c r="P50" s="48"/>
      <c r="Q50" s="48"/>
      <c r="R50" s="48"/>
      <c r="S50" s="48"/>
      <c r="T50" s="48"/>
      <c r="U50" s="48"/>
    </row>
    <row r="51" spans="1:21" ht="30.75" customHeight="1">
      <c r="A51" s="48"/>
      <c r="B51" s="1192"/>
      <c r="C51" s="1193"/>
      <c r="D51" s="66"/>
      <c r="E51" s="1182" t="s">
        <v>18</v>
      </c>
      <c r="F51" s="1182"/>
      <c r="G51" s="1182"/>
      <c r="H51" s="1182"/>
      <c r="I51" s="1182"/>
      <c r="J51" s="1183"/>
      <c r="K51" s="63">
        <v>1</v>
      </c>
      <c r="L51" s="64">
        <v>1</v>
      </c>
      <c r="M51" s="64">
        <v>1</v>
      </c>
      <c r="N51" s="64">
        <v>1</v>
      </c>
      <c r="O51" s="65">
        <v>2</v>
      </c>
      <c r="P51" s="48"/>
      <c r="Q51" s="48"/>
      <c r="R51" s="48"/>
      <c r="S51" s="48"/>
      <c r="T51" s="48"/>
      <c r="U51" s="48"/>
    </row>
    <row r="52" spans="1:21" ht="30.75" customHeight="1">
      <c r="A52" s="48"/>
      <c r="B52" s="1180" t="s">
        <v>19</v>
      </c>
      <c r="C52" s="1181"/>
      <c r="D52" s="66"/>
      <c r="E52" s="1182" t="s">
        <v>20</v>
      </c>
      <c r="F52" s="1182"/>
      <c r="G52" s="1182"/>
      <c r="H52" s="1182"/>
      <c r="I52" s="1182"/>
      <c r="J52" s="1183"/>
      <c r="K52" s="63">
        <v>5439</v>
      </c>
      <c r="L52" s="64">
        <v>5135</v>
      </c>
      <c r="M52" s="64">
        <v>5402</v>
      </c>
      <c r="N52" s="64">
        <v>5358</v>
      </c>
      <c r="O52" s="65">
        <v>5184</v>
      </c>
      <c r="P52" s="48"/>
      <c r="Q52" s="48"/>
      <c r="R52" s="48"/>
      <c r="S52" s="48"/>
      <c r="T52" s="48"/>
      <c r="U52" s="48"/>
    </row>
    <row r="53" spans="1:21" ht="30.75" customHeight="1" thickBot="1">
      <c r="A53" s="48"/>
      <c r="B53" s="1184" t="s">
        <v>21</v>
      </c>
      <c r="C53" s="1185"/>
      <c r="D53" s="67"/>
      <c r="E53" s="1186" t="s">
        <v>22</v>
      </c>
      <c r="F53" s="1186"/>
      <c r="G53" s="1186"/>
      <c r="H53" s="1186"/>
      <c r="I53" s="1186"/>
      <c r="J53" s="1187"/>
      <c r="K53" s="68">
        <v>1557</v>
      </c>
      <c r="L53" s="69">
        <v>1452</v>
      </c>
      <c r="M53" s="69">
        <v>1278</v>
      </c>
      <c r="N53" s="69">
        <v>1094</v>
      </c>
      <c r="O53" s="70">
        <v>1166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theme="0"/>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208" t="s">
        <v>24</v>
      </c>
      <c r="C41" s="1209"/>
      <c r="D41" s="81"/>
      <c r="E41" s="1210" t="s">
        <v>25</v>
      </c>
      <c r="F41" s="1210"/>
      <c r="G41" s="1210"/>
      <c r="H41" s="1211"/>
      <c r="I41" s="82">
        <v>48074</v>
      </c>
      <c r="J41" s="83">
        <v>50325</v>
      </c>
      <c r="K41" s="83">
        <v>51368</v>
      </c>
      <c r="L41" s="83">
        <v>52763</v>
      </c>
      <c r="M41" s="84">
        <v>56327</v>
      </c>
    </row>
    <row r="42" spans="2:13" ht="27.75" customHeight="1">
      <c r="B42" s="1198"/>
      <c r="C42" s="1199"/>
      <c r="D42" s="85"/>
      <c r="E42" s="1202" t="s">
        <v>26</v>
      </c>
      <c r="F42" s="1202"/>
      <c r="G42" s="1202"/>
      <c r="H42" s="1203"/>
      <c r="I42" s="86">
        <v>1262</v>
      </c>
      <c r="J42" s="87">
        <v>739</v>
      </c>
      <c r="K42" s="87">
        <v>743</v>
      </c>
      <c r="L42" s="87">
        <v>693</v>
      </c>
      <c r="M42" s="88">
        <v>694</v>
      </c>
    </row>
    <row r="43" spans="2:13" ht="27.75" customHeight="1">
      <c r="B43" s="1198"/>
      <c r="C43" s="1199"/>
      <c r="D43" s="85"/>
      <c r="E43" s="1202" t="s">
        <v>27</v>
      </c>
      <c r="F43" s="1202"/>
      <c r="G43" s="1202"/>
      <c r="H43" s="1203"/>
      <c r="I43" s="86">
        <v>27481</v>
      </c>
      <c r="J43" s="87">
        <v>26705</v>
      </c>
      <c r="K43" s="87">
        <v>25632</v>
      </c>
      <c r="L43" s="87">
        <v>26125</v>
      </c>
      <c r="M43" s="88">
        <v>26221</v>
      </c>
    </row>
    <row r="44" spans="2:13" ht="27.75" customHeight="1">
      <c r="B44" s="1198"/>
      <c r="C44" s="1199"/>
      <c r="D44" s="85"/>
      <c r="E44" s="1202" t="s">
        <v>28</v>
      </c>
      <c r="F44" s="1202"/>
      <c r="G44" s="1202"/>
      <c r="H44" s="1203"/>
      <c r="I44" s="86">
        <v>2176</v>
      </c>
      <c r="J44" s="87">
        <v>1592</v>
      </c>
      <c r="K44" s="87">
        <v>1328</v>
      </c>
      <c r="L44" s="87">
        <v>1167</v>
      </c>
      <c r="M44" s="88">
        <v>1950</v>
      </c>
    </row>
    <row r="45" spans="2:13" ht="27.75" customHeight="1">
      <c r="B45" s="1198"/>
      <c r="C45" s="1199"/>
      <c r="D45" s="85"/>
      <c r="E45" s="1202" t="s">
        <v>29</v>
      </c>
      <c r="F45" s="1202"/>
      <c r="G45" s="1202"/>
      <c r="H45" s="1203"/>
      <c r="I45" s="86">
        <v>6508</v>
      </c>
      <c r="J45" s="87">
        <v>5179</v>
      </c>
      <c r="K45" s="87">
        <v>6983</v>
      </c>
      <c r="L45" s="87">
        <v>6245</v>
      </c>
      <c r="M45" s="88">
        <v>5486</v>
      </c>
    </row>
    <row r="46" spans="2:13" ht="27.75" customHeight="1">
      <c r="B46" s="1198"/>
      <c r="C46" s="1199"/>
      <c r="D46" s="85"/>
      <c r="E46" s="1202" t="s">
        <v>30</v>
      </c>
      <c r="F46" s="1202"/>
      <c r="G46" s="1202"/>
      <c r="H46" s="1203"/>
      <c r="I46" s="86">
        <v>13</v>
      </c>
      <c r="J46" s="87">
        <v>11</v>
      </c>
      <c r="K46" s="87">
        <v>11</v>
      </c>
      <c r="L46" s="87">
        <v>11</v>
      </c>
      <c r="M46" s="88">
        <v>10</v>
      </c>
    </row>
    <row r="47" spans="2:13" ht="27.75" customHeight="1">
      <c r="B47" s="1198"/>
      <c r="C47" s="1199"/>
      <c r="D47" s="85"/>
      <c r="E47" s="1202" t="s">
        <v>31</v>
      </c>
      <c r="F47" s="1202"/>
      <c r="G47" s="1202"/>
      <c r="H47" s="1203"/>
      <c r="I47" s="86" t="s">
        <v>475</v>
      </c>
      <c r="J47" s="87" t="s">
        <v>475</v>
      </c>
      <c r="K47" s="87" t="s">
        <v>475</v>
      </c>
      <c r="L47" s="87" t="s">
        <v>475</v>
      </c>
      <c r="M47" s="88" t="s">
        <v>475</v>
      </c>
    </row>
    <row r="48" spans="2:13" ht="27.75" customHeight="1">
      <c r="B48" s="1200"/>
      <c r="C48" s="1201"/>
      <c r="D48" s="85"/>
      <c r="E48" s="1202" t="s">
        <v>32</v>
      </c>
      <c r="F48" s="1202"/>
      <c r="G48" s="1202"/>
      <c r="H48" s="1203"/>
      <c r="I48" s="86" t="s">
        <v>475</v>
      </c>
      <c r="J48" s="87" t="s">
        <v>475</v>
      </c>
      <c r="K48" s="87" t="s">
        <v>475</v>
      </c>
      <c r="L48" s="87" t="s">
        <v>475</v>
      </c>
      <c r="M48" s="88" t="s">
        <v>475</v>
      </c>
    </row>
    <row r="49" spans="2:13" ht="27.75" customHeight="1">
      <c r="B49" s="1196" t="s">
        <v>33</v>
      </c>
      <c r="C49" s="1197"/>
      <c r="D49" s="89"/>
      <c r="E49" s="1202" t="s">
        <v>34</v>
      </c>
      <c r="F49" s="1202"/>
      <c r="G49" s="1202"/>
      <c r="H49" s="1203"/>
      <c r="I49" s="86">
        <v>5396</v>
      </c>
      <c r="J49" s="87">
        <v>5272</v>
      </c>
      <c r="K49" s="87">
        <v>4223</v>
      </c>
      <c r="L49" s="87">
        <v>5064</v>
      </c>
      <c r="M49" s="88">
        <v>5580</v>
      </c>
    </row>
    <row r="50" spans="2:13" ht="27.75" customHeight="1">
      <c r="B50" s="1198"/>
      <c r="C50" s="1199"/>
      <c r="D50" s="85"/>
      <c r="E50" s="1202" t="s">
        <v>35</v>
      </c>
      <c r="F50" s="1202"/>
      <c r="G50" s="1202"/>
      <c r="H50" s="1203"/>
      <c r="I50" s="86">
        <v>18133</v>
      </c>
      <c r="J50" s="87">
        <v>16556</v>
      </c>
      <c r="K50" s="87">
        <v>19131</v>
      </c>
      <c r="L50" s="87">
        <v>18210</v>
      </c>
      <c r="M50" s="88">
        <v>22607</v>
      </c>
    </row>
    <row r="51" spans="2:13" ht="27.75" customHeight="1">
      <c r="B51" s="1200"/>
      <c r="C51" s="1201"/>
      <c r="D51" s="85"/>
      <c r="E51" s="1202" t="s">
        <v>36</v>
      </c>
      <c r="F51" s="1202"/>
      <c r="G51" s="1202"/>
      <c r="H51" s="1203"/>
      <c r="I51" s="86">
        <v>45710</v>
      </c>
      <c r="J51" s="87">
        <v>45730</v>
      </c>
      <c r="K51" s="87">
        <v>45865</v>
      </c>
      <c r="L51" s="87">
        <v>45678</v>
      </c>
      <c r="M51" s="88">
        <v>46303</v>
      </c>
    </row>
    <row r="52" spans="2:13" ht="27.75" customHeight="1" thickBot="1">
      <c r="B52" s="1204" t="s">
        <v>37</v>
      </c>
      <c r="C52" s="1205"/>
      <c r="D52" s="90"/>
      <c r="E52" s="1206" t="s">
        <v>38</v>
      </c>
      <c r="F52" s="1206"/>
      <c r="G52" s="1206"/>
      <c r="H52" s="1207"/>
      <c r="I52" s="91">
        <v>16276</v>
      </c>
      <c r="J52" s="92">
        <v>16995</v>
      </c>
      <c r="K52" s="92">
        <v>16845</v>
      </c>
      <c r="L52" s="92">
        <v>18051</v>
      </c>
      <c r="M52" s="93">
        <v>16198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WVY191"/>
  <sheetViews>
    <sheetView showGridLines="0" topLeftCell="B1"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556</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556</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557</v>
      </c>
      <c r="C41" s="246"/>
      <c r="D41" s="246"/>
      <c r="E41" s="246"/>
      <c r="F41" s="246"/>
      <c r="G41" s="246"/>
      <c r="H41" s="246"/>
      <c r="I41" s="246"/>
      <c r="J41" s="246"/>
      <c r="K41" s="246"/>
      <c r="L41" s="246"/>
      <c r="M41" s="246"/>
      <c r="N41" s="246"/>
      <c r="O41" s="246"/>
      <c r="P41" s="247"/>
    </row>
    <row r="42" spans="2:17">
      <c r="B42" s="248"/>
      <c r="C42" s="244"/>
      <c r="D42" s="244"/>
      <c r="E42" s="244"/>
      <c r="F42" s="244"/>
      <c r="G42" s="351" t="s">
        <v>558</v>
      </c>
      <c r="I42" s="352"/>
      <c r="J42" s="352"/>
      <c r="K42" s="352"/>
      <c r="L42" s="244"/>
      <c r="M42" s="244"/>
      <c r="N42" s="244"/>
      <c r="O42" s="244"/>
    </row>
    <row r="43" spans="2:17">
      <c r="B43" s="248"/>
      <c r="C43" s="244"/>
      <c r="D43" s="244"/>
      <c r="E43" s="244"/>
      <c r="F43" s="244"/>
      <c r="G43" s="1248"/>
      <c r="H43" s="1225"/>
      <c r="I43" s="1225"/>
      <c r="J43" s="1225"/>
      <c r="K43" s="1225"/>
      <c r="L43" s="1225"/>
      <c r="M43" s="1225"/>
      <c r="N43" s="1225"/>
      <c r="O43" s="1226"/>
    </row>
    <row r="44" spans="2:17">
      <c r="B44" s="248"/>
      <c r="C44" s="244"/>
      <c r="D44" s="244"/>
      <c r="E44" s="244"/>
      <c r="F44" s="244"/>
      <c r="G44" s="1227"/>
      <c r="H44" s="1228"/>
      <c r="I44" s="1228"/>
      <c r="J44" s="1228"/>
      <c r="K44" s="1228"/>
      <c r="L44" s="1228"/>
      <c r="M44" s="1228"/>
      <c r="N44" s="1228"/>
      <c r="O44" s="1229"/>
    </row>
    <row r="45" spans="2:17">
      <c r="B45" s="248"/>
      <c r="C45" s="244"/>
      <c r="D45" s="244"/>
      <c r="E45" s="244"/>
      <c r="F45" s="244"/>
      <c r="G45" s="1227"/>
      <c r="H45" s="1228"/>
      <c r="I45" s="1228"/>
      <c r="J45" s="1228"/>
      <c r="K45" s="1228"/>
      <c r="L45" s="1228"/>
      <c r="M45" s="1228"/>
      <c r="N45" s="1228"/>
      <c r="O45" s="1229"/>
    </row>
    <row r="46" spans="2:17">
      <c r="B46" s="248"/>
      <c r="C46" s="244"/>
      <c r="D46" s="244"/>
      <c r="E46" s="244"/>
      <c r="F46" s="244"/>
      <c r="G46" s="1227"/>
      <c r="H46" s="1228"/>
      <c r="I46" s="1228"/>
      <c r="J46" s="1228"/>
      <c r="K46" s="1228"/>
      <c r="L46" s="1228"/>
      <c r="M46" s="1228"/>
      <c r="N46" s="1228"/>
      <c r="O46" s="1229"/>
    </row>
    <row r="47" spans="2:17">
      <c r="B47" s="248"/>
      <c r="C47" s="244"/>
      <c r="D47" s="244"/>
      <c r="E47" s="244"/>
      <c r="F47" s="244"/>
      <c r="G47" s="1230"/>
      <c r="H47" s="1231"/>
      <c r="I47" s="1231"/>
      <c r="J47" s="1231"/>
      <c r="K47" s="1231"/>
      <c r="L47" s="1231"/>
      <c r="M47" s="1231"/>
      <c r="N47" s="1231"/>
      <c r="O47" s="1232"/>
    </row>
    <row r="48" spans="2:17">
      <c r="B48" s="248"/>
      <c r="C48" s="244"/>
      <c r="D48" s="244"/>
      <c r="E48" s="244"/>
      <c r="F48" s="244"/>
      <c r="G48" s="244"/>
      <c r="H48" s="353"/>
      <c r="I48" s="353"/>
      <c r="J48" s="353"/>
    </row>
    <row r="49" spans="1:17">
      <c r="B49" s="248"/>
      <c r="C49" s="244"/>
      <c r="D49" s="244"/>
      <c r="E49" s="244"/>
      <c r="F49" s="244"/>
      <c r="G49" s="243" t="s">
        <v>559</v>
      </c>
    </row>
    <row r="50" spans="1:17">
      <c r="B50" s="248"/>
      <c r="C50" s="244"/>
      <c r="D50" s="244"/>
      <c r="E50" s="244"/>
      <c r="F50" s="244"/>
      <c r="G50" s="1233"/>
      <c r="H50" s="1234"/>
      <c r="I50" s="1234"/>
      <c r="J50" s="1235"/>
      <c r="K50" s="354" t="s">
        <v>515</v>
      </c>
      <c r="L50" s="354" t="s">
        <v>516</v>
      </c>
      <c r="M50" s="354" t="s">
        <v>517</v>
      </c>
      <c r="N50" s="354" t="s">
        <v>518</v>
      </c>
      <c r="O50" s="354" t="s">
        <v>519</v>
      </c>
    </row>
    <row r="51" spans="1:17">
      <c r="B51" s="248"/>
      <c r="C51" s="244"/>
      <c r="D51" s="244"/>
      <c r="E51" s="244"/>
      <c r="F51" s="244"/>
      <c r="G51" s="1236" t="s">
        <v>560</v>
      </c>
      <c r="H51" s="1237"/>
      <c r="I51" s="1242" t="s">
        <v>561</v>
      </c>
      <c r="J51" s="1242"/>
      <c r="K51" s="1246"/>
      <c r="L51" s="1246"/>
      <c r="M51" s="1246"/>
      <c r="N51" s="1246"/>
      <c r="O51" s="1246"/>
    </row>
    <row r="52" spans="1:17">
      <c r="B52" s="248"/>
      <c r="C52" s="244"/>
      <c r="D52" s="244"/>
      <c r="E52" s="244"/>
      <c r="F52" s="244"/>
      <c r="G52" s="1238"/>
      <c r="H52" s="1239"/>
      <c r="I52" s="1243"/>
      <c r="J52" s="1243"/>
      <c r="K52" s="1212"/>
      <c r="L52" s="1212"/>
      <c r="M52" s="1212"/>
      <c r="N52" s="1212"/>
      <c r="O52" s="1212"/>
    </row>
    <row r="53" spans="1:17">
      <c r="A53" s="355"/>
      <c r="B53" s="248"/>
      <c r="C53" s="244"/>
      <c r="D53" s="244"/>
      <c r="E53" s="244"/>
      <c r="F53" s="244"/>
      <c r="G53" s="1238"/>
      <c r="H53" s="1239"/>
      <c r="I53" s="1222" t="s">
        <v>562</v>
      </c>
      <c r="J53" s="1222"/>
      <c r="K53" s="1247"/>
      <c r="L53" s="1247"/>
      <c r="M53" s="1247"/>
      <c r="N53" s="1247"/>
      <c r="O53" s="1247"/>
    </row>
    <row r="54" spans="1:17">
      <c r="A54" s="355"/>
      <c r="B54" s="248"/>
      <c r="C54" s="244"/>
      <c r="D54" s="244"/>
      <c r="E54" s="244"/>
      <c r="F54" s="244"/>
      <c r="G54" s="1240"/>
      <c r="H54" s="1241"/>
      <c r="I54" s="1222"/>
      <c r="J54" s="1222"/>
      <c r="K54" s="1245"/>
      <c r="L54" s="1245"/>
      <c r="M54" s="1245"/>
      <c r="N54" s="1245"/>
      <c r="O54" s="1245"/>
    </row>
    <row r="55" spans="1:17">
      <c r="A55" s="355"/>
      <c r="B55" s="248"/>
      <c r="C55" s="244"/>
      <c r="D55" s="244"/>
      <c r="E55" s="244"/>
      <c r="F55" s="244"/>
      <c r="G55" s="1216" t="s">
        <v>563</v>
      </c>
      <c r="H55" s="1217"/>
      <c r="I55" s="1222" t="s">
        <v>561</v>
      </c>
      <c r="J55" s="1222"/>
      <c r="K55" s="1246"/>
      <c r="L55" s="1246"/>
      <c r="M55" s="1246"/>
      <c r="N55" s="1246"/>
      <c r="O55" s="1246"/>
    </row>
    <row r="56" spans="1:17">
      <c r="A56" s="355"/>
      <c r="B56" s="248"/>
      <c r="C56" s="244"/>
      <c r="D56" s="244"/>
      <c r="E56" s="244"/>
      <c r="F56" s="244"/>
      <c r="G56" s="1218"/>
      <c r="H56" s="1219"/>
      <c r="I56" s="1222"/>
      <c r="J56" s="1222"/>
      <c r="K56" s="1212"/>
      <c r="L56" s="1212"/>
      <c r="M56" s="1212"/>
      <c r="N56" s="1212"/>
      <c r="O56" s="1212"/>
    </row>
    <row r="57" spans="1:17" s="355" customFormat="1">
      <c r="B57" s="356"/>
      <c r="C57" s="352"/>
      <c r="D57" s="352"/>
      <c r="E57" s="352"/>
      <c r="F57" s="352"/>
      <c r="G57" s="1218"/>
      <c r="H57" s="1219"/>
      <c r="I57" s="1214" t="s">
        <v>562</v>
      </c>
      <c r="J57" s="1214"/>
      <c r="K57" s="1247"/>
      <c r="L57" s="1247"/>
      <c r="M57" s="1247"/>
      <c r="N57" s="1247"/>
      <c r="O57" s="1247"/>
      <c r="P57" s="357"/>
      <c r="Q57" s="356"/>
    </row>
    <row r="58" spans="1:17" s="355" customFormat="1">
      <c r="A58" s="243"/>
      <c r="B58" s="356"/>
      <c r="C58" s="352"/>
      <c r="D58" s="352"/>
      <c r="E58" s="352"/>
      <c r="F58" s="352"/>
      <c r="G58" s="1220"/>
      <c r="H58" s="1221"/>
      <c r="I58" s="1214"/>
      <c r="J58" s="1214"/>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564</v>
      </c>
      <c r="C63" s="244"/>
      <c r="D63" s="244"/>
      <c r="E63" s="244"/>
      <c r="F63" s="244"/>
      <c r="G63" s="244"/>
      <c r="H63" s="244"/>
      <c r="I63" s="244"/>
      <c r="J63" s="244"/>
      <c r="K63" s="244"/>
      <c r="L63" s="244"/>
      <c r="M63" s="244"/>
      <c r="N63" s="244"/>
      <c r="O63" s="244"/>
    </row>
    <row r="64" spans="1:17">
      <c r="B64" s="248"/>
      <c r="C64" s="244"/>
      <c r="D64" s="244"/>
      <c r="E64" s="244"/>
      <c r="F64" s="244"/>
      <c r="G64" s="351" t="s">
        <v>558</v>
      </c>
      <c r="I64" s="352"/>
      <c r="J64" s="352"/>
      <c r="K64" s="352"/>
      <c r="L64" s="244"/>
      <c r="M64" s="244"/>
      <c r="N64" s="244"/>
      <c r="O64" s="244"/>
    </row>
    <row r="65" spans="2:30">
      <c r="B65" s="248"/>
      <c r="C65" s="244"/>
      <c r="D65" s="244"/>
      <c r="E65" s="244"/>
      <c r="F65" s="244"/>
      <c r="G65" s="1224" t="s">
        <v>565</v>
      </c>
      <c r="H65" s="1225"/>
      <c r="I65" s="1225"/>
      <c r="J65" s="1225"/>
      <c r="K65" s="1225"/>
      <c r="L65" s="1225"/>
      <c r="M65" s="1225"/>
      <c r="N65" s="1225"/>
      <c r="O65" s="1226"/>
    </row>
    <row r="66" spans="2:30">
      <c r="B66" s="248"/>
      <c r="C66" s="244"/>
      <c r="D66" s="244"/>
      <c r="E66" s="244"/>
      <c r="F66" s="244"/>
      <c r="G66" s="1227"/>
      <c r="H66" s="1228"/>
      <c r="I66" s="1228"/>
      <c r="J66" s="1228"/>
      <c r="K66" s="1228"/>
      <c r="L66" s="1228"/>
      <c r="M66" s="1228"/>
      <c r="N66" s="1228"/>
      <c r="O66" s="1229"/>
    </row>
    <row r="67" spans="2:30">
      <c r="B67" s="248"/>
      <c r="C67" s="244"/>
      <c r="D67" s="244"/>
      <c r="E67" s="244"/>
      <c r="F67" s="244"/>
      <c r="G67" s="1227"/>
      <c r="H67" s="1228"/>
      <c r="I67" s="1228"/>
      <c r="J67" s="1228"/>
      <c r="K67" s="1228"/>
      <c r="L67" s="1228"/>
      <c r="M67" s="1228"/>
      <c r="N67" s="1228"/>
      <c r="O67" s="1229"/>
    </row>
    <row r="68" spans="2:30">
      <c r="B68" s="248"/>
      <c r="C68" s="244"/>
      <c r="D68" s="244"/>
      <c r="E68" s="244"/>
      <c r="F68" s="244"/>
      <c r="G68" s="1227"/>
      <c r="H68" s="1228"/>
      <c r="I68" s="1228"/>
      <c r="J68" s="1228"/>
      <c r="K68" s="1228"/>
      <c r="L68" s="1228"/>
      <c r="M68" s="1228"/>
      <c r="N68" s="1228"/>
      <c r="O68" s="1229"/>
    </row>
    <row r="69" spans="2:30">
      <c r="B69" s="248"/>
      <c r="C69" s="244"/>
      <c r="D69" s="244"/>
      <c r="E69" s="244"/>
      <c r="F69" s="244"/>
      <c r="G69" s="1230"/>
      <c r="H69" s="1231"/>
      <c r="I69" s="1231"/>
      <c r="J69" s="1231"/>
      <c r="K69" s="1231"/>
      <c r="L69" s="1231"/>
      <c r="M69" s="1231"/>
      <c r="N69" s="1231"/>
      <c r="O69" s="1232"/>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566</v>
      </c>
      <c r="I71" s="368"/>
      <c r="J71" s="364"/>
      <c r="K71" s="364"/>
      <c r="L71" s="365"/>
      <c r="M71" s="364"/>
      <c r="N71" s="365"/>
      <c r="O71" s="366"/>
    </row>
    <row r="72" spans="2:30">
      <c r="B72" s="248"/>
      <c r="C72" s="244"/>
      <c r="D72" s="244"/>
      <c r="E72" s="244"/>
      <c r="F72" s="244"/>
      <c r="G72" s="1233"/>
      <c r="H72" s="1234"/>
      <c r="I72" s="1234"/>
      <c r="J72" s="1235"/>
      <c r="K72" s="354" t="s">
        <v>515</v>
      </c>
      <c r="L72" s="354" t="s">
        <v>516</v>
      </c>
      <c r="M72" s="354" t="s">
        <v>517</v>
      </c>
      <c r="N72" s="354" t="s">
        <v>518</v>
      </c>
      <c r="O72" s="354" t="s">
        <v>519</v>
      </c>
    </row>
    <row r="73" spans="2:30">
      <c r="B73" s="248"/>
      <c r="C73" s="244"/>
      <c r="D73" s="244"/>
      <c r="E73" s="244"/>
      <c r="F73" s="244"/>
      <c r="G73" s="1236" t="s">
        <v>560</v>
      </c>
      <c r="H73" s="1237"/>
      <c r="I73" s="1242" t="s">
        <v>561</v>
      </c>
      <c r="J73" s="1242"/>
      <c r="K73" s="1223">
        <v>61</v>
      </c>
      <c r="L73" s="1223">
        <v>63</v>
      </c>
      <c r="M73" s="1212">
        <v>60.9</v>
      </c>
      <c r="N73" s="1212">
        <v>66</v>
      </c>
      <c r="O73" s="1212">
        <v>58.2</v>
      </c>
      <c r="S73" s="243">
        <v>9.9</v>
      </c>
    </row>
    <row r="74" spans="2:30">
      <c r="B74" s="248"/>
      <c r="C74" s="244"/>
      <c r="D74" s="244"/>
      <c r="E74" s="244"/>
      <c r="F74" s="244"/>
      <c r="G74" s="1238"/>
      <c r="H74" s="1239"/>
      <c r="I74" s="1243"/>
      <c r="J74" s="1243"/>
      <c r="K74" s="1223"/>
      <c r="L74" s="1223"/>
      <c r="M74" s="1212"/>
      <c r="N74" s="1212"/>
      <c r="O74" s="1212"/>
    </row>
    <row r="75" spans="2:30">
      <c r="B75" s="248"/>
      <c r="C75" s="244"/>
      <c r="D75" s="244"/>
      <c r="E75" s="244"/>
      <c r="F75" s="244"/>
      <c r="G75" s="1238"/>
      <c r="H75" s="1239"/>
      <c r="I75" s="1222" t="s">
        <v>567</v>
      </c>
      <c r="J75" s="1222"/>
      <c r="K75" s="1244">
        <v>6.6</v>
      </c>
      <c r="L75" s="1244">
        <v>5.9</v>
      </c>
      <c r="M75" s="1244">
        <v>5.2</v>
      </c>
      <c r="N75" s="1244">
        <v>4.5999999999999996</v>
      </c>
      <c r="O75" s="1244">
        <v>4.2</v>
      </c>
      <c r="U75" s="243">
        <v>81.2</v>
      </c>
      <c r="W75" s="243">
        <v>87.2</v>
      </c>
      <c r="Y75" s="243">
        <v>99.8</v>
      </c>
      <c r="AA75" s="243">
        <v>109.5</v>
      </c>
      <c r="AC75" s="243">
        <v>115.2</v>
      </c>
    </row>
    <row r="76" spans="2:30">
      <c r="B76" s="248"/>
      <c r="C76" s="244"/>
      <c r="D76" s="244"/>
      <c r="E76" s="244"/>
      <c r="F76" s="244"/>
      <c r="G76" s="1240"/>
      <c r="H76" s="1241"/>
      <c r="I76" s="1222"/>
      <c r="J76" s="1222"/>
      <c r="K76" s="1245"/>
      <c r="L76" s="1245"/>
      <c r="M76" s="1245"/>
      <c r="N76" s="1245"/>
      <c r="O76" s="1245"/>
    </row>
    <row r="77" spans="2:30">
      <c r="B77" s="248"/>
      <c r="C77" s="244"/>
      <c r="D77" s="244"/>
      <c r="E77" s="244"/>
      <c r="F77" s="244"/>
      <c r="G77" s="1216" t="s">
        <v>563</v>
      </c>
      <c r="H77" s="1217"/>
      <c r="I77" s="1222" t="s">
        <v>561</v>
      </c>
      <c r="J77" s="1222"/>
      <c r="K77" s="1223">
        <v>53.1</v>
      </c>
      <c r="L77" s="1223">
        <v>42</v>
      </c>
      <c r="M77" s="1212">
        <v>32.6</v>
      </c>
      <c r="N77" s="1212">
        <v>30.5</v>
      </c>
      <c r="O77" s="1212">
        <v>13.7</v>
      </c>
      <c r="R77" s="243">
        <v>12.3</v>
      </c>
      <c r="T77" s="243">
        <v>11.1</v>
      </c>
    </row>
    <row r="78" spans="2:30">
      <c r="B78" s="248"/>
      <c r="C78" s="244"/>
      <c r="D78" s="244"/>
      <c r="E78" s="244"/>
      <c r="F78" s="244"/>
      <c r="G78" s="1218"/>
      <c r="H78" s="1219"/>
      <c r="I78" s="1222"/>
      <c r="J78" s="1222"/>
      <c r="K78" s="1223"/>
      <c r="L78" s="1223"/>
      <c r="M78" s="1212"/>
      <c r="N78" s="1212"/>
      <c r="O78" s="1212"/>
    </row>
    <row r="79" spans="2:30">
      <c r="B79" s="248"/>
      <c r="C79" s="244"/>
      <c r="D79" s="244"/>
      <c r="E79" s="244"/>
      <c r="F79" s="244"/>
      <c r="G79" s="1218"/>
      <c r="H79" s="1219"/>
      <c r="I79" s="1213" t="s">
        <v>567</v>
      </c>
      <c r="J79" s="1214"/>
      <c r="K79" s="1215">
        <v>7.6</v>
      </c>
      <c r="L79" s="1215">
        <v>6.8</v>
      </c>
      <c r="M79" s="1215">
        <v>5.9</v>
      </c>
      <c r="N79" s="1215">
        <v>5.2</v>
      </c>
      <c r="O79" s="1215">
        <v>5.8</v>
      </c>
      <c r="V79" s="243">
        <v>53.5</v>
      </c>
      <c r="X79" s="243">
        <v>48.2</v>
      </c>
      <c r="Z79" s="243">
        <v>34.200000000000003</v>
      </c>
      <c r="AB79" s="243">
        <v>30.3</v>
      </c>
      <c r="AD79" s="243">
        <v>28.9</v>
      </c>
    </row>
    <row r="80" spans="2:30">
      <c r="B80" s="248"/>
      <c r="C80" s="244"/>
      <c r="D80" s="244"/>
      <c r="E80" s="244"/>
      <c r="F80" s="244"/>
      <c r="G80" s="1220"/>
      <c r="H80" s="1221"/>
      <c r="I80" s="1214"/>
      <c r="J80" s="1214"/>
      <c r="K80" s="1215"/>
      <c r="L80" s="1215"/>
      <c r="M80" s="1215"/>
      <c r="N80" s="1215"/>
      <c r="O80" s="1215"/>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50769</v>
      </c>
      <c r="E3" s="116"/>
      <c r="F3" s="117">
        <v>38606</v>
      </c>
      <c r="G3" s="118"/>
      <c r="H3" s="119"/>
    </row>
    <row r="4" spans="1:8">
      <c r="A4" s="120"/>
      <c r="B4" s="121"/>
      <c r="C4" s="122"/>
      <c r="D4" s="123">
        <v>15110</v>
      </c>
      <c r="E4" s="124"/>
      <c r="F4" s="125">
        <v>22435</v>
      </c>
      <c r="G4" s="126"/>
      <c r="H4" s="127"/>
    </row>
    <row r="5" spans="1:8">
      <c r="A5" s="108" t="s">
        <v>509</v>
      </c>
      <c r="B5" s="113"/>
      <c r="C5" s="114"/>
      <c r="D5" s="115">
        <v>62156</v>
      </c>
      <c r="E5" s="116"/>
      <c r="F5" s="117">
        <v>39425</v>
      </c>
      <c r="G5" s="118"/>
      <c r="H5" s="119"/>
    </row>
    <row r="6" spans="1:8">
      <c r="A6" s="120"/>
      <c r="B6" s="121"/>
      <c r="C6" s="122"/>
      <c r="D6" s="123">
        <v>27298</v>
      </c>
      <c r="E6" s="124"/>
      <c r="F6" s="125">
        <v>22414</v>
      </c>
      <c r="G6" s="126"/>
      <c r="H6" s="127"/>
    </row>
    <row r="7" spans="1:8">
      <c r="A7" s="108" t="s">
        <v>510</v>
      </c>
      <c r="B7" s="113"/>
      <c r="C7" s="114"/>
      <c r="D7" s="115">
        <v>44468</v>
      </c>
      <c r="E7" s="116"/>
      <c r="F7" s="117">
        <v>43141</v>
      </c>
      <c r="G7" s="118"/>
      <c r="H7" s="119"/>
    </row>
    <row r="8" spans="1:8">
      <c r="A8" s="120"/>
      <c r="B8" s="121"/>
      <c r="C8" s="122"/>
      <c r="D8" s="123">
        <v>21518</v>
      </c>
      <c r="E8" s="124"/>
      <c r="F8" s="125">
        <v>21887</v>
      </c>
      <c r="G8" s="126"/>
      <c r="H8" s="127"/>
    </row>
    <row r="9" spans="1:8">
      <c r="A9" s="108" t="s">
        <v>511</v>
      </c>
      <c r="B9" s="113"/>
      <c r="C9" s="114"/>
      <c r="D9" s="115">
        <v>52752</v>
      </c>
      <c r="E9" s="116"/>
      <c r="F9" s="117">
        <v>45117</v>
      </c>
      <c r="G9" s="118"/>
      <c r="H9" s="119"/>
    </row>
    <row r="10" spans="1:8">
      <c r="A10" s="120"/>
      <c r="B10" s="121"/>
      <c r="C10" s="122"/>
      <c r="D10" s="123">
        <v>23524</v>
      </c>
      <c r="E10" s="124"/>
      <c r="F10" s="125">
        <v>25589</v>
      </c>
      <c r="G10" s="126"/>
      <c r="H10" s="127"/>
    </row>
    <row r="11" spans="1:8">
      <c r="A11" s="108" t="s">
        <v>512</v>
      </c>
      <c r="B11" s="113"/>
      <c r="C11" s="114"/>
      <c r="D11" s="115">
        <v>57411</v>
      </c>
      <c r="E11" s="116"/>
      <c r="F11" s="117">
        <v>52496</v>
      </c>
      <c r="G11" s="118"/>
      <c r="H11" s="119"/>
    </row>
    <row r="12" spans="1:8">
      <c r="A12" s="120"/>
      <c r="B12" s="121"/>
      <c r="C12" s="128"/>
      <c r="D12" s="123">
        <v>17758</v>
      </c>
      <c r="E12" s="124"/>
      <c r="F12" s="125">
        <v>29467</v>
      </c>
      <c r="G12" s="126"/>
      <c r="H12" s="127"/>
    </row>
    <row r="13" spans="1:8">
      <c r="A13" s="108"/>
      <c r="B13" s="113"/>
      <c r="C13" s="129"/>
      <c r="D13" s="130">
        <v>53511</v>
      </c>
      <c r="E13" s="131"/>
      <c r="F13" s="132">
        <v>43757</v>
      </c>
      <c r="G13" s="133"/>
      <c r="H13" s="119"/>
    </row>
    <row r="14" spans="1:8">
      <c r="A14" s="120"/>
      <c r="B14" s="121"/>
      <c r="C14" s="122"/>
      <c r="D14" s="123">
        <v>21042</v>
      </c>
      <c r="E14" s="124"/>
      <c r="F14" s="125">
        <v>24358</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5.67</v>
      </c>
      <c r="C19" s="134">
        <f>ROUND(VALUE(SUBSTITUTE(実質収支比率等に係る経年分析!G$48,"▲","-")),2)</f>
        <v>3.9</v>
      </c>
      <c r="D19" s="134">
        <f>ROUND(VALUE(SUBSTITUTE(実質収支比率等に係る経年分析!H$48,"▲","-")),2)</f>
        <v>6.5</v>
      </c>
      <c r="E19" s="134">
        <f>ROUND(VALUE(SUBSTITUTE(実質収支比率等に係る経年分析!I$48,"▲","-")),2)</f>
        <v>7.46</v>
      </c>
      <c r="F19" s="134">
        <f>ROUND(VALUE(SUBSTITUTE(実質収支比率等に係る経年分析!J$48,"▲","-")),2)</f>
        <v>8.09</v>
      </c>
    </row>
    <row r="20" spans="1:11">
      <c r="A20" s="134" t="s">
        <v>43</v>
      </c>
      <c r="B20" s="134">
        <f>ROUND(VALUE(SUBSTITUTE(実質収支比率等に係る経年分析!F$47,"▲","-")),2)</f>
        <v>6.07</v>
      </c>
      <c r="C20" s="134">
        <f>ROUND(VALUE(SUBSTITUTE(実質収支比率等に係る経年分析!G$47,"▲","-")),2)</f>
        <v>6.36</v>
      </c>
      <c r="D20" s="134">
        <f>ROUND(VALUE(SUBSTITUTE(実質収支比率等に係る経年分析!H$47,"▲","-")),2)</f>
        <v>2.2999999999999998</v>
      </c>
      <c r="E20" s="134">
        <f>ROUND(VALUE(SUBSTITUTE(実質収支比率等に係る経年分析!I$47,"▲","-")),2)</f>
        <v>3.45</v>
      </c>
      <c r="F20" s="134">
        <f>ROUND(VALUE(SUBSTITUTE(実質収支比率等に係る経年分析!J$47,"▲","-")),2)</f>
        <v>3.83</v>
      </c>
    </row>
    <row r="21" spans="1:11">
      <c r="A21" s="134" t="s">
        <v>44</v>
      </c>
      <c r="B21" s="134">
        <f>IF(ISNUMBER(VALUE(SUBSTITUTE(実質収支比率等に係る経年分析!F$49,"▲","-"))),ROUND(VALUE(SUBSTITUTE(実質収支比率等に係る経年分析!F$49,"▲","-")),2),NA())</f>
        <v>3.23</v>
      </c>
      <c r="C21" s="134">
        <f>IF(ISNUMBER(VALUE(SUBSTITUTE(実質収支比率等に係る経年分析!G$49,"▲","-"))),ROUND(VALUE(SUBSTITUTE(実質収支比率等に係る経年分析!G$49,"▲","-")),2),NA())</f>
        <v>-1.37</v>
      </c>
      <c r="D21" s="134">
        <f>IF(ISNUMBER(VALUE(SUBSTITUTE(実質収支比率等に係る経年分析!H$49,"▲","-"))),ROUND(VALUE(SUBSTITUTE(実質収支比率等に係る経年分析!H$49,"▲","-")),2),NA())</f>
        <v>-0.63</v>
      </c>
      <c r="E21" s="134">
        <f>IF(ISNUMBER(VALUE(SUBSTITUTE(実質収支比率等に係る経年分析!I$49,"▲","-"))),ROUND(VALUE(SUBSTITUTE(実質収支比率等に係る経年分析!I$49,"▲","-")),2),NA())</f>
        <v>2.35</v>
      </c>
      <c r="F21" s="134">
        <f>IF(ISNUMBER(VALUE(SUBSTITUTE(実質収支比率等に係る経年分析!J$49,"▲","-"))),ROUND(VALUE(SUBSTITUTE(実質収支比率等に係る経年分析!J$49,"▲","-")),2),NA())</f>
        <v>1.0900000000000001</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1.1100000000000001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1.77</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与良川水系湛水防除事業特別会計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墓園やすらぎの森事業特別会計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0.27</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0.41</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0.55000000000000004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1.41</v>
      </c>
    </row>
    <row r="34" spans="1:16">
      <c r="A34" s="135" t="str">
        <f>IF(連結実質赤字比率に係る赤字・黒字の構成分析!C$36="",NA(),連結実質赤字比率に係る赤字・黒字の構成分析!C$36)</f>
        <v>国民健康保険特別会計（事業勘定）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1.1399999999999999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2.2999999999999998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3.47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2.85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2.12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5.55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3.62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7.09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7.79</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7.54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9.7100000000000009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11.82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14.01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14.84</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5439</v>
      </c>
      <c r="E42" s="136"/>
      <c r="F42" s="136"/>
      <c r="G42" s="136">
        <f>'実質公債費比率（分子）の構造'!L$52</f>
        <v>5135</v>
      </c>
      <c r="H42" s="136"/>
      <c r="I42" s="136"/>
      <c r="J42" s="136">
        <f>'実質公債費比率（分子）の構造'!M$52</f>
        <v>5402</v>
      </c>
      <c r="K42" s="136"/>
      <c r="L42" s="136"/>
      <c r="M42" s="136">
        <f>'実質公債費比率（分子）の構造'!N$52</f>
        <v>5358</v>
      </c>
      <c r="N42" s="136"/>
      <c r="O42" s="136"/>
      <c r="P42" s="136">
        <f>'実質公債費比率（分子）の構造'!O$52</f>
        <v>5184</v>
      </c>
    </row>
    <row r="43" spans="1:16">
      <c r="A43" s="136" t="s">
        <v>52</v>
      </c>
      <c r="B43" s="136">
        <f>'実質公債費比率（分子）の構造'!K$51</f>
        <v>1</v>
      </c>
      <c r="C43" s="136"/>
      <c r="D43" s="136"/>
      <c r="E43" s="136">
        <f>'実質公債費比率（分子）の構造'!L$51</f>
        <v>1</v>
      </c>
      <c r="F43" s="136"/>
      <c r="G43" s="136"/>
      <c r="H43" s="136">
        <f>'実質公債費比率（分子）の構造'!M$51</f>
        <v>1</v>
      </c>
      <c r="I43" s="136"/>
      <c r="J43" s="136"/>
      <c r="K43" s="136">
        <f>'実質公債費比率（分子）の構造'!N$51</f>
        <v>1</v>
      </c>
      <c r="L43" s="136"/>
      <c r="M43" s="136"/>
      <c r="N43" s="136">
        <f>'実質公債費比率（分子）の構造'!O$51</f>
        <v>2</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f>'実質公債費比率（分子）の構造'!N$50</f>
        <v>52</v>
      </c>
      <c r="L44" s="136"/>
      <c r="M44" s="136"/>
      <c r="N44" s="136" t="str">
        <f>'実質公債費比率（分子）の構造'!O$50</f>
        <v>-</v>
      </c>
      <c r="O44" s="136"/>
      <c r="P44" s="136"/>
    </row>
    <row r="45" spans="1:16">
      <c r="A45" s="136" t="s">
        <v>54</v>
      </c>
      <c r="B45" s="136">
        <f>'実質公債費比率（分子）の構造'!K$49</f>
        <v>450</v>
      </c>
      <c r="C45" s="136"/>
      <c r="D45" s="136"/>
      <c r="E45" s="136">
        <f>'実質公債費比率（分子）の構造'!L$49</f>
        <v>336</v>
      </c>
      <c r="F45" s="136"/>
      <c r="G45" s="136"/>
      <c r="H45" s="136">
        <f>'実質公債費比率（分子）の構造'!M$49</f>
        <v>305</v>
      </c>
      <c r="I45" s="136"/>
      <c r="J45" s="136"/>
      <c r="K45" s="136">
        <f>'実質公債費比率（分子）の構造'!N$49</f>
        <v>306</v>
      </c>
      <c r="L45" s="136"/>
      <c r="M45" s="136"/>
      <c r="N45" s="136">
        <f>'実質公債費比率（分子）の構造'!O$49</f>
        <v>256</v>
      </c>
      <c r="O45" s="136"/>
      <c r="P45" s="136"/>
    </row>
    <row r="46" spans="1:16">
      <c r="A46" s="136" t="s">
        <v>55</v>
      </c>
      <c r="B46" s="136">
        <f>'実質公債費比率（分子）の構造'!K$48</f>
        <v>1858</v>
      </c>
      <c r="C46" s="136"/>
      <c r="D46" s="136"/>
      <c r="E46" s="136">
        <f>'実質公債費比率（分子）の構造'!L$48</f>
        <v>1731</v>
      </c>
      <c r="F46" s="136"/>
      <c r="G46" s="136"/>
      <c r="H46" s="136">
        <f>'実質公債費比率（分子）の構造'!M$48</f>
        <v>1590</v>
      </c>
      <c r="I46" s="136"/>
      <c r="J46" s="136"/>
      <c r="K46" s="136">
        <f>'実質公債費比率（分子）の構造'!N$48</f>
        <v>1606</v>
      </c>
      <c r="L46" s="136"/>
      <c r="M46" s="136"/>
      <c r="N46" s="136">
        <f>'実質公債費比率（分子）の構造'!O$48</f>
        <v>1579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4687</v>
      </c>
      <c r="C49" s="136"/>
      <c r="D49" s="136"/>
      <c r="E49" s="136">
        <f>'実質公債費比率（分子）の構造'!L$45</f>
        <v>4519</v>
      </c>
      <c r="F49" s="136"/>
      <c r="G49" s="136"/>
      <c r="H49" s="136">
        <f>'実質公債費比率（分子）の構造'!M$45</f>
        <v>4784</v>
      </c>
      <c r="I49" s="136"/>
      <c r="J49" s="136"/>
      <c r="K49" s="136">
        <f>'実質公債費比率（分子）の構造'!N$45</f>
        <v>4487</v>
      </c>
      <c r="L49" s="136"/>
      <c r="M49" s="136"/>
      <c r="N49" s="136">
        <f>'実質公債費比率（分子）の構造'!O$45</f>
        <v>4513</v>
      </c>
      <c r="O49" s="136"/>
      <c r="P49" s="136"/>
    </row>
    <row r="50" spans="1:16">
      <c r="A50" s="136" t="s">
        <v>59</v>
      </c>
      <c r="B50" s="136" t="e">
        <f>NA()</f>
        <v>#N/A</v>
      </c>
      <c r="C50" s="136">
        <f>IF(ISNUMBER('実質公債費比率（分子）の構造'!K$53),'実質公債費比率（分子）の構造'!K$53,NA())</f>
        <v>1557</v>
      </c>
      <c r="D50" s="136" t="e">
        <f>NA()</f>
        <v>#N/A</v>
      </c>
      <c r="E50" s="136" t="e">
        <f>NA()</f>
        <v>#N/A</v>
      </c>
      <c r="F50" s="136">
        <f>IF(ISNUMBER('実質公債費比率（分子）の構造'!L$53),'実質公債費比率（分子）の構造'!L$53,NA())</f>
        <v>1452</v>
      </c>
      <c r="G50" s="136" t="e">
        <f>NA()</f>
        <v>#N/A</v>
      </c>
      <c r="H50" s="136" t="e">
        <f>NA()</f>
        <v>#N/A</v>
      </c>
      <c r="I50" s="136">
        <f>IF(ISNUMBER('実質公債費比率（分子）の構造'!M$53),'実質公債費比率（分子）の構造'!M$53,NA())</f>
        <v>1278</v>
      </c>
      <c r="J50" s="136" t="e">
        <f>NA()</f>
        <v>#N/A</v>
      </c>
      <c r="K50" s="136" t="e">
        <f>NA()</f>
        <v>#N/A</v>
      </c>
      <c r="L50" s="136">
        <f>IF(ISNUMBER('実質公債費比率（分子）の構造'!N$53),'実質公債費比率（分子）の構造'!N$53,NA())</f>
        <v>1094</v>
      </c>
      <c r="M50" s="136" t="e">
        <f>NA()</f>
        <v>#N/A</v>
      </c>
      <c r="N50" s="136" t="e">
        <f>NA()</f>
        <v>#N/A</v>
      </c>
      <c r="O50" s="136">
        <f>IF(ISNUMBER('実質公債費比率（分子）の構造'!O$53),'実質公債費比率（分子）の構造'!O$53,NA())</f>
        <v>1166</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45710</v>
      </c>
      <c r="E56" s="135"/>
      <c r="F56" s="135"/>
      <c r="G56" s="135">
        <f>'将来負担比率（分子）の構造'!J$51</f>
        <v>45730</v>
      </c>
      <c r="H56" s="135"/>
      <c r="I56" s="135"/>
      <c r="J56" s="135">
        <f>'将来負担比率（分子）の構造'!K$51</f>
        <v>45865</v>
      </c>
      <c r="K56" s="135"/>
      <c r="L56" s="135"/>
      <c r="M56" s="135">
        <f>'将来負担比率（分子）の構造'!L$51</f>
        <v>45678</v>
      </c>
      <c r="N56" s="135"/>
      <c r="O56" s="135"/>
      <c r="P56" s="135">
        <f>'将来負担比率（分子）の構造'!M$51</f>
        <v>46303</v>
      </c>
    </row>
    <row r="57" spans="1:16">
      <c r="A57" s="135" t="s">
        <v>35</v>
      </c>
      <c r="B57" s="135"/>
      <c r="C57" s="135"/>
      <c r="D57" s="135">
        <f>'将来負担比率（分子）の構造'!I$50</f>
        <v>18133</v>
      </c>
      <c r="E57" s="135"/>
      <c r="F57" s="135"/>
      <c r="G57" s="135">
        <f>'将来負担比率（分子）の構造'!J$50</f>
        <v>16556</v>
      </c>
      <c r="H57" s="135"/>
      <c r="I57" s="135"/>
      <c r="J57" s="135">
        <f>'将来負担比率（分子）の構造'!K$50</f>
        <v>19131</v>
      </c>
      <c r="K57" s="135"/>
      <c r="L57" s="135"/>
      <c r="M57" s="135">
        <f>'将来負担比率（分子）の構造'!L$50</f>
        <v>18210</v>
      </c>
      <c r="N57" s="135"/>
      <c r="O57" s="135"/>
      <c r="P57" s="135">
        <f>'将来負担比率（分子）の構造'!M$50</f>
        <v>22607</v>
      </c>
    </row>
    <row r="58" spans="1:16">
      <c r="A58" s="135" t="s">
        <v>34</v>
      </c>
      <c r="B58" s="135"/>
      <c r="C58" s="135"/>
      <c r="D58" s="135">
        <f>'将来負担比率（分子）の構造'!I$49</f>
        <v>5396</v>
      </c>
      <c r="E58" s="135"/>
      <c r="F58" s="135"/>
      <c r="G58" s="135">
        <f>'将来負担比率（分子）の構造'!J$49</f>
        <v>5272</v>
      </c>
      <c r="H58" s="135"/>
      <c r="I58" s="135"/>
      <c r="J58" s="135">
        <f>'将来負担比率（分子）の構造'!K$49</f>
        <v>4223</v>
      </c>
      <c r="K58" s="135"/>
      <c r="L58" s="135"/>
      <c r="M58" s="135">
        <f>'将来負担比率（分子）の構造'!L$49</f>
        <v>5064</v>
      </c>
      <c r="N58" s="135"/>
      <c r="O58" s="135"/>
      <c r="P58" s="135">
        <f>'将来負担比率（分子）の構造'!M$49</f>
        <v>5580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13</v>
      </c>
      <c r="C61" s="135"/>
      <c r="D61" s="135"/>
      <c r="E61" s="135">
        <f>'将来負担比率（分子）の構造'!J$46</f>
        <v>11</v>
      </c>
      <c r="F61" s="135"/>
      <c r="G61" s="135"/>
      <c r="H61" s="135">
        <f>'将来負担比率（分子）の構造'!K$46</f>
        <v>11</v>
      </c>
      <c r="I61" s="135"/>
      <c r="J61" s="135"/>
      <c r="K61" s="135">
        <f>'将来負担比率（分子）の構造'!L$46</f>
        <v>11</v>
      </c>
      <c r="L61" s="135"/>
      <c r="M61" s="135"/>
      <c r="N61" s="135">
        <f>'将来負担比率（分子）の構造'!M$46</f>
        <v>10</v>
      </c>
      <c r="O61" s="135"/>
      <c r="P61" s="135"/>
    </row>
    <row r="62" spans="1:16">
      <c r="A62" s="135" t="s">
        <v>29</v>
      </c>
      <c r="B62" s="135">
        <f>'将来負担比率（分子）の構造'!I$45</f>
        <v>6508</v>
      </c>
      <c r="C62" s="135"/>
      <c r="D62" s="135"/>
      <c r="E62" s="135">
        <f>'将来負担比率（分子）の構造'!J$45</f>
        <v>5179</v>
      </c>
      <c r="F62" s="135"/>
      <c r="G62" s="135"/>
      <c r="H62" s="135">
        <f>'将来負担比率（分子）の構造'!K$45</f>
        <v>6983</v>
      </c>
      <c r="I62" s="135"/>
      <c r="J62" s="135"/>
      <c r="K62" s="135">
        <f>'将来負担比率（分子）の構造'!L$45</f>
        <v>6245</v>
      </c>
      <c r="L62" s="135"/>
      <c r="M62" s="135"/>
      <c r="N62" s="135">
        <f>'将来負担比率（分子）の構造'!M$45</f>
        <v>5486</v>
      </c>
      <c r="O62" s="135"/>
      <c r="P62" s="135"/>
    </row>
    <row r="63" spans="1:16">
      <c r="A63" s="135" t="s">
        <v>28</v>
      </c>
      <c r="B63" s="135">
        <f>'将来負担比率（分子）の構造'!I$44</f>
        <v>2176</v>
      </c>
      <c r="C63" s="135"/>
      <c r="D63" s="135"/>
      <c r="E63" s="135">
        <f>'将来負担比率（分子）の構造'!J$44</f>
        <v>1592</v>
      </c>
      <c r="F63" s="135"/>
      <c r="G63" s="135"/>
      <c r="H63" s="135">
        <f>'将来負担比率（分子）の構造'!K$44</f>
        <v>1328</v>
      </c>
      <c r="I63" s="135"/>
      <c r="J63" s="135"/>
      <c r="K63" s="135">
        <f>'将来負担比率（分子）の構造'!L$44</f>
        <v>1167</v>
      </c>
      <c r="L63" s="135"/>
      <c r="M63" s="135"/>
      <c r="N63" s="135">
        <f>'将来負担比率（分子）の構造'!M$44</f>
        <v>1950</v>
      </c>
      <c r="O63" s="135"/>
      <c r="P63" s="135"/>
    </row>
    <row r="64" spans="1:16">
      <c r="A64" s="135" t="s">
        <v>27</v>
      </c>
      <c r="B64" s="135">
        <f>'将来負担比率（分子）の構造'!I$43</f>
        <v>27481</v>
      </c>
      <c r="C64" s="135"/>
      <c r="D64" s="135"/>
      <c r="E64" s="135">
        <f>'将来負担比率（分子）の構造'!J$43</f>
        <v>26705</v>
      </c>
      <c r="F64" s="135"/>
      <c r="G64" s="135"/>
      <c r="H64" s="135">
        <f>'将来負担比率（分子）の構造'!K$43</f>
        <v>25632</v>
      </c>
      <c r="I64" s="135"/>
      <c r="J64" s="135"/>
      <c r="K64" s="135">
        <f>'将来負担比率（分子）の構造'!L$43</f>
        <v>26125</v>
      </c>
      <c r="L64" s="135"/>
      <c r="M64" s="135"/>
      <c r="N64" s="135">
        <f>'将来負担比率（分子）の構造'!M$43</f>
        <v>26221</v>
      </c>
      <c r="O64" s="135"/>
      <c r="P64" s="135"/>
    </row>
    <row r="65" spans="1:16">
      <c r="A65" s="135" t="s">
        <v>26</v>
      </c>
      <c r="B65" s="135">
        <f>'将来負担比率（分子）の構造'!I$42</f>
        <v>1262</v>
      </c>
      <c r="C65" s="135"/>
      <c r="D65" s="135"/>
      <c r="E65" s="135">
        <f>'将来負担比率（分子）の構造'!J$42</f>
        <v>739</v>
      </c>
      <c r="F65" s="135"/>
      <c r="G65" s="135"/>
      <c r="H65" s="135">
        <f>'将来負担比率（分子）の構造'!K$42</f>
        <v>743</v>
      </c>
      <c r="I65" s="135"/>
      <c r="J65" s="135"/>
      <c r="K65" s="135">
        <f>'将来負担比率（分子）の構造'!L$42</f>
        <v>693</v>
      </c>
      <c r="L65" s="135"/>
      <c r="M65" s="135"/>
      <c r="N65" s="135">
        <f>'将来負担比率（分子）の構造'!M$42</f>
        <v>694</v>
      </c>
      <c r="O65" s="135"/>
      <c r="P65" s="135"/>
    </row>
    <row r="66" spans="1:16">
      <c r="A66" s="135" t="s">
        <v>25</v>
      </c>
      <c r="B66" s="135">
        <f>'将来負担比率（分子）の構造'!I$41</f>
        <v>48074</v>
      </c>
      <c r="C66" s="135"/>
      <c r="D66" s="135"/>
      <c r="E66" s="135">
        <f>'将来負担比率（分子）の構造'!J$41</f>
        <v>50325</v>
      </c>
      <c r="F66" s="135"/>
      <c r="G66" s="135"/>
      <c r="H66" s="135">
        <f>'将来負担比率（分子）の構造'!K$41</f>
        <v>51368</v>
      </c>
      <c r="I66" s="135"/>
      <c r="J66" s="135"/>
      <c r="K66" s="135">
        <f>'将来負担比率（分子）の構造'!L$41</f>
        <v>52763</v>
      </c>
      <c r="L66" s="135"/>
      <c r="M66" s="135"/>
      <c r="N66" s="135">
        <f>'将来負担比率（分子）の構造'!M$41</f>
        <v>56327</v>
      </c>
      <c r="O66" s="135"/>
      <c r="P66" s="135"/>
    </row>
    <row r="67" spans="1:16">
      <c r="A67" s="135" t="s">
        <v>63</v>
      </c>
      <c r="B67" s="135" t="e">
        <f>NA()</f>
        <v>#N/A</v>
      </c>
      <c r="C67" s="135">
        <f>IF(ISNUMBER('将来負担比率（分子）の構造'!I$52), IF('将来負担比率（分子）の構造'!I$52 &lt; 0, 0, '将来負担比率（分子）の構造'!I$52), NA())</f>
        <v>16276</v>
      </c>
      <c r="D67" s="135" t="e">
        <f>NA()</f>
        <v>#N/A</v>
      </c>
      <c r="E67" s="135" t="e">
        <f>NA()</f>
        <v>#N/A</v>
      </c>
      <c r="F67" s="135">
        <f>IF(ISNUMBER('将来負担比率（分子）の構造'!J$52), IF('将来負担比率（分子）の構造'!J$52 &lt; 0, 0, '将来負担比率（分子）の構造'!J$52), NA())</f>
        <v>16995</v>
      </c>
      <c r="G67" s="135" t="e">
        <f>NA()</f>
        <v>#N/A</v>
      </c>
      <c r="H67" s="135" t="e">
        <f>NA()</f>
        <v>#N/A</v>
      </c>
      <c r="I67" s="135">
        <f>IF(ISNUMBER('将来負担比率（分子）の構造'!K$52), IF('将来負担比率（分子）の構造'!K$52 &lt; 0, 0, '将来負担比率（分子）の構造'!K$52), NA())</f>
        <v>16845</v>
      </c>
      <c r="J67" s="135" t="e">
        <f>NA()</f>
        <v>#N/A</v>
      </c>
      <c r="K67" s="135" t="e">
        <f>NA()</f>
        <v>#N/A</v>
      </c>
      <c r="L67" s="135">
        <f>IF(ISNUMBER('将来負担比率（分子）の構造'!L$52), IF('将来負担比率（分子）の構造'!L$52 &lt; 0, 0, '将来負担比率（分子）の構造'!L$52), NA())</f>
        <v>18051</v>
      </c>
      <c r="M67" s="135" t="e">
        <f>NA()</f>
        <v>#N/A</v>
      </c>
      <c r="N67" s="135" t="e">
        <f>NA()</f>
        <v>#N/A</v>
      </c>
      <c r="O67" s="135">
        <f>IF(ISNUMBER('将来負担比率（分子）の構造'!M$52), IF('将来負担比率（分子）の構造'!M$52 &lt; 0, 0, '将来負担比率（分子）の構造'!M$52), NA())</f>
        <v>16198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2017-02-28T04:02:17Z</cp:lastPrinted>
  <dcterms:created xsi:type="dcterms:W3CDTF">2017-02-15T16:40:20Z</dcterms:created>
  <dcterms:modified xsi:type="dcterms:W3CDTF">2018-02-06T00:33:28Z</dcterms:modified>
</cp:coreProperties>
</file>