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<sst xmlns="http://schemas.openxmlformats.org/spreadsheetml/2006/main" count="1006" uniqueCount="565">
  <si>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</si>
  <si>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</si>
  <si>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</si>
  <si>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</si>
  <si>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</si>
  <si>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</si>
  <si>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</si>
  <si>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</si>
  <si>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</si>
  <si>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</si>
  <si>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</si>
  <si>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</si>
  <si>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</si>
  <si>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</si>
  <si>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</si>
  <si>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</si>
  <si>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</si>
  <si>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</si>
  <si>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</si>
  <si>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</si>
  <si>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</si>
  <si>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</si>
  <si>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</si>
  <si>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</si>
  <si>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</si>
  <si>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</si>
  <si>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</si>
  <si>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</si>
  <si>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</si>
  <si>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</si>
  <si>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</si>
  <si>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</si>
  <si>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</si>
  <si>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</si>
  <si>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</si>
  <si>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</si>
  <si>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</si>
  <si>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</si>
  <si>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</si>
  <si>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</si>
  <si>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</si>
  <si>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</si>
  <si>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</si>
  <si>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</si>
  <si>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</si>
  <si>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</si>
  <si>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</si>
  <si>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</si>
  <si>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</si>
  <si>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</si>
  <si>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</si>
  <si>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</si>
  <si>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</si>
  <si>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</si>
  <si>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</si>
  <si>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</si>
  <si>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</si>
  <si>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</si>
  <si>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</si>
  <si>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</si>
  <si>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</si>
  <si>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</si>
  <si>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</si>
  <si>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</si>
  <si>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</si>
  <si>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</si>
  <si>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</si>
  <si>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</si>
  <si>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</si>
  <si>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</si>
  <si>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</si>
  <si>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</si>
  <si>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</si>
  <si>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</si>
  <si>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</si>
  <si>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</si>
  <si>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</si>
  <si>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</si>
  <si>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</si>
  <si>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</si>
  <si>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</si>
  <si>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</si>
  <si>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</si>
  <si>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</si>
  <si>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</si>
  <si>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</si>
  <si>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</si>
  <si>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</si>
  <si>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</si>
  <si>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</si>
  <si>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</si>
  <si>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</si>
  <si>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</si>
  <si>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</si>
  <si>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</si>
  <si>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</si>
  <si>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</si>
  <si>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</si>
  <si>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</si>
  <si>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</si>
  <si>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</si>
  <si>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</si>
  <si>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</si>
  <si>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</si>
  <si>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</si>
  <si>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</si>
  <si>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</si>
  <si>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</si>
  <si>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</si>
  <si>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</si>
  <si>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</si>
  <si>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</si>
  <si>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</si>
  <si>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</si>
  <si>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</si>
  <si>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</si>
  <si>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</si>
  <si>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</si>
  <si>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</si>
  <si>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</si>
  <si>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</si>
  <si>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</si>
  <si>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</si>
  <si>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</si>
  <si>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</si>
  <si>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</si>
  <si>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</si>
  <si>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</si>
  <si>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</si>
  <si>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</si>
  <si>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</si>
  <si>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</si>
  <si>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</si>
  <si>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</si>
  <si>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</si>
  <si>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</si>
  <si>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</si>
  <si>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</si>
  <si>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</si>
  <si>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</si>
  <si>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</si>
  <si>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</si>
  <si>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</si>
  <si>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</si>
  <si>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</si>
  <si>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</si>
  <si>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</si>
  <si>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</si>
  <si>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</si>
  <si>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</si>
  <si>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</si>
  <si>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</si>
  <si>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</si>
  <si>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</si>
  <si>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</si>
  <si>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</si>
  <si>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</si>
  <si>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</si>
  <si>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</si>
  <si>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</si>
  <si>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</si>
  <si>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</si>
  <si>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</si>
  <si>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</si>
  <si>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</si>
  <si>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</si>
  <si>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</si>
  <si>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</si>
  <si>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</si>
  <si>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</si>
  <si>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</si>
  <si>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</si>
  <si>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</si>
  <si>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</si>
  <si>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</si>
  <si>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</si>
  <si>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</si>
  <si>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</si>
  <si>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</si>
  <si>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</si>
  <si>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</si>
  <si>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</si>
  <si>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</si>
  <si>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</si>
  <si>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</si>
  <si>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</si>
  <si>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</si>
  <si>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</si>
  <si>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</si>
  <si>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</si>
  <si>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</si>
  <si>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</si>
  <si>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</si>
  <si>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栃木県益子町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</si>
  <si>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</si>
  <si>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</si>
  <si>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</si>
  <si>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</si>
  <si>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</si>
  <si>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</si>
  <si>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</si>
  <si>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</si>
  <si>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</si>
  <si>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</si>
  <si>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</si>
  <si>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</si>
  <si>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</si>
  <si>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</si>
  <si>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</si>
  <si>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</si>
  <si>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</si>
  <si>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</si>
  <si>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</si>
  <si>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</si>
  <si>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</si>
  <si>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</si>
  <si>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</si>
  <si>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</si>
  <si>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</si>
  <si>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</si>
  <si>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</si>
  <si>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</si>
  <si>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</si>
  <si>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</si>
  <si>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</si>
  <si>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</si>
  <si>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</si>
  <si>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</si>
  <si>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</si>
  <si>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</si>
  <si>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</si>
  <si>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</si>
  <si>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</si>
  <si>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</si>
  <si>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</si>
  <si>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</si>
  <si>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</si>
  <si>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</si>
  <si>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</si>
  <si>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</si>
  <si>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</si>
  <si>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</si>
  <si>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</si>
  <si>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</si>
  <si>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</si>
  <si>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</si>
  <si>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</si>
  <si>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</si>
  <si>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</si>
  <si>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</si>
  <si>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</si>
  <si>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</si>
  <si>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</si>
  <si>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</si>
  <si>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</si>
  <si>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</si>
  <si>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</si>
  <si>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</si>
  <si>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</si>
  <si>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</si>
  <si>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</si>
  <si>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</si>
  <si>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</si>
  <si>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</si>
  <si>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</si>
  <si>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</si>
  <si>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</si>
  <si>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</si>
  <si>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</si>
  <si>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</si>
  <si>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</si>
  <si>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</si>
  <si>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</si>
  <si>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</si>
  <si>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</si>
  <si>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</si>
  <si>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</si>
  <si>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</si>
  <si>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</si>
  <si>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</si>
  <si>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</si>
  <si>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</si>
  <si>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</si>
  <si>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</si>
  <si>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</si>
  <si>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</si>
  <si>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</si>
  <si>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</si>
  <si>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</si>
  <si>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</si>
  <si>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</si>
  <si>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</si>
  <si>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</si>
  <si>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</si>
  <si>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</si>
  <si>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</si>
  <si>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</si>
  <si>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</si>
  <si>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</si>
  <si>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</si>
  <si>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</si>
  <si>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</si>
  <si>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</si>
  <si>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</si>
  <si>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</si>
  <si>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</si>
  <si>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</si>
  <si>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</si>
  <si>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</si>
  <si>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</si>
  <si>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</si>
  <si>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</si>
  <si>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</si>
  <si>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</si>
  <si>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</si>
  <si>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</si>
  <si>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</si>
  <si>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</si>
  <si>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</si>
  <si>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</si>
  <si>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</si>
  <si>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</si>
  <si>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</si>
  <si>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</si>
  <si>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</si>
  <si>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</si>
  <si>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</si>
  <si>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</si>
  <si>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</si>
  <si>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</si>
  <si>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</si>
  <si>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</si>
  <si>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</si>
  <si>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</si>
  <si>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</si>
  <si>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</si>
  <si>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</si>
  <si>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</si>
  <si>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</si>
  <si>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</si>
  <si>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</si>
  <si>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栃木県益子町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</si>
  <si>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</si>
  <si>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</si>
  <si>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</si>
  <si>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</si>
  <si>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</si>
  <si>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</si>
  <si>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</si>
  <si>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</si>
  <si>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</si>
  <si>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</si>
  <si>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</si>
  <si>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</si>
  <si>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</si>
  <si>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</si>
  <si>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</si>
  <si>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</si>
  <si>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</si>
  <si>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</si>
  <si>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</si>
  <si>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</si>
  <si>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</si>
  <si>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</si>
  <si>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</si>
  <si>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</si>
  <si>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</si>
  <si>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</si>
  <si>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</si>
  <si>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</si>
  <si>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</si>
  <si>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</si>
  <si>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</si>
  <si>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</si>
  <si>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</si>
  <si>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</si>
  <si>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</si>
  <si>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</si>
  <si>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</si>
  <si>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</si>
  <si>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</si>
  <si>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</si>
  <si>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</si>
  <si>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</si>
  <si>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</si>
  <si>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</si>
  <si>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</si>
  <si>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</si>
  <si>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</si>
  <si>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</si>
  <si>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</si>
  <si>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</si>
  <si>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</si>
  <si>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</si>
  <si>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</si>
  <si>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</si>
  <si>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</si>
  <si>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</si>
  <si>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</si>
  <si>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</si>
  <si>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</si>
  <si>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</si>
  <si>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</si>
  <si>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</si>
  <si>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</si>
  <si>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</si>
  <si>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</si>
  <si>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</si>
  <si>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</si>
  <si>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</si>
  <si>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</si>
  <si>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</si>
  <si>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</si>
  <si>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</si>
  <si>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</si>
  <si>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</si>
  <si>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</si>
  <si>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</si>
  <si>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</si>
  <si>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</si>
  <si>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</si>
  <si>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</si>
  <si>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</si>
  <si>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</si>
  <si>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</si>
  <si>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</si>
  <si>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</si>
  <si>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</si>
  <si>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</si>
  <si>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</si>
  <si>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</si>
  <si>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</si>
  <si>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</si>
  <si>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</si>
  <si>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</si>
  <si>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</si>
  <si>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</si>
  <si>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</si>
  <si>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</si>
  <si>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</si>
  <si>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</si>
  <si>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</si>
  <si>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</si>
  <si>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</si>
  <si>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</si>
  <si>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</si>
  <si>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</si>
  <si>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</si>
  <si>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</si>
  <si>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</si>
  <si>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</si>
  <si>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</si>
  <si>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</si>
  <si>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</si>
  <si>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</si>
  <si>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</si>
  <si>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</si>
  <si>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</si>
  <si>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</si>
  <si>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</si>
  <si>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</si>
  <si>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</si>
  <si>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</si>
  <si>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</si>
  <si>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</si>
  <si>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</si>
  <si>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</si>
  <si>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</si>
  <si>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</si>
  <si>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</si>
  <si>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</si>
  <si>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</si>
  <si>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</si>
  <si>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</si>
  <si>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</si>
  <si>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</si>
  <si>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</si>
  <si>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</si>
  <si>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</si>
  <si>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</si>
  <si>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</si>
  <si>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</si>
  <si>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</si>
  <si>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</si>
  <si>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</si>
  <si>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</si>
  <si>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</si>
  <si>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</si>
  <si>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</si>
  <si>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</si>
  <si>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</si>
  <si>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</si>
  <si>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</si>
  <si>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</si>
  <si>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</si>
  <si>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</si>
  <si>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</si>
  <si>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</si>
  <si>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</si>
  <si>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</si>
  <si>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</si>
  <si>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</si>
  <si>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</si>
  <si>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</si>
  <si>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</si>
  <si>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</si>
  <si>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</si>
  <si>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</si>
  <si>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</si>
  <si>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</si>
  <si>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</si>
  <si>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</si>
  <si>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</si>
  <si>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</si>
  <si>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</si>
  <si>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</si>
  <si>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</si>
  <si>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</si>
  <si>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</si>
  <si>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</si>
  <si>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</si>
  <si>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</si>
  <si>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</si>
  <si>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</si>
  <si>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</si>
  <si>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</si>
  <si>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</si>
  <si>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3.14</t>
  </si>
  <si>
    <t>▲ 3.63</t>
  </si>
  <si>
    <t>▲ 3.99</t>
  </si>
  <si>
    <t>▲ 4.21</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</si>
  <si>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</si>
  <si>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</si>
  <si>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</si>
  <si>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</si>
  <si>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</si>
  <si>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</si>
  <si>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</si>
  <si>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</si>
  <si>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芳賀郡中部環境衛生事務組合（一般会計）</t>
  </si>
  <si>
    <t>芳賀地区広域行政事務組合（一般会計）</t>
  </si>
  <si>
    <t>芳賀地区広域行政事務組合（芳賀地区救急医療センター特別会計）</t>
  </si>
  <si>
    <t>芳賀地区広域行政事務組合（ごみ処理施設特別会計）</t>
  </si>
  <si>
    <t>芳賀地区広域行政事務組合（芳賀地方ふるさと市町村圏基金特別会計）</t>
  </si>
  <si>
    <t>芳賀地区広域行政事務組合（卸売市場特別会計）</t>
  </si>
  <si>
    <t>栃木県後期高齢者医療広域連合（一般会計）</t>
  </si>
  <si>
    <t>栃木県後期高齢者医療広域連合（後期高齢者医療特別会計）</t>
  </si>
  <si>
    <t>芳賀中部上水道企業団（水道事業特別会計）</t>
  </si>
  <si>
    <t>栃木県市町村総合事務組合（一般会計）</t>
  </si>
  <si>
    <t>栃木県市町村総合事務組合（特別会計）</t>
  </si>
  <si>
    <t>法非適</t>
  </si>
  <si>
    <t>法適</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</si>
  <si>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</si>
  <si>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</si>
  <si>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</si>
  <si>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</si>
  <si>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</si>
  <si>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</si>
  <si>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</si>
  <si>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</si>
  <si>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</si>
  <si>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</si>
  <si>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</si>
  <si>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</si>
  <si>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て高くなっているが、平成24年度以降順調に低下している。また、実質公債費率についても、平成23年度以降低下している。これは、普通交付税の増により標準財政規模が増加したことなどか要因である。今後は、平成28年度から平成37年度を計画期間とする財政計画に基づき財政運営を行い、平成37年度末の町債残高を55億円以内としていることから、引き続き低下していくものと想定される。</t>
    <rPh sb="1" eb="3">
      <t>ショウライ</t>
    </rPh>
    <rPh sb="3" eb="5">
      <t>フタン</t>
    </rPh>
    <rPh sb="5" eb="7">
      <t>ヒリツ</t>
    </rPh>
    <rPh sb="8" eb="10">
      <t>ルイジ</t>
    </rPh>
    <rPh sb="10" eb="12">
      <t>ダンタイ</t>
    </rPh>
    <rPh sb="13" eb="15">
      <t>ヒカク</t>
    </rPh>
    <rPh sb="17" eb="18">
      <t>タカ</t>
    </rPh>
    <rPh sb="26" eb="28">
      <t>ヘイセイ</t>
    </rPh>
    <rPh sb="30" eb="32">
      <t>ネンド</t>
    </rPh>
    <rPh sb="32" eb="34">
      <t>イコウ</t>
    </rPh>
    <rPh sb="34" eb="36">
      <t>ジュンチョウ</t>
    </rPh>
    <rPh sb="37" eb="39">
      <t>テイカ</t>
    </rPh>
    <rPh sb="47" eb="49">
      <t>ジッシツ</t>
    </rPh>
    <rPh sb="49" eb="52">
      <t>コウサイヒ</t>
    </rPh>
    <rPh sb="52" eb="53">
      <t>リツ</t>
    </rPh>
    <rPh sb="59" eb="61">
      <t>ヘイセイ</t>
    </rPh>
    <rPh sb="63" eb="65">
      <t>ネンド</t>
    </rPh>
    <rPh sb="65" eb="67">
      <t>イコウ</t>
    </rPh>
    <rPh sb="67" eb="69">
      <t>テイカ</t>
    </rPh>
    <rPh sb="78" eb="80">
      <t>フツウ</t>
    </rPh>
    <rPh sb="80" eb="83">
      <t>コウフゼイ</t>
    </rPh>
    <rPh sb="84" eb="85">
      <t>ゾウ</t>
    </rPh>
    <rPh sb="88" eb="90">
      <t>ヒョウジュン</t>
    </rPh>
    <rPh sb="90" eb="92">
      <t>ザイセイ</t>
    </rPh>
    <rPh sb="92" eb="94">
      <t>キボ</t>
    </rPh>
    <rPh sb="95" eb="97">
      <t>ゾウカ</t>
    </rPh>
    <rPh sb="104" eb="106">
      <t>ヨウイン</t>
    </rPh>
    <rPh sb="110" eb="112">
      <t>コンゴ</t>
    </rPh>
    <rPh sb="114" eb="116">
      <t>ヘイセイ</t>
    </rPh>
    <rPh sb="118" eb="120">
      <t>ネンド</t>
    </rPh>
    <rPh sb="122" eb="124">
      <t>ヘイセイ</t>
    </rPh>
    <rPh sb="126" eb="128">
      <t>ネンド</t>
    </rPh>
    <rPh sb="129" eb="131">
      <t>ケイカク</t>
    </rPh>
    <rPh sb="131" eb="133">
      <t>キカン</t>
    </rPh>
    <rPh sb="136" eb="138">
      <t>ザイセイ</t>
    </rPh>
    <rPh sb="138" eb="140">
      <t>ケイカク</t>
    </rPh>
    <rPh sb="141" eb="142">
      <t>モト</t>
    </rPh>
    <rPh sb="144" eb="146">
      <t>ザイセイ</t>
    </rPh>
    <rPh sb="146" eb="148">
      <t>ウンエイ</t>
    </rPh>
    <rPh sb="149" eb="150">
      <t>オコナ</t>
    </rPh>
    <rPh sb="152" eb="154">
      <t>ヘイセイ</t>
    </rPh>
    <rPh sb="156" eb="158">
      <t>ネンド</t>
    </rPh>
    <rPh sb="158" eb="159">
      <t>マツ</t>
    </rPh>
    <rPh sb="160" eb="161">
      <t>マチ</t>
    </rPh>
    <rPh sb="167" eb="168">
      <t>オク</t>
    </rPh>
    <rPh sb="168" eb="169">
      <t>エン</t>
    </rPh>
    <rPh sb="169" eb="171">
      <t>イナイ</t>
    </rPh>
    <rPh sb="181" eb="182">
      <t>ヒ</t>
    </rPh>
    <rPh sb="183" eb="184">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</si>
</sst>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24949</c:v>
                </c:pt>
                <c:pt idx="1">
                  <c:v>96958</c:v>
                </c:pt>
                <c:pt idx="2">
                  <c:v>32293</c:v>
                </c:pt>
                <c:pt idx="3">
                  <c:v>50861</c:v>
                </c:pt>
                <c:pt idx="4">
                  <c:v>43429</c:v>
                </c:pt>
              </c:numCache>
            </c:numRef>
          </c:val>
          <c:smooth val="0"/>
        </c:ser>
        <c:dLbls>
          <c:showLegendKey val="0"/>
          <c:showVal val="0"/>
          <c:showCatName val="0"/>
          <c:showSerName val="0"/>
          <c:showPercent val="0"/>
          <c:showBubbleSize val="0"/>
        </c:dLbls>
        <c:marker val="1"/>
        <c:smooth val="0"/>
        <c:axId val="114807312"/>
        <c:axId val="218775432"/>
      </c:lineChart>
      <c:catAx>
        <c:axId val="114807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775432"/>
        <c:crosses val="autoZero"/>
        <c:auto val="1"/>
        <c:lblAlgn val="ctr"/>
        <c:lblOffset val="100"/>
        <c:tickLblSkip val="1"/>
        <c:tickMarkSkip val="1"/>
        <c:noMultiLvlLbl val="0"/>
      </c:catAx>
      <c:valAx>
        <c:axId val="2187754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0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7.07</c:v>
                </c:pt>
                <c:pt idx="1">
                  <c:v>10.48</c:v>
                </c:pt>
                <c:pt idx="2">
                  <c:v>8.26</c:v>
                </c:pt>
                <c:pt idx="3">
                  <c:v>7.18</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15.29</c:v>
                </c:pt>
                <c:pt idx="1">
                  <c:v>19.62</c:v>
                </c:pt>
                <c:pt idx="2">
                  <c:v>23.24</c:v>
                </c:pt>
                <c:pt idx="3">
                  <c:v>24.76</c:v>
                </c:pt>
                <c:pt idx="4">
                  <c:v>23.42</c:v>
                </c:pt>
              </c:numCache>
            </c:numRef>
          </c:val>
        </c:ser>
        <c:dLbls>
          <c:showLegendKey val="0"/>
          <c:showVal val="0"/>
          <c:showCatName val="0"/>
          <c:showSerName val="0"/>
          <c:showPercent val="0"/>
          <c:showBubbleSize val="0"/>
        </c:dLbls>
        <c:gapWidth val="250"/>
        <c:overlap val="100"/>
        <c:axId val="221437496"/>
        <c:axId val="11554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-3.14</c:v>
                </c:pt>
                <c:pt idx="1">
                  <c:v>3.27</c:v>
                </c:pt>
                <c:pt idx="2">
                  <c:v>-3.63</c:v>
                </c:pt>
                <c:pt idx="3">
                  <c:v>-3.99</c:v>
                </c:pt>
                <c:pt idx="4">
                  <c:v>-4.21</c:v>
                </c:pt>
              </c:numCache>
            </c:numRef>
          </c:val>
          <c:smooth val="0"/>
        </c:ser>
        <c:dLbls>
          <c:showLegendKey val="0"/>
          <c:showVal val="0"/>
          <c:showCatName val="0"/>
          <c:showSerName val="0"/>
          <c:showPercent val="0"/>
          <c:showBubbleSize val="0"/>
        </c:dLbls>
        <c:marker val="1"/>
        <c:smooth val="0"/>
        <c:axId val="221437496"/>
        <c:axId val="115548384"/>
      </c:lineChart>
      <c:catAx>
        <c:axId val="221437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548384"/>
        <c:crosses val="autoZero"/>
        <c:auto val="1"/>
        <c:lblAlgn val="ctr"/>
        <c:lblOffset val="100"/>
        <c:tickLblSkip val="1"/>
        <c:tickMarkSkip val="1"/>
        <c:noMultiLvlLbl val="0"/>
      </c:catAx>
      <c:valAx>
        <c:axId val="1155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37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0.08</c:v>
                </c:pt>
                <c:pt idx="6">
                  <c:v>#N/A</c:v>
                </c:pt>
                <c:pt idx="7">
                  <c:v>0.06</c:v>
                </c:pt>
                <c:pt idx="8">
                  <c:v>#N/A</c:v>
                </c:pt>
                <c:pt idx="9">
                  <c:v>7.0000000000000007E-2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0.18</c:v>
                </c:pt>
                <c:pt idx="4">
                  <c:v>#N/A</c:v>
                </c:pt>
                <c:pt idx="5">
                  <c:v>0.21</c:v>
                </c:pt>
                <c:pt idx="6">
                  <c:v>#N/A</c:v>
                </c:pt>
                <c:pt idx="7">
                  <c:v>0.09</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0.9</c:v>
                </c:pt>
                <c:pt idx="4">
                  <c:v>#N/A</c:v>
                </c:pt>
                <c:pt idx="5">
                  <c:v>1.1599999999999999</c:v>
                </c:pt>
                <c:pt idx="6">
                  <c:v>#N/A</c:v>
                </c:pt>
                <c:pt idx="7">
                  <c:v>0.62</c:v>
                </c:pt>
                <c:pt idx="8">
                  <c:v>#N/A</c:v>
                </c:pt>
                <c:pt idx="9">
                  <c:v>0.39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0.94</c:v>
                </c:pt>
                <c:pt idx="2">
                  <c:v>#N/A</c:v>
                </c:pt>
                <c:pt idx="3">
                  <c:v>1.04</c:v>
                </c:pt>
                <c:pt idx="4">
                  <c:v>#N/A</c:v>
                </c:pt>
                <c:pt idx="5">
                  <c:v>1.06</c:v>
                </c:pt>
                <c:pt idx="6">
                  <c:v>#N/A</c:v>
                </c:pt>
                <c:pt idx="7">
                  <c:v>1.02</c:v>
                </c:pt>
                <c:pt idx="8">
                  <c:v>#N/A</c:v>
                </c:pt>
                <c:pt idx="9">
                  <c:v>0.79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7.06</c:v>
                </c:pt>
                <c:pt idx="2">
                  <c:v>#N/A</c:v>
                </c:pt>
                <c:pt idx="3">
                  <c:v>10.47</c:v>
                </c:pt>
                <c:pt idx="4">
                  <c:v>#N/A</c:v>
                </c:pt>
                <c:pt idx="5">
                  <c:v>8.25</c:v>
                </c:pt>
                <c:pt idx="6">
                  <c:v>#N/A</c:v>
                </c:pt>
                <c:pt idx="7">
                  <c:v>7.18</c:v>
                </c:pt>
                <c:pt idx="8">
                  <c:v>#N/A</c:v>
                </c:pt>
                <c:pt idx="9">
                  <c:v>6.57</c:v>
                </c:pt>
              </c:numCache>
            </c:numRef>
          </c:val>
        </c:ser>
        <c:dLbls>
          <c:showLegendKey val="0"/>
          <c:showVal val="0"/>
          <c:showCatName val="0"/>
          <c:showSerName val="0"/>
          <c:showPercent val="0"/>
          <c:showBubbleSize val="0"/>
        </c:dLbls>
        <c:gapWidth val="150"/>
        <c:overlap val="100"/>
        <c:axId val="179925712"/>
        <c:axId val="225160792"/>
      </c:barChart>
      <c:catAx>
        <c:axId val="17992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60792"/>
        <c:crosses val="autoZero"/>
        <c:auto val="1"/>
        <c:lblAlgn val="ctr"/>
        <c:lblOffset val="100"/>
        <c:tickLblSkip val="1"/>
        <c:tickMarkSkip val="1"/>
        <c:noMultiLvlLbl val="0"/>
      </c:catAx>
      <c:valAx>
        <c:axId val="225160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2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614</c:v>
                </c:pt>
                <c:pt idx="5">
                  <c:v>606</c:v>
                </c:pt>
                <c:pt idx="8">
                  <c:v>615</c:v>
                </c:pt>
                <c:pt idx="11">
                  <c:v>641</c:v>
                </c:pt>
                <c:pt idx="14">
                  <c:v>682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59</c:v>
                </c:pt>
                <c:pt idx="6">
                  <c:v>58</c:v>
                </c:pt>
                <c:pt idx="9">
                  <c:v>58</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c:v>
                </c:pt>
                <c:pt idx="3">
                  <c:v>30</c:v>
                </c:pt>
                <c:pt idx="6">
                  <c:v>29</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238</c:v>
                </c:pt>
                <c:pt idx="3">
                  <c:v>245</c:v>
                </c:pt>
                <c:pt idx="6">
                  <c:v>244</c:v>
                </c:pt>
                <c:pt idx="9">
                  <c:v>236</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828</c:v>
                </c:pt>
                <c:pt idx="3">
                  <c:v>727</c:v>
                </c:pt>
                <c:pt idx="6">
                  <c:v>700</c:v>
                </c:pt>
                <c:pt idx="9">
                  <c:v>604</c:v>
                </c:pt>
                <c:pt idx="12">
                  <c:v>661</c:v>
                </c:pt>
              </c:numCache>
            </c:numRef>
          </c:val>
        </c:ser>
        <c:dLbls>
          <c:showLegendKey val="0"/>
          <c:showVal val="0"/>
          <c:showCatName val="0"/>
          <c:showSerName val="0"/>
          <c:showPercent val="0"/>
          <c:showBubbleSize val="0"/>
        </c:dLbls>
        <c:gapWidth val="100"/>
        <c:overlap val="100"/>
        <c:axId val="219645768"/>
        <c:axId val="180663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566</c:v>
                </c:pt>
                <c:pt idx="2">
                  <c:v>#N/A</c:v>
                </c:pt>
                <c:pt idx="3">
                  <c:v>#N/A</c:v>
                </c:pt>
                <c:pt idx="4">
                  <c:v>455</c:v>
                </c:pt>
                <c:pt idx="5">
                  <c:v>#N/A</c:v>
                </c:pt>
                <c:pt idx="6">
                  <c:v>#N/A</c:v>
                </c:pt>
                <c:pt idx="7">
                  <c:v>416</c:v>
                </c:pt>
                <c:pt idx="8">
                  <c:v>#N/A</c:v>
                </c:pt>
                <c:pt idx="9">
                  <c:v>#N/A</c:v>
                </c:pt>
                <c:pt idx="10">
                  <c:v>283</c:v>
                </c:pt>
                <c:pt idx="11">
                  <c:v>#N/A</c:v>
                </c:pt>
                <c:pt idx="12">
                  <c:v>#N/A</c:v>
                </c:pt>
                <c:pt idx="13">
                  <c:v>293</c:v>
                </c:pt>
                <c:pt idx="14">
                  <c:v>#N/A</c:v>
                </c:pt>
              </c:numCache>
            </c:numRef>
          </c:val>
          <c:smooth val="0"/>
        </c:ser>
        <c:dLbls>
          <c:showLegendKey val="0"/>
          <c:showVal val="0"/>
          <c:showCatName val="0"/>
          <c:showSerName val="0"/>
          <c:showPercent val="0"/>
          <c:showBubbleSize val="0"/>
        </c:dLbls>
        <c:marker val="1"/>
        <c:smooth val="0"/>
        <c:axId val="219645768"/>
        <c:axId val="180663280"/>
      </c:lineChart>
      <c:catAx>
        <c:axId val="21964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663280"/>
        <c:crosses val="autoZero"/>
        <c:auto val="1"/>
        <c:lblAlgn val="ctr"/>
        <c:lblOffset val="100"/>
        <c:tickLblSkip val="1"/>
        <c:tickMarkSkip val="1"/>
        <c:noMultiLvlLbl val="0"/>
      </c:catAx>
      <c:valAx>
        <c:axId val="18066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4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6446</c:v>
                </c:pt>
                <c:pt idx="5">
                  <c:v>7006</c:v>
                </c:pt>
                <c:pt idx="8">
                  <c:v>7033</c:v>
                </c:pt>
                <c:pt idx="11">
                  <c:v>7097</c:v>
                </c:pt>
                <c:pt idx="14">
                  <c:v>7230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144</c:v>
                </c:pt>
                <c:pt idx="5">
                  <c:v>153</c:v>
                </c:pt>
                <c:pt idx="8">
                  <c:v>147</c:v>
                </c:pt>
                <c:pt idx="11">
                  <c:v>149</c:v>
                </c:pt>
                <c:pt idx="14">
                  <c:v>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1857</c:v>
                </c:pt>
                <c:pt idx="5">
                  <c:v>1734</c:v>
                </c:pt>
                <c:pt idx="8">
                  <c:v>2095</c:v>
                </c:pt>
                <c:pt idx="11">
                  <c:v>2197</c:v>
                </c:pt>
                <c:pt idx="14">
                  <c:v>2160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1438</c:v>
                </c:pt>
                <c:pt idx="3">
                  <c:v>1404</c:v>
                </c:pt>
                <c:pt idx="6">
                  <c:v>1333</c:v>
                </c:pt>
                <c:pt idx="9">
                  <c:v>1279</c:v>
                </c:pt>
                <c:pt idx="12">
                  <c:v>1202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298</c:v>
                </c:pt>
                <c:pt idx="3">
                  <c:v>334</c:v>
                </c:pt>
                <c:pt idx="6">
                  <c:v>460</c:v>
                </c:pt>
                <c:pt idx="9">
                  <c:v>509</c:v>
                </c:pt>
                <c:pt idx="12">
                  <c:v>579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2685</c:v>
                </c:pt>
                <c:pt idx="3">
                  <c:v>2733</c:v>
                </c:pt>
                <c:pt idx="6">
                  <c:v>2644</c:v>
                </c:pt>
                <c:pt idx="9">
                  <c:v>2521</c:v>
                </c:pt>
                <c:pt idx="12">
                  <c:v>2604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343</c:v>
                </c:pt>
                <c:pt idx="3">
                  <c:v>285</c:v>
                </c:pt>
                <c:pt idx="6">
                  <c:v>227</c:v>
                </c:pt>
                <c:pt idx="9">
                  <c:v>170</c:v>
                </c:pt>
                <c:pt idx="12">
                  <c:v>113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6351</c:v>
                </c:pt>
                <c:pt idx="3">
                  <c:v>7053</c:v>
                </c:pt>
                <c:pt idx="6">
                  <c:v>6903</c:v>
                </c:pt>
                <c:pt idx="9">
                  <c:v>7036</c:v>
                </c:pt>
                <c:pt idx="12">
                  <c:v>7000</c:v>
                </c:pt>
              </c:numCache>
            </c:numRef>
          </c:val>
        </c:ser>
        <c:dLbls>
          <c:showLegendKey val="0"/>
          <c:showVal val="0"/>
          <c:showCatName val="0"/>
          <c:showSerName val="0"/>
          <c:showPercent val="0"/>
          <c:showBubbleSize val="0"/>
        </c:dLbls>
        <c:gapWidth val="100"/>
        <c:overlap val="100"/>
        <c:axId val="222321640"/>
        <c:axId val="221944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2667</c:v>
                </c:pt>
                <c:pt idx="2">
                  <c:v>#N/A</c:v>
                </c:pt>
                <c:pt idx="3">
                  <c:v>#N/A</c:v>
                </c:pt>
                <c:pt idx="4">
                  <c:v>2917</c:v>
                </c:pt>
                <c:pt idx="5">
                  <c:v>#N/A</c:v>
                </c:pt>
                <c:pt idx="6">
                  <c:v>#N/A</c:v>
                </c:pt>
                <c:pt idx="7">
                  <c:v>2293</c:v>
                </c:pt>
                <c:pt idx="8">
                  <c:v>#N/A</c:v>
                </c:pt>
                <c:pt idx="9">
                  <c:v>#N/A</c:v>
                </c:pt>
                <c:pt idx="10">
                  <c:v>2072</c:v>
                </c:pt>
                <c:pt idx="11">
                  <c:v>#N/A</c:v>
                </c:pt>
                <c:pt idx="12">
                  <c:v>#N/A</c:v>
                </c:pt>
                <c:pt idx="13">
                  <c:v>1950</c:v>
                </c:pt>
                <c:pt idx="14">
                  <c:v>#N/A</c:v>
                </c:pt>
              </c:numCache>
            </c:numRef>
          </c:val>
          <c:smooth val="0"/>
        </c:ser>
        <c:dLbls>
          <c:showLegendKey val="0"/>
          <c:showVal val="0"/>
          <c:showCatName val="0"/>
          <c:showSerName val="0"/>
          <c:showPercent val="0"/>
          <c:showBubbleSize val="0"/>
        </c:dLbls>
        <c:marker val="1"/>
        <c:smooth val="0"/>
        <c:axId val="222321640"/>
        <c:axId val="221944904"/>
      </c:lineChart>
      <c:catAx>
        <c:axId val="22232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944904"/>
        <c:crosses val="autoZero"/>
        <c:auto val="1"/>
        <c:lblAlgn val="ctr"/>
        <c:lblOffset val="100"/>
        <c:tickLblSkip val="1"/>
        <c:tickMarkSkip val="1"/>
        <c:noMultiLvlLbl val="0"/>
      </c:catAx>
      <c:valAx>
        <c:axId val="221944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2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{E7CC361D-1BA6-495D-A694-CECEEAE275D6}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{1EBC0DF0-6AEA-404F-81CE-0B858D2BB2EB}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{6CD1D90F-B6E2-4A85-9B31-9B71AB51E086}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{06B43A43-63DB-4A36-A445-7BDCC0EC7425}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{176A7FA5-D86D-416E-A6E4-3CF635CFCDEC}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{05770449-BB8B-4E8A-AE77-69B50B0D7256}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{9A74BDB3-C5E9-471E-8C29-5B810F5ABAB2}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{349A0903-900F-4163-BA03-1B4A81D09848}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{994BA400-EB72-42A8-8EB9-85A324550D66}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{10B7A5E2-7A52-4751-9685-91A4E37C13F6}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0282816"/>
        <c:axId val="226009096"/>
      </c:scatterChart>
      <c:valAx>
        <c:axId val="230282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009096"/>
        <c:crosses val="autoZero"/>
        <c:crossBetween val="midCat"/>
      </c:valAx>
      <c:valAx>
        <c:axId val="226009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0282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{D2A23788-9E09-4523-B41A-BBF9BA31901F}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{F612B7A9-98C9-41E1-8470-60D2713E6F89}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{7300D3C3-571D-476F-BE06-D28476126A4E}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{4938ABFC-5D84-4A67-9524-D90A061D68EF}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{69D2A7EA-F723-4380-B028-67CC24C41AF7}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11.9</c:v>
                </c:pt>
                <c:pt idx="2">
                  <c:v>10.7</c:v>
                </c:pt>
                <c:pt idx="3">
                  <c:v>8.6999999999999993</c:v>
                </c:pt>
                <c:pt idx="4">
                  <c:v>7.4</c:v>
                </c:pt>
              </c:numCache>
            </c:numRef>
          </c:xVal>
          <c:yVal>
            <c:numRef>
              <c:f>公会計指標分析・財政指標組合せ分析表!$K$73:$O$73</c:f>
              <c:numCache>
                <c:formatCode>#,##0.0;"▲ "#,##0.0</c:formatCode>
                <c:ptCount val="5"/>
                <c:pt idx="0">
                  <c:v>59.1</c:v>
                </c:pt>
                <c:pt idx="1">
                  <c:v>66.099999999999994</c:v>
                </c:pt>
                <c:pt idx="2">
                  <c:v>51.6</c:v>
                </c:pt>
                <c:pt idx="3">
                  <c:v>47.3</c:v>
                </c:pt>
                <c:pt idx="4">
                  <c:v>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{5F31B91F-805B-4A0F-97DD-7F2082427B50}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{C6EE9BBA-509F-4494-835C-733018E42F60}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{74D5A219-3BC2-4E37-B340-D313374AB528}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{F9C0FA07-7258-4594-980B-F4294662B467}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{79C8B010-F692-4F10-804B-4D9D04B28057}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181805880"/>
        <c:axId val="115254048"/>
      </c:scatterChart>
      <c:valAx>
        <c:axId val="181805880"/>
        <c:scaling>
          <c:orientation val="minMax"/>
          <c:max val="13.29999999999999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54048"/>
        <c:crosses val="autoZero"/>
        <c:crossBetween val="midCat"/>
      </c:valAx>
      <c:valAx>
        <c:axId val="115254048"/>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805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は、元利償還金等の増により、対前年比１千万の増となりましたが、標準財政規模が対前年比１億９千５百万円増加したことにより、実質公債費比率は前年度から１．３ポイント減少し、７．４％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は、将来負担額のうち一般会計等に係る地方債の現在高、債務負担行為に基づく支出予定額、退職手当負担見込額が減少し、充当可能財源等においても、基準財政需要額算入見込額が増加したことにより、対前年比で１億２千２百万円の減となりました。これにより、将来負担比率は前年度から４．３ポイントの減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長引く景気低迷と人口減少の状況ではあるが平成２６年度から０．０１ポイント増加し０．５５となりました。類似団体の平均と比較すると０．１２ポイント低くなっています。東日本大震災の影響により産業の復興を図っている途中であり、税収の伸びは期待できない状況にあ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今後の少子高齢化社会に対応するため、町税の徴収率向上対策やふるさと納税等による歳入の確保、事業の取捨選択と歳出の削減に努めながら、財政基盤の強化を図っていきます。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70" name="直線コネクタ 69"/>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75" name="テキスト ボックス 74"/>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42635</xdr:rowOff>
    </xdr:to>
    <xdr:cxnSp macro="">
      <xdr:nvCxnSpPr>
        <xdr:cNvPr id="79" name="直線コネクタ 78"/>
        <xdr:cNvCxnSpPr/>
      </xdr:nvCxnSpPr>
      <xdr:spPr>
        <a:xfrm>
          <a:off x="1447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2" name="テキスト ボックス 91"/>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6" name="テキスト ボックス 95"/>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9270</xdr:rowOff>
    </xdr:from>
    <xdr:ext cx="762000" cy="259045"/>
    <xdr:sp macro="" textlink="">
      <xdr:nvSpPr>
        <xdr:cNvPr id="98" name="テキスト ボックス 97"/>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公債費が増加しているものの、物件費、繰出金の減少により、対前年度比１．６ポイント減の８２．４％となっており、類似団体の平均を２．３ポイント下回っています。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今後も福祉関係経費の増加が見込まれるため、引き続き行政評価による事務事業の整理・合理化や行財政改革による事務的経費の削減に努めるとともに、計画的な公債費の減少を図ります。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116840</xdr:rowOff>
    </xdr:to>
    <xdr:cxnSp macro="">
      <xdr:nvCxnSpPr>
        <xdr:cNvPr id="131" name="直線コネクタ 130"/>
        <xdr:cNvCxnSpPr/>
      </xdr:nvCxnSpPr>
      <xdr:spPr>
        <a:xfrm flipV="1">
          <a:off x="4114800" y="106695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126492</xdr:rowOff>
    </xdr:to>
    <xdr:cxnSp macro="">
      <xdr:nvCxnSpPr>
        <xdr:cNvPr id="134" name="直線コネクタ 133"/>
        <xdr:cNvCxnSpPr/>
      </xdr:nvCxnSpPr>
      <xdr:spPr>
        <a:xfrm flipV="1">
          <a:off x="3225800" y="1074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126492</xdr:rowOff>
    </xdr:to>
    <xdr:cxnSp macro="">
      <xdr:nvCxnSpPr>
        <xdr:cNvPr id="137" name="直線コネクタ 136"/>
        <xdr:cNvCxnSpPr/>
      </xdr:nvCxnSpPr>
      <xdr:spPr>
        <a:xfrm>
          <a:off x="2336800" y="1070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63</xdr:row>
      <xdr:rowOff>128778</xdr:rowOff>
    </xdr:to>
    <xdr:cxnSp macro="">
      <xdr:nvCxnSpPr>
        <xdr:cNvPr id="140" name="直線コネクタ 139"/>
        <xdr:cNvCxnSpPr/>
      </xdr:nvCxnSpPr>
      <xdr:spPr>
        <a:xfrm flipV="1">
          <a:off x="1447800" y="1070330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50" name="円/楕円 149"/>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5351</xdr:rowOff>
    </xdr:from>
    <xdr:ext cx="762000" cy="259045"/>
    <xdr:sp macro="" textlink="">
      <xdr:nvSpPr>
        <xdr:cNvPr id="151" name="財政構造の弾力性該当値テキスト"/>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3" name="テキスト ボックス 152"/>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4" name="円/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6" name="円/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7" name="テキスト ボックス 156"/>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8" name="円/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物件費の減により、平成２６年度から６４１円減少しました。類似団体の平均と比較すると５１，６８１円低く、同団体内第２位となっています。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今後も事務事業の整理・合理化を進めるとともに、職員の定員管理による人件費の抑制や物件費等の削減に努めていきます。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75752</xdr:rowOff>
    </xdr:from>
    <xdr:to>
      <xdr:col>7</xdr:col>
      <xdr:colOff>152400</xdr:colOff>
      <xdr:row>81</xdr:row>
      <xdr:rowOff>77042</xdr:rowOff>
    </xdr:to>
    <xdr:cxnSp macro="">
      <xdr:nvCxnSpPr>
        <xdr:cNvPr id="193" name="直線コネクタ 192"/>
        <xdr:cNvCxnSpPr/>
      </xdr:nvCxnSpPr>
      <xdr:spPr>
        <a:xfrm flipV="1">
          <a:off x="4114800" y="13963202"/>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67973</xdr:rowOff>
    </xdr:from>
    <xdr:to>
      <xdr:col>6</xdr:col>
      <xdr:colOff>0</xdr:colOff>
      <xdr:row>81</xdr:row>
      <xdr:rowOff>77042</xdr:rowOff>
    </xdr:to>
    <xdr:cxnSp macro="">
      <xdr:nvCxnSpPr>
        <xdr:cNvPr id="196" name="直線コネクタ 195"/>
        <xdr:cNvCxnSpPr/>
      </xdr:nvCxnSpPr>
      <xdr:spPr>
        <a:xfrm>
          <a:off x="3225800" y="13955423"/>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67973</xdr:rowOff>
    </xdr:from>
    <xdr:to>
      <xdr:col>4</xdr:col>
      <xdr:colOff>482600</xdr:colOff>
      <xdr:row>81</xdr:row>
      <xdr:rowOff>71073</xdr:rowOff>
    </xdr:to>
    <xdr:cxnSp macro="">
      <xdr:nvCxnSpPr>
        <xdr:cNvPr id="199" name="直線コネクタ 198"/>
        <xdr:cNvCxnSpPr/>
      </xdr:nvCxnSpPr>
      <xdr:spPr>
        <a:xfrm flipV="1">
          <a:off x="2336800" y="13955423"/>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71073</xdr:rowOff>
    </xdr:from>
    <xdr:to>
      <xdr:col>3</xdr:col>
      <xdr:colOff>279400</xdr:colOff>
      <xdr:row>81</xdr:row>
      <xdr:rowOff>73693</xdr:rowOff>
    </xdr:to>
    <xdr:cxnSp macro="">
      <xdr:nvCxnSpPr>
        <xdr:cNvPr id="202" name="直線コネクタ 201"/>
        <xdr:cNvCxnSpPr/>
      </xdr:nvCxnSpPr>
      <xdr:spPr>
        <a:xfrm flipV="1">
          <a:off x="1447800" y="13958523"/>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24952</xdr:rowOff>
    </xdr:from>
    <xdr:to>
      <xdr:col>7</xdr:col>
      <xdr:colOff>203200</xdr:colOff>
      <xdr:row>81</xdr:row>
      <xdr:rowOff>126552</xdr:rowOff>
    </xdr:to>
    <xdr:sp macro="" textlink="">
      <xdr:nvSpPr>
        <xdr:cNvPr id="212" name="円/楕円 211"/>
        <xdr:cNvSpPr/>
      </xdr:nvSpPr>
      <xdr:spPr>
        <a:xfrm>
          <a:off x="4902200" y="139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117679</xdr:rowOff>
    </xdr:from>
    <xdr:ext cx="762000" cy="259045"/>
    <xdr:sp macro="" textlink="">
      <xdr:nvSpPr>
        <xdr:cNvPr id="213" name="人件費・物件費等の状況該当値テキスト"/>
        <xdr:cNvSpPr txBox="1"/>
      </xdr:nvSpPr>
      <xdr:spPr>
        <a:xfrm>
          <a:off x="5041900" y="138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26242</xdr:rowOff>
    </xdr:from>
    <xdr:to>
      <xdr:col>6</xdr:col>
      <xdr:colOff>50800</xdr:colOff>
      <xdr:row>81</xdr:row>
      <xdr:rowOff>127842</xdr:rowOff>
    </xdr:to>
    <xdr:sp macro="" textlink="">
      <xdr:nvSpPr>
        <xdr:cNvPr id="214" name="円/楕円 213"/>
        <xdr:cNvSpPr/>
      </xdr:nvSpPr>
      <xdr:spPr>
        <a:xfrm>
          <a:off x="4064000" y="139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138019</xdr:rowOff>
    </xdr:from>
    <xdr:ext cx="736600" cy="259045"/>
    <xdr:sp macro="" textlink="">
      <xdr:nvSpPr>
        <xdr:cNvPr id="215" name="テキスト ボックス 214"/>
        <xdr:cNvSpPr txBox="1"/>
      </xdr:nvSpPr>
      <xdr:spPr>
        <a:xfrm>
          <a:off x="3733800" y="13682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17173</xdr:rowOff>
    </xdr:from>
    <xdr:to>
      <xdr:col>4</xdr:col>
      <xdr:colOff>533400</xdr:colOff>
      <xdr:row>81</xdr:row>
      <xdr:rowOff>118773</xdr:rowOff>
    </xdr:to>
    <xdr:sp macro="" textlink="">
      <xdr:nvSpPr>
        <xdr:cNvPr id="216" name="円/楕円 215"/>
        <xdr:cNvSpPr/>
      </xdr:nvSpPr>
      <xdr:spPr>
        <a:xfrm>
          <a:off x="3175000" y="139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128950</xdr:rowOff>
    </xdr:from>
    <xdr:ext cx="762000" cy="259045"/>
    <xdr:sp macro="" textlink="">
      <xdr:nvSpPr>
        <xdr:cNvPr id="217" name="テキスト ボックス 216"/>
        <xdr:cNvSpPr txBox="1"/>
      </xdr:nvSpPr>
      <xdr:spPr>
        <a:xfrm>
          <a:off x="2844800" y="1367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20273</xdr:rowOff>
    </xdr:from>
    <xdr:to>
      <xdr:col>3</xdr:col>
      <xdr:colOff>330200</xdr:colOff>
      <xdr:row>81</xdr:row>
      <xdr:rowOff>121873</xdr:rowOff>
    </xdr:to>
    <xdr:sp macro="" textlink="">
      <xdr:nvSpPr>
        <xdr:cNvPr id="218" name="円/楕円 217"/>
        <xdr:cNvSpPr/>
      </xdr:nvSpPr>
      <xdr:spPr>
        <a:xfrm>
          <a:off x="2286000" y="139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132050</xdr:rowOff>
    </xdr:from>
    <xdr:ext cx="762000" cy="259045"/>
    <xdr:sp macro="" textlink="">
      <xdr:nvSpPr>
        <xdr:cNvPr id="219" name="テキスト ボックス 218"/>
        <xdr:cNvSpPr txBox="1"/>
      </xdr:nvSpPr>
      <xdr:spPr>
        <a:xfrm>
          <a:off x="1955800" y="1367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22893</xdr:rowOff>
    </xdr:from>
    <xdr:to>
      <xdr:col>2</xdr:col>
      <xdr:colOff>127000</xdr:colOff>
      <xdr:row>81</xdr:row>
      <xdr:rowOff>124493</xdr:rowOff>
    </xdr:to>
    <xdr:sp macro="" textlink="">
      <xdr:nvSpPr>
        <xdr:cNvPr id="220" name="円/楕円 219"/>
        <xdr:cNvSpPr/>
      </xdr:nvSpPr>
      <xdr:spPr>
        <a:xfrm>
          <a:off x="13970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134670</xdr:rowOff>
    </xdr:from>
    <xdr:ext cx="762000" cy="259045"/>
    <xdr:sp macro="" textlink="">
      <xdr:nvSpPr>
        <xdr:cNvPr id="221" name="テキスト ボックス 220"/>
        <xdr:cNvSpPr txBox="1"/>
      </xdr:nvSpPr>
      <xdr:spPr>
        <a:xfrm>
          <a:off x="1066800" y="136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類似団体の平均を１．６ポイント下回っており、平成２３年度比２．６ポイント減（国家公務員の臨時的給与削減措置の影響を除いて比較）となっている。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引き続き職務給の原則を遵守し、給与水準の適正化に努めていく。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123189</xdr:rowOff>
    </xdr:to>
    <xdr:cxnSp macro="">
      <xdr:nvCxnSpPr>
        <xdr:cNvPr id="248" name="直線コネクタ 247"/>
        <xdr:cNvCxnSpPr/>
      </xdr:nvCxnSpPr>
      <xdr:spPr>
        <a:xfrm flipV="1">
          <a:off x="17018000" y="13852144"/>
          <a:ext cx="0" cy="1187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95266</xdr:rowOff>
    </xdr:from>
    <xdr:ext cx="762000" cy="259045"/>
    <xdr:sp macro="" textlink="">
      <xdr:nvSpPr>
        <xdr:cNvPr id="249" name="給与水準   （国との比較）最小値テキスト"/>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87</xdr:row>
      <xdr:rowOff>123189</xdr:rowOff>
    </xdr:from>
    <xdr:to>
      <xdr:col>24</xdr:col>
      <xdr:colOff>647700</xdr:colOff>
      <xdr:row>87</xdr:row>
      <xdr:rowOff>123189</xdr:rowOff>
    </xdr:to>
    <xdr:cxnSp macro="">
      <xdr:nvCxnSpPr>
        <xdr:cNvPr id="250" name="直線コネクタ 249"/>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1"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2" name="直線コネクタ 251"/>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29463</xdr:rowOff>
    </xdr:from>
    <xdr:to>
      <xdr:col>24</xdr:col>
      <xdr:colOff>558800</xdr:colOff>
      <xdr:row>84</xdr:row>
      <xdr:rowOff>48768</xdr:rowOff>
    </xdr:to>
    <xdr:cxnSp macro="">
      <xdr:nvCxnSpPr>
        <xdr:cNvPr id="253" name="直線コネクタ 252"/>
        <xdr:cNvCxnSpPr/>
      </xdr:nvCxnSpPr>
      <xdr:spPr>
        <a:xfrm flipV="1">
          <a:off x="16179800" y="14431263"/>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105173</xdr:rowOff>
    </xdr:from>
    <xdr:ext cx="762000" cy="259045"/>
    <xdr:sp macro="" textlink="">
      <xdr:nvSpPr>
        <xdr:cNvPr id="254" name="給与水準   （国との比較）平均値テキスト"/>
        <xdr:cNvSpPr txBox="1"/>
      </xdr:nvSpPr>
      <xdr:spPr>
        <a:xfrm>
          <a:off x="17106900" y="1450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5" name="フローチャート : 判断 254"/>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84</xdr:row>
      <xdr:rowOff>48768</xdr:rowOff>
    </xdr:to>
    <xdr:cxnSp macro="">
      <xdr:nvCxnSpPr>
        <xdr:cNvPr id="256" name="直線コネクタ 255"/>
        <xdr:cNvCxnSpPr/>
      </xdr:nvCxnSpPr>
      <xdr:spPr>
        <a:xfrm>
          <a:off x="15290800" y="1445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8" name="テキスト ボックス 257"/>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89</xdr:row>
      <xdr:rowOff>60198</xdr:rowOff>
    </xdr:to>
    <xdr:cxnSp macro="">
      <xdr:nvCxnSpPr>
        <xdr:cNvPr id="259" name="直線コネクタ 258"/>
        <xdr:cNvCxnSpPr/>
      </xdr:nvCxnSpPr>
      <xdr:spPr>
        <a:xfrm flipV="1">
          <a:off x="14401800" y="14450568"/>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17272</xdr:rowOff>
    </xdr:from>
    <xdr:to>
      <xdr:col>22</xdr:col>
      <xdr:colOff>254000</xdr:colOff>
      <xdr:row>84</xdr:row>
      <xdr:rowOff>118872</xdr:rowOff>
    </xdr:to>
    <xdr:sp macro="" textlink="">
      <xdr:nvSpPr>
        <xdr:cNvPr id="260" name="フローチャート : 判断 259"/>
        <xdr:cNvSpPr/>
      </xdr:nvSpPr>
      <xdr:spPr>
        <a:xfrm>
          <a:off x="15240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103649</xdr:rowOff>
    </xdr:from>
    <xdr:ext cx="762000" cy="259045"/>
    <xdr:sp macro="" textlink="">
      <xdr:nvSpPr>
        <xdr:cNvPr id="261" name="テキスト ボックス 260"/>
        <xdr:cNvSpPr txBox="1"/>
      </xdr:nvSpPr>
      <xdr:spPr>
        <a:xfrm>
          <a:off x="14909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79502</xdr:rowOff>
    </xdr:to>
    <xdr:cxnSp macro="">
      <xdr:nvCxnSpPr>
        <xdr:cNvPr id="262" name="直線コネクタ 261"/>
        <xdr:cNvCxnSpPr/>
      </xdr:nvCxnSpPr>
      <xdr:spPr>
        <a:xfrm flipV="1">
          <a:off x="13512800" y="153192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3" name="フローチャート : 判断 262"/>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4" name="テキスト ボックス 263"/>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5" name="フローチャート : 判断 264"/>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6" name="テキスト ボックス 265"/>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2" name="円/楕円 271"/>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166640</xdr:rowOff>
    </xdr:from>
    <xdr:ext cx="762000" cy="259045"/>
    <xdr:sp macro="" textlink="">
      <xdr:nvSpPr>
        <xdr:cNvPr id="273" name="給与水準   （国との比較）該当値テキスト"/>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4" name="円/楕円 273"/>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75" name="テキスト ボックス 274"/>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169418</xdr:rowOff>
    </xdr:from>
    <xdr:to>
      <xdr:col>22</xdr:col>
      <xdr:colOff>254000</xdr:colOff>
      <xdr:row>84</xdr:row>
      <xdr:rowOff>99568</xdr:rowOff>
    </xdr:to>
    <xdr:sp macro="" textlink="">
      <xdr:nvSpPr>
        <xdr:cNvPr id="276" name="円/楕円 275"/>
        <xdr:cNvSpPr/>
      </xdr:nvSpPr>
      <xdr:spPr>
        <a:xfrm>
          <a:off x="15240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77" name="テキスト ボックス 276"/>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78" name="円/楕円 277"/>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79" name="テキスト ボックス 278"/>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0" name="円/楕円 279"/>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1" name="テキスト ボックス 280"/>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類似団体平均を１．８３ポイント下回る５．６６人、前年度対比０．１１ポイント増ですが、類似団体で６番目に低い職員数となっています。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事務事業の合理化や民間委託の推進等により引き続き定員管理の適正化に努めていきます。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3" name="直線コネクタ 312"/>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4"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5" name="直線コネクタ 314"/>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6"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7" name="直線コネクタ 316"/>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84818</xdr:rowOff>
    </xdr:from>
    <xdr:to>
      <xdr:col>24</xdr:col>
      <xdr:colOff>558800</xdr:colOff>
      <xdr:row>59</xdr:row>
      <xdr:rowOff>103777</xdr:rowOff>
    </xdr:to>
    <xdr:cxnSp macro="">
      <xdr:nvCxnSpPr>
        <xdr:cNvPr id="318" name="直線コネクタ 317"/>
        <xdr:cNvCxnSpPr/>
      </xdr:nvCxnSpPr>
      <xdr:spPr>
        <a:xfrm>
          <a:off x="16179800" y="10200368"/>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9"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0" name="フローチャート : 判断 319"/>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58965</xdr:rowOff>
    </xdr:from>
    <xdr:to>
      <xdr:col>23</xdr:col>
      <xdr:colOff>406400</xdr:colOff>
      <xdr:row>59</xdr:row>
      <xdr:rowOff>84818</xdr:rowOff>
    </xdr:to>
    <xdr:cxnSp macro="">
      <xdr:nvCxnSpPr>
        <xdr:cNvPr id="321" name="直線コネクタ 320"/>
        <xdr:cNvCxnSpPr/>
      </xdr:nvCxnSpPr>
      <xdr:spPr>
        <a:xfrm>
          <a:off x="15290800" y="1017451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2" name="フローチャート : 判断 321"/>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3" name="テキスト ボックス 322"/>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58965</xdr:rowOff>
    </xdr:from>
    <xdr:to>
      <xdr:col>22</xdr:col>
      <xdr:colOff>203200</xdr:colOff>
      <xdr:row>59</xdr:row>
      <xdr:rowOff>65859</xdr:rowOff>
    </xdr:to>
    <xdr:cxnSp macro="">
      <xdr:nvCxnSpPr>
        <xdr:cNvPr id="324" name="直線コネクタ 323"/>
        <xdr:cNvCxnSpPr/>
      </xdr:nvCxnSpPr>
      <xdr:spPr>
        <a:xfrm flipV="1">
          <a:off x="14401800" y="101745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5" name="フローチャート : 判断 324"/>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6" name="テキスト ボックス 325"/>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57241</xdr:rowOff>
    </xdr:from>
    <xdr:to>
      <xdr:col>21</xdr:col>
      <xdr:colOff>0</xdr:colOff>
      <xdr:row>59</xdr:row>
      <xdr:rowOff>65859</xdr:rowOff>
    </xdr:to>
    <xdr:cxnSp macro="">
      <xdr:nvCxnSpPr>
        <xdr:cNvPr id="327" name="直線コネクタ 326"/>
        <xdr:cNvCxnSpPr/>
      </xdr:nvCxnSpPr>
      <xdr:spPr>
        <a:xfrm>
          <a:off x="13512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28" name="フローチャート : 判断 327"/>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29" name="テキスト ボックス 328"/>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0" name="フローチャート : 判断 329"/>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1" name="テキスト ボックス 330"/>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52977</xdr:rowOff>
    </xdr:from>
    <xdr:to>
      <xdr:col>24</xdr:col>
      <xdr:colOff>609600</xdr:colOff>
      <xdr:row>59</xdr:row>
      <xdr:rowOff>154577</xdr:rowOff>
    </xdr:to>
    <xdr:sp macro="" textlink="">
      <xdr:nvSpPr>
        <xdr:cNvPr id="337" name="円/楕円 336"/>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69504</xdr:rowOff>
    </xdr:from>
    <xdr:ext cx="762000" cy="259045"/>
    <xdr:sp macro="" textlink="">
      <xdr:nvSpPr>
        <xdr:cNvPr id="338" name="定員管理の状況該当値テキスト"/>
        <xdr:cNvSpPr txBox="1"/>
      </xdr:nvSpPr>
      <xdr:spPr>
        <a:xfrm>
          <a:off x="17106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34018</xdr:rowOff>
    </xdr:from>
    <xdr:to>
      <xdr:col>23</xdr:col>
      <xdr:colOff>457200</xdr:colOff>
      <xdr:row>59</xdr:row>
      <xdr:rowOff>135618</xdr:rowOff>
    </xdr:to>
    <xdr:sp macro="" textlink="">
      <xdr:nvSpPr>
        <xdr:cNvPr id="339" name="円/楕円 338"/>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145795</xdr:rowOff>
    </xdr:from>
    <xdr:ext cx="736600" cy="259045"/>
    <xdr:sp macro="" textlink="">
      <xdr:nvSpPr>
        <xdr:cNvPr id="340" name="テキスト ボックス 339"/>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8165</xdr:rowOff>
    </xdr:from>
    <xdr:to>
      <xdr:col>22</xdr:col>
      <xdr:colOff>254000</xdr:colOff>
      <xdr:row>59</xdr:row>
      <xdr:rowOff>109765</xdr:rowOff>
    </xdr:to>
    <xdr:sp macro="" textlink="">
      <xdr:nvSpPr>
        <xdr:cNvPr id="341" name="円/楕円 340"/>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119942</xdr:rowOff>
    </xdr:from>
    <xdr:ext cx="762000" cy="259045"/>
    <xdr:sp macro="" textlink="">
      <xdr:nvSpPr>
        <xdr:cNvPr id="342" name="テキスト ボックス 341"/>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15059</xdr:rowOff>
    </xdr:from>
    <xdr:to>
      <xdr:col>21</xdr:col>
      <xdr:colOff>50800</xdr:colOff>
      <xdr:row>59</xdr:row>
      <xdr:rowOff>116659</xdr:rowOff>
    </xdr:to>
    <xdr:sp macro="" textlink="">
      <xdr:nvSpPr>
        <xdr:cNvPr id="343" name="円/楕円 342"/>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126836</xdr:rowOff>
    </xdr:from>
    <xdr:ext cx="762000" cy="259045"/>
    <xdr:sp macro="" textlink="">
      <xdr:nvSpPr>
        <xdr:cNvPr id="344" name="テキスト ボックス 343"/>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6441</xdr:rowOff>
    </xdr:from>
    <xdr:to>
      <xdr:col>19</xdr:col>
      <xdr:colOff>533400</xdr:colOff>
      <xdr:row>59</xdr:row>
      <xdr:rowOff>108041</xdr:rowOff>
    </xdr:to>
    <xdr:sp macro="" textlink="">
      <xdr:nvSpPr>
        <xdr:cNvPr id="345" name="円/楕円 344"/>
        <xdr:cNvSpPr/>
      </xdr:nvSpPr>
      <xdr:spPr>
        <a:xfrm>
          <a:off x="13462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118218</xdr:rowOff>
    </xdr:from>
    <xdr:ext cx="762000" cy="259045"/>
    <xdr:sp macro="" textlink="">
      <xdr:nvSpPr>
        <xdr:cNvPr id="346" name="テキスト ボックス 345"/>
        <xdr:cNvSpPr txBox="1"/>
      </xdr:nvSpPr>
      <xdr:spPr>
        <a:xfrm>
          <a:off x="13131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町が構成団体となっている一部事務組合等における起債償還額の減少により平成２６年度と比較して１．３ポイント減の７．４％となりました。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平成２７年度までは、順調に比率が減少してきましたが、平成２８年度にかけて大型事業が予定されているため、特定財源の確保による新規発行債の抑制に努めていきます。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4" name="直線コネクタ 373"/>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5"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6" name="直線コネクタ 375"/>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7"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8" name="直線コネクタ 377"/>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81704</xdr:rowOff>
    </xdr:to>
    <xdr:cxnSp macro="">
      <xdr:nvCxnSpPr>
        <xdr:cNvPr id="379" name="直線コネクタ 378"/>
        <xdr:cNvCxnSpPr/>
      </xdr:nvCxnSpPr>
      <xdr:spPr>
        <a:xfrm flipV="1">
          <a:off x="16179800" y="717804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0"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1" name="フローチャート : 判断 380"/>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71120</xdr:rowOff>
    </xdr:to>
    <xdr:cxnSp macro="">
      <xdr:nvCxnSpPr>
        <xdr:cNvPr id="382" name="直線コネクタ 381"/>
        <xdr:cNvCxnSpPr/>
      </xdr:nvCxnSpPr>
      <xdr:spPr>
        <a:xfrm flipV="1">
          <a:off x="15290800" y="728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3" name="フローチャート : 判断 382"/>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4" name="テキスト ボックス 383"/>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167640</xdr:rowOff>
    </xdr:to>
    <xdr:cxnSp macro="">
      <xdr:nvCxnSpPr>
        <xdr:cNvPr id="385" name="直線コネクタ 384"/>
        <xdr:cNvCxnSpPr/>
      </xdr:nvCxnSpPr>
      <xdr:spPr>
        <a:xfrm flipV="1">
          <a:off x="14401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6" name="フローチャート : 判断 385"/>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87" name="テキスト ボックス 386"/>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68580</xdr:rowOff>
    </xdr:to>
    <xdr:cxnSp macro="">
      <xdr:nvCxnSpPr>
        <xdr:cNvPr id="388" name="直線コネクタ 387"/>
        <xdr:cNvCxnSpPr/>
      </xdr:nvCxnSpPr>
      <xdr:spPr>
        <a:xfrm flipV="1">
          <a:off x="13512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89" name="フローチャート : 判断 388"/>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0" name="テキスト ボックス 389"/>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1" name="フローチャート : 判断 390"/>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2" name="テキスト ボックス 391"/>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0" name="円/楕円 399"/>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1" name="テキスト ボックス 400"/>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2" name="円/楕円 401"/>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3" name="テキスト ボックス 402"/>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4" name="円/楕円 403"/>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5" name="テキスト ボックス 404"/>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比４．３ポイント減、類似団体の平均を２２．８ポイント上回る４３．０％となっています。地方債の現在高、退職手当負担見込額の減、充当可能財源の増等により、若干の改善がみられたが、今後も普通建設事業等の実施による公債費の増加が見込まれるため、補助金等特定財源の確保や基金管理等を十分に行い、将来負担減少に向けた行財政改革を進め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4" name="直線コネクタ 433"/>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5"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6" name="直線コネクタ 435"/>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122936</xdr:rowOff>
    </xdr:from>
    <xdr:to>
      <xdr:col>24</xdr:col>
      <xdr:colOff>558800</xdr:colOff>
      <xdr:row>16</xdr:row>
      <xdr:rowOff>164440</xdr:rowOff>
    </xdr:to>
    <xdr:cxnSp macro="">
      <xdr:nvCxnSpPr>
        <xdr:cNvPr id="439" name="直線コネクタ 438"/>
        <xdr:cNvCxnSpPr/>
      </xdr:nvCxnSpPr>
      <xdr:spPr>
        <a:xfrm flipV="1">
          <a:off x="16179800" y="2866136"/>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0"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1" name="フローチャート : 判断 440"/>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164440</xdr:rowOff>
    </xdr:from>
    <xdr:to>
      <xdr:col>23</xdr:col>
      <xdr:colOff>406400</xdr:colOff>
      <xdr:row>17</xdr:row>
      <xdr:rowOff>34493</xdr:rowOff>
    </xdr:to>
    <xdr:cxnSp macro="">
      <xdr:nvCxnSpPr>
        <xdr:cNvPr id="442" name="直線コネクタ 441"/>
        <xdr:cNvCxnSpPr/>
      </xdr:nvCxnSpPr>
      <xdr:spPr>
        <a:xfrm flipV="1">
          <a:off x="15290800" y="2907640"/>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3" name="フローチャート : 判断 442"/>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4" name="テキスト ボックス 443"/>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34493</xdr:rowOff>
    </xdr:from>
    <xdr:to>
      <xdr:col>22</xdr:col>
      <xdr:colOff>203200</xdr:colOff>
      <xdr:row>18</xdr:row>
      <xdr:rowOff>2997</xdr:rowOff>
    </xdr:to>
    <xdr:cxnSp macro="">
      <xdr:nvCxnSpPr>
        <xdr:cNvPr id="445" name="直線コネクタ 444"/>
        <xdr:cNvCxnSpPr/>
      </xdr:nvCxnSpPr>
      <xdr:spPr>
        <a:xfrm flipV="1">
          <a:off x="14401800" y="2949143"/>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6" name="フローチャート : 判断 445"/>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7" name="テキスト ボックス 446"/>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106883</xdr:rowOff>
    </xdr:from>
    <xdr:to>
      <xdr:col>21</xdr:col>
      <xdr:colOff>0</xdr:colOff>
      <xdr:row>18</xdr:row>
      <xdr:rowOff>2997</xdr:rowOff>
    </xdr:to>
    <xdr:cxnSp macro="">
      <xdr:nvCxnSpPr>
        <xdr:cNvPr id="448" name="直線コネクタ 447"/>
        <xdr:cNvCxnSpPr/>
      </xdr:nvCxnSpPr>
      <xdr:spPr>
        <a:xfrm>
          <a:off x="13512800" y="3021533"/>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49" name="フローチャート : 判断 448"/>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0" name="テキスト ボックス 449"/>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1" name="フローチャート : 判断 450"/>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2" name="テキスト ボックス 451"/>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72136</xdr:rowOff>
    </xdr:from>
    <xdr:to>
      <xdr:col>24</xdr:col>
      <xdr:colOff>609600</xdr:colOff>
      <xdr:row>17</xdr:row>
      <xdr:rowOff>2286</xdr:rowOff>
    </xdr:to>
    <xdr:sp macro="" textlink="">
      <xdr:nvSpPr>
        <xdr:cNvPr id="458" name="円/楕円 457"/>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44213</xdr:rowOff>
    </xdr:from>
    <xdr:ext cx="762000" cy="259045"/>
    <xdr:sp macro="" textlink="">
      <xdr:nvSpPr>
        <xdr:cNvPr id="459" name="将来負担の状況該当値テキスト"/>
        <xdr:cNvSpPr txBox="1"/>
      </xdr:nvSpPr>
      <xdr:spPr>
        <a:xfrm>
          <a:off x="17106900" y="27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113640</xdr:rowOff>
    </xdr:from>
    <xdr:to>
      <xdr:col>23</xdr:col>
      <xdr:colOff>457200</xdr:colOff>
      <xdr:row>17</xdr:row>
      <xdr:rowOff>43790</xdr:rowOff>
    </xdr:to>
    <xdr:sp macro="" textlink="">
      <xdr:nvSpPr>
        <xdr:cNvPr id="460" name="円/楕円 459"/>
        <xdr:cNvSpPr/>
      </xdr:nvSpPr>
      <xdr:spPr>
        <a:xfrm>
          <a:off x="16129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28567</xdr:rowOff>
    </xdr:from>
    <xdr:ext cx="736600" cy="259045"/>
    <xdr:sp macro="" textlink="">
      <xdr:nvSpPr>
        <xdr:cNvPr id="461" name="テキスト ボックス 460"/>
        <xdr:cNvSpPr txBox="1"/>
      </xdr:nvSpPr>
      <xdr:spPr>
        <a:xfrm>
          <a:off x="15798800" y="294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155143</xdr:rowOff>
    </xdr:from>
    <xdr:to>
      <xdr:col>22</xdr:col>
      <xdr:colOff>254000</xdr:colOff>
      <xdr:row>17</xdr:row>
      <xdr:rowOff>85293</xdr:rowOff>
    </xdr:to>
    <xdr:sp macro="" textlink="">
      <xdr:nvSpPr>
        <xdr:cNvPr id="462" name="円/楕円 461"/>
        <xdr:cNvSpPr/>
      </xdr:nvSpPr>
      <xdr:spPr>
        <a:xfrm>
          <a:off x="15240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70070</xdr:rowOff>
    </xdr:from>
    <xdr:ext cx="762000" cy="259045"/>
    <xdr:sp macro="" textlink="">
      <xdr:nvSpPr>
        <xdr:cNvPr id="463" name="テキスト ボックス 462"/>
        <xdr:cNvSpPr txBox="1"/>
      </xdr:nvSpPr>
      <xdr:spPr>
        <a:xfrm>
          <a:off x="14909800" y="29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123647</xdr:rowOff>
    </xdr:from>
    <xdr:to>
      <xdr:col>21</xdr:col>
      <xdr:colOff>50800</xdr:colOff>
      <xdr:row>18</xdr:row>
      <xdr:rowOff>53797</xdr:rowOff>
    </xdr:to>
    <xdr:sp macro="" textlink="">
      <xdr:nvSpPr>
        <xdr:cNvPr id="464" name="円/楕円 463"/>
        <xdr:cNvSpPr/>
      </xdr:nvSpPr>
      <xdr:spPr>
        <a:xfrm>
          <a:off x="14351000" y="30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38574</xdr:rowOff>
    </xdr:from>
    <xdr:ext cx="762000" cy="259045"/>
    <xdr:sp macro="" textlink="">
      <xdr:nvSpPr>
        <xdr:cNvPr id="465" name="テキスト ボックス 464"/>
        <xdr:cNvSpPr txBox="1"/>
      </xdr:nvSpPr>
      <xdr:spPr>
        <a:xfrm>
          <a:off x="14020800" y="312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56083</xdr:rowOff>
    </xdr:from>
    <xdr:to>
      <xdr:col>19</xdr:col>
      <xdr:colOff>533400</xdr:colOff>
      <xdr:row>17</xdr:row>
      <xdr:rowOff>157683</xdr:rowOff>
    </xdr:to>
    <xdr:sp macro="" textlink="">
      <xdr:nvSpPr>
        <xdr:cNvPr id="466" name="円/楕円 465"/>
        <xdr:cNvSpPr/>
      </xdr:nvSpPr>
      <xdr:spPr>
        <a:xfrm>
          <a:off x="13462000" y="2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142460</xdr:rowOff>
    </xdr:from>
    <xdr:ext cx="762000" cy="259045"/>
    <xdr:sp macro="" textlink="">
      <xdr:nvSpPr>
        <xdr:cNvPr id="467" name="テキスト ボックス 466"/>
        <xdr:cNvSpPr txBox="1"/>
      </xdr:nvSpPr>
      <xdr:spPr>
        <a:xfrm>
          <a:off x="13131800" y="3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対前年比０．４ポイント減の２１．６％で類似団体を１．０ポイント下回っております。職員数の抑制により経常収支比率は低い値で推移しているので、今後も給与の適正化等により人件費の削減を図っていき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12700</xdr:rowOff>
    </xdr:to>
    <xdr:cxnSp macro="">
      <xdr:nvCxnSpPr>
        <xdr:cNvPr id="66" name="直線コネクタ 65"/>
        <xdr:cNvCxnSpPr/>
      </xdr:nvCxnSpPr>
      <xdr:spPr>
        <a:xfrm flipV="1">
          <a:off x="3987800" y="6154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43180</xdr:rowOff>
    </xdr:to>
    <xdr:cxnSp macro="">
      <xdr:nvCxnSpPr>
        <xdr:cNvPr id="69" name="直線コネクタ 68"/>
        <xdr:cNvCxnSpPr/>
      </xdr:nvCxnSpPr>
      <xdr:spPr>
        <a:xfrm flipV="1">
          <a:off x="3098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50800</xdr:rowOff>
    </xdr:to>
    <xdr:cxnSp macro="">
      <xdr:nvCxnSpPr>
        <xdr:cNvPr id="72" name="直線コネクタ 71"/>
        <xdr:cNvCxnSpPr/>
      </xdr:nvCxnSpPr>
      <xdr:spPr>
        <a:xfrm flipV="1">
          <a:off x="2209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134620</xdr:rowOff>
    </xdr:to>
    <xdr:cxnSp macro="">
      <xdr:nvCxnSpPr>
        <xdr:cNvPr id="75" name="直線コネクタ 74"/>
        <xdr:cNvCxnSpPr/>
      </xdr:nvCxnSpPr>
      <xdr:spPr>
        <a:xfrm flipV="1">
          <a:off x="1320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78757</xdr:rowOff>
    </xdr:from>
    <xdr:ext cx="762000" cy="259045"/>
    <xdr:sp macro="" textlink="">
      <xdr:nvSpPr>
        <xdr:cNvPr id="90" name="テキスト ボックス 89"/>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物件費に係る経常収支比率は、対前年比１．０ポイント減の９．７％であり、類似団体内で第１位となっています。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物件費の削減については、継続的に取り組んでいるところであり、今後も同レベルの水準を保てるよう努めていきます。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42418</xdr:rowOff>
    </xdr:from>
    <xdr:to>
      <xdr:col>24</xdr:col>
      <xdr:colOff>31750</xdr:colOff>
      <xdr:row>13</xdr:row>
      <xdr:rowOff>133858</xdr:rowOff>
    </xdr:to>
    <xdr:cxnSp macro="">
      <xdr:nvCxnSpPr>
        <xdr:cNvPr id="125" name="直線コネクタ 124"/>
        <xdr:cNvCxnSpPr/>
      </xdr:nvCxnSpPr>
      <xdr:spPr>
        <a:xfrm flipV="1">
          <a:off x="15671800" y="22712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133858</xdr:rowOff>
    </xdr:to>
    <xdr:cxnSp macro="">
      <xdr:nvCxnSpPr>
        <xdr:cNvPr id="128" name="直線コネクタ 127"/>
        <xdr:cNvCxnSpPr/>
      </xdr:nvCxnSpPr>
      <xdr:spPr>
        <a:xfrm>
          <a:off x="14782800" y="22895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42418</xdr:rowOff>
    </xdr:from>
    <xdr:to>
      <xdr:col>21</xdr:col>
      <xdr:colOff>361950</xdr:colOff>
      <xdr:row>13</xdr:row>
      <xdr:rowOff>60706</xdr:rowOff>
    </xdr:to>
    <xdr:cxnSp macro="">
      <xdr:nvCxnSpPr>
        <xdr:cNvPr id="131" name="直線コネクタ 130"/>
        <xdr:cNvCxnSpPr/>
      </xdr:nvCxnSpPr>
      <xdr:spPr>
        <a:xfrm>
          <a:off x="13893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113284</xdr:rowOff>
    </xdr:from>
    <xdr:to>
      <xdr:col>20</xdr:col>
      <xdr:colOff>158750</xdr:colOff>
      <xdr:row>13</xdr:row>
      <xdr:rowOff>42418</xdr:rowOff>
    </xdr:to>
    <xdr:cxnSp macro="">
      <xdr:nvCxnSpPr>
        <xdr:cNvPr id="134" name="直線コネクタ 133"/>
        <xdr:cNvCxnSpPr/>
      </xdr:nvCxnSpPr>
      <xdr:spPr>
        <a:xfrm>
          <a:off x="13004800" y="2170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163068</xdr:rowOff>
    </xdr:from>
    <xdr:to>
      <xdr:col>24</xdr:col>
      <xdr:colOff>82550</xdr:colOff>
      <xdr:row>13</xdr:row>
      <xdr:rowOff>93218</xdr:rowOff>
    </xdr:to>
    <xdr:sp macro="" textlink="">
      <xdr:nvSpPr>
        <xdr:cNvPr id="144" name="円/楕円 143"/>
        <xdr:cNvSpPr/>
      </xdr:nvSpPr>
      <xdr:spPr>
        <a:xfrm>
          <a:off x="164592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71645</xdr:rowOff>
    </xdr:from>
    <xdr:ext cx="762000" cy="259045"/>
    <xdr:sp macro="" textlink="">
      <xdr:nvSpPr>
        <xdr:cNvPr id="145" name="物件費該当値テキスト"/>
        <xdr:cNvSpPr txBox="1"/>
      </xdr:nvSpPr>
      <xdr:spPr>
        <a:xfrm>
          <a:off x="16598900" y="21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83058</xdr:rowOff>
    </xdr:from>
    <xdr:to>
      <xdr:col>22</xdr:col>
      <xdr:colOff>615950</xdr:colOff>
      <xdr:row>14</xdr:row>
      <xdr:rowOff>13208</xdr:rowOff>
    </xdr:to>
    <xdr:sp macro="" textlink="">
      <xdr:nvSpPr>
        <xdr:cNvPr id="146" name="円/楕円 145"/>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23385</xdr:rowOff>
    </xdr:from>
    <xdr:ext cx="736600" cy="259045"/>
    <xdr:sp macro="" textlink="">
      <xdr:nvSpPr>
        <xdr:cNvPr id="147" name="テキスト ボックス 146"/>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163068</xdr:rowOff>
    </xdr:from>
    <xdr:to>
      <xdr:col>20</xdr:col>
      <xdr:colOff>209550</xdr:colOff>
      <xdr:row>13</xdr:row>
      <xdr:rowOff>93218</xdr:rowOff>
    </xdr:to>
    <xdr:sp macro="" textlink="">
      <xdr:nvSpPr>
        <xdr:cNvPr id="150" name="円/楕円 149"/>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103395</xdr:rowOff>
    </xdr:from>
    <xdr:ext cx="762000" cy="259045"/>
    <xdr:sp macro="" textlink="">
      <xdr:nvSpPr>
        <xdr:cNvPr id="151" name="テキスト ボックス 150"/>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62484</xdr:rowOff>
    </xdr:from>
    <xdr:to>
      <xdr:col>19</xdr:col>
      <xdr:colOff>6350</xdr:colOff>
      <xdr:row>12</xdr:row>
      <xdr:rowOff>164084</xdr:rowOff>
    </xdr:to>
    <xdr:sp macro="" textlink="">
      <xdr:nvSpPr>
        <xdr:cNvPr id="152" name="円/楕円 151"/>
        <xdr:cNvSpPr/>
      </xdr:nvSpPr>
      <xdr:spPr>
        <a:xfrm>
          <a:off x="12954000" y="2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2811</xdr:rowOff>
    </xdr:from>
    <xdr:ext cx="762000" cy="259045"/>
    <xdr:sp macro="" textlink="">
      <xdr:nvSpPr>
        <xdr:cNvPr id="153" name="テキスト ボックス 152"/>
        <xdr:cNvSpPr txBox="1"/>
      </xdr:nvSpPr>
      <xdr:spPr>
        <a:xfrm>
          <a:off x="12623800" y="188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扶助費に係る経常収支比率は、対前年比０．２ポイント減の８．８％ですが、類似団体内でも高い数値となっています。障がい者自立支援や保育所運営費等の子育て支援関係の経費が主なものです。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88900</xdr:rowOff>
    </xdr:to>
    <xdr:cxnSp macro="">
      <xdr:nvCxnSpPr>
        <xdr:cNvPr id="186" name="直線コネクタ 185"/>
        <xdr:cNvCxnSpPr/>
      </xdr:nvCxnSpPr>
      <xdr:spPr>
        <a:xfrm flipV="1">
          <a:off x="3987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88900</xdr:rowOff>
    </xdr:to>
    <xdr:cxnSp macro="">
      <xdr:nvCxnSpPr>
        <xdr:cNvPr id="189" name="直線コネクタ 188"/>
        <xdr:cNvCxnSpPr/>
      </xdr:nvCxnSpPr>
      <xdr:spPr>
        <a:xfrm>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12700</xdr:rowOff>
    </xdr:to>
    <xdr:cxnSp macro="">
      <xdr:nvCxnSpPr>
        <xdr:cNvPr id="192" name="直線コネクタ 191"/>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57</xdr:row>
      <xdr:rowOff>165100</xdr:rowOff>
    </xdr:to>
    <xdr:cxnSp macro="">
      <xdr:nvCxnSpPr>
        <xdr:cNvPr id="195" name="直線コネクタ 194"/>
        <xdr:cNvCxnSpPr/>
      </xdr:nvCxnSpPr>
      <xdr:spPr>
        <a:xfrm flipV="1">
          <a:off x="1320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5" name="円/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7" name="円/楕円 206"/>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8" name="テキスト ボックス 207"/>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1" name="円/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3" name="円/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の経費に係る経常収支比率は、対前年比１．４ポイント減の１０．６％であり類似団体の平均を３．１ポイント下回ってます。減少の要因としては、維持補修費、他会計への繰出金の減が考えられ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56</xdr:row>
      <xdr:rowOff>12700</xdr:rowOff>
    </xdr:to>
    <xdr:cxnSp macro="">
      <xdr:nvCxnSpPr>
        <xdr:cNvPr id="247" name="直線コネクタ 246"/>
        <xdr:cNvCxnSpPr/>
      </xdr:nvCxnSpPr>
      <xdr:spPr>
        <a:xfrm flipV="1">
          <a:off x="15671800" y="9507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12700</xdr:rowOff>
    </xdr:to>
    <xdr:cxnSp macro="">
      <xdr:nvCxnSpPr>
        <xdr:cNvPr id="250" name="直線コネクタ 249"/>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161290</xdr:rowOff>
    </xdr:to>
    <xdr:cxnSp macro="">
      <xdr:nvCxnSpPr>
        <xdr:cNvPr id="253" name="直線コネクタ 252"/>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161290</xdr:rowOff>
    </xdr:to>
    <xdr:cxnSp macro="">
      <xdr:nvCxnSpPr>
        <xdr:cNvPr id="256" name="直線コネクタ 255"/>
        <xdr:cNvCxnSpPr/>
      </xdr:nvCxnSpPr>
      <xdr:spPr>
        <a:xfrm>
          <a:off x="13004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66" name="円/楕円 265"/>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67"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対前年度比０．９ポイント増の１９．４％であり類似団体内では、高い数値を示しています。これは、ごみ処理、し尿処理、常備消防、水道事業等を一部事務組合で行っており、その負担金等によるもので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今後は、各種負担金・補助金等の費用対効果を見極めながら、経費の削減に努めていきます。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62230</xdr:rowOff>
    </xdr:to>
    <xdr:cxnSp macro="">
      <xdr:nvCxnSpPr>
        <xdr:cNvPr id="308" name="直線コネクタ 307"/>
        <xdr:cNvCxnSpPr/>
      </xdr:nvCxnSpPr>
      <xdr:spPr>
        <a:xfrm>
          <a:off x="15671800" y="668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157480</xdr:rowOff>
    </xdr:from>
    <xdr:to>
      <xdr:col>22</xdr:col>
      <xdr:colOff>565150</xdr:colOff>
      <xdr:row>38</xdr:row>
      <xdr:rowOff>165100</xdr:rowOff>
    </xdr:to>
    <xdr:cxnSp macro="">
      <xdr:nvCxnSpPr>
        <xdr:cNvPr id="311" name="直線コネクタ 310"/>
        <xdr:cNvCxnSpPr/>
      </xdr:nvCxnSpPr>
      <xdr:spPr>
        <a:xfrm>
          <a:off x="14782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43180</xdr:rowOff>
    </xdr:from>
    <xdr:to>
      <xdr:col>21</xdr:col>
      <xdr:colOff>361950</xdr:colOff>
      <xdr:row>38</xdr:row>
      <xdr:rowOff>157480</xdr:rowOff>
    </xdr:to>
    <xdr:cxnSp macro="">
      <xdr:nvCxnSpPr>
        <xdr:cNvPr id="314" name="直線コネクタ 313"/>
        <xdr:cNvCxnSpPr/>
      </xdr:nvCxnSpPr>
      <xdr:spPr>
        <a:xfrm>
          <a:off x="13893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43180</xdr:rowOff>
    </xdr:from>
    <xdr:to>
      <xdr:col>20</xdr:col>
      <xdr:colOff>158750</xdr:colOff>
      <xdr:row>39</xdr:row>
      <xdr:rowOff>115570</xdr:rowOff>
    </xdr:to>
    <xdr:cxnSp macro="">
      <xdr:nvCxnSpPr>
        <xdr:cNvPr id="317" name="直線コネクタ 316"/>
        <xdr:cNvCxnSpPr/>
      </xdr:nvCxnSpPr>
      <xdr:spPr>
        <a:xfrm flipV="1">
          <a:off x="13004800" y="6558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11430</xdr:rowOff>
    </xdr:from>
    <xdr:to>
      <xdr:col>24</xdr:col>
      <xdr:colOff>82550</xdr:colOff>
      <xdr:row>39</xdr:row>
      <xdr:rowOff>113030</xdr:rowOff>
    </xdr:to>
    <xdr:sp macro="" textlink="">
      <xdr:nvSpPr>
        <xdr:cNvPr id="327" name="円/楕円 326"/>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154957</xdr:rowOff>
    </xdr:from>
    <xdr:ext cx="762000" cy="259045"/>
    <xdr:sp macro="" textlink="">
      <xdr:nvSpPr>
        <xdr:cNvPr id="328"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114300</xdr:rowOff>
    </xdr:from>
    <xdr:to>
      <xdr:col>22</xdr:col>
      <xdr:colOff>615950</xdr:colOff>
      <xdr:row>39</xdr:row>
      <xdr:rowOff>44450</xdr:rowOff>
    </xdr:to>
    <xdr:sp macro="" textlink="">
      <xdr:nvSpPr>
        <xdr:cNvPr id="329" name="円/楕円 328"/>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29227</xdr:rowOff>
    </xdr:from>
    <xdr:ext cx="736600" cy="259045"/>
    <xdr:sp macro="" textlink="">
      <xdr:nvSpPr>
        <xdr:cNvPr id="330" name="テキスト ボックス 329"/>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106680</xdr:rowOff>
    </xdr:from>
    <xdr:to>
      <xdr:col>21</xdr:col>
      <xdr:colOff>412750</xdr:colOff>
      <xdr:row>39</xdr:row>
      <xdr:rowOff>36830</xdr:rowOff>
    </xdr:to>
    <xdr:sp macro="" textlink="">
      <xdr:nvSpPr>
        <xdr:cNvPr id="331" name="円/楕円 330"/>
        <xdr:cNvSpPr/>
      </xdr:nvSpPr>
      <xdr:spPr>
        <a:xfrm>
          <a:off x="14732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21607</xdr:rowOff>
    </xdr:from>
    <xdr:ext cx="762000" cy="259045"/>
    <xdr:sp macro="" textlink="">
      <xdr:nvSpPr>
        <xdr:cNvPr id="332" name="テキスト ボックス 331"/>
        <xdr:cNvSpPr txBox="1"/>
      </xdr:nvSpPr>
      <xdr:spPr>
        <a:xfrm>
          <a:off x="14401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163830</xdr:rowOff>
    </xdr:from>
    <xdr:to>
      <xdr:col>20</xdr:col>
      <xdr:colOff>209550</xdr:colOff>
      <xdr:row>38</xdr:row>
      <xdr:rowOff>93980</xdr:rowOff>
    </xdr:to>
    <xdr:sp macro="" textlink="">
      <xdr:nvSpPr>
        <xdr:cNvPr id="333" name="円/楕円 332"/>
        <xdr:cNvSpPr/>
      </xdr:nvSpPr>
      <xdr:spPr>
        <a:xfrm>
          <a:off x="13843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78757</xdr:rowOff>
    </xdr:from>
    <xdr:ext cx="762000" cy="259045"/>
    <xdr:sp macro="" textlink="">
      <xdr:nvSpPr>
        <xdr:cNvPr id="334" name="テキスト ボックス 333"/>
        <xdr:cNvSpPr txBox="1"/>
      </xdr:nvSpPr>
      <xdr:spPr>
        <a:xfrm>
          <a:off x="13512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5" name="円/楕円 334"/>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6" name="テキスト ボックス 335"/>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対前年比０．５ポイント増の１２．３％ですが、類似団体の平均を０．９ポイント下回ってます。平成２５年度までは起債残高が減少し、元利償還金が減ってきましたが、平成２７年度は小学校建設の償還がはじまったことにより元金の償還額が増加しました。今後は、財政上有利な起債の活用に努めるとともに、特定財源の確保による借入額の抑制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35561</xdr:rowOff>
    </xdr:to>
    <xdr:cxnSp macro="">
      <xdr:nvCxnSpPr>
        <xdr:cNvPr id="369" name="直線コネクタ 368"/>
        <xdr:cNvCxnSpPr/>
      </xdr:nvCxnSpPr>
      <xdr:spPr>
        <a:xfrm>
          <a:off x="3987800" y="13027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127000</xdr:rowOff>
    </xdr:to>
    <xdr:cxnSp macro="">
      <xdr:nvCxnSpPr>
        <xdr:cNvPr id="372" name="直線コネクタ 371"/>
        <xdr:cNvCxnSpPr/>
      </xdr:nvCxnSpPr>
      <xdr:spPr>
        <a:xfrm flipV="1">
          <a:off x="3098800" y="13027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1270</xdr:rowOff>
    </xdr:to>
    <xdr:cxnSp macro="">
      <xdr:nvCxnSpPr>
        <xdr:cNvPr id="375" name="直線コネクタ 374"/>
        <xdr:cNvCxnSpPr/>
      </xdr:nvCxnSpPr>
      <xdr:spPr>
        <a:xfrm flipV="1">
          <a:off x="2209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138430</xdr:rowOff>
    </xdr:to>
    <xdr:cxnSp macro="">
      <xdr:nvCxnSpPr>
        <xdr:cNvPr id="378" name="直線コネクタ 377"/>
        <xdr:cNvCxnSpPr/>
      </xdr:nvCxnSpPr>
      <xdr:spPr>
        <a:xfrm flipV="1">
          <a:off x="1320800" y="13202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2" name="テキスト ボックス 381"/>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8" name="円/楕円 38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1" name="テキスト ボックス 390"/>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2" name="円/楕円 391"/>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3" name="テキスト ボックス 392"/>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4" name="円/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5" name="テキスト ボックス 39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6" name="円/楕円 395"/>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7" name="テキスト ボックス 39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公債費以外の経常収支比率は、対前年比２．１ポイント減の７０．１％であり、類似団体の平均を１．４ポイント下回っています。減少の要因は、物件費、繰出金等の減少によるものです。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113285</xdr:rowOff>
    </xdr:to>
    <xdr:cxnSp macro="">
      <xdr:nvCxnSpPr>
        <xdr:cNvPr id="428" name="直線コネクタ 427"/>
        <xdr:cNvCxnSpPr/>
      </xdr:nvCxnSpPr>
      <xdr:spPr>
        <a:xfrm flipV="1">
          <a:off x="15671800" y="130474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113285</xdr:rowOff>
    </xdr:to>
    <xdr:cxnSp macro="">
      <xdr:nvCxnSpPr>
        <xdr:cNvPr id="431" name="直線コネクタ 430"/>
        <xdr:cNvCxnSpPr/>
      </xdr:nvCxnSpPr>
      <xdr:spPr>
        <a:xfrm>
          <a:off x="14782800" y="130749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44704</xdr:rowOff>
    </xdr:to>
    <xdr:cxnSp macro="">
      <xdr:nvCxnSpPr>
        <xdr:cNvPr id="434" name="直線コネクタ 433"/>
        <xdr:cNvCxnSpPr/>
      </xdr:nvCxnSpPr>
      <xdr:spPr>
        <a:xfrm>
          <a:off x="13893800" y="12997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99568</xdr:rowOff>
    </xdr:to>
    <xdr:cxnSp macro="">
      <xdr:nvCxnSpPr>
        <xdr:cNvPr id="437" name="直線コネクタ 436"/>
        <xdr:cNvCxnSpPr/>
      </xdr:nvCxnSpPr>
      <xdr:spPr>
        <a:xfrm flipV="1">
          <a:off x="13004800" y="129971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7" name="円/楕円 446"/>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8"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49" name="円/楕円 448"/>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148862</xdr:rowOff>
    </xdr:from>
    <xdr:ext cx="736600" cy="259045"/>
    <xdr:sp macro="" textlink="">
      <xdr:nvSpPr>
        <xdr:cNvPr id="450" name="テキスト ボックス 44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1" name="円/楕円 450"/>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2" name="テキスト ボックス 451"/>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3" name="円/楕円 45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4" name="テキスト ボックス 45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5" name="円/楕円 454"/>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135145</xdr:rowOff>
    </xdr:from>
    <xdr:ext cx="762000" cy="259045"/>
    <xdr:sp macro="" textlink="">
      <xdr:nvSpPr>
        <xdr:cNvPr id="456" name="テキスト ボックス 455"/>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栃木県益子町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152394</xdr:rowOff>
    </xdr:from>
    <xdr:to>
      <xdr:col>4</xdr:col>
      <xdr:colOff>1117600</xdr:colOff>
      <xdr:row>18</xdr:row>
      <xdr:rowOff>8871</xdr:rowOff>
    </xdr:to>
    <xdr:cxnSp macro="">
      <xdr:nvCxnSpPr>
        <xdr:cNvPr id="50" name="直線コネクタ 49"/>
        <xdr:cNvCxnSpPr/>
      </xdr:nvCxnSpPr>
      <xdr:spPr bwMode="auto">
        <a:xfrm>
          <a:off x="5003800" y="3114669"/>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152394</xdr:rowOff>
    </xdr:from>
    <xdr:to>
      <xdr:col>4</xdr:col>
      <xdr:colOff>469900</xdr:colOff>
      <xdr:row>18</xdr:row>
      <xdr:rowOff>26759</xdr:rowOff>
    </xdr:to>
    <xdr:cxnSp macro="">
      <xdr:nvCxnSpPr>
        <xdr:cNvPr id="53" name="直線コネクタ 52"/>
        <xdr:cNvCxnSpPr/>
      </xdr:nvCxnSpPr>
      <xdr:spPr bwMode="auto">
        <a:xfrm flipV="1">
          <a:off x="4305300" y="3114669"/>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169672</xdr:rowOff>
    </xdr:from>
    <xdr:to>
      <xdr:col>3</xdr:col>
      <xdr:colOff>904875</xdr:colOff>
      <xdr:row>18</xdr:row>
      <xdr:rowOff>26759</xdr:rowOff>
    </xdr:to>
    <xdr:cxnSp macro="">
      <xdr:nvCxnSpPr>
        <xdr:cNvPr id="56" name="直線コネクタ 55"/>
        <xdr:cNvCxnSpPr/>
      </xdr:nvCxnSpPr>
      <xdr:spPr bwMode="auto">
        <a:xfrm>
          <a:off x="3606800" y="3131947"/>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93891</xdr:rowOff>
    </xdr:from>
    <xdr:to>
      <xdr:col>3</xdr:col>
      <xdr:colOff>206375</xdr:colOff>
      <xdr:row>17</xdr:row>
      <xdr:rowOff>169672</xdr:rowOff>
    </xdr:to>
    <xdr:cxnSp macro="">
      <xdr:nvCxnSpPr>
        <xdr:cNvPr id="59" name="直線コネクタ 58"/>
        <xdr:cNvCxnSpPr/>
      </xdr:nvCxnSpPr>
      <xdr:spPr bwMode="auto">
        <a:xfrm>
          <a:off x="2908300" y="3056166"/>
          <a:ext cx="698500" cy="7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129521</xdr:rowOff>
    </xdr:from>
    <xdr:to>
      <xdr:col>5</xdr:col>
      <xdr:colOff>34925</xdr:colOff>
      <xdr:row>18</xdr:row>
      <xdr:rowOff>59671</xdr:rowOff>
    </xdr:to>
    <xdr:sp macro="" textlink="">
      <xdr:nvSpPr>
        <xdr:cNvPr id="69" name="円/楕円 68"/>
        <xdr:cNvSpPr/>
      </xdr:nvSpPr>
      <xdr:spPr bwMode="auto">
        <a:xfrm>
          <a:off x="5600700" y="30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101598</xdr:rowOff>
    </xdr:from>
    <xdr:ext cx="762000" cy="259045"/>
    <xdr:sp macro="" textlink="">
      <xdr:nvSpPr>
        <xdr:cNvPr id="70" name="人口1人当たり決算額の推移該当値テキスト130"/>
        <xdr:cNvSpPr txBox="1"/>
      </xdr:nvSpPr>
      <xdr:spPr>
        <a:xfrm>
          <a:off x="5740400" y="306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101594</xdr:rowOff>
    </xdr:from>
    <xdr:to>
      <xdr:col>4</xdr:col>
      <xdr:colOff>520700</xdr:colOff>
      <xdr:row>18</xdr:row>
      <xdr:rowOff>31744</xdr:rowOff>
    </xdr:to>
    <xdr:sp macro="" textlink="">
      <xdr:nvSpPr>
        <xdr:cNvPr id="71" name="円/楕円 70"/>
        <xdr:cNvSpPr/>
      </xdr:nvSpPr>
      <xdr:spPr bwMode="auto">
        <a:xfrm>
          <a:off x="4953000" y="306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16521</xdr:rowOff>
    </xdr:from>
    <xdr:ext cx="736600" cy="259045"/>
    <xdr:sp macro="" textlink="">
      <xdr:nvSpPr>
        <xdr:cNvPr id="72" name="テキスト ボックス 71"/>
        <xdr:cNvSpPr txBox="1"/>
      </xdr:nvSpPr>
      <xdr:spPr>
        <a:xfrm>
          <a:off x="4622800" y="315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147409</xdr:rowOff>
    </xdr:from>
    <xdr:to>
      <xdr:col>3</xdr:col>
      <xdr:colOff>955675</xdr:colOff>
      <xdr:row>18</xdr:row>
      <xdr:rowOff>77559</xdr:rowOff>
    </xdr:to>
    <xdr:sp macro="" textlink="">
      <xdr:nvSpPr>
        <xdr:cNvPr id="73" name="円/楕円 72"/>
        <xdr:cNvSpPr/>
      </xdr:nvSpPr>
      <xdr:spPr bwMode="auto">
        <a:xfrm>
          <a:off x="4254500" y="310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62336</xdr:rowOff>
    </xdr:from>
    <xdr:ext cx="762000" cy="259045"/>
    <xdr:sp macro="" textlink="">
      <xdr:nvSpPr>
        <xdr:cNvPr id="74" name="テキスト ボックス 73"/>
        <xdr:cNvSpPr txBox="1"/>
      </xdr:nvSpPr>
      <xdr:spPr>
        <a:xfrm>
          <a:off x="3924300" y="3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118872</xdr:rowOff>
    </xdr:from>
    <xdr:to>
      <xdr:col>3</xdr:col>
      <xdr:colOff>257175</xdr:colOff>
      <xdr:row>18</xdr:row>
      <xdr:rowOff>49022</xdr:rowOff>
    </xdr:to>
    <xdr:sp macro="" textlink="">
      <xdr:nvSpPr>
        <xdr:cNvPr id="75" name="円/楕円 74"/>
        <xdr:cNvSpPr/>
      </xdr:nvSpPr>
      <xdr:spPr bwMode="auto">
        <a:xfrm>
          <a:off x="3556000" y="308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33799</xdr:rowOff>
    </xdr:from>
    <xdr:ext cx="762000" cy="259045"/>
    <xdr:sp macro="" textlink="">
      <xdr:nvSpPr>
        <xdr:cNvPr id="76" name="テキスト ボックス 75"/>
        <xdr:cNvSpPr txBox="1"/>
      </xdr:nvSpPr>
      <xdr:spPr>
        <a:xfrm>
          <a:off x="3225800" y="31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43091</xdr:rowOff>
    </xdr:from>
    <xdr:to>
      <xdr:col>2</xdr:col>
      <xdr:colOff>692150</xdr:colOff>
      <xdr:row>17</xdr:row>
      <xdr:rowOff>144691</xdr:rowOff>
    </xdr:to>
    <xdr:sp macro="" textlink="">
      <xdr:nvSpPr>
        <xdr:cNvPr id="77" name="円/楕円 76"/>
        <xdr:cNvSpPr/>
      </xdr:nvSpPr>
      <xdr:spPr bwMode="auto">
        <a:xfrm>
          <a:off x="2857500" y="300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129468</xdr:rowOff>
    </xdr:from>
    <xdr:ext cx="762000" cy="259045"/>
    <xdr:sp macro="" textlink="">
      <xdr:nvSpPr>
        <xdr:cNvPr id="78" name="テキスト ボックス 77"/>
        <xdr:cNvSpPr txBox="1"/>
      </xdr:nvSpPr>
      <xdr:spPr>
        <a:xfrm>
          <a:off x="2527300" y="309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331940</xdr:rowOff>
    </xdr:from>
    <xdr:to>
      <xdr:col>4</xdr:col>
      <xdr:colOff>1117600</xdr:colOff>
      <xdr:row>36</xdr:row>
      <xdr:rowOff>622</xdr:rowOff>
    </xdr:to>
    <xdr:cxnSp macro="">
      <xdr:nvCxnSpPr>
        <xdr:cNvPr id="111" name="直線コネクタ 110"/>
        <xdr:cNvCxnSpPr/>
      </xdr:nvCxnSpPr>
      <xdr:spPr bwMode="auto">
        <a:xfrm flipV="1">
          <a:off x="5003800" y="6942290"/>
          <a:ext cx="6477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240062</xdr:rowOff>
    </xdr:from>
    <xdr:to>
      <xdr:col>4</xdr:col>
      <xdr:colOff>469900</xdr:colOff>
      <xdr:row>36</xdr:row>
      <xdr:rowOff>622</xdr:rowOff>
    </xdr:to>
    <xdr:cxnSp macro="">
      <xdr:nvCxnSpPr>
        <xdr:cNvPr id="114" name="直線コネクタ 113"/>
        <xdr:cNvCxnSpPr/>
      </xdr:nvCxnSpPr>
      <xdr:spPr bwMode="auto">
        <a:xfrm>
          <a:off x="4305300" y="6850412"/>
          <a:ext cx="698500" cy="10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212820</xdr:rowOff>
    </xdr:from>
    <xdr:to>
      <xdr:col>3</xdr:col>
      <xdr:colOff>904875</xdr:colOff>
      <xdr:row>35</xdr:row>
      <xdr:rowOff>240062</xdr:rowOff>
    </xdr:to>
    <xdr:cxnSp macro="">
      <xdr:nvCxnSpPr>
        <xdr:cNvPr id="117" name="直線コネクタ 116"/>
        <xdr:cNvCxnSpPr/>
      </xdr:nvCxnSpPr>
      <xdr:spPr bwMode="auto">
        <a:xfrm>
          <a:off x="3606800" y="6823170"/>
          <a:ext cx="6985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295171</xdr:rowOff>
    </xdr:from>
    <xdr:ext cx="762000" cy="259045"/>
    <xdr:sp macro="" textlink="">
      <xdr:nvSpPr>
        <xdr:cNvPr id="119" name="テキスト ボックス 118"/>
        <xdr:cNvSpPr txBox="1"/>
      </xdr:nvSpPr>
      <xdr:spPr>
        <a:xfrm>
          <a:off x="39243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128277</xdr:rowOff>
    </xdr:from>
    <xdr:to>
      <xdr:col>3</xdr:col>
      <xdr:colOff>206375</xdr:colOff>
      <xdr:row>35</xdr:row>
      <xdr:rowOff>212820</xdr:rowOff>
    </xdr:to>
    <xdr:cxnSp macro="">
      <xdr:nvCxnSpPr>
        <xdr:cNvPr id="120" name="直線コネクタ 119"/>
        <xdr:cNvCxnSpPr/>
      </xdr:nvCxnSpPr>
      <xdr:spPr bwMode="auto">
        <a:xfrm>
          <a:off x="2908300" y="6738627"/>
          <a:ext cx="698500" cy="8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281140</xdr:rowOff>
    </xdr:from>
    <xdr:to>
      <xdr:col>5</xdr:col>
      <xdr:colOff>34925</xdr:colOff>
      <xdr:row>36</xdr:row>
      <xdr:rowOff>39840</xdr:rowOff>
    </xdr:to>
    <xdr:sp macro="" textlink="">
      <xdr:nvSpPr>
        <xdr:cNvPr id="130" name="円/楕円 129"/>
        <xdr:cNvSpPr/>
      </xdr:nvSpPr>
      <xdr:spPr bwMode="auto">
        <a:xfrm>
          <a:off x="5600700" y="689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253217</xdr:rowOff>
    </xdr:from>
    <xdr:ext cx="762000" cy="259045"/>
    <xdr:sp macro="" textlink="">
      <xdr:nvSpPr>
        <xdr:cNvPr id="131" name="人口1人当たり決算額の推移該当値テキスト445"/>
        <xdr:cNvSpPr txBox="1"/>
      </xdr:nvSpPr>
      <xdr:spPr>
        <a:xfrm>
          <a:off x="5740400" y="686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292722</xdr:rowOff>
    </xdr:from>
    <xdr:to>
      <xdr:col>4</xdr:col>
      <xdr:colOff>520700</xdr:colOff>
      <xdr:row>36</xdr:row>
      <xdr:rowOff>51422</xdr:rowOff>
    </xdr:to>
    <xdr:sp macro="" textlink="">
      <xdr:nvSpPr>
        <xdr:cNvPr id="132" name="円/楕円 131"/>
        <xdr:cNvSpPr/>
      </xdr:nvSpPr>
      <xdr:spPr bwMode="auto">
        <a:xfrm>
          <a:off x="4953000" y="690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36199</xdr:rowOff>
    </xdr:from>
    <xdr:ext cx="736600" cy="259045"/>
    <xdr:sp macro="" textlink="">
      <xdr:nvSpPr>
        <xdr:cNvPr id="133" name="テキスト ボックス 132"/>
        <xdr:cNvSpPr txBox="1"/>
      </xdr:nvSpPr>
      <xdr:spPr>
        <a:xfrm>
          <a:off x="4622800" y="698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189262</xdr:rowOff>
    </xdr:from>
    <xdr:to>
      <xdr:col>3</xdr:col>
      <xdr:colOff>955675</xdr:colOff>
      <xdr:row>35</xdr:row>
      <xdr:rowOff>290862</xdr:rowOff>
    </xdr:to>
    <xdr:sp macro="" textlink="">
      <xdr:nvSpPr>
        <xdr:cNvPr id="134" name="円/楕円 133"/>
        <xdr:cNvSpPr/>
      </xdr:nvSpPr>
      <xdr:spPr bwMode="auto">
        <a:xfrm>
          <a:off x="4254500" y="679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275639</xdr:rowOff>
    </xdr:from>
    <xdr:ext cx="762000" cy="259045"/>
    <xdr:sp macro="" textlink="">
      <xdr:nvSpPr>
        <xdr:cNvPr id="135" name="テキスト ボックス 134"/>
        <xdr:cNvSpPr txBox="1"/>
      </xdr:nvSpPr>
      <xdr:spPr>
        <a:xfrm>
          <a:off x="3924300" y="68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162020</xdr:rowOff>
    </xdr:from>
    <xdr:to>
      <xdr:col>3</xdr:col>
      <xdr:colOff>257175</xdr:colOff>
      <xdr:row>35</xdr:row>
      <xdr:rowOff>263620</xdr:rowOff>
    </xdr:to>
    <xdr:sp macro="" textlink="">
      <xdr:nvSpPr>
        <xdr:cNvPr id="136" name="円/楕円 135"/>
        <xdr:cNvSpPr/>
      </xdr:nvSpPr>
      <xdr:spPr bwMode="auto">
        <a:xfrm>
          <a:off x="3556000" y="677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248397</xdr:rowOff>
    </xdr:from>
    <xdr:ext cx="762000" cy="259045"/>
    <xdr:sp macro="" textlink="">
      <xdr:nvSpPr>
        <xdr:cNvPr id="137" name="テキスト ボックス 136"/>
        <xdr:cNvSpPr txBox="1"/>
      </xdr:nvSpPr>
      <xdr:spPr>
        <a:xfrm>
          <a:off x="3225800" y="68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77477</xdr:rowOff>
    </xdr:from>
    <xdr:to>
      <xdr:col>2</xdr:col>
      <xdr:colOff>692150</xdr:colOff>
      <xdr:row>35</xdr:row>
      <xdr:rowOff>179077</xdr:rowOff>
    </xdr:to>
    <xdr:sp macro="" textlink="">
      <xdr:nvSpPr>
        <xdr:cNvPr id="138" name="円/楕円 137"/>
        <xdr:cNvSpPr/>
      </xdr:nvSpPr>
      <xdr:spPr bwMode="auto">
        <a:xfrm>
          <a:off x="2857500" y="66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189254</xdr:rowOff>
    </xdr:from>
    <xdr:ext cx="762000" cy="259045"/>
    <xdr:sp macro="" textlink="">
      <xdr:nvSpPr>
        <xdr:cNvPr id="139" name="テキスト ボックス 138"/>
        <xdr:cNvSpPr txBox="1"/>
      </xdr:nvSpPr>
      <xdr:spPr>
        <a:xfrm>
          <a:off x="2527300" y="64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39390</xdr:rowOff>
    </xdr:from>
    <xdr:to>
      <xdr:col>6</xdr:col>
      <xdr:colOff>511175</xdr:colOff>
      <xdr:row>37</xdr:row>
      <xdr:rowOff>74640</xdr:rowOff>
    </xdr:to>
    <xdr:cxnSp macro="">
      <xdr:nvCxnSpPr>
        <xdr:cNvPr id="59" name="直線コネクタ 58"/>
        <xdr:cNvCxnSpPr/>
      </xdr:nvCxnSpPr>
      <xdr:spPr>
        <a:xfrm flipV="1">
          <a:off x="3797300" y="6383040"/>
          <a:ext cx="8382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66365</xdr:rowOff>
    </xdr:from>
    <xdr:to>
      <xdr:col>5</xdr:col>
      <xdr:colOff>358775</xdr:colOff>
      <xdr:row>37</xdr:row>
      <xdr:rowOff>74640</xdr:rowOff>
    </xdr:to>
    <xdr:cxnSp macro="">
      <xdr:nvCxnSpPr>
        <xdr:cNvPr id="62" name="直線コネクタ 61"/>
        <xdr:cNvCxnSpPr/>
      </xdr:nvCxnSpPr>
      <xdr:spPr>
        <a:xfrm>
          <a:off x="2908300" y="641001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66365</xdr:rowOff>
    </xdr:from>
    <xdr:to>
      <xdr:col>4</xdr:col>
      <xdr:colOff>155575</xdr:colOff>
      <xdr:row>37</xdr:row>
      <xdr:rowOff>78001</xdr:rowOff>
    </xdr:to>
    <xdr:cxnSp macro="">
      <xdr:nvCxnSpPr>
        <xdr:cNvPr id="65" name="直線コネクタ 64"/>
        <xdr:cNvCxnSpPr/>
      </xdr:nvCxnSpPr>
      <xdr:spPr>
        <a:xfrm flipV="1">
          <a:off x="2019300" y="6410015"/>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17079</xdr:rowOff>
    </xdr:from>
    <xdr:to>
      <xdr:col>2</xdr:col>
      <xdr:colOff>638175</xdr:colOff>
      <xdr:row>37</xdr:row>
      <xdr:rowOff>78001</xdr:rowOff>
    </xdr:to>
    <xdr:cxnSp macro="">
      <xdr:nvCxnSpPr>
        <xdr:cNvPr id="68" name="直線コネクタ 67"/>
        <xdr:cNvCxnSpPr/>
      </xdr:nvCxnSpPr>
      <xdr:spPr>
        <a:xfrm>
          <a:off x="1130300" y="6360729"/>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160040</xdr:rowOff>
    </xdr:from>
    <xdr:to>
      <xdr:col>6</xdr:col>
      <xdr:colOff>561975</xdr:colOff>
      <xdr:row>37</xdr:row>
      <xdr:rowOff>90190</xdr:rowOff>
    </xdr:to>
    <xdr:sp macro="" textlink="">
      <xdr:nvSpPr>
        <xdr:cNvPr id="78" name="円/楕円 77"/>
        <xdr:cNvSpPr/>
      </xdr:nvSpPr>
      <xdr:spPr>
        <a:xfrm>
          <a:off x="4584700" y="63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138467</xdr:rowOff>
    </xdr:from>
    <xdr:ext cx="534377" cy="259045"/>
    <xdr:sp macro="" textlink="">
      <xdr:nvSpPr>
        <xdr:cNvPr id="79" name="人件費該当値テキスト"/>
        <xdr:cNvSpPr txBox="1"/>
      </xdr:nvSpPr>
      <xdr:spPr>
        <a:xfrm>
          <a:off x="4686300" y="63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23840</xdr:rowOff>
    </xdr:from>
    <xdr:to>
      <xdr:col>5</xdr:col>
      <xdr:colOff>409575</xdr:colOff>
      <xdr:row>37</xdr:row>
      <xdr:rowOff>125440</xdr:rowOff>
    </xdr:to>
    <xdr:sp macro="" textlink="">
      <xdr:nvSpPr>
        <xdr:cNvPr id="80" name="円/楕円 79"/>
        <xdr:cNvSpPr/>
      </xdr:nvSpPr>
      <xdr:spPr>
        <a:xfrm>
          <a:off x="3746500" y="63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116567</xdr:rowOff>
    </xdr:from>
    <xdr:ext cx="534377" cy="259045"/>
    <xdr:sp macro="" textlink="">
      <xdr:nvSpPr>
        <xdr:cNvPr id="81" name="テキスト ボックス 80"/>
        <xdr:cNvSpPr txBox="1"/>
      </xdr:nvSpPr>
      <xdr:spPr>
        <a:xfrm>
          <a:off x="3530111" y="646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15565</xdr:rowOff>
    </xdr:from>
    <xdr:to>
      <xdr:col>4</xdr:col>
      <xdr:colOff>206375</xdr:colOff>
      <xdr:row>37</xdr:row>
      <xdr:rowOff>117165</xdr:rowOff>
    </xdr:to>
    <xdr:sp macro="" textlink="">
      <xdr:nvSpPr>
        <xdr:cNvPr id="82" name="円/楕円 81"/>
        <xdr:cNvSpPr/>
      </xdr:nvSpPr>
      <xdr:spPr>
        <a:xfrm>
          <a:off x="2857500" y="63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108292</xdr:rowOff>
    </xdr:from>
    <xdr:ext cx="534377" cy="259045"/>
    <xdr:sp macro="" textlink="">
      <xdr:nvSpPr>
        <xdr:cNvPr id="83" name="テキスト ボックス 82"/>
        <xdr:cNvSpPr txBox="1"/>
      </xdr:nvSpPr>
      <xdr:spPr>
        <a:xfrm>
          <a:off x="2641111" y="64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27201</xdr:rowOff>
    </xdr:from>
    <xdr:to>
      <xdr:col>3</xdr:col>
      <xdr:colOff>3175</xdr:colOff>
      <xdr:row>37</xdr:row>
      <xdr:rowOff>128801</xdr:rowOff>
    </xdr:to>
    <xdr:sp macro="" textlink="">
      <xdr:nvSpPr>
        <xdr:cNvPr id="84" name="円/楕円 83"/>
        <xdr:cNvSpPr/>
      </xdr:nvSpPr>
      <xdr:spPr>
        <a:xfrm>
          <a:off x="1968500" y="63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119928</xdr:rowOff>
    </xdr:from>
    <xdr:ext cx="534377" cy="259045"/>
    <xdr:sp macro="" textlink="">
      <xdr:nvSpPr>
        <xdr:cNvPr id="85" name="テキスト ボックス 84"/>
        <xdr:cNvSpPr txBox="1"/>
      </xdr:nvSpPr>
      <xdr:spPr>
        <a:xfrm>
          <a:off x="1752111" y="64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137729</xdr:rowOff>
    </xdr:from>
    <xdr:to>
      <xdr:col>1</xdr:col>
      <xdr:colOff>485775</xdr:colOff>
      <xdr:row>37</xdr:row>
      <xdr:rowOff>67879</xdr:rowOff>
    </xdr:to>
    <xdr:sp macro="" textlink="">
      <xdr:nvSpPr>
        <xdr:cNvPr id="86" name="円/楕円 85"/>
        <xdr:cNvSpPr/>
      </xdr:nvSpPr>
      <xdr:spPr>
        <a:xfrm>
          <a:off x="10795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59006</xdr:rowOff>
    </xdr:from>
    <xdr:ext cx="534377" cy="259045"/>
    <xdr:sp macro="" textlink="">
      <xdr:nvSpPr>
        <xdr:cNvPr id="87" name="テキスト ボックス 86"/>
        <xdr:cNvSpPr txBox="1"/>
      </xdr:nvSpPr>
      <xdr:spPr>
        <a:xfrm>
          <a:off x="863111" y="64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155177</xdr:rowOff>
    </xdr:from>
    <xdr:to>
      <xdr:col>6</xdr:col>
      <xdr:colOff>511175</xdr:colOff>
      <xdr:row>58</xdr:row>
      <xdr:rowOff>156687</xdr:rowOff>
    </xdr:to>
    <xdr:cxnSp macro="">
      <xdr:nvCxnSpPr>
        <xdr:cNvPr id="116" name="直線コネクタ 115"/>
        <xdr:cNvCxnSpPr/>
      </xdr:nvCxnSpPr>
      <xdr:spPr>
        <a:xfrm>
          <a:off x="3797300" y="10099277"/>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155177</xdr:rowOff>
    </xdr:from>
    <xdr:to>
      <xdr:col>5</xdr:col>
      <xdr:colOff>358775</xdr:colOff>
      <xdr:row>58</xdr:row>
      <xdr:rowOff>162192</xdr:rowOff>
    </xdr:to>
    <xdr:cxnSp macro="">
      <xdr:nvCxnSpPr>
        <xdr:cNvPr id="119" name="直線コネクタ 118"/>
        <xdr:cNvCxnSpPr/>
      </xdr:nvCxnSpPr>
      <xdr:spPr>
        <a:xfrm flipV="1">
          <a:off x="2908300" y="10099277"/>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159205</xdr:rowOff>
    </xdr:from>
    <xdr:to>
      <xdr:col>4</xdr:col>
      <xdr:colOff>155575</xdr:colOff>
      <xdr:row>58</xdr:row>
      <xdr:rowOff>162192</xdr:rowOff>
    </xdr:to>
    <xdr:cxnSp macro="">
      <xdr:nvCxnSpPr>
        <xdr:cNvPr id="122" name="直線コネクタ 121"/>
        <xdr:cNvCxnSpPr/>
      </xdr:nvCxnSpPr>
      <xdr:spPr>
        <a:xfrm>
          <a:off x="2019300" y="10103305"/>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159205</xdr:rowOff>
    </xdr:from>
    <xdr:to>
      <xdr:col>2</xdr:col>
      <xdr:colOff>638175</xdr:colOff>
      <xdr:row>58</xdr:row>
      <xdr:rowOff>161089</xdr:rowOff>
    </xdr:to>
    <xdr:cxnSp macro="">
      <xdr:nvCxnSpPr>
        <xdr:cNvPr id="125" name="直線コネクタ 124"/>
        <xdr:cNvCxnSpPr/>
      </xdr:nvCxnSpPr>
      <xdr:spPr>
        <a:xfrm flipV="1">
          <a:off x="1130300" y="1010330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105887</xdr:rowOff>
    </xdr:from>
    <xdr:to>
      <xdr:col>6</xdr:col>
      <xdr:colOff>561975</xdr:colOff>
      <xdr:row>59</xdr:row>
      <xdr:rowOff>36037</xdr:rowOff>
    </xdr:to>
    <xdr:sp macro="" textlink="">
      <xdr:nvSpPr>
        <xdr:cNvPr id="135" name="円/楕円 134"/>
        <xdr:cNvSpPr/>
      </xdr:nvSpPr>
      <xdr:spPr>
        <a:xfrm>
          <a:off x="4584700" y="100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20814</xdr:rowOff>
    </xdr:from>
    <xdr:ext cx="534377" cy="259045"/>
    <xdr:sp macro="" textlink="">
      <xdr:nvSpPr>
        <xdr:cNvPr id="136" name="物件費該当値テキスト"/>
        <xdr:cNvSpPr txBox="1"/>
      </xdr:nvSpPr>
      <xdr:spPr>
        <a:xfrm>
          <a:off x="4686300" y="99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104377</xdr:rowOff>
    </xdr:from>
    <xdr:to>
      <xdr:col>5</xdr:col>
      <xdr:colOff>409575</xdr:colOff>
      <xdr:row>59</xdr:row>
      <xdr:rowOff>34527</xdr:rowOff>
    </xdr:to>
    <xdr:sp macro="" textlink="">
      <xdr:nvSpPr>
        <xdr:cNvPr id="137" name="円/楕円 136"/>
        <xdr:cNvSpPr/>
      </xdr:nvSpPr>
      <xdr:spPr>
        <a:xfrm>
          <a:off x="3746500" y="100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25654</xdr:rowOff>
    </xdr:from>
    <xdr:ext cx="534377" cy="259045"/>
    <xdr:sp macro="" textlink="">
      <xdr:nvSpPr>
        <xdr:cNvPr id="138" name="テキスト ボックス 137"/>
        <xdr:cNvSpPr txBox="1"/>
      </xdr:nvSpPr>
      <xdr:spPr>
        <a:xfrm>
          <a:off x="3530111" y="101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111392</xdr:rowOff>
    </xdr:from>
    <xdr:to>
      <xdr:col>4</xdr:col>
      <xdr:colOff>206375</xdr:colOff>
      <xdr:row>59</xdr:row>
      <xdr:rowOff>41542</xdr:rowOff>
    </xdr:to>
    <xdr:sp macro="" textlink="">
      <xdr:nvSpPr>
        <xdr:cNvPr id="139" name="円/楕円 138"/>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32669</xdr:rowOff>
    </xdr:from>
    <xdr:ext cx="534377" cy="259045"/>
    <xdr:sp macro="" textlink="">
      <xdr:nvSpPr>
        <xdr:cNvPr id="140" name="テキスト ボックス 139"/>
        <xdr:cNvSpPr txBox="1"/>
      </xdr:nvSpPr>
      <xdr:spPr>
        <a:xfrm>
          <a:off x="2641111" y="101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108405</xdr:rowOff>
    </xdr:from>
    <xdr:to>
      <xdr:col>3</xdr:col>
      <xdr:colOff>3175</xdr:colOff>
      <xdr:row>59</xdr:row>
      <xdr:rowOff>38555</xdr:rowOff>
    </xdr:to>
    <xdr:sp macro="" textlink="">
      <xdr:nvSpPr>
        <xdr:cNvPr id="141" name="円/楕円 140"/>
        <xdr:cNvSpPr/>
      </xdr:nvSpPr>
      <xdr:spPr>
        <a:xfrm>
          <a:off x="1968500" y="100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29682</xdr:rowOff>
    </xdr:from>
    <xdr:ext cx="534377" cy="259045"/>
    <xdr:sp macro="" textlink="">
      <xdr:nvSpPr>
        <xdr:cNvPr id="142" name="テキスト ボックス 141"/>
        <xdr:cNvSpPr txBox="1"/>
      </xdr:nvSpPr>
      <xdr:spPr>
        <a:xfrm>
          <a:off x="1752111" y="101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110289</xdr:rowOff>
    </xdr:from>
    <xdr:to>
      <xdr:col>1</xdr:col>
      <xdr:colOff>485775</xdr:colOff>
      <xdr:row>59</xdr:row>
      <xdr:rowOff>40439</xdr:rowOff>
    </xdr:to>
    <xdr:sp macro="" textlink="">
      <xdr:nvSpPr>
        <xdr:cNvPr id="143" name="円/楕円 142"/>
        <xdr:cNvSpPr/>
      </xdr:nvSpPr>
      <xdr:spPr>
        <a:xfrm>
          <a:off x="1079500" y="100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31566</xdr:rowOff>
    </xdr:from>
    <xdr:ext cx="534377" cy="259045"/>
    <xdr:sp macro="" textlink="">
      <xdr:nvSpPr>
        <xdr:cNvPr id="144" name="テキスト ボックス 143"/>
        <xdr:cNvSpPr txBox="1"/>
      </xdr:nvSpPr>
      <xdr:spPr>
        <a:xfrm>
          <a:off x="863111" y="1014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92565</xdr:rowOff>
    </xdr:from>
    <xdr:to>
      <xdr:col>6</xdr:col>
      <xdr:colOff>511175</xdr:colOff>
      <xdr:row>79</xdr:row>
      <xdr:rowOff>14624</xdr:rowOff>
    </xdr:to>
    <xdr:cxnSp macro="">
      <xdr:nvCxnSpPr>
        <xdr:cNvPr id="175" name="直線コネクタ 174"/>
        <xdr:cNvCxnSpPr/>
      </xdr:nvCxnSpPr>
      <xdr:spPr>
        <a:xfrm>
          <a:off x="3797300" y="13465665"/>
          <a:ext cx="838200" cy="9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67963</xdr:rowOff>
    </xdr:from>
    <xdr:to>
      <xdr:col>5</xdr:col>
      <xdr:colOff>358775</xdr:colOff>
      <xdr:row>78</xdr:row>
      <xdr:rowOff>92565</xdr:rowOff>
    </xdr:to>
    <xdr:cxnSp macro="">
      <xdr:nvCxnSpPr>
        <xdr:cNvPr id="178" name="直線コネクタ 177"/>
        <xdr:cNvCxnSpPr/>
      </xdr:nvCxnSpPr>
      <xdr:spPr>
        <a:xfrm>
          <a:off x="2908300" y="13441063"/>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67963</xdr:rowOff>
    </xdr:from>
    <xdr:to>
      <xdr:col>4</xdr:col>
      <xdr:colOff>155575</xdr:colOff>
      <xdr:row>78</xdr:row>
      <xdr:rowOff>91912</xdr:rowOff>
    </xdr:to>
    <xdr:cxnSp macro="">
      <xdr:nvCxnSpPr>
        <xdr:cNvPr id="181" name="直線コネクタ 180"/>
        <xdr:cNvCxnSpPr/>
      </xdr:nvCxnSpPr>
      <xdr:spPr>
        <a:xfrm flipV="1">
          <a:off x="2019300" y="1344106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91912</xdr:rowOff>
    </xdr:from>
    <xdr:to>
      <xdr:col>2</xdr:col>
      <xdr:colOff>638175</xdr:colOff>
      <xdr:row>78</xdr:row>
      <xdr:rowOff>144380</xdr:rowOff>
    </xdr:to>
    <xdr:cxnSp macro="">
      <xdr:nvCxnSpPr>
        <xdr:cNvPr id="184" name="直線コネクタ 183"/>
        <xdr:cNvCxnSpPr/>
      </xdr:nvCxnSpPr>
      <xdr:spPr>
        <a:xfrm flipV="1">
          <a:off x="1130300" y="13465012"/>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135274</xdr:rowOff>
    </xdr:from>
    <xdr:to>
      <xdr:col>6</xdr:col>
      <xdr:colOff>561975</xdr:colOff>
      <xdr:row>79</xdr:row>
      <xdr:rowOff>65424</xdr:rowOff>
    </xdr:to>
    <xdr:sp macro="" textlink="">
      <xdr:nvSpPr>
        <xdr:cNvPr id="194" name="円/楕円 193"/>
        <xdr:cNvSpPr/>
      </xdr:nvSpPr>
      <xdr:spPr>
        <a:xfrm>
          <a:off x="4584700" y="13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50201</xdr:rowOff>
    </xdr:from>
    <xdr:ext cx="378565" cy="259045"/>
    <xdr:sp macro="" textlink="">
      <xdr:nvSpPr>
        <xdr:cNvPr id="195" name="維持補修費該当値テキスト"/>
        <xdr:cNvSpPr txBox="1"/>
      </xdr:nvSpPr>
      <xdr:spPr>
        <a:xfrm>
          <a:off x="4686300" y="13423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41765</xdr:rowOff>
    </xdr:from>
    <xdr:to>
      <xdr:col>5</xdr:col>
      <xdr:colOff>409575</xdr:colOff>
      <xdr:row>78</xdr:row>
      <xdr:rowOff>143365</xdr:rowOff>
    </xdr:to>
    <xdr:sp macro="" textlink="">
      <xdr:nvSpPr>
        <xdr:cNvPr id="196" name="円/楕円 195"/>
        <xdr:cNvSpPr/>
      </xdr:nvSpPr>
      <xdr:spPr>
        <a:xfrm>
          <a:off x="3746500" y="13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134492</xdr:rowOff>
    </xdr:from>
    <xdr:ext cx="469744" cy="259045"/>
    <xdr:sp macro="" textlink="">
      <xdr:nvSpPr>
        <xdr:cNvPr id="197" name="テキスト ボックス 196"/>
        <xdr:cNvSpPr txBox="1"/>
      </xdr:nvSpPr>
      <xdr:spPr>
        <a:xfrm>
          <a:off x="3562427" y="135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17163</xdr:rowOff>
    </xdr:from>
    <xdr:to>
      <xdr:col>4</xdr:col>
      <xdr:colOff>206375</xdr:colOff>
      <xdr:row>78</xdr:row>
      <xdr:rowOff>118763</xdr:rowOff>
    </xdr:to>
    <xdr:sp macro="" textlink="">
      <xdr:nvSpPr>
        <xdr:cNvPr id="198" name="円/楕円 197"/>
        <xdr:cNvSpPr/>
      </xdr:nvSpPr>
      <xdr:spPr>
        <a:xfrm>
          <a:off x="2857500" y="133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109890</xdr:rowOff>
    </xdr:from>
    <xdr:ext cx="469744" cy="259045"/>
    <xdr:sp macro="" textlink="">
      <xdr:nvSpPr>
        <xdr:cNvPr id="199" name="テキスト ボックス 198"/>
        <xdr:cNvSpPr txBox="1"/>
      </xdr:nvSpPr>
      <xdr:spPr>
        <a:xfrm>
          <a:off x="2673427" y="1348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41112</xdr:rowOff>
    </xdr:from>
    <xdr:to>
      <xdr:col>3</xdr:col>
      <xdr:colOff>3175</xdr:colOff>
      <xdr:row>78</xdr:row>
      <xdr:rowOff>142712</xdr:rowOff>
    </xdr:to>
    <xdr:sp macro="" textlink="">
      <xdr:nvSpPr>
        <xdr:cNvPr id="200" name="円/楕円 199"/>
        <xdr:cNvSpPr/>
      </xdr:nvSpPr>
      <xdr:spPr>
        <a:xfrm>
          <a:off x="1968500" y="134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133839</xdr:rowOff>
    </xdr:from>
    <xdr:ext cx="469744" cy="259045"/>
    <xdr:sp macro="" textlink="">
      <xdr:nvSpPr>
        <xdr:cNvPr id="201" name="テキスト ボックス 200"/>
        <xdr:cNvSpPr txBox="1"/>
      </xdr:nvSpPr>
      <xdr:spPr>
        <a:xfrm>
          <a:off x="1784427" y="135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93580</xdr:rowOff>
    </xdr:from>
    <xdr:to>
      <xdr:col>1</xdr:col>
      <xdr:colOff>485775</xdr:colOff>
      <xdr:row>79</xdr:row>
      <xdr:rowOff>23730</xdr:rowOff>
    </xdr:to>
    <xdr:sp macro="" textlink="">
      <xdr:nvSpPr>
        <xdr:cNvPr id="202" name="円/楕円 201"/>
        <xdr:cNvSpPr/>
      </xdr:nvSpPr>
      <xdr:spPr>
        <a:xfrm>
          <a:off x="1079500" y="134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14857</xdr:rowOff>
    </xdr:from>
    <xdr:ext cx="469744" cy="259045"/>
    <xdr:sp macro="" textlink="">
      <xdr:nvSpPr>
        <xdr:cNvPr id="203" name="テキスト ボックス 202"/>
        <xdr:cNvSpPr txBox="1"/>
      </xdr:nvSpPr>
      <xdr:spPr>
        <a:xfrm>
          <a:off x="895427" y="135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110962</xdr:rowOff>
    </xdr:from>
    <xdr:to>
      <xdr:col>6</xdr:col>
      <xdr:colOff>511175</xdr:colOff>
      <xdr:row>94</xdr:row>
      <xdr:rowOff>134443</xdr:rowOff>
    </xdr:to>
    <xdr:cxnSp macro="">
      <xdr:nvCxnSpPr>
        <xdr:cNvPr id="235" name="直線コネクタ 234"/>
        <xdr:cNvCxnSpPr/>
      </xdr:nvCxnSpPr>
      <xdr:spPr>
        <a:xfrm flipV="1">
          <a:off x="3797300" y="15884362"/>
          <a:ext cx="838200" cy="36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134443</xdr:rowOff>
    </xdr:from>
    <xdr:to>
      <xdr:col>5</xdr:col>
      <xdr:colOff>358775</xdr:colOff>
      <xdr:row>95</xdr:row>
      <xdr:rowOff>106356</xdr:rowOff>
    </xdr:to>
    <xdr:cxnSp macro="">
      <xdr:nvCxnSpPr>
        <xdr:cNvPr id="238" name="直線コネクタ 237"/>
        <xdr:cNvCxnSpPr/>
      </xdr:nvCxnSpPr>
      <xdr:spPr>
        <a:xfrm flipV="1">
          <a:off x="2908300" y="16250743"/>
          <a:ext cx="889000" cy="14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64393</xdr:rowOff>
    </xdr:from>
    <xdr:to>
      <xdr:col>4</xdr:col>
      <xdr:colOff>155575</xdr:colOff>
      <xdr:row>95</xdr:row>
      <xdr:rowOff>106356</xdr:rowOff>
    </xdr:to>
    <xdr:cxnSp macro="">
      <xdr:nvCxnSpPr>
        <xdr:cNvPr id="241" name="直線コネクタ 240"/>
        <xdr:cNvCxnSpPr/>
      </xdr:nvCxnSpPr>
      <xdr:spPr>
        <a:xfrm>
          <a:off x="2019300" y="16352143"/>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64393</xdr:rowOff>
    </xdr:from>
    <xdr:to>
      <xdr:col>2</xdr:col>
      <xdr:colOff>638175</xdr:colOff>
      <xdr:row>95</xdr:row>
      <xdr:rowOff>152633</xdr:rowOff>
    </xdr:to>
    <xdr:cxnSp macro="">
      <xdr:nvCxnSpPr>
        <xdr:cNvPr id="244" name="直線コネクタ 243"/>
        <xdr:cNvCxnSpPr/>
      </xdr:nvCxnSpPr>
      <xdr:spPr>
        <a:xfrm flipV="1">
          <a:off x="1130300" y="1635214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60162</xdr:rowOff>
    </xdr:from>
    <xdr:to>
      <xdr:col>6</xdr:col>
      <xdr:colOff>561975</xdr:colOff>
      <xdr:row>92</xdr:row>
      <xdr:rowOff>161762</xdr:rowOff>
    </xdr:to>
    <xdr:sp macro="" textlink="">
      <xdr:nvSpPr>
        <xdr:cNvPr id="254" name="円/楕円 253"/>
        <xdr:cNvSpPr/>
      </xdr:nvSpPr>
      <xdr:spPr>
        <a:xfrm>
          <a:off x="4584700" y="158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83039</xdr:rowOff>
    </xdr:from>
    <xdr:ext cx="534377" cy="259045"/>
    <xdr:sp macro="" textlink="">
      <xdr:nvSpPr>
        <xdr:cNvPr id="255" name="扶助費該当値テキスト"/>
        <xdr:cNvSpPr txBox="1"/>
      </xdr:nvSpPr>
      <xdr:spPr>
        <a:xfrm>
          <a:off x="4686300" y="1568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83643</xdr:rowOff>
    </xdr:from>
    <xdr:to>
      <xdr:col>5</xdr:col>
      <xdr:colOff>409575</xdr:colOff>
      <xdr:row>95</xdr:row>
      <xdr:rowOff>13793</xdr:rowOff>
    </xdr:to>
    <xdr:sp macro="" textlink="">
      <xdr:nvSpPr>
        <xdr:cNvPr id="256" name="円/楕円 255"/>
        <xdr:cNvSpPr/>
      </xdr:nvSpPr>
      <xdr:spPr>
        <a:xfrm>
          <a:off x="3746500" y="161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30320</xdr:rowOff>
    </xdr:from>
    <xdr:ext cx="534377" cy="259045"/>
    <xdr:sp macro="" textlink="">
      <xdr:nvSpPr>
        <xdr:cNvPr id="257" name="テキスト ボックス 256"/>
        <xdr:cNvSpPr txBox="1"/>
      </xdr:nvSpPr>
      <xdr:spPr>
        <a:xfrm>
          <a:off x="3530111" y="159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55556</xdr:rowOff>
    </xdr:from>
    <xdr:to>
      <xdr:col>4</xdr:col>
      <xdr:colOff>206375</xdr:colOff>
      <xdr:row>95</xdr:row>
      <xdr:rowOff>157156</xdr:rowOff>
    </xdr:to>
    <xdr:sp macro="" textlink="">
      <xdr:nvSpPr>
        <xdr:cNvPr id="258" name="円/楕円 257"/>
        <xdr:cNvSpPr/>
      </xdr:nvSpPr>
      <xdr:spPr>
        <a:xfrm>
          <a:off x="2857500" y="163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2233</xdr:rowOff>
    </xdr:from>
    <xdr:ext cx="534377" cy="259045"/>
    <xdr:sp macro="" textlink="">
      <xdr:nvSpPr>
        <xdr:cNvPr id="259" name="テキスト ボックス 258"/>
        <xdr:cNvSpPr txBox="1"/>
      </xdr:nvSpPr>
      <xdr:spPr>
        <a:xfrm>
          <a:off x="2641111" y="161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13593</xdr:rowOff>
    </xdr:from>
    <xdr:to>
      <xdr:col>3</xdr:col>
      <xdr:colOff>3175</xdr:colOff>
      <xdr:row>95</xdr:row>
      <xdr:rowOff>115193</xdr:rowOff>
    </xdr:to>
    <xdr:sp macro="" textlink="">
      <xdr:nvSpPr>
        <xdr:cNvPr id="260" name="円/楕円 259"/>
        <xdr:cNvSpPr/>
      </xdr:nvSpPr>
      <xdr:spPr>
        <a:xfrm>
          <a:off x="1968500" y="163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131720</xdr:rowOff>
    </xdr:from>
    <xdr:ext cx="534377" cy="259045"/>
    <xdr:sp macro="" textlink="">
      <xdr:nvSpPr>
        <xdr:cNvPr id="261" name="テキスト ボックス 260"/>
        <xdr:cNvSpPr txBox="1"/>
      </xdr:nvSpPr>
      <xdr:spPr>
        <a:xfrm>
          <a:off x="1752111" y="1607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101833</xdr:rowOff>
    </xdr:from>
    <xdr:to>
      <xdr:col>1</xdr:col>
      <xdr:colOff>485775</xdr:colOff>
      <xdr:row>96</xdr:row>
      <xdr:rowOff>31983</xdr:rowOff>
    </xdr:to>
    <xdr:sp macro="" textlink="">
      <xdr:nvSpPr>
        <xdr:cNvPr id="262" name="円/楕円 261"/>
        <xdr:cNvSpPr/>
      </xdr:nvSpPr>
      <xdr:spPr>
        <a:xfrm>
          <a:off x="1079500" y="163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48510</xdr:rowOff>
    </xdr:from>
    <xdr:ext cx="534377" cy="259045"/>
    <xdr:sp macro="" textlink="">
      <xdr:nvSpPr>
        <xdr:cNvPr id="263" name="テキスト ボックス 262"/>
        <xdr:cNvSpPr txBox="1"/>
      </xdr:nvSpPr>
      <xdr:spPr>
        <a:xfrm>
          <a:off x="863111" y="161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100626</xdr:rowOff>
    </xdr:from>
    <xdr:to>
      <xdr:col>15</xdr:col>
      <xdr:colOff>180975</xdr:colOff>
      <xdr:row>36</xdr:row>
      <xdr:rowOff>47297</xdr:rowOff>
    </xdr:to>
    <xdr:cxnSp macro="">
      <xdr:nvCxnSpPr>
        <xdr:cNvPr id="295" name="直線コネクタ 294"/>
        <xdr:cNvCxnSpPr/>
      </xdr:nvCxnSpPr>
      <xdr:spPr>
        <a:xfrm flipV="1">
          <a:off x="9639300" y="6101376"/>
          <a:ext cx="838200" cy="1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149889</xdr:rowOff>
    </xdr:from>
    <xdr:to>
      <xdr:col>14</xdr:col>
      <xdr:colOff>28575</xdr:colOff>
      <xdr:row>36</xdr:row>
      <xdr:rowOff>47297</xdr:rowOff>
    </xdr:to>
    <xdr:cxnSp macro="">
      <xdr:nvCxnSpPr>
        <xdr:cNvPr id="298" name="直線コネクタ 297"/>
        <xdr:cNvCxnSpPr/>
      </xdr:nvCxnSpPr>
      <xdr:spPr>
        <a:xfrm>
          <a:off x="8750300" y="5979189"/>
          <a:ext cx="889000" cy="2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149889</xdr:rowOff>
    </xdr:from>
    <xdr:to>
      <xdr:col>12</xdr:col>
      <xdr:colOff>511175</xdr:colOff>
      <xdr:row>35</xdr:row>
      <xdr:rowOff>117771</xdr:rowOff>
    </xdr:to>
    <xdr:cxnSp macro="">
      <xdr:nvCxnSpPr>
        <xdr:cNvPr id="301" name="直線コネクタ 300"/>
        <xdr:cNvCxnSpPr/>
      </xdr:nvCxnSpPr>
      <xdr:spPr>
        <a:xfrm flipV="1">
          <a:off x="7861300" y="5979189"/>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117771</xdr:rowOff>
    </xdr:from>
    <xdr:to>
      <xdr:col>11</xdr:col>
      <xdr:colOff>307975</xdr:colOff>
      <xdr:row>36</xdr:row>
      <xdr:rowOff>50660</xdr:rowOff>
    </xdr:to>
    <xdr:cxnSp macro="">
      <xdr:nvCxnSpPr>
        <xdr:cNvPr id="304" name="直線コネクタ 303"/>
        <xdr:cNvCxnSpPr/>
      </xdr:nvCxnSpPr>
      <xdr:spPr>
        <a:xfrm flipV="1">
          <a:off x="6972300" y="6118521"/>
          <a:ext cx="889000" cy="10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49826</xdr:rowOff>
    </xdr:from>
    <xdr:to>
      <xdr:col>15</xdr:col>
      <xdr:colOff>231775</xdr:colOff>
      <xdr:row>35</xdr:row>
      <xdr:rowOff>151426</xdr:rowOff>
    </xdr:to>
    <xdr:sp macro="" textlink="">
      <xdr:nvSpPr>
        <xdr:cNvPr id="314" name="円/楕円 313"/>
        <xdr:cNvSpPr/>
      </xdr:nvSpPr>
      <xdr:spPr>
        <a:xfrm>
          <a:off x="10426700" y="6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72703</xdr:rowOff>
    </xdr:from>
    <xdr:ext cx="534377" cy="259045"/>
    <xdr:sp macro="" textlink="">
      <xdr:nvSpPr>
        <xdr:cNvPr id="315" name="補助費等該当値テキスト"/>
        <xdr:cNvSpPr txBox="1"/>
      </xdr:nvSpPr>
      <xdr:spPr>
        <a:xfrm>
          <a:off x="10528300" y="59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167947</xdr:rowOff>
    </xdr:from>
    <xdr:to>
      <xdr:col>14</xdr:col>
      <xdr:colOff>79375</xdr:colOff>
      <xdr:row>36</xdr:row>
      <xdr:rowOff>98097</xdr:rowOff>
    </xdr:to>
    <xdr:sp macro="" textlink="">
      <xdr:nvSpPr>
        <xdr:cNvPr id="316" name="円/楕円 315"/>
        <xdr:cNvSpPr/>
      </xdr:nvSpPr>
      <xdr:spPr>
        <a:xfrm>
          <a:off x="9588500" y="61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114624</xdr:rowOff>
    </xdr:from>
    <xdr:ext cx="534377" cy="259045"/>
    <xdr:sp macro="" textlink="">
      <xdr:nvSpPr>
        <xdr:cNvPr id="317" name="テキスト ボックス 316"/>
        <xdr:cNvSpPr txBox="1"/>
      </xdr:nvSpPr>
      <xdr:spPr>
        <a:xfrm>
          <a:off x="9372111" y="59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99089</xdr:rowOff>
    </xdr:from>
    <xdr:to>
      <xdr:col>12</xdr:col>
      <xdr:colOff>561975</xdr:colOff>
      <xdr:row>35</xdr:row>
      <xdr:rowOff>29239</xdr:rowOff>
    </xdr:to>
    <xdr:sp macro="" textlink="">
      <xdr:nvSpPr>
        <xdr:cNvPr id="318" name="円/楕円 317"/>
        <xdr:cNvSpPr/>
      </xdr:nvSpPr>
      <xdr:spPr>
        <a:xfrm>
          <a:off x="8699500" y="59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45766</xdr:rowOff>
    </xdr:from>
    <xdr:ext cx="534377" cy="259045"/>
    <xdr:sp macro="" textlink="">
      <xdr:nvSpPr>
        <xdr:cNvPr id="319" name="テキスト ボックス 318"/>
        <xdr:cNvSpPr txBox="1"/>
      </xdr:nvSpPr>
      <xdr:spPr>
        <a:xfrm>
          <a:off x="8483111" y="570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66971</xdr:rowOff>
    </xdr:from>
    <xdr:to>
      <xdr:col>11</xdr:col>
      <xdr:colOff>358775</xdr:colOff>
      <xdr:row>35</xdr:row>
      <xdr:rowOff>168571</xdr:rowOff>
    </xdr:to>
    <xdr:sp macro="" textlink="">
      <xdr:nvSpPr>
        <xdr:cNvPr id="320" name="円/楕円 319"/>
        <xdr:cNvSpPr/>
      </xdr:nvSpPr>
      <xdr:spPr>
        <a:xfrm>
          <a:off x="7810500" y="60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13648</xdr:rowOff>
    </xdr:from>
    <xdr:ext cx="534377" cy="259045"/>
    <xdr:sp macro="" textlink="">
      <xdr:nvSpPr>
        <xdr:cNvPr id="321" name="テキスト ボックス 320"/>
        <xdr:cNvSpPr txBox="1"/>
      </xdr:nvSpPr>
      <xdr:spPr>
        <a:xfrm>
          <a:off x="7594111" y="58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171310</xdr:rowOff>
    </xdr:from>
    <xdr:to>
      <xdr:col>10</xdr:col>
      <xdr:colOff>155575</xdr:colOff>
      <xdr:row>36</xdr:row>
      <xdr:rowOff>101460</xdr:rowOff>
    </xdr:to>
    <xdr:sp macro="" textlink="">
      <xdr:nvSpPr>
        <xdr:cNvPr id="322" name="円/楕円 321"/>
        <xdr:cNvSpPr/>
      </xdr:nvSpPr>
      <xdr:spPr>
        <a:xfrm>
          <a:off x="6921500" y="6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117987</xdr:rowOff>
    </xdr:from>
    <xdr:ext cx="534377" cy="259045"/>
    <xdr:sp macro="" textlink="">
      <xdr:nvSpPr>
        <xdr:cNvPr id="323" name="テキスト ボックス 322"/>
        <xdr:cNvSpPr txBox="1"/>
      </xdr:nvSpPr>
      <xdr:spPr>
        <a:xfrm>
          <a:off x="6705111" y="59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171239</xdr:rowOff>
    </xdr:from>
    <xdr:to>
      <xdr:col>15</xdr:col>
      <xdr:colOff>180975</xdr:colOff>
      <xdr:row>57</xdr:row>
      <xdr:rowOff>56421</xdr:rowOff>
    </xdr:to>
    <xdr:cxnSp macro="">
      <xdr:nvCxnSpPr>
        <xdr:cNvPr id="352" name="直線コネクタ 351"/>
        <xdr:cNvCxnSpPr/>
      </xdr:nvCxnSpPr>
      <xdr:spPr>
        <a:xfrm>
          <a:off x="9639300" y="9772439"/>
          <a:ext cx="8382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171239</xdr:rowOff>
    </xdr:from>
    <xdr:to>
      <xdr:col>14</xdr:col>
      <xdr:colOff>28575</xdr:colOff>
      <xdr:row>57</xdr:row>
      <xdr:rowOff>141277</xdr:rowOff>
    </xdr:to>
    <xdr:cxnSp macro="">
      <xdr:nvCxnSpPr>
        <xdr:cNvPr id="355" name="直線コネクタ 354"/>
        <xdr:cNvCxnSpPr/>
      </xdr:nvCxnSpPr>
      <xdr:spPr>
        <a:xfrm flipV="1">
          <a:off x="8750300" y="9772439"/>
          <a:ext cx="889000" cy="14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162880</xdr:rowOff>
    </xdr:from>
    <xdr:to>
      <xdr:col>12</xdr:col>
      <xdr:colOff>511175</xdr:colOff>
      <xdr:row>57</xdr:row>
      <xdr:rowOff>141277</xdr:rowOff>
    </xdr:to>
    <xdr:cxnSp macro="">
      <xdr:nvCxnSpPr>
        <xdr:cNvPr id="358" name="直線コネクタ 357"/>
        <xdr:cNvCxnSpPr/>
      </xdr:nvCxnSpPr>
      <xdr:spPr>
        <a:xfrm>
          <a:off x="7861300" y="9421180"/>
          <a:ext cx="889000" cy="4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162880</xdr:rowOff>
    </xdr:from>
    <xdr:to>
      <xdr:col>11</xdr:col>
      <xdr:colOff>307975</xdr:colOff>
      <xdr:row>58</xdr:row>
      <xdr:rowOff>25788</xdr:rowOff>
    </xdr:to>
    <xdr:cxnSp macro="">
      <xdr:nvCxnSpPr>
        <xdr:cNvPr id="361" name="直線コネクタ 360"/>
        <xdr:cNvCxnSpPr/>
      </xdr:nvCxnSpPr>
      <xdr:spPr>
        <a:xfrm flipV="1">
          <a:off x="6972300" y="9421180"/>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60416</xdr:rowOff>
    </xdr:from>
    <xdr:ext cx="534377" cy="259045"/>
    <xdr:sp macro="" textlink="">
      <xdr:nvSpPr>
        <xdr:cNvPr id="363" name="テキスト ボックス 362"/>
        <xdr:cNvSpPr txBox="1"/>
      </xdr:nvSpPr>
      <xdr:spPr>
        <a:xfrm>
          <a:off x="7594111" y="98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5621</xdr:rowOff>
    </xdr:from>
    <xdr:to>
      <xdr:col>15</xdr:col>
      <xdr:colOff>231775</xdr:colOff>
      <xdr:row>57</xdr:row>
      <xdr:rowOff>107221</xdr:rowOff>
    </xdr:to>
    <xdr:sp macro="" textlink="">
      <xdr:nvSpPr>
        <xdr:cNvPr id="371" name="円/楕円 370"/>
        <xdr:cNvSpPr/>
      </xdr:nvSpPr>
      <xdr:spPr>
        <a:xfrm>
          <a:off x="10426700" y="97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155498</xdr:rowOff>
    </xdr:from>
    <xdr:ext cx="534377" cy="259045"/>
    <xdr:sp macro="" textlink="">
      <xdr:nvSpPr>
        <xdr:cNvPr id="372" name="普通建設事業費該当値テキスト"/>
        <xdr:cNvSpPr txBox="1"/>
      </xdr:nvSpPr>
      <xdr:spPr>
        <a:xfrm>
          <a:off x="10528300" y="975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120439</xdr:rowOff>
    </xdr:from>
    <xdr:to>
      <xdr:col>14</xdr:col>
      <xdr:colOff>79375</xdr:colOff>
      <xdr:row>57</xdr:row>
      <xdr:rowOff>50589</xdr:rowOff>
    </xdr:to>
    <xdr:sp macro="" textlink="">
      <xdr:nvSpPr>
        <xdr:cNvPr id="373" name="円/楕円 372"/>
        <xdr:cNvSpPr/>
      </xdr:nvSpPr>
      <xdr:spPr>
        <a:xfrm>
          <a:off x="9588500" y="97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41716</xdr:rowOff>
    </xdr:from>
    <xdr:ext cx="534377" cy="259045"/>
    <xdr:sp macro="" textlink="">
      <xdr:nvSpPr>
        <xdr:cNvPr id="374" name="テキスト ボックス 373"/>
        <xdr:cNvSpPr txBox="1"/>
      </xdr:nvSpPr>
      <xdr:spPr>
        <a:xfrm>
          <a:off x="9372111" y="98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90477</xdr:rowOff>
    </xdr:from>
    <xdr:to>
      <xdr:col>12</xdr:col>
      <xdr:colOff>561975</xdr:colOff>
      <xdr:row>58</xdr:row>
      <xdr:rowOff>20627</xdr:rowOff>
    </xdr:to>
    <xdr:sp macro="" textlink="">
      <xdr:nvSpPr>
        <xdr:cNvPr id="375" name="円/楕円 374"/>
        <xdr:cNvSpPr/>
      </xdr:nvSpPr>
      <xdr:spPr>
        <a:xfrm>
          <a:off x="8699500" y="98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11754</xdr:rowOff>
    </xdr:from>
    <xdr:ext cx="534377" cy="259045"/>
    <xdr:sp macro="" textlink="">
      <xdr:nvSpPr>
        <xdr:cNvPr id="376" name="テキスト ボックス 375"/>
        <xdr:cNvSpPr txBox="1"/>
      </xdr:nvSpPr>
      <xdr:spPr>
        <a:xfrm>
          <a:off x="8483111" y="99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112080</xdr:rowOff>
    </xdr:from>
    <xdr:to>
      <xdr:col>11</xdr:col>
      <xdr:colOff>358775</xdr:colOff>
      <xdr:row>55</xdr:row>
      <xdr:rowOff>42230</xdr:rowOff>
    </xdr:to>
    <xdr:sp macro="" textlink="">
      <xdr:nvSpPr>
        <xdr:cNvPr id="377" name="円/楕円 376"/>
        <xdr:cNvSpPr/>
      </xdr:nvSpPr>
      <xdr:spPr>
        <a:xfrm>
          <a:off x="7810500" y="93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58757</xdr:rowOff>
    </xdr:from>
    <xdr:ext cx="534377" cy="259045"/>
    <xdr:sp macro="" textlink="">
      <xdr:nvSpPr>
        <xdr:cNvPr id="378" name="テキスト ボックス 377"/>
        <xdr:cNvSpPr txBox="1"/>
      </xdr:nvSpPr>
      <xdr:spPr>
        <a:xfrm>
          <a:off x="7594111" y="91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146438</xdr:rowOff>
    </xdr:from>
    <xdr:to>
      <xdr:col>10</xdr:col>
      <xdr:colOff>155575</xdr:colOff>
      <xdr:row>58</xdr:row>
      <xdr:rowOff>76588</xdr:rowOff>
    </xdr:to>
    <xdr:sp macro="" textlink="">
      <xdr:nvSpPr>
        <xdr:cNvPr id="379" name="円/楕円 378"/>
        <xdr:cNvSpPr/>
      </xdr:nvSpPr>
      <xdr:spPr>
        <a:xfrm>
          <a:off x="6921500" y="99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67715</xdr:rowOff>
    </xdr:from>
    <xdr:ext cx="534377" cy="259045"/>
    <xdr:sp macro="" textlink="">
      <xdr:nvSpPr>
        <xdr:cNvPr id="380" name="テキスト ボックス 379"/>
        <xdr:cNvSpPr txBox="1"/>
      </xdr:nvSpPr>
      <xdr:spPr>
        <a:xfrm>
          <a:off x="6705111" y="100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52223</xdr:rowOff>
    </xdr:from>
    <xdr:to>
      <xdr:col>15</xdr:col>
      <xdr:colOff>180975</xdr:colOff>
      <xdr:row>77</xdr:row>
      <xdr:rowOff>122606</xdr:rowOff>
    </xdr:to>
    <xdr:cxnSp macro="">
      <xdr:nvCxnSpPr>
        <xdr:cNvPr id="409" name="直線コネクタ 408"/>
        <xdr:cNvCxnSpPr/>
      </xdr:nvCxnSpPr>
      <xdr:spPr>
        <a:xfrm>
          <a:off x="9639300" y="13253873"/>
          <a:ext cx="8382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71806</xdr:rowOff>
    </xdr:from>
    <xdr:to>
      <xdr:col>15</xdr:col>
      <xdr:colOff>231775</xdr:colOff>
      <xdr:row>78</xdr:row>
      <xdr:rowOff>1956</xdr:rowOff>
    </xdr:to>
    <xdr:sp macro="" textlink="">
      <xdr:nvSpPr>
        <xdr:cNvPr id="419" name="円/楕円 418"/>
        <xdr:cNvSpPr/>
      </xdr:nvSpPr>
      <xdr:spPr>
        <a:xfrm>
          <a:off x="10426700" y="13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50233</xdr:rowOff>
    </xdr:from>
    <xdr:ext cx="534377" cy="259045"/>
    <xdr:sp macro="" textlink="">
      <xdr:nvSpPr>
        <xdr:cNvPr id="420" name="普通建設事業費 （ うち新規整備　）該当値テキスト"/>
        <xdr:cNvSpPr txBox="1"/>
      </xdr:nvSpPr>
      <xdr:spPr>
        <a:xfrm>
          <a:off x="10528300" y="132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1423</xdr:rowOff>
    </xdr:from>
    <xdr:to>
      <xdr:col>14</xdr:col>
      <xdr:colOff>79375</xdr:colOff>
      <xdr:row>77</xdr:row>
      <xdr:rowOff>103023</xdr:rowOff>
    </xdr:to>
    <xdr:sp macro="" textlink="">
      <xdr:nvSpPr>
        <xdr:cNvPr id="421" name="円/楕円 420"/>
        <xdr:cNvSpPr/>
      </xdr:nvSpPr>
      <xdr:spPr>
        <a:xfrm>
          <a:off x="9588500" y="13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94150</xdr:rowOff>
    </xdr:from>
    <xdr:ext cx="534377" cy="259045"/>
    <xdr:sp macro="" textlink="">
      <xdr:nvSpPr>
        <xdr:cNvPr id="422" name="テキスト ボックス 421"/>
        <xdr:cNvSpPr txBox="1"/>
      </xdr:nvSpPr>
      <xdr:spPr>
        <a:xfrm>
          <a:off x="9372111" y="132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98813</xdr:rowOff>
    </xdr:from>
    <xdr:to>
      <xdr:col>15</xdr:col>
      <xdr:colOff>180975</xdr:colOff>
      <xdr:row>98</xdr:row>
      <xdr:rowOff>113258</xdr:rowOff>
    </xdr:to>
    <xdr:cxnSp macro="">
      <xdr:nvCxnSpPr>
        <xdr:cNvPr id="453" name="直線コネクタ 452"/>
        <xdr:cNvCxnSpPr/>
      </xdr:nvCxnSpPr>
      <xdr:spPr>
        <a:xfrm>
          <a:off x="9639300" y="16900913"/>
          <a:ext cx="8382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62458</xdr:rowOff>
    </xdr:from>
    <xdr:to>
      <xdr:col>15</xdr:col>
      <xdr:colOff>231775</xdr:colOff>
      <xdr:row>98</xdr:row>
      <xdr:rowOff>164058</xdr:rowOff>
    </xdr:to>
    <xdr:sp macro="" textlink="">
      <xdr:nvSpPr>
        <xdr:cNvPr id="463" name="円/楕円 462"/>
        <xdr:cNvSpPr/>
      </xdr:nvSpPr>
      <xdr:spPr>
        <a:xfrm>
          <a:off x="104267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40885</xdr:rowOff>
    </xdr:from>
    <xdr:ext cx="534377" cy="259045"/>
    <xdr:sp macro="" textlink="">
      <xdr:nvSpPr>
        <xdr:cNvPr id="464" name="普通建設事業費 （ うち更新整備　）該当値テキスト"/>
        <xdr:cNvSpPr txBox="1"/>
      </xdr:nvSpPr>
      <xdr:spPr>
        <a:xfrm>
          <a:off x="10528300"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48013</xdr:rowOff>
    </xdr:from>
    <xdr:to>
      <xdr:col>14</xdr:col>
      <xdr:colOff>79375</xdr:colOff>
      <xdr:row>98</xdr:row>
      <xdr:rowOff>149613</xdr:rowOff>
    </xdr:to>
    <xdr:sp macro="" textlink="">
      <xdr:nvSpPr>
        <xdr:cNvPr id="465" name="円/楕円 464"/>
        <xdr:cNvSpPr/>
      </xdr:nvSpPr>
      <xdr:spPr>
        <a:xfrm>
          <a:off x="9588500" y="168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140740</xdr:rowOff>
    </xdr:from>
    <xdr:ext cx="534377" cy="259045"/>
    <xdr:sp macro="" textlink="">
      <xdr:nvSpPr>
        <xdr:cNvPr id="466" name="テキスト ボックス 465"/>
        <xdr:cNvSpPr txBox="1"/>
      </xdr:nvSpPr>
      <xdr:spPr>
        <a:xfrm>
          <a:off x="9372111" y="169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110896</xdr:rowOff>
    </xdr:from>
    <xdr:to>
      <xdr:col>23</xdr:col>
      <xdr:colOff>516889</xdr:colOff>
      <xdr:row>39</xdr:row>
      <xdr:rowOff>44450</xdr:rowOff>
    </xdr:to>
    <xdr:cxnSp macro="">
      <xdr:nvCxnSpPr>
        <xdr:cNvPr id="490" name="直線コネクタ 489"/>
        <xdr:cNvCxnSpPr/>
      </xdr:nvCxnSpPr>
      <xdr:spPr>
        <a:xfrm flipV="1">
          <a:off x="16317595" y="6111646"/>
          <a:ext cx="1269" cy="61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54729</xdr:rowOff>
    </xdr:from>
    <xdr:ext cx="249299" cy="259045"/>
    <xdr:sp macro="" textlink="">
      <xdr:nvSpPr>
        <xdr:cNvPr id="491" name="災害復旧事業費最小値テキスト"/>
        <xdr:cNvSpPr txBox="1"/>
      </xdr:nvSpPr>
      <xdr:spPr>
        <a:xfrm>
          <a:off x="16370300" y="67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57573</xdr:rowOff>
    </xdr:from>
    <xdr:ext cx="469744" cy="259045"/>
    <xdr:sp macro="" textlink="">
      <xdr:nvSpPr>
        <xdr:cNvPr id="493" name="災害復旧事業費最大値テキスト"/>
        <xdr:cNvSpPr txBox="1"/>
      </xdr:nvSpPr>
      <xdr:spPr>
        <a:xfrm>
          <a:off x="16370300" y="58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35</xdr:row>
      <xdr:rowOff>110896</xdr:rowOff>
    </xdr:from>
    <xdr:to>
      <xdr:col>23</xdr:col>
      <xdr:colOff>606425</xdr:colOff>
      <xdr:row>35</xdr:row>
      <xdr:rowOff>110896</xdr:rowOff>
    </xdr:to>
    <xdr:cxnSp macro="">
      <xdr:nvCxnSpPr>
        <xdr:cNvPr id="494" name="直線コネクタ 493"/>
        <xdr:cNvCxnSpPr/>
      </xdr:nvCxnSpPr>
      <xdr:spPr>
        <a:xfrm>
          <a:off x="16230600" y="611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6959</xdr:rowOff>
    </xdr:from>
    <xdr:to>
      <xdr:col>23</xdr:col>
      <xdr:colOff>517525</xdr:colOff>
      <xdr:row>39</xdr:row>
      <xdr:rowOff>20218</xdr:rowOff>
    </xdr:to>
    <xdr:cxnSp macro="">
      <xdr:nvCxnSpPr>
        <xdr:cNvPr id="495" name="直線コネクタ 494"/>
        <xdr:cNvCxnSpPr/>
      </xdr:nvCxnSpPr>
      <xdr:spPr>
        <a:xfrm flipV="1">
          <a:off x="15481300" y="669350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143629</xdr:rowOff>
    </xdr:from>
    <xdr:ext cx="378565" cy="259045"/>
    <xdr:sp macro="" textlink="">
      <xdr:nvSpPr>
        <xdr:cNvPr id="496" name="災害復旧事業費平均値テキスト"/>
        <xdr:cNvSpPr txBox="1"/>
      </xdr:nvSpPr>
      <xdr:spPr>
        <a:xfrm>
          <a:off x="16370300" y="64872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120752</xdr:rowOff>
    </xdr:from>
    <xdr:to>
      <xdr:col>23</xdr:col>
      <xdr:colOff>568325</xdr:colOff>
      <xdr:row>39</xdr:row>
      <xdr:rowOff>50902</xdr:rowOff>
    </xdr:to>
    <xdr:sp macro="" textlink="">
      <xdr:nvSpPr>
        <xdr:cNvPr id="497" name="フローチャート : 判断 496"/>
        <xdr:cNvSpPr/>
      </xdr:nvSpPr>
      <xdr:spPr>
        <a:xfrm>
          <a:off x="162687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111430</xdr:rowOff>
    </xdr:from>
    <xdr:to>
      <xdr:col>22</xdr:col>
      <xdr:colOff>365125</xdr:colOff>
      <xdr:row>39</xdr:row>
      <xdr:rowOff>20218</xdr:rowOff>
    </xdr:to>
    <xdr:cxnSp macro="">
      <xdr:nvCxnSpPr>
        <xdr:cNvPr id="498" name="直線コネクタ 497"/>
        <xdr:cNvCxnSpPr/>
      </xdr:nvCxnSpPr>
      <xdr:spPr>
        <a:xfrm>
          <a:off x="14592300" y="6626530"/>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112979</xdr:rowOff>
    </xdr:from>
    <xdr:to>
      <xdr:col>22</xdr:col>
      <xdr:colOff>415925</xdr:colOff>
      <xdr:row>39</xdr:row>
      <xdr:rowOff>43129</xdr:rowOff>
    </xdr:to>
    <xdr:sp macro="" textlink="">
      <xdr:nvSpPr>
        <xdr:cNvPr id="499" name="フローチャート : 判断 498"/>
        <xdr:cNvSpPr/>
      </xdr:nvSpPr>
      <xdr:spPr>
        <a:xfrm>
          <a:off x="1543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59656</xdr:rowOff>
    </xdr:from>
    <xdr:ext cx="378565" cy="259045"/>
    <xdr:sp macro="" textlink="">
      <xdr:nvSpPr>
        <xdr:cNvPr id="500" name="テキスト ボックス 499"/>
        <xdr:cNvSpPr txBox="1"/>
      </xdr:nvSpPr>
      <xdr:spPr>
        <a:xfrm>
          <a:off x="15292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111430</xdr:rowOff>
    </xdr:from>
    <xdr:to>
      <xdr:col>21</xdr:col>
      <xdr:colOff>161925</xdr:colOff>
      <xdr:row>39</xdr:row>
      <xdr:rowOff>20066</xdr:rowOff>
    </xdr:to>
    <xdr:cxnSp macro="">
      <xdr:nvCxnSpPr>
        <xdr:cNvPr id="501" name="直線コネクタ 500"/>
        <xdr:cNvCxnSpPr/>
      </xdr:nvCxnSpPr>
      <xdr:spPr>
        <a:xfrm flipV="1">
          <a:off x="13703300" y="6626530"/>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95834</xdr:rowOff>
    </xdr:from>
    <xdr:to>
      <xdr:col>21</xdr:col>
      <xdr:colOff>212725</xdr:colOff>
      <xdr:row>39</xdr:row>
      <xdr:rowOff>25984</xdr:rowOff>
    </xdr:to>
    <xdr:sp macro="" textlink="">
      <xdr:nvSpPr>
        <xdr:cNvPr id="502" name="フローチャート : 判断 501"/>
        <xdr:cNvSpPr/>
      </xdr:nvSpPr>
      <xdr:spPr>
        <a:xfrm>
          <a:off x="14541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17111</xdr:rowOff>
    </xdr:from>
    <xdr:ext cx="378565" cy="259045"/>
    <xdr:sp macro="" textlink="">
      <xdr:nvSpPr>
        <xdr:cNvPr id="503" name="テキスト ボックス 502"/>
        <xdr:cNvSpPr txBox="1"/>
      </xdr:nvSpPr>
      <xdr:spPr>
        <a:xfrm>
          <a:off x="14403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8712</xdr:rowOff>
    </xdr:from>
    <xdr:to>
      <xdr:col>19</xdr:col>
      <xdr:colOff>644525</xdr:colOff>
      <xdr:row>39</xdr:row>
      <xdr:rowOff>20066</xdr:rowOff>
    </xdr:to>
    <xdr:cxnSp macro="">
      <xdr:nvCxnSpPr>
        <xdr:cNvPr id="504" name="直線コネクタ 503"/>
        <xdr:cNvCxnSpPr/>
      </xdr:nvCxnSpPr>
      <xdr:spPr>
        <a:xfrm>
          <a:off x="12814300" y="5323662"/>
          <a:ext cx="889000" cy="138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13309</xdr:rowOff>
    </xdr:from>
    <xdr:to>
      <xdr:col>20</xdr:col>
      <xdr:colOff>9525</xdr:colOff>
      <xdr:row>38</xdr:row>
      <xdr:rowOff>114909</xdr:rowOff>
    </xdr:to>
    <xdr:sp macro="" textlink="">
      <xdr:nvSpPr>
        <xdr:cNvPr id="505" name="フローチャート : 判断 504"/>
        <xdr:cNvSpPr/>
      </xdr:nvSpPr>
      <xdr:spPr>
        <a:xfrm>
          <a:off x="13652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131437</xdr:rowOff>
    </xdr:from>
    <xdr:ext cx="469744" cy="259045"/>
    <xdr:sp macro="" textlink="">
      <xdr:nvSpPr>
        <xdr:cNvPr id="506" name="テキスト ボックス 505"/>
        <xdr:cNvSpPr txBox="1"/>
      </xdr:nvSpPr>
      <xdr:spPr>
        <a:xfrm>
          <a:off x="13468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134468</xdr:rowOff>
    </xdr:from>
    <xdr:to>
      <xdr:col>18</xdr:col>
      <xdr:colOff>492125</xdr:colOff>
      <xdr:row>38</xdr:row>
      <xdr:rowOff>64618</xdr:rowOff>
    </xdr:to>
    <xdr:sp macro="" textlink="">
      <xdr:nvSpPr>
        <xdr:cNvPr id="507" name="フローチャート : 判断 506"/>
        <xdr:cNvSpPr/>
      </xdr:nvSpPr>
      <xdr:spPr>
        <a:xfrm>
          <a:off x="12763500" y="64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55745</xdr:rowOff>
    </xdr:from>
    <xdr:ext cx="469744" cy="259045"/>
    <xdr:sp macro="" textlink="">
      <xdr:nvSpPr>
        <xdr:cNvPr id="508" name="テキスト ボックス 507"/>
        <xdr:cNvSpPr txBox="1"/>
      </xdr:nvSpPr>
      <xdr:spPr>
        <a:xfrm>
          <a:off x="12579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127609</xdr:rowOff>
    </xdr:from>
    <xdr:to>
      <xdr:col>23</xdr:col>
      <xdr:colOff>568325</xdr:colOff>
      <xdr:row>39</xdr:row>
      <xdr:rowOff>57759</xdr:rowOff>
    </xdr:to>
    <xdr:sp macro="" textlink="">
      <xdr:nvSpPr>
        <xdr:cNvPr id="514" name="円/楕円 513"/>
        <xdr:cNvSpPr/>
      </xdr:nvSpPr>
      <xdr:spPr>
        <a:xfrm>
          <a:off x="162687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99178</xdr:rowOff>
    </xdr:from>
    <xdr:ext cx="378565" cy="259045"/>
    <xdr:sp macro="" textlink="">
      <xdr:nvSpPr>
        <xdr:cNvPr id="515" name="災害復旧事業費該当値テキスト"/>
        <xdr:cNvSpPr txBox="1"/>
      </xdr:nvSpPr>
      <xdr:spPr>
        <a:xfrm>
          <a:off x="16370300" y="661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140868</xdr:rowOff>
    </xdr:from>
    <xdr:to>
      <xdr:col>22</xdr:col>
      <xdr:colOff>415925</xdr:colOff>
      <xdr:row>39</xdr:row>
      <xdr:rowOff>71018</xdr:rowOff>
    </xdr:to>
    <xdr:sp macro="" textlink="">
      <xdr:nvSpPr>
        <xdr:cNvPr id="516" name="円/楕円 515"/>
        <xdr:cNvSpPr/>
      </xdr:nvSpPr>
      <xdr:spPr>
        <a:xfrm>
          <a:off x="15430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62145</xdr:rowOff>
    </xdr:from>
    <xdr:ext cx="378565" cy="259045"/>
    <xdr:sp macro="" textlink="">
      <xdr:nvSpPr>
        <xdr:cNvPr id="517" name="テキスト ボックス 516"/>
        <xdr:cNvSpPr txBox="1"/>
      </xdr:nvSpPr>
      <xdr:spPr>
        <a:xfrm>
          <a:off x="15292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60630</xdr:rowOff>
    </xdr:from>
    <xdr:to>
      <xdr:col>21</xdr:col>
      <xdr:colOff>212725</xdr:colOff>
      <xdr:row>38</xdr:row>
      <xdr:rowOff>162230</xdr:rowOff>
    </xdr:to>
    <xdr:sp macro="" textlink="">
      <xdr:nvSpPr>
        <xdr:cNvPr id="518" name="円/楕円 517"/>
        <xdr:cNvSpPr/>
      </xdr:nvSpPr>
      <xdr:spPr>
        <a:xfrm>
          <a:off x="14541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7307</xdr:rowOff>
    </xdr:from>
    <xdr:ext cx="469744" cy="259045"/>
    <xdr:sp macro="" textlink="">
      <xdr:nvSpPr>
        <xdr:cNvPr id="519" name="テキスト ボックス 518"/>
        <xdr:cNvSpPr txBox="1"/>
      </xdr:nvSpPr>
      <xdr:spPr>
        <a:xfrm>
          <a:off x="14357427" y="63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140716</xdr:rowOff>
    </xdr:from>
    <xdr:to>
      <xdr:col>20</xdr:col>
      <xdr:colOff>9525</xdr:colOff>
      <xdr:row>39</xdr:row>
      <xdr:rowOff>70866</xdr:rowOff>
    </xdr:to>
    <xdr:sp macro="" textlink="">
      <xdr:nvSpPr>
        <xdr:cNvPr id="520" name="円/楕円 519"/>
        <xdr:cNvSpPr/>
      </xdr:nvSpPr>
      <xdr:spPr>
        <a:xfrm>
          <a:off x="1365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61993</xdr:rowOff>
    </xdr:from>
    <xdr:ext cx="378565" cy="259045"/>
    <xdr:sp macro="" textlink="">
      <xdr:nvSpPr>
        <xdr:cNvPr id="521" name="テキスト ボックス 520"/>
        <xdr:cNvSpPr txBox="1"/>
      </xdr:nvSpPr>
      <xdr:spPr>
        <a:xfrm>
          <a:off x="1351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129362</xdr:rowOff>
    </xdr:from>
    <xdr:to>
      <xdr:col>18</xdr:col>
      <xdr:colOff>492125</xdr:colOff>
      <xdr:row>31</xdr:row>
      <xdr:rowOff>59512</xdr:rowOff>
    </xdr:to>
    <xdr:sp macro="" textlink="">
      <xdr:nvSpPr>
        <xdr:cNvPr id="522" name="円/楕円 521"/>
        <xdr:cNvSpPr/>
      </xdr:nvSpPr>
      <xdr:spPr>
        <a:xfrm>
          <a:off x="12763500" y="52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76039</xdr:rowOff>
    </xdr:from>
    <xdr:ext cx="534377" cy="259045"/>
    <xdr:sp macro="" textlink="">
      <xdr:nvSpPr>
        <xdr:cNvPr id="523" name="テキスト ボックス 522"/>
        <xdr:cNvSpPr txBox="1"/>
      </xdr:nvSpPr>
      <xdr:spPr>
        <a:xfrm>
          <a:off x="12547111" y="50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164030</xdr:rowOff>
    </xdr:from>
    <xdr:to>
      <xdr:col>23</xdr:col>
      <xdr:colOff>517525</xdr:colOff>
      <xdr:row>77</xdr:row>
      <xdr:rowOff>35671</xdr:rowOff>
    </xdr:to>
    <xdr:cxnSp macro="">
      <xdr:nvCxnSpPr>
        <xdr:cNvPr id="603" name="直線コネクタ 602"/>
        <xdr:cNvCxnSpPr/>
      </xdr:nvCxnSpPr>
      <xdr:spPr>
        <a:xfrm flipV="1">
          <a:off x="15481300" y="13194230"/>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145692</xdr:rowOff>
    </xdr:from>
    <xdr:to>
      <xdr:col>22</xdr:col>
      <xdr:colOff>365125</xdr:colOff>
      <xdr:row>77</xdr:row>
      <xdr:rowOff>35671</xdr:rowOff>
    </xdr:to>
    <xdr:cxnSp macro="">
      <xdr:nvCxnSpPr>
        <xdr:cNvPr id="606" name="直線コネクタ 605"/>
        <xdr:cNvCxnSpPr/>
      </xdr:nvCxnSpPr>
      <xdr:spPr>
        <a:xfrm>
          <a:off x="14592300" y="13175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130704</xdr:rowOff>
    </xdr:from>
    <xdr:to>
      <xdr:col>21</xdr:col>
      <xdr:colOff>161925</xdr:colOff>
      <xdr:row>76</xdr:row>
      <xdr:rowOff>145692</xdr:rowOff>
    </xdr:to>
    <xdr:cxnSp macro="">
      <xdr:nvCxnSpPr>
        <xdr:cNvPr id="609" name="直線コネクタ 608"/>
        <xdr:cNvCxnSpPr/>
      </xdr:nvCxnSpPr>
      <xdr:spPr>
        <a:xfrm>
          <a:off x="13703300" y="1316090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65241</xdr:rowOff>
    </xdr:from>
    <xdr:to>
      <xdr:col>19</xdr:col>
      <xdr:colOff>644525</xdr:colOff>
      <xdr:row>76</xdr:row>
      <xdr:rowOff>130704</xdr:rowOff>
    </xdr:to>
    <xdr:cxnSp macro="">
      <xdr:nvCxnSpPr>
        <xdr:cNvPr id="612" name="直線コネクタ 611"/>
        <xdr:cNvCxnSpPr/>
      </xdr:nvCxnSpPr>
      <xdr:spPr>
        <a:xfrm>
          <a:off x="12814300" y="13095441"/>
          <a:ext cx="889000" cy="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113230</xdr:rowOff>
    </xdr:from>
    <xdr:to>
      <xdr:col>23</xdr:col>
      <xdr:colOff>568325</xdr:colOff>
      <xdr:row>77</xdr:row>
      <xdr:rowOff>43380</xdr:rowOff>
    </xdr:to>
    <xdr:sp macro="" textlink="">
      <xdr:nvSpPr>
        <xdr:cNvPr id="622" name="円/楕円 621"/>
        <xdr:cNvSpPr/>
      </xdr:nvSpPr>
      <xdr:spPr>
        <a:xfrm>
          <a:off x="162687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91657</xdr:rowOff>
    </xdr:from>
    <xdr:ext cx="534377" cy="259045"/>
    <xdr:sp macro="" textlink="">
      <xdr:nvSpPr>
        <xdr:cNvPr id="623" name="公債費該当値テキスト"/>
        <xdr:cNvSpPr txBox="1"/>
      </xdr:nvSpPr>
      <xdr:spPr>
        <a:xfrm>
          <a:off x="16370300" y="131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156321</xdr:rowOff>
    </xdr:from>
    <xdr:to>
      <xdr:col>22</xdr:col>
      <xdr:colOff>415925</xdr:colOff>
      <xdr:row>77</xdr:row>
      <xdr:rowOff>86471</xdr:rowOff>
    </xdr:to>
    <xdr:sp macro="" textlink="">
      <xdr:nvSpPr>
        <xdr:cNvPr id="624" name="円/楕円 623"/>
        <xdr:cNvSpPr/>
      </xdr:nvSpPr>
      <xdr:spPr>
        <a:xfrm>
          <a:off x="15430500" y="131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77598</xdr:rowOff>
    </xdr:from>
    <xdr:ext cx="534377" cy="259045"/>
    <xdr:sp macro="" textlink="">
      <xdr:nvSpPr>
        <xdr:cNvPr id="625" name="テキスト ボックス 624"/>
        <xdr:cNvSpPr txBox="1"/>
      </xdr:nvSpPr>
      <xdr:spPr>
        <a:xfrm>
          <a:off x="15214111" y="132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94892</xdr:rowOff>
    </xdr:from>
    <xdr:to>
      <xdr:col>21</xdr:col>
      <xdr:colOff>212725</xdr:colOff>
      <xdr:row>77</xdr:row>
      <xdr:rowOff>25042</xdr:rowOff>
    </xdr:to>
    <xdr:sp macro="" textlink="">
      <xdr:nvSpPr>
        <xdr:cNvPr id="626" name="円/楕円 625"/>
        <xdr:cNvSpPr/>
      </xdr:nvSpPr>
      <xdr:spPr>
        <a:xfrm>
          <a:off x="14541500" y="131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16169</xdr:rowOff>
    </xdr:from>
    <xdr:ext cx="534377" cy="259045"/>
    <xdr:sp macro="" textlink="">
      <xdr:nvSpPr>
        <xdr:cNvPr id="627" name="テキスト ボックス 626"/>
        <xdr:cNvSpPr txBox="1"/>
      </xdr:nvSpPr>
      <xdr:spPr>
        <a:xfrm>
          <a:off x="14325111" y="132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79904</xdr:rowOff>
    </xdr:from>
    <xdr:to>
      <xdr:col>20</xdr:col>
      <xdr:colOff>9525</xdr:colOff>
      <xdr:row>77</xdr:row>
      <xdr:rowOff>10054</xdr:rowOff>
    </xdr:to>
    <xdr:sp macro="" textlink="">
      <xdr:nvSpPr>
        <xdr:cNvPr id="628" name="円/楕円 627"/>
        <xdr:cNvSpPr/>
      </xdr:nvSpPr>
      <xdr:spPr>
        <a:xfrm>
          <a:off x="13652500" y="131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1181</xdr:rowOff>
    </xdr:from>
    <xdr:ext cx="534377" cy="259045"/>
    <xdr:sp macro="" textlink="">
      <xdr:nvSpPr>
        <xdr:cNvPr id="629" name="テキスト ボックス 628"/>
        <xdr:cNvSpPr txBox="1"/>
      </xdr:nvSpPr>
      <xdr:spPr>
        <a:xfrm>
          <a:off x="13436111" y="132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14441</xdr:rowOff>
    </xdr:from>
    <xdr:to>
      <xdr:col>18</xdr:col>
      <xdr:colOff>492125</xdr:colOff>
      <xdr:row>76</xdr:row>
      <xdr:rowOff>116041</xdr:rowOff>
    </xdr:to>
    <xdr:sp macro="" textlink="">
      <xdr:nvSpPr>
        <xdr:cNvPr id="630" name="円/楕円 629"/>
        <xdr:cNvSpPr/>
      </xdr:nvSpPr>
      <xdr:spPr>
        <a:xfrm>
          <a:off x="12763500" y="130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107168</xdr:rowOff>
    </xdr:from>
    <xdr:ext cx="534377" cy="259045"/>
    <xdr:sp macro="" textlink="">
      <xdr:nvSpPr>
        <xdr:cNvPr id="631" name="テキスト ボックス 630"/>
        <xdr:cNvSpPr txBox="1"/>
      </xdr:nvSpPr>
      <xdr:spPr>
        <a:xfrm>
          <a:off x="12547111" y="131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13188</xdr:rowOff>
    </xdr:from>
    <xdr:to>
      <xdr:col>23</xdr:col>
      <xdr:colOff>517525</xdr:colOff>
      <xdr:row>99</xdr:row>
      <xdr:rowOff>42183</xdr:rowOff>
    </xdr:to>
    <xdr:cxnSp macro="">
      <xdr:nvCxnSpPr>
        <xdr:cNvPr id="660" name="直線コネクタ 659"/>
        <xdr:cNvCxnSpPr/>
      </xdr:nvCxnSpPr>
      <xdr:spPr>
        <a:xfrm flipV="1">
          <a:off x="15481300" y="16986738"/>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87103</xdr:rowOff>
    </xdr:from>
    <xdr:to>
      <xdr:col>22</xdr:col>
      <xdr:colOff>365125</xdr:colOff>
      <xdr:row>99</xdr:row>
      <xdr:rowOff>42183</xdr:rowOff>
    </xdr:to>
    <xdr:cxnSp macro="">
      <xdr:nvCxnSpPr>
        <xdr:cNvPr id="663" name="直線コネクタ 662"/>
        <xdr:cNvCxnSpPr/>
      </xdr:nvCxnSpPr>
      <xdr:spPr>
        <a:xfrm>
          <a:off x="14592300" y="16889203"/>
          <a:ext cx="889000" cy="1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87103</xdr:rowOff>
    </xdr:from>
    <xdr:to>
      <xdr:col>21</xdr:col>
      <xdr:colOff>161925</xdr:colOff>
      <xdr:row>99</xdr:row>
      <xdr:rowOff>43021</xdr:rowOff>
    </xdr:to>
    <xdr:cxnSp macro="">
      <xdr:nvCxnSpPr>
        <xdr:cNvPr id="666" name="直線コネクタ 665"/>
        <xdr:cNvCxnSpPr/>
      </xdr:nvCxnSpPr>
      <xdr:spPr>
        <a:xfrm flipV="1">
          <a:off x="13703300" y="16889203"/>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145148</xdr:rowOff>
    </xdr:from>
    <xdr:to>
      <xdr:col>19</xdr:col>
      <xdr:colOff>644525</xdr:colOff>
      <xdr:row>99</xdr:row>
      <xdr:rowOff>43021</xdr:rowOff>
    </xdr:to>
    <xdr:cxnSp macro="">
      <xdr:nvCxnSpPr>
        <xdr:cNvPr id="669" name="直線コネクタ 668"/>
        <xdr:cNvCxnSpPr/>
      </xdr:nvCxnSpPr>
      <xdr:spPr>
        <a:xfrm>
          <a:off x="12814300" y="16947248"/>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133838</xdr:rowOff>
    </xdr:from>
    <xdr:to>
      <xdr:col>23</xdr:col>
      <xdr:colOff>568325</xdr:colOff>
      <xdr:row>99</xdr:row>
      <xdr:rowOff>63988</xdr:rowOff>
    </xdr:to>
    <xdr:sp macro="" textlink="">
      <xdr:nvSpPr>
        <xdr:cNvPr id="679" name="円/楕円 678"/>
        <xdr:cNvSpPr/>
      </xdr:nvSpPr>
      <xdr:spPr>
        <a:xfrm>
          <a:off x="16268700" y="169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48765</xdr:rowOff>
    </xdr:from>
    <xdr:ext cx="469744" cy="259045"/>
    <xdr:sp macro="" textlink="">
      <xdr:nvSpPr>
        <xdr:cNvPr id="680" name="積立金該当値テキスト"/>
        <xdr:cNvSpPr txBox="1"/>
      </xdr:nvSpPr>
      <xdr:spPr>
        <a:xfrm>
          <a:off x="16370300" y="1685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162833</xdr:rowOff>
    </xdr:from>
    <xdr:to>
      <xdr:col>22</xdr:col>
      <xdr:colOff>415925</xdr:colOff>
      <xdr:row>99</xdr:row>
      <xdr:rowOff>92983</xdr:rowOff>
    </xdr:to>
    <xdr:sp macro="" textlink="">
      <xdr:nvSpPr>
        <xdr:cNvPr id="681" name="円/楕円 680"/>
        <xdr:cNvSpPr/>
      </xdr:nvSpPr>
      <xdr:spPr>
        <a:xfrm>
          <a:off x="15430500" y="169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84110</xdr:rowOff>
    </xdr:from>
    <xdr:ext cx="378565" cy="259045"/>
    <xdr:sp macro="" textlink="">
      <xdr:nvSpPr>
        <xdr:cNvPr id="682" name="テキスト ボックス 681"/>
        <xdr:cNvSpPr txBox="1"/>
      </xdr:nvSpPr>
      <xdr:spPr>
        <a:xfrm>
          <a:off x="15292017" y="1705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36303</xdr:rowOff>
    </xdr:from>
    <xdr:to>
      <xdr:col>21</xdr:col>
      <xdr:colOff>212725</xdr:colOff>
      <xdr:row>98</xdr:row>
      <xdr:rowOff>137903</xdr:rowOff>
    </xdr:to>
    <xdr:sp macro="" textlink="">
      <xdr:nvSpPr>
        <xdr:cNvPr id="683" name="円/楕円 682"/>
        <xdr:cNvSpPr/>
      </xdr:nvSpPr>
      <xdr:spPr>
        <a:xfrm>
          <a:off x="14541500" y="168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129030</xdr:rowOff>
    </xdr:from>
    <xdr:ext cx="469744" cy="259045"/>
    <xdr:sp macro="" textlink="">
      <xdr:nvSpPr>
        <xdr:cNvPr id="684" name="テキスト ボックス 683"/>
        <xdr:cNvSpPr txBox="1"/>
      </xdr:nvSpPr>
      <xdr:spPr>
        <a:xfrm>
          <a:off x="14357427" y="169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163671</xdr:rowOff>
    </xdr:from>
    <xdr:to>
      <xdr:col>20</xdr:col>
      <xdr:colOff>9525</xdr:colOff>
      <xdr:row>99</xdr:row>
      <xdr:rowOff>93821</xdr:rowOff>
    </xdr:to>
    <xdr:sp macro="" textlink="">
      <xdr:nvSpPr>
        <xdr:cNvPr id="685" name="円/楕円 684"/>
        <xdr:cNvSpPr/>
      </xdr:nvSpPr>
      <xdr:spPr>
        <a:xfrm>
          <a:off x="13652500" y="169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84948</xdr:rowOff>
    </xdr:from>
    <xdr:ext cx="313932" cy="259045"/>
    <xdr:sp macro="" textlink="">
      <xdr:nvSpPr>
        <xdr:cNvPr id="686" name="テキスト ボックス 685"/>
        <xdr:cNvSpPr txBox="1"/>
      </xdr:nvSpPr>
      <xdr:spPr>
        <a:xfrm>
          <a:off x="13546333" y="1705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94348</xdr:rowOff>
    </xdr:from>
    <xdr:to>
      <xdr:col>18</xdr:col>
      <xdr:colOff>492125</xdr:colOff>
      <xdr:row>99</xdr:row>
      <xdr:rowOff>24498</xdr:rowOff>
    </xdr:to>
    <xdr:sp macro="" textlink="">
      <xdr:nvSpPr>
        <xdr:cNvPr id="687" name="円/楕円 686"/>
        <xdr:cNvSpPr/>
      </xdr:nvSpPr>
      <xdr:spPr>
        <a:xfrm>
          <a:off x="12763500" y="168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15625</xdr:rowOff>
    </xdr:from>
    <xdr:ext cx="469744" cy="259045"/>
    <xdr:sp macro="" textlink="">
      <xdr:nvSpPr>
        <xdr:cNvPr id="688" name="テキスト ボックス 687"/>
        <xdr:cNvSpPr txBox="1"/>
      </xdr:nvSpPr>
      <xdr:spPr>
        <a:xfrm>
          <a:off x="12579427" y="169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102144</xdr:rowOff>
    </xdr:from>
    <xdr:to>
      <xdr:col>32</xdr:col>
      <xdr:colOff>187325</xdr:colOff>
      <xdr:row>39</xdr:row>
      <xdr:rowOff>98878</xdr:rowOff>
    </xdr:to>
    <xdr:cxnSp macro="">
      <xdr:nvCxnSpPr>
        <xdr:cNvPr id="719" name="直線コネクタ 718"/>
        <xdr:cNvCxnSpPr/>
      </xdr:nvCxnSpPr>
      <xdr:spPr>
        <a:xfrm flipV="1">
          <a:off x="21323300" y="6445794"/>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51344</xdr:rowOff>
    </xdr:from>
    <xdr:to>
      <xdr:col>32</xdr:col>
      <xdr:colOff>238125</xdr:colOff>
      <xdr:row>37</xdr:row>
      <xdr:rowOff>152944</xdr:rowOff>
    </xdr:to>
    <xdr:sp macro="" textlink="">
      <xdr:nvSpPr>
        <xdr:cNvPr id="738" name="円/楕円 737"/>
        <xdr:cNvSpPr/>
      </xdr:nvSpPr>
      <xdr:spPr>
        <a:xfrm>
          <a:off x="22110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74221</xdr:rowOff>
    </xdr:from>
    <xdr:ext cx="469744" cy="259045"/>
    <xdr:sp macro="" textlink="">
      <xdr:nvSpPr>
        <xdr:cNvPr id="739" name="投資及び出資金該当値テキスト"/>
        <xdr:cNvSpPr txBox="1"/>
      </xdr:nvSpPr>
      <xdr:spPr>
        <a:xfrm>
          <a:off x="22212300" y="624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82641</xdr:rowOff>
    </xdr:from>
    <xdr:to>
      <xdr:col>32</xdr:col>
      <xdr:colOff>187325</xdr:colOff>
      <xdr:row>58</xdr:row>
      <xdr:rowOff>83282</xdr:rowOff>
    </xdr:to>
    <xdr:cxnSp macro="">
      <xdr:nvCxnSpPr>
        <xdr:cNvPr id="774" name="直線コネクタ 773"/>
        <xdr:cNvCxnSpPr/>
      </xdr:nvCxnSpPr>
      <xdr:spPr>
        <a:xfrm flipV="1">
          <a:off x="21323300" y="10026741"/>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57359</xdr:rowOff>
    </xdr:from>
    <xdr:to>
      <xdr:col>31</xdr:col>
      <xdr:colOff>34925</xdr:colOff>
      <xdr:row>58</xdr:row>
      <xdr:rowOff>83282</xdr:rowOff>
    </xdr:to>
    <xdr:cxnSp macro="">
      <xdr:nvCxnSpPr>
        <xdr:cNvPr id="777" name="直線コネクタ 776"/>
        <xdr:cNvCxnSpPr/>
      </xdr:nvCxnSpPr>
      <xdr:spPr>
        <a:xfrm>
          <a:off x="20434300" y="10001459"/>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57359</xdr:rowOff>
    </xdr:from>
    <xdr:to>
      <xdr:col>29</xdr:col>
      <xdr:colOff>517525</xdr:colOff>
      <xdr:row>58</xdr:row>
      <xdr:rowOff>59827</xdr:rowOff>
    </xdr:to>
    <xdr:cxnSp macro="">
      <xdr:nvCxnSpPr>
        <xdr:cNvPr id="780" name="直線コネクタ 779"/>
        <xdr:cNvCxnSpPr/>
      </xdr:nvCxnSpPr>
      <xdr:spPr>
        <a:xfrm flipV="1">
          <a:off x="19545300" y="1000145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59827</xdr:rowOff>
    </xdr:from>
    <xdr:to>
      <xdr:col>28</xdr:col>
      <xdr:colOff>314325</xdr:colOff>
      <xdr:row>58</xdr:row>
      <xdr:rowOff>80859</xdr:rowOff>
    </xdr:to>
    <xdr:cxnSp macro="">
      <xdr:nvCxnSpPr>
        <xdr:cNvPr id="783" name="直線コネクタ 782"/>
        <xdr:cNvCxnSpPr/>
      </xdr:nvCxnSpPr>
      <xdr:spPr>
        <a:xfrm flipV="1">
          <a:off x="18656300" y="1000392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31841</xdr:rowOff>
    </xdr:from>
    <xdr:to>
      <xdr:col>32</xdr:col>
      <xdr:colOff>238125</xdr:colOff>
      <xdr:row>58</xdr:row>
      <xdr:rowOff>133441</xdr:rowOff>
    </xdr:to>
    <xdr:sp macro="" textlink="">
      <xdr:nvSpPr>
        <xdr:cNvPr id="793" name="円/楕円 792"/>
        <xdr:cNvSpPr/>
      </xdr:nvSpPr>
      <xdr:spPr>
        <a:xfrm>
          <a:off x="22110700" y="99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118218</xdr:rowOff>
    </xdr:from>
    <xdr:ext cx="469744" cy="259045"/>
    <xdr:sp macro="" textlink="">
      <xdr:nvSpPr>
        <xdr:cNvPr id="794" name="貸付金該当値テキスト"/>
        <xdr:cNvSpPr txBox="1"/>
      </xdr:nvSpPr>
      <xdr:spPr>
        <a:xfrm>
          <a:off x="22212300" y="989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32482</xdr:rowOff>
    </xdr:from>
    <xdr:to>
      <xdr:col>31</xdr:col>
      <xdr:colOff>85725</xdr:colOff>
      <xdr:row>58</xdr:row>
      <xdr:rowOff>134082</xdr:rowOff>
    </xdr:to>
    <xdr:sp macro="" textlink="">
      <xdr:nvSpPr>
        <xdr:cNvPr id="795" name="円/楕円 794"/>
        <xdr:cNvSpPr/>
      </xdr:nvSpPr>
      <xdr:spPr>
        <a:xfrm>
          <a:off x="21272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125209</xdr:rowOff>
    </xdr:from>
    <xdr:ext cx="469744" cy="259045"/>
    <xdr:sp macro="" textlink="">
      <xdr:nvSpPr>
        <xdr:cNvPr id="796" name="テキスト ボックス 795"/>
        <xdr:cNvSpPr txBox="1"/>
      </xdr:nvSpPr>
      <xdr:spPr>
        <a:xfrm>
          <a:off x="21088427"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6559</xdr:rowOff>
    </xdr:from>
    <xdr:to>
      <xdr:col>29</xdr:col>
      <xdr:colOff>568325</xdr:colOff>
      <xdr:row>58</xdr:row>
      <xdr:rowOff>108159</xdr:rowOff>
    </xdr:to>
    <xdr:sp macro="" textlink="">
      <xdr:nvSpPr>
        <xdr:cNvPr id="797" name="円/楕円 796"/>
        <xdr:cNvSpPr/>
      </xdr:nvSpPr>
      <xdr:spPr>
        <a:xfrm>
          <a:off x="20383500" y="99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99286</xdr:rowOff>
    </xdr:from>
    <xdr:ext cx="469744" cy="259045"/>
    <xdr:sp macro="" textlink="">
      <xdr:nvSpPr>
        <xdr:cNvPr id="798" name="テキスト ボックス 797"/>
        <xdr:cNvSpPr txBox="1"/>
      </xdr:nvSpPr>
      <xdr:spPr>
        <a:xfrm>
          <a:off x="20199427" y="1004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9027</xdr:rowOff>
    </xdr:from>
    <xdr:to>
      <xdr:col>28</xdr:col>
      <xdr:colOff>365125</xdr:colOff>
      <xdr:row>58</xdr:row>
      <xdr:rowOff>110627</xdr:rowOff>
    </xdr:to>
    <xdr:sp macro="" textlink="">
      <xdr:nvSpPr>
        <xdr:cNvPr id="799" name="円/楕円 798"/>
        <xdr:cNvSpPr/>
      </xdr:nvSpPr>
      <xdr:spPr>
        <a:xfrm>
          <a:off x="194945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101754</xdr:rowOff>
    </xdr:from>
    <xdr:ext cx="469744" cy="259045"/>
    <xdr:sp macro="" textlink="">
      <xdr:nvSpPr>
        <xdr:cNvPr id="800" name="テキスト ボックス 799"/>
        <xdr:cNvSpPr txBox="1"/>
      </xdr:nvSpPr>
      <xdr:spPr>
        <a:xfrm>
          <a:off x="19310427" y="10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30059</xdr:rowOff>
    </xdr:from>
    <xdr:to>
      <xdr:col>27</xdr:col>
      <xdr:colOff>161925</xdr:colOff>
      <xdr:row>58</xdr:row>
      <xdr:rowOff>131659</xdr:rowOff>
    </xdr:to>
    <xdr:sp macro="" textlink="">
      <xdr:nvSpPr>
        <xdr:cNvPr id="801" name="円/楕円 800"/>
        <xdr:cNvSpPr/>
      </xdr:nvSpPr>
      <xdr:spPr>
        <a:xfrm>
          <a:off x="18605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122786</xdr:rowOff>
    </xdr:from>
    <xdr:ext cx="469744" cy="259045"/>
    <xdr:sp macro="" textlink="">
      <xdr:nvSpPr>
        <xdr:cNvPr id="802" name="テキスト ボックス 801"/>
        <xdr:cNvSpPr txBox="1"/>
      </xdr:nvSpPr>
      <xdr:spPr>
        <a:xfrm>
          <a:off x="18421427" y="1006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133775</xdr:rowOff>
    </xdr:from>
    <xdr:to>
      <xdr:col>32</xdr:col>
      <xdr:colOff>187325</xdr:colOff>
      <xdr:row>77</xdr:row>
      <xdr:rowOff>86818</xdr:rowOff>
    </xdr:to>
    <xdr:cxnSp macro="">
      <xdr:nvCxnSpPr>
        <xdr:cNvPr id="832" name="直線コネクタ 831"/>
        <xdr:cNvCxnSpPr/>
      </xdr:nvCxnSpPr>
      <xdr:spPr>
        <a:xfrm>
          <a:off x="21323300" y="13163975"/>
          <a:ext cx="838200" cy="1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133775</xdr:rowOff>
    </xdr:from>
    <xdr:to>
      <xdr:col>31</xdr:col>
      <xdr:colOff>34925</xdr:colOff>
      <xdr:row>77</xdr:row>
      <xdr:rowOff>125451</xdr:rowOff>
    </xdr:to>
    <xdr:cxnSp macro="">
      <xdr:nvCxnSpPr>
        <xdr:cNvPr id="835" name="直線コネクタ 834"/>
        <xdr:cNvCxnSpPr/>
      </xdr:nvCxnSpPr>
      <xdr:spPr>
        <a:xfrm flipV="1">
          <a:off x="20434300" y="13163975"/>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125451</xdr:rowOff>
    </xdr:from>
    <xdr:to>
      <xdr:col>29</xdr:col>
      <xdr:colOff>517525</xdr:colOff>
      <xdr:row>78</xdr:row>
      <xdr:rowOff>22600</xdr:rowOff>
    </xdr:to>
    <xdr:cxnSp macro="">
      <xdr:nvCxnSpPr>
        <xdr:cNvPr id="838" name="直線コネクタ 837"/>
        <xdr:cNvCxnSpPr/>
      </xdr:nvCxnSpPr>
      <xdr:spPr>
        <a:xfrm flipV="1">
          <a:off x="19545300" y="13327101"/>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159111</xdr:rowOff>
    </xdr:from>
    <xdr:to>
      <xdr:col>28</xdr:col>
      <xdr:colOff>314325</xdr:colOff>
      <xdr:row>78</xdr:row>
      <xdr:rowOff>22600</xdr:rowOff>
    </xdr:to>
    <xdr:cxnSp macro="">
      <xdr:nvCxnSpPr>
        <xdr:cNvPr id="841" name="直線コネクタ 840"/>
        <xdr:cNvCxnSpPr/>
      </xdr:nvCxnSpPr>
      <xdr:spPr>
        <a:xfrm>
          <a:off x="18656300" y="13360761"/>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46950</xdr:rowOff>
    </xdr:from>
    <xdr:ext cx="534377" cy="259045"/>
    <xdr:sp macro="" textlink="">
      <xdr:nvSpPr>
        <xdr:cNvPr id="845" name="テキスト ボックス 844"/>
        <xdr:cNvSpPr txBox="1"/>
      </xdr:nvSpPr>
      <xdr:spPr>
        <a:xfrm>
          <a:off x="18389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36018</xdr:rowOff>
    </xdr:from>
    <xdr:to>
      <xdr:col>32</xdr:col>
      <xdr:colOff>238125</xdr:colOff>
      <xdr:row>77</xdr:row>
      <xdr:rowOff>137618</xdr:rowOff>
    </xdr:to>
    <xdr:sp macro="" textlink="">
      <xdr:nvSpPr>
        <xdr:cNvPr id="851" name="円/楕円 850"/>
        <xdr:cNvSpPr/>
      </xdr:nvSpPr>
      <xdr:spPr>
        <a:xfrm>
          <a:off x="221107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14445</xdr:rowOff>
    </xdr:from>
    <xdr:ext cx="534377" cy="259045"/>
    <xdr:sp macro="" textlink="">
      <xdr:nvSpPr>
        <xdr:cNvPr id="852" name="繰出金該当値テキスト"/>
        <xdr:cNvSpPr txBox="1"/>
      </xdr:nvSpPr>
      <xdr:spPr>
        <a:xfrm>
          <a:off x="22212300" y="13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82975</xdr:rowOff>
    </xdr:from>
    <xdr:to>
      <xdr:col>31</xdr:col>
      <xdr:colOff>85725</xdr:colOff>
      <xdr:row>77</xdr:row>
      <xdr:rowOff>13125</xdr:rowOff>
    </xdr:to>
    <xdr:sp macro="" textlink="">
      <xdr:nvSpPr>
        <xdr:cNvPr id="853" name="円/楕円 852"/>
        <xdr:cNvSpPr/>
      </xdr:nvSpPr>
      <xdr:spPr>
        <a:xfrm>
          <a:off x="21272500" y="131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4252</xdr:rowOff>
    </xdr:from>
    <xdr:ext cx="534377" cy="259045"/>
    <xdr:sp macro="" textlink="">
      <xdr:nvSpPr>
        <xdr:cNvPr id="854" name="テキスト ボックス 853"/>
        <xdr:cNvSpPr txBox="1"/>
      </xdr:nvSpPr>
      <xdr:spPr>
        <a:xfrm>
          <a:off x="21056111" y="132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74651</xdr:rowOff>
    </xdr:from>
    <xdr:to>
      <xdr:col>29</xdr:col>
      <xdr:colOff>568325</xdr:colOff>
      <xdr:row>78</xdr:row>
      <xdr:rowOff>4801</xdr:rowOff>
    </xdr:to>
    <xdr:sp macro="" textlink="">
      <xdr:nvSpPr>
        <xdr:cNvPr id="855" name="円/楕円 854"/>
        <xdr:cNvSpPr/>
      </xdr:nvSpPr>
      <xdr:spPr>
        <a:xfrm>
          <a:off x="20383500" y="132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167378</xdr:rowOff>
    </xdr:from>
    <xdr:ext cx="534377" cy="259045"/>
    <xdr:sp macro="" textlink="">
      <xdr:nvSpPr>
        <xdr:cNvPr id="856" name="テキスト ボックス 855"/>
        <xdr:cNvSpPr txBox="1"/>
      </xdr:nvSpPr>
      <xdr:spPr>
        <a:xfrm>
          <a:off x="20167111" y="133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143250</xdr:rowOff>
    </xdr:from>
    <xdr:to>
      <xdr:col>28</xdr:col>
      <xdr:colOff>365125</xdr:colOff>
      <xdr:row>78</xdr:row>
      <xdr:rowOff>73400</xdr:rowOff>
    </xdr:to>
    <xdr:sp macro="" textlink="">
      <xdr:nvSpPr>
        <xdr:cNvPr id="857" name="円/楕円 856"/>
        <xdr:cNvSpPr/>
      </xdr:nvSpPr>
      <xdr:spPr>
        <a:xfrm>
          <a:off x="19494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64527</xdr:rowOff>
    </xdr:from>
    <xdr:ext cx="534377" cy="259045"/>
    <xdr:sp macro="" textlink="">
      <xdr:nvSpPr>
        <xdr:cNvPr id="858" name="テキスト ボックス 857"/>
        <xdr:cNvSpPr txBox="1"/>
      </xdr:nvSpPr>
      <xdr:spPr>
        <a:xfrm>
          <a:off x="19278111" y="13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108311</xdr:rowOff>
    </xdr:from>
    <xdr:to>
      <xdr:col>27</xdr:col>
      <xdr:colOff>161925</xdr:colOff>
      <xdr:row>78</xdr:row>
      <xdr:rowOff>38461</xdr:rowOff>
    </xdr:to>
    <xdr:sp macro="" textlink="">
      <xdr:nvSpPr>
        <xdr:cNvPr id="859" name="円/楕円 858"/>
        <xdr:cNvSpPr/>
      </xdr:nvSpPr>
      <xdr:spPr>
        <a:xfrm>
          <a:off x="18605500" y="133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29588</xdr:rowOff>
    </xdr:from>
    <xdr:ext cx="534377" cy="259045"/>
    <xdr:sp macro="" textlink="">
      <xdr:nvSpPr>
        <xdr:cNvPr id="860" name="テキスト ボックス 859"/>
        <xdr:cNvSpPr txBox="1"/>
      </xdr:nvSpPr>
      <xdr:spPr>
        <a:xfrm>
          <a:off x="18389111" y="134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入歳出総額は、住民一人当たり３３４千円となっている。主な構成項目の中で、人件費、物件費、普通建設事業費及び公債費などは、類似団体平均と比べて、低い水準にあるが、扶助費及び補助費等は平均を上回っている。特に、扶助費は、類似団体内で第４位で、住民一人当たり７６，３８０円で類似団体平均より１９，５９３円多く、近年は増加傾向が続いており、平成２３年度から比較すると２３％増加している。主な内容は障害者自立支援給付費や保育所運営費等の子育て関連経費が多いことが要因である。補助費等については、ごみ処理、し尿処理、常備消防、水道事業等を一部事務組合で行っており、その負担金等によるもので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136761</xdr:rowOff>
    </xdr:from>
    <xdr:to>
      <xdr:col>6</xdr:col>
      <xdr:colOff>511175</xdr:colOff>
      <xdr:row>34</xdr:row>
      <xdr:rowOff>77651</xdr:rowOff>
    </xdr:to>
    <xdr:cxnSp macro="">
      <xdr:nvCxnSpPr>
        <xdr:cNvPr id="63" name="直線コネクタ 62"/>
        <xdr:cNvCxnSpPr/>
      </xdr:nvCxnSpPr>
      <xdr:spPr>
        <a:xfrm flipV="1">
          <a:off x="3797300" y="5794611"/>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47280</xdr:rowOff>
    </xdr:from>
    <xdr:to>
      <xdr:col>5</xdr:col>
      <xdr:colOff>358775</xdr:colOff>
      <xdr:row>34</xdr:row>
      <xdr:rowOff>77651</xdr:rowOff>
    </xdr:to>
    <xdr:cxnSp macro="">
      <xdr:nvCxnSpPr>
        <xdr:cNvPr id="66" name="直線コネクタ 65"/>
        <xdr:cNvCxnSpPr/>
      </xdr:nvCxnSpPr>
      <xdr:spPr>
        <a:xfrm>
          <a:off x="2908300" y="587658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47280</xdr:rowOff>
    </xdr:from>
    <xdr:to>
      <xdr:col>4</xdr:col>
      <xdr:colOff>155575</xdr:colOff>
      <xdr:row>34</xdr:row>
      <xdr:rowOff>144925</xdr:rowOff>
    </xdr:to>
    <xdr:cxnSp macro="">
      <xdr:nvCxnSpPr>
        <xdr:cNvPr id="69" name="直線コネクタ 68"/>
        <xdr:cNvCxnSpPr/>
      </xdr:nvCxnSpPr>
      <xdr:spPr>
        <a:xfrm flipV="1">
          <a:off x="2019300" y="5876580"/>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21155</xdr:rowOff>
    </xdr:from>
    <xdr:to>
      <xdr:col>2</xdr:col>
      <xdr:colOff>638175</xdr:colOff>
      <xdr:row>34</xdr:row>
      <xdr:rowOff>144925</xdr:rowOff>
    </xdr:to>
    <xdr:cxnSp macro="">
      <xdr:nvCxnSpPr>
        <xdr:cNvPr id="72" name="直線コネクタ 71"/>
        <xdr:cNvCxnSpPr/>
      </xdr:nvCxnSpPr>
      <xdr:spPr>
        <a:xfrm>
          <a:off x="1130300" y="5679005"/>
          <a:ext cx="889000" cy="29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61775</xdr:rowOff>
    </xdr:from>
    <xdr:ext cx="469744" cy="259045"/>
    <xdr:sp macro="" textlink="">
      <xdr:nvSpPr>
        <xdr:cNvPr id="76" name="テキスト ボックス 75"/>
        <xdr:cNvSpPr txBox="1"/>
      </xdr:nvSpPr>
      <xdr:spPr>
        <a:xfrm>
          <a:off x="895427" y="5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85961</xdr:rowOff>
    </xdr:from>
    <xdr:to>
      <xdr:col>6</xdr:col>
      <xdr:colOff>561975</xdr:colOff>
      <xdr:row>34</xdr:row>
      <xdr:rowOff>16111</xdr:rowOff>
    </xdr:to>
    <xdr:sp macro="" textlink="">
      <xdr:nvSpPr>
        <xdr:cNvPr id="82" name="円/楕円 81"/>
        <xdr:cNvSpPr/>
      </xdr:nvSpPr>
      <xdr:spPr>
        <a:xfrm>
          <a:off x="4584700" y="57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108838</xdr:rowOff>
    </xdr:from>
    <xdr:ext cx="469744" cy="259045"/>
    <xdr:sp macro="" textlink="">
      <xdr:nvSpPr>
        <xdr:cNvPr id="83" name="議会費該当値テキスト"/>
        <xdr:cNvSpPr txBox="1"/>
      </xdr:nvSpPr>
      <xdr:spPr>
        <a:xfrm>
          <a:off x="4686300" y="559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26851</xdr:rowOff>
    </xdr:from>
    <xdr:to>
      <xdr:col>5</xdr:col>
      <xdr:colOff>409575</xdr:colOff>
      <xdr:row>34</xdr:row>
      <xdr:rowOff>128451</xdr:rowOff>
    </xdr:to>
    <xdr:sp macro="" textlink="">
      <xdr:nvSpPr>
        <xdr:cNvPr id="84" name="円/楕円 83"/>
        <xdr:cNvSpPr/>
      </xdr:nvSpPr>
      <xdr:spPr>
        <a:xfrm>
          <a:off x="3746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144978</xdr:rowOff>
    </xdr:from>
    <xdr:ext cx="469744" cy="259045"/>
    <xdr:sp macro="" textlink="">
      <xdr:nvSpPr>
        <xdr:cNvPr id="85" name="テキスト ボックス 84"/>
        <xdr:cNvSpPr txBox="1"/>
      </xdr:nvSpPr>
      <xdr:spPr>
        <a:xfrm>
          <a:off x="3562427"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167930</xdr:rowOff>
    </xdr:from>
    <xdr:to>
      <xdr:col>4</xdr:col>
      <xdr:colOff>206375</xdr:colOff>
      <xdr:row>34</xdr:row>
      <xdr:rowOff>98080</xdr:rowOff>
    </xdr:to>
    <xdr:sp macro="" textlink="">
      <xdr:nvSpPr>
        <xdr:cNvPr id="86" name="円/楕円 85"/>
        <xdr:cNvSpPr/>
      </xdr:nvSpPr>
      <xdr:spPr>
        <a:xfrm>
          <a:off x="2857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114607</xdr:rowOff>
    </xdr:from>
    <xdr:ext cx="469744" cy="259045"/>
    <xdr:sp macro="" textlink="">
      <xdr:nvSpPr>
        <xdr:cNvPr id="87" name="テキスト ボックス 86"/>
        <xdr:cNvSpPr txBox="1"/>
      </xdr:nvSpPr>
      <xdr:spPr>
        <a:xfrm>
          <a:off x="2673427"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94125</xdr:rowOff>
    </xdr:from>
    <xdr:to>
      <xdr:col>3</xdr:col>
      <xdr:colOff>3175</xdr:colOff>
      <xdr:row>35</xdr:row>
      <xdr:rowOff>24275</xdr:rowOff>
    </xdr:to>
    <xdr:sp macro="" textlink="">
      <xdr:nvSpPr>
        <xdr:cNvPr id="88" name="円/楕円 87"/>
        <xdr:cNvSpPr/>
      </xdr:nvSpPr>
      <xdr:spPr>
        <a:xfrm>
          <a:off x="1968500" y="5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40802</xdr:rowOff>
    </xdr:from>
    <xdr:ext cx="469744" cy="259045"/>
    <xdr:sp macro="" textlink="">
      <xdr:nvSpPr>
        <xdr:cNvPr id="89" name="テキスト ボックス 88"/>
        <xdr:cNvSpPr txBox="1"/>
      </xdr:nvSpPr>
      <xdr:spPr>
        <a:xfrm>
          <a:off x="1784427" y="5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141805</xdr:rowOff>
    </xdr:from>
    <xdr:to>
      <xdr:col>1</xdr:col>
      <xdr:colOff>485775</xdr:colOff>
      <xdr:row>33</xdr:row>
      <xdr:rowOff>71955</xdr:rowOff>
    </xdr:to>
    <xdr:sp macro="" textlink="">
      <xdr:nvSpPr>
        <xdr:cNvPr id="90" name="円/楕円 89"/>
        <xdr:cNvSpPr/>
      </xdr:nvSpPr>
      <xdr:spPr>
        <a:xfrm>
          <a:off x="1079500" y="5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88482</xdr:rowOff>
    </xdr:from>
    <xdr:ext cx="469744" cy="259045"/>
    <xdr:sp macro="" textlink="">
      <xdr:nvSpPr>
        <xdr:cNvPr id="91" name="テキスト ボックス 90"/>
        <xdr:cNvSpPr txBox="1"/>
      </xdr:nvSpPr>
      <xdr:spPr>
        <a:xfrm>
          <a:off x="895427" y="540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13393</xdr:rowOff>
    </xdr:from>
    <xdr:to>
      <xdr:col>6</xdr:col>
      <xdr:colOff>511175</xdr:colOff>
      <xdr:row>59</xdr:row>
      <xdr:rowOff>54987</xdr:rowOff>
    </xdr:to>
    <xdr:cxnSp macro="">
      <xdr:nvCxnSpPr>
        <xdr:cNvPr id="123" name="直線コネクタ 122"/>
        <xdr:cNvCxnSpPr/>
      </xdr:nvCxnSpPr>
      <xdr:spPr>
        <a:xfrm>
          <a:off x="3797300" y="10128943"/>
          <a:ext cx="838200" cy="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136793</xdr:rowOff>
    </xdr:from>
    <xdr:to>
      <xdr:col>5</xdr:col>
      <xdr:colOff>358775</xdr:colOff>
      <xdr:row>59</xdr:row>
      <xdr:rowOff>13393</xdr:rowOff>
    </xdr:to>
    <xdr:cxnSp macro="">
      <xdr:nvCxnSpPr>
        <xdr:cNvPr id="126" name="直線コネクタ 125"/>
        <xdr:cNvCxnSpPr/>
      </xdr:nvCxnSpPr>
      <xdr:spPr>
        <a:xfrm>
          <a:off x="2908300" y="10080893"/>
          <a:ext cx="8890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136793</xdr:rowOff>
    </xdr:from>
    <xdr:to>
      <xdr:col>4</xdr:col>
      <xdr:colOff>155575</xdr:colOff>
      <xdr:row>59</xdr:row>
      <xdr:rowOff>74070</xdr:rowOff>
    </xdr:to>
    <xdr:cxnSp macro="">
      <xdr:nvCxnSpPr>
        <xdr:cNvPr id="129" name="直線コネクタ 128"/>
        <xdr:cNvCxnSpPr/>
      </xdr:nvCxnSpPr>
      <xdr:spPr>
        <a:xfrm flipV="1">
          <a:off x="2019300" y="10080893"/>
          <a:ext cx="889000" cy="10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35676</xdr:rowOff>
    </xdr:from>
    <xdr:to>
      <xdr:col>2</xdr:col>
      <xdr:colOff>638175</xdr:colOff>
      <xdr:row>59</xdr:row>
      <xdr:rowOff>74070</xdr:rowOff>
    </xdr:to>
    <xdr:cxnSp macro="">
      <xdr:nvCxnSpPr>
        <xdr:cNvPr id="132" name="直線コネクタ 131"/>
        <xdr:cNvCxnSpPr/>
      </xdr:nvCxnSpPr>
      <xdr:spPr>
        <a:xfrm>
          <a:off x="1130300" y="10151226"/>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4187</xdr:rowOff>
    </xdr:from>
    <xdr:to>
      <xdr:col>6</xdr:col>
      <xdr:colOff>561975</xdr:colOff>
      <xdr:row>59</xdr:row>
      <xdr:rowOff>105787</xdr:rowOff>
    </xdr:to>
    <xdr:sp macro="" textlink="">
      <xdr:nvSpPr>
        <xdr:cNvPr id="142" name="円/楕円 141"/>
        <xdr:cNvSpPr/>
      </xdr:nvSpPr>
      <xdr:spPr>
        <a:xfrm>
          <a:off x="4584700" y="101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90564</xdr:rowOff>
    </xdr:from>
    <xdr:ext cx="534377" cy="259045"/>
    <xdr:sp macro="" textlink="">
      <xdr:nvSpPr>
        <xdr:cNvPr id="143" name="総務費該当値テキスト"/>
        <xdr:cNvSpPr txBox="1"/>
      </xdr:nvSpPr>
      <xdr:spPr>
        <a:xfrm>
          <a:off x="4686300" y="100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134043</xdr:rowOff>
    </xdr:from>
    <xdr:to>
      <xdr:col>5</xdr:col>
      <xdr:colOff>409575</xdr:colOff>
      <xdr:row>59</xdr:row>
      <xdr:rowOff>64193</xdr:rowOff>
    </xdr:to>
    <xdr:sp macro="" textlink="">
      <xdr:nvSpPr>
        <xdr:cNvPr id="144" name="円/楕円 143"/>
        <xdr:cNvSpPr/>
      </xdr:nvSpPr>
      <xdr:spPr>
        <a:xfrm>
          <a:off x="3746500" y="100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55320</xdr:rowOff>
    </xdr:from>
    <xdr:ext cx="534377" cy="259045"/>
    <xdr:sp macro="" textlink="">
      <xdr:nvSpPr>
        <xdr:cNvPr id="145" name="テキスト ボックス 144"/>
        <xdr:cNvSpPr txBox="1"/>
      </xdr:nvSpPr>
      <xdr:spPr>
        <a:xfrm>
          <a:off x="3530111" y="101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85993</xdr:rowOff>
    </xdr:from>
    <xdr:to>
      <xdr:col>4</xdr:col>
      <xdr:colOff>206375</xdr:colOff>
      <xdr:row>59</xdr:row>
      <xdr:rowOff>16143</xdr:rowOff>
    </xdr:to>
    <xdr:sp macro="" textlink="">
      <xdr:nvSpPr>
        <xdr:cNvPr id="146" name="円/楕円 145"/>
        <xdr:cNvSpPr/>
      </xdr:nvSpPr>
      <xdr:spPr>
        <a:xfrm>
          <a:off x="2857500" y="10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7270</xdr:rowOff>
    </xdr:from>
    <xdr:ext cx="534377" cy="259045"/>
    <xdr:sp macro="" textlink="">
      <xdr:nvSpPr>
        <xdr:cNvPr id="147" name="テキスト ボックス 146"/>
        <xdr:cNvSpPr txBox="1"/>
      </xdr:nvSpPr>
      <xdr:spPr>
        <a:xfrm>
          <a:off x="2641111" y="101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23270</xdr:rowOff>
    </xdr:from>
    <xdr:to>
      <xdr:col>3</xdr:col>
      <xdr:colOff>3175</xdr:colOff>
      <xdr:row>59</xdr:row>
      <xdr:rowOff>124870</xdr:rowOff>
    </xdr:to>
    <xdr:sp macro="" textlink="">
      <xdr:nvSpPr>
        <xdr:cNvPr id="148" name="円/楕円 147"/>
        <xdr:cNvSpPr/>
      </xdr:nvSpPr>
      <xdr:spPr>
        <a:xfrm>
          <a:off x="1968500" y="101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115997</xdr:rowOff>
    </xdr:from>
    <xdr:ext cx="534377" cy="259045"/>
    <xdr:sp macro="" textlink="">
      <xdr:nvSpPr>
        <xdr:cNvPr id="149" name="テキスト ボックス 148"/>
        <xdr:cNvSpPr txBox="1"/>
      </xdr:nvSpPr>
      <xdr:spPr>
        <a:xfrm>
          <a:off x="1752111" y="102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156326</xdr:rowOff>
    </xdr:from>
    <xdr:to>
      <xdr:col>1</xdr:col>
      <xdr:colOff>485775</xdr:colOff>
      <xdr:row>59</xdr:row>
      <xdr:rowOff>86476</xdr:rowOff>
    </xdr:to>
    <xdr:sp macro="" textlink="">
      <xdr:nvSpPr>
        <xdr:cNvPr id="150" name="円/楕円 149"/>
        <xdr:cNvSpPr/>
      </xdr:nvSpPr>
      <xdr:spPr>
        <a:xfrm>
          <a:off x="1079500" y="101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77603</xdr:rowOff>
    </xdr:from>
    <xdr:ext cx="534377" cy="259045"/>
    <xdr:sp macro="" textlink="">
      <xdr:nvSpPr>
        <xdr:cNvPr id="151" name="テキスト ボックス 150"/>
        <xdr:cNvSpPr txBox="1"/>
      </xdr:nvSpPr>
      <xdr:spPr>
        <a:xfrm>
          <a:off x="863111" y="101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157293</xdr:rowOff>
    </xdr:from>
    <xdr:to>
      <xdr:col>6</xdr:col>
      <xdr:colOff>511175</xdr:colOff>
      <xdr:row>78</xdr:row>
      <xdr:rowOff>8026</xdr:rowOff>
    </xdr:to>
    <xdr:cxnSp macro="">
      <xdr:nvCxnSpPr>
        <xdr:cNvPr id="180" name="直線コネクタ 179"/>
        <xdr:cNvCxnSpPr/>
      </xdr:nvCxnSpPr>
      <xdr:spPr>
        <a:xfrm flipV="1">
          <a:off x="3797300" y="13358943"/>
          <a:ext cx="8382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8026</xdr:rowOff>
    </xdr:from>
    <xdr:to>
      <xdr:col>5</xdr:col>
      <xdr:colOff>358775</xdr:colOff>
      <xdr:row>78</xdr:row>
      <xdr:rowOff>24473</xdr:rowOff>
    </xdr:to>
    <xdr:cxnSp macro="">
      <xdr:nvCxnSpPr>
        <xdr:cNvPr id="183" name="直線コネクタ 182"/>
        <xdr:cNvCxnSpPr/>
      </xdr:nvCxnSpPr>
      <xdr:spPr>
        <a:xfrm flipV="1">
          <a:off x="2908300" y="13381126"/>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11130</xdr:rowOff>
    </xdr:from>
    <xdr:to>
      <xdr:col>4</xdr:col>
      <xdr:colOff>155575</xdr:colOff>
      <xdr:row>78</xdr:row>
      <xdr:rowOff>24473</xdr:rowOff>
    </xdr:to>
    <xdr:cxnSp macro="">
      <xdr:nvCxnSpPr>
        <xdr:cNvPr id="186" name="直線コネクタ 185"/>
        <xdr:cNvCxnSpPr/>
      </xdr:nvCxnSpPr>
      <xdr:spPr>
        <a:xfrm>
          <a:off x="2019300" y="13384230"/>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11130</xdr:rowOff>
    </xdr:from>
    <xdr:to>
      <xdr:col>2</xdr:col>
      <xdr:colOff>638175</xdr:colOff>
      <xdr:row>78</xdr:row>
      <xdr:rowOff>26702</xdr:rowOff>
    </xdr:to>
    <xdr:cxnSp macro="">
      <xdr:nvCxnSpPr>
        <xdr:cNvPr id="189" name="直線コネクタ 188"/>
        <xdr:cNvCxnSpPr/>
      </xdr:nvCxnSpPr>
      <xdr:spPr>
        <a:xfrm flipV="1">
          <a:off x="1130300" y="13384230"/>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106493</xdr:rowOff>
    </xdr:from>
    <xdr:to>
      <xdr:col>6</xdr:col>
      <xdr:colOff>561975</xdr:colOff>
      <xdr:row>78</xdr:row>
      <xdr:rowOff>36643</xdr:rowOff>
    </xdr:to>
    <xdr:sp macro="" textlink="">
      <xdr:nvSpPr>
        <xdr:cNvPr id="199" name="円/楕円 198"/>
        <xdr:cNvSpPr/>
      </xdr:nvSpPr>
      <xdr:spPr>
        <a:xfrm>
          <a:off x="4584700" y="133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128676</xdr:rowOff>
    </xdr:from>
    <xdr:to>
      <xdr:col>5</xdr:col>
      <xdr:colOff>409575</xdr:colOff>
      <xdr:row>78</xdr:row>
      <xdr:rowOff>58826</xdr:rowOff>
    </xdr:to>
    <xdr:sp macro="" textlink="">
      <xdr:nvSpPr>
        <xdr:cNvPr id="201" name="円/楕円 200"/>
        <xdr:cNvSpPr/>
      </xdr:nvSpPr>
      <xdr:spPr>
        <a:xfrm>
          <a:off x="3746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49953</xdr:rowOff>
    </xdr:from>
    <xdr:ext cx="599010" cy="259045"/>
    <xdr:sp macro="" textlink="">
      <xdr:nvSpPr>
        <xdr:cNvPr id="202" name="テキスト ボックス 201"/>
        <xdr:cNvSpPr txBox="1"/>
      </xdr:nvSpPr>
      <xdr:spPr>
        <a:xfrm>
          <a:off x="3497794" y="134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145123</xdr:rowOff>
    </xdr:from>
    <xdr:to>
      <xdr:col>4</xdr:col>
      <xdr:colOff>206375</xdr:colOff>
      <xdr:row>78</xdr:row>
      <xdr:rowOff>75273</xdr:rowOff>
    </xdr:to>
    <xdr:sp macro="" textlink="">
      <xdr:nvSpPr>
        <xdr:cNvPr id="203" name="円/楕円 202"/>
        <xdr:cNvSpPr/>
      </xdr:nvSpPr>
      <xdr:spPr>
        <a:xfrm>
          <a:off x="2857500" y="13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66400</xdr:rowOff>
    </xdr:from>
    <xdr:ext cx="599010" cy="259045"/>
    <xdr:sp macro="" textlink="">
      <xdr:nvSpPr>
        <xdr:cNvPr id="204" name="テキスト ボックス 203"/>
        <xdr:cNvSpPr txBox="1"/>
      </xdr:nvSpPr>
      <xdr:spPr>
        <a:xfrm>
          <a:off x="2608794" y="134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131780</xdr:rowOff>
    </xdr:from>
    <xdr:to>
      <xdr:col>3</xdr:col>
      <xdr:colOff>3175</xdr:colOff>
      <xdr:row>78</xdr:row>
      <xdr:rowOff>61930</xdr:rowOff>
    </xdr:to>
    <xdr:sp macro="" textlink="">
      <xdr:nvSpPr>
        <xdr:cNvPr id="205" name="円/楕円 204"/>
        <xdr:cNvSpPr/>
      </xdr:nvSpPr>
      <xdr:spPr>
        <a:xfrm>
          <a:off x="1968500" y="13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78457</xdr:rowOff>
    </xdr:from>
    <xdr:ext cx="599010" cy="259045"/>
    <xdr:sp macro="" textlink="">
      <xdr:nvSpPr>
        <xdr:cNvPr id="206" name="テキスト ボックス 205"/>
        <xdr:cNvSpPr txBox="1"/>
      </xdr:nvSpPr>
      <xdr:spPr>
        <a:xfrm>
          <a:off x="1719794" y="13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147352</xdr:rowOff>
    </xdr:from>
    <xdr:to>
      <xdr:col>1</xdr:col>
      <xdr:colOff>485775</xdr:colOff>
      <xdr:row>78</xdr:row>
      <xdr:rowOff>77502</xdr:rowOff>
    </xdr:to>
    <xdr:sp macro="" textlink="">
      <xdr:nvSpPr>
        <xdr:cNvPr id="207" name="円/楕円 206"/>
        <xdr:cNvSpPr/>
      </xdr:nvSpPr>
      <xdr:spPr>
        <a:xfrm>
          <a:off x="1079500" y="13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68629</xdr:rowOff>
    </xdr:from>
    <xdr:ext cx="534377" cy="259045"/>
    <xdr:sp macro="" textlink="">
      <xdr:nvSpPr>
        <xdr:cNvPr id="208" name="テキスト ボックス 207"/>
        <xdr:cNvSpPr txBox="1"/>
      </xdr:nvSpPr>
      <xdr:spPr>
        <a:xfrm>
          <a:off x="863111" y="134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13055</xdr:rowOff>
    </xdr:from>
    <xdr:to>
      <xdr:col>6</xdr:col>
      <xdr:colOff>511175</xdr:colOff>
      <xdr:row>99</xdr:row>
      <xdr:rowOff>109150</xdr:rowOff>
    </xdr:to>
    <xdr:cxnSp macro="">
      <xdr:nvCxnSpPr>
        <xdr:cNvPr id="240" name="直線コネクタ 239"/>
        <xdr:cNvCxnSpPr/>
      </xdr:nvCxnSpPr>
      <xdr:spPr>
        <a:xfrm flipV="1">
          <a:off x="3797300" y="16986605"/>
          <a:ext cx="838200" cy="9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130115</xdr:rowOff>
    </xdr:from>
    <xdr:to>
      <xdr:col>5</xdr:col>
      <xdr:colOff>358775</xdr:colOff>
      <xdr:row>99</xdr:row>
      <xdr:rowOff>109150</xdr:rowOff>
    </xdr:to>
    <xdr:cxnSp macro="">
      <xdr:nvCxnSpPr>
        <xdr:cNvPr id="243" name="直線コネクタ 242"/>
        <xdr:cNvCxnSpPr/>
      </xdr:nvCxnSpPr>
      <xdr:spPr>
        <a:xfrm>
          <a:off x="2908300" y="16760765"/>
          <a:ext cx="889000" cy="3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130115</xdr:rowOff>
    </xdr:from>
    <xdr:to>
      <xdr:col>4</xdr:col>
      <xdr:colOff>155575</xdr:colOff>
      <xdr:row>98</xdr:row>
      <xdr:rowOff>108953</xdr:rowOff>
    </xdr:to>
    <xdr:cxnSp macro="">
      <xdr:nvCxnSpPr>
        <xdr:cNvPr id="246" name="直線コネクタ 245"/>
        <xdr:cNvCxnSpPr/>
      </xdr:nvCxnSpPr>
      <xdr:spPr>
        <a:xfrm flipV="1">
          <a:off x="2019300" y="16760765"/>
          <a:ext cx="889000" cy="1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116916</xdr:rowOff>
    </xdr:from>
    <xdr:ext cx="534377" cy="259045"/>
    <xdr:sp macro="" textlink="">
      <xdr:nvSpPr>
        <xdr:cNvPr id="248" name="テキスト ボックス 247"/>
        <xdr:cNvSpPr txBox="1"/>
      </xdr:nvSpPr>
      <xdr:spPr>
        <a:xfrm>
          <a:off x="2641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108953</xdr:rowOff>
    </xdr:from>
    <xdr:to>
      <xdr:col>2</xdr:col>
      <xdr:colOff>638175</xdr:colOff>
      <xdr:row>99</xdr:row>
      <xdr:rowOff>39148</xdr:rowOff>
    </xdr:to>
    <xdr:cxnSp macro="">
      <xdr:nvCxnSpPr>
        <xdr:cNvPr id="249" name="直線コネクタ 248"/>
        <xdr:cNvCxnSpPr/>
      </xdr:nvCxnSpPr>
      <xdr:spPr>
        <a:xfrm flipV="1">
          <a:off x="1130300" y="16911053"/>
          <a:ext cx="889000" cy="10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133705</xdr:rowOff>
    </xdr:from>
    <xdr:to>
      <xdr:col>6</xdr:col>
      <xdr:colOff>561975</xdr:colOff>
      <xdr:row>99</xdr:row>
      <xdr:rowOff>63855</xdr:rowOff>
    </xdr:to>
    <xdr:sp macro="" textlink="">
      <xdr:nvSpPr>
        <xdr:cNvPr id="259" name="円/楕円 258"/>
        <xdr:cNvSpPr/>
      </xdr:nvSpPr>
      <xdr:spPr>
        <a:xfrm>
          <a:off x="4584700" y="16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48632</xdr:rowOff>
    </xdr:from>
    <xdr:ext cx="534377" cy="259045"/>
    <xdr:sp macro="" textlink="">
      <xdr:nvSpPr>
        <xdr:cNvPr id="260" name="衛生費該当値テキスト"/>
        <xdr:cNvSpPr txBox="1"/>
      </xdr:nvSpPr>
      <xdr:spPr>
        <a:xfrm>
          <a:off x="4686300" y="168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25,256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58350</xdr:rowOff>
    </xdr:from>
    <xdr:to>
      <xdr:col>5</xdr:col>
      <xdr:colOff>409575</xdr:colOff>
      <xdr:row>99</xdr:row>
      <xdr:rowOff>159950</xdr:rowOff>
    </xdr:to>
    <xdr:sp macro="" textlink="">
      <xdr:nvSpPr>
        <xdr:cNvPr id="261" name="円/楕円 260"/>
        <xdr:cNvSpPr/>
      </xdr:nvSpPr>
      <xdr:spPr>
        <a:xfrm>
          <a:off x="3746500" y="170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151077</xdr:rowOff>
    </xdr:from>
    <xdr:ext cx="534377" cy="259045"/>
    <xdr:sp macro="" textlink="">
      <xdr:nvSpPr>
        <xdr:cNvPr id="262" name="テキスト ボックス 261"/>
        <xdr:cNvSpPr txBox="1"/>
      </xdr:nvSpPr>
      <xdr:spPr>
        <a:xfrm>
          <a:off x="3530111" y="171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79315</xdr:rowOff>
    </xdr:from>
    <xdr:to>
      <xdr:col>4</xdr:col>
      <xdr:colOff>206375</xdr:colOff>
      <xdr:row>98</xdr:row>
      <xdr:rowOff>9465</xdr:rowOff>
    </xdr:to>
    <xdr:sp macro="" textlink="">
      <xdr:nvSpPr>
        <xdr:cNvPr id="263" name="円/楕円 262"/>
        <xdr:cNvSpPr/>
      </xdr:nvSpPr>
      <xdr:spPr>
        <a:xfrm>
          <a:off x="2857500" y="167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25992</xdr:rowOff>
    </xdr:from>
    <xdr:ext cx="534377" cy="259045"/>
    <xdr:sp macro="" textlink="">
      <xdr:nvSpPr>
        <xdr:cNvPr id="264" name="テキスト ボックス 263"/>
        <xdr:cNvSpPr txBox="1"/>
      </xdr:nvSpPr>
      <xdr:spPr>
        <a:xfrm>
          <a:off x="2641111" y="164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58153</xdr:rowOff>
    </xdr:from>
    <xdr:to>
      <xdr:col>3</xdr:col>
      <xdr:colOff>3175</xdr:colOff>
      <xdr:row>98</xdr:row>
      <xdr:rowOff>159753</xdr:rowOff>
    </xdr:to>
    <xdr:sp macro="" textlink="">
      <xdr:nvSpPr>
        <xdr:cNvPr id="265" name="円/楕円 264"/>
        <xdr:cNvSpPr/>
      </xdr:nvSpPr>
      <xdr:spPr>
        <a:xfrm>
          <a:off x="1968500" y="168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150880</xdr:rowOff>
    </xdr:from>
    <xdr:ext cx="534377" cy="259045"/>
    <xdr:sp macro="" textlink="">
      <xdr:nvSpPr>
        <xdr:cNvPr id="266" name="テキスト ボックス 265"/>
        <xdr:cNvSpPr txBox="1"/>
      </xdr:nvSpPr>
      <xdr:spPr>
        <a:xfrm>
          <a:off x="1752111" y="169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159798</xdr:rowOff>
    </xdr:from>
    <xdr:to>
      <xdr:col>1</xdr:col>
      <xdr:colOff>485775</xdr:colOff>
      <xdr:row>99</xdr:row>
      <xdr:rowOff>89948</xdr:rowOff>
    </xdr:to>
    <xdr:sp macro="" textlink="">
      <xdr:nvSpPr>
        <xdr:cNvPr id="267" name="円/楕円 266"/>
        <xdr:cNvSpPr/>
      </xdr:nvSpPr>
      <xdr:spPr>
        <a:xfrm>
          <a:off x="1079500" y="169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81075</xdr:rowOff>
    </xdr:from>
    <xdr:ext cx="534377" cy="259045"/>
    <xdr:sp macro="" textlink="">
      <xdr:nvSpPr>
        <xdr:cNvPr id="268" name="テキスト ボックス 267"/>
        <xdr:cNvSpPr txBox="1"/>
      </xdr:nvSpPr>
      <xdr:spPr>
        <a:xfrm>
          <a:off x="863111" y="170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125298</xdr:rowOff>
    </xdr:from>
    <xdr:to>
      <xdr:col>15</xdr:col>
      <xdr:colOff>180975</xdr:colOff>
      <xdr:row>38</xdr:row>
      <xdr:rowOff>133528</xdr:rowOff>
    </xdr:to>
    <xdr:cxnSp macro="">
      <xdr:nvCxnSpPr>
        <xdr:cNvPr id="295" name="直線コネクタ 294"/>
        <xdr:cNvCxnSpPr/>
      </xdr:nvCxnSpPr>
      <xdr:spPr>
        <a:xfrm>
          <a:off x="9639300" y="6297498"/>
          <a:ext cx="838200" cy="3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125298</xdr:rowOff>
    </xdr:from>
    <xdr:to>
      <xdr:col>14</xdr:col>
      <xdr:colOff>28575</xdr:colOff>
      <xdr:row>37</xdr:row>
      <xdr:rowOff>15342</xdr:rowOff>
    </xdr:to>
    <xdr:cxnSp macro="">
      <xdr:nvCxnSpPr>
        <xdr:cNvPr id="298" name="直線コネクタ 297"/>
        <xdr:cNvCxnSpPr/>
      </xdr:nvCxnSpPr>
      <xdr:spPr>
        <a:xfrm flipV="1">
          <a:off x="8750300" y="6297498"/>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76928</xdr:rowOff>
    </xdr:from>
    <xdr:ext cx="469744" cy="259045"/>
    <xdr:sp macro="" textlink="">
      <xdr:nvSpPr>
        <xdr:cNvPr id="300" name="テキスト ボックス 299"/>
        <xdr:cNvSpPr txBox="1"/>
      </xdr:nvSpPr>
      <xdr:spPr>
        <a:xfrm>
          <a:off x="9404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15342</xdr:rowOff>
    </xdr:from>
    <xdr:to>
      <xdr:col>12</xdr:col>
      <xdr:colOff>511175</xdr:colOff>
      <xdr:row>37</xdr:row>
      <xdr:rowOff>18999</xdr:rowOff>
    </xdr:to>
    <xdr:cxnSp macro="">
      <xdr:nvCxnSpPr>
        <xdr:cNvPr id="301" name="直線コネクタ 300"/>
        <xdr:cNvCxnSpPr/>
      </xdr:nvCxnSpPr>
      <xdr:spPr>
        <a:xfrm flipV="1">
          <a:off x="7861300" y="63589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29058</xdr:rowOff>
    </xdr:from>
    <xdr:to>
      <xdr:col>11</xdr:col>
      <xdr:colOff>307975</xdr:colOff>
      <xdr:row>37</xdr:row>
      <xdr:rowOff>18999</xdr:rowOff>
    </xdr:to>
    <xdr:cxnSp macro="">
      <xdr:nvCxnSpPr>
        <xdr:cNvPr id="304" name="直線コネクタ 303"/>
        <xdr:cNvCxnSpPr/>
      </xdr:nvCxnSpPr>
      <xdr:spPr>
        <a:xfrm>
          <a:off x="6972300" y="6201258"/>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82728</xdr:rowOff>
    </xdr:from>
    <xdr:to>
      <xdr:col>15</xdr:col>
      <xdr:colOff>231775</xdr:colOff>
      <xdr:row>39</xdr:row>
      <xdr:rowOff>12878</xdr:rowOff>
    </xdr:to>
    <xdr:sp macro="" textlink="">
      <xdr:nvSpPr>
        <xdr:cNvPr id="314" name="円/楕円 313"/>
        <xdr:cNvSpPr/>
      </xdr:nvSpPr>
      <xdr:spPr>
        <a:xfrm>
          <a:off x="104267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169105</xdr:rowOff>
    </xdr:from>
    <xdr:ext cx="313932" cy="259045"/>
    <xdr:sp macro="" textlink="">
      <xdr:nvSpPr>
        <xdr:cNvPr id="315" name="労働費該当値テキスト"/>
        <xdr:cNvSpPr txBox="1"/>
      </xdr:nvSpPr>
      <xdr:spPr>
        <a:xfrm>
          <a:off x="10528300" y="651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74498</xdr:rowOff>
    </xdr:from>
    <xdr:to>
      <xdr:col>14</xdr:col>
      <xdr:colOff>79375</xdr:colOff>
      <xdr:row>37</xdr:row>
      <xdr:rowOff>4648</xdr:rowOff>
    </xdr:to>
    <xdr:sp macro="" textlink="">
      <xdr:nvSpPr>
        <xdr:cNvPr id="316" name="円/楕円 315"/>
        <xdr:cNvSpPr/>
      </xdr:nvSpPr>
      <xdr:spPr>
        <a:xfrm>
          <a:off x="9588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21175</xdr:rowOff>
    </xdr:from>
    <xdr:ext cx="469744" cy="259045"/>
    <xdr:sp macro="" textlink="">
      <xdr:nvSpPr>
        <xdr:cNvPr id="317" name="テキスト ボックス 316"/>
        <xdr:cNvSpPr txBox="1"/>
      </xdr:nvSpPr>
      <xdr:spPr>
        <a:xfrm>
          <a:off x="9404427" y="6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135992</xdr:rowOff>
    </xdr:from>
    <xdr:to>
      <xdr:col>12</xdr:col>
      <xdr:colOff>561975</xdr:colOff>
      <xdr:row>37</xdr:row>
      <xdr:rowOff>66142</xdr:rowOff>
    </xdr:to>
    <xdr:sp macro="" textlink="">
      <xdr:nvSpPr>
        <xdr:cNvPr id="318" name="円/楕円 317"/>
        <xdr:cNvSpPr/>
      </xdr:nvSpPr>
      <xdr:spPr>
        <a:xfrm>
          <a:off x="8699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57269</xdr:rowOff>
    </xdr:from>
    <xdr:ext cx="469744" cy="259045"/>
    <xdr:sp macro="" textlink="">
      <xdr:nvSpPr>
        <xdr:cNvPr id="319" name="テキスト ボックス 318"/>
        <xdr:cNvSpPr txBox="1"/>
      </xdr:nvSpPr>
      <xdr:spPr>
        <a:xfrm>
          <a:off x="8515427"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139649</xdr:rowOff>
    </xdr:from>
    <xdr:to>
      <xdr:col>11</xdr:col>
      <xdr:colOff>358775</xdr:colOff>
      <xdr:row>37</xdr:row>
      <xdr:rowOff>69799</xdr:rowOff>
    </xdr:to>
    <xdr:sp macro="" textlink="">
      <xdr:nvSpPr>
        <xdr:cNvPr id="320" name="円/楕円 319"/>
        <xdr:cNvSpPr/>
      </xdr:nvSpPr>
      <xdr:spPr>
        <a:xfrm>
          <a:off x="7810500" y="63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60926</xdr:rowOff>
    </xdr:from>
    <xdr:ext cx="469744" cy="259045"/>
    <xdr:sp macro="" textlink="">
      <xdr:nvSpPr>
        <xdr:cNvPr id="321" name="テキスト ボックス 320"/>
        <xdr:cNvSpPr txBox="1"/>
      </xdr:nvSpPr>
      <xdr:spPr>
        <a:xfrm>
          <a:off x="7626427" y="64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149708</xdr:rowOff>
    </xdr:from>
    <xdr:to>
      <xdr:col>10</xdr:col>
      <xdr:colOff>155575</xdr:colOff>
      <xdr:row>36</xdr:row>
      <xdr:rowOff>79858</xdr:rowOff>
    </xdr:to>
    <xdr:sp macro="" textlink="">
      <xdr:nvSpPr>
        <xdr:cNvPr id="322" name="円/楕円 321"/>
        <xdr:cNvSpPr/>
      </xdr:nvSpPr>
      <xdr:spPr>
        <a:xfrm>
          <a:off x="6921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70985</xdr:rowOff>
    </xdr:from>
    <xdr:ext cx="469744" cy="259045"/>
    <xdr:sp macro="" textlink="">
      <xdr:nvSpPr>
        <xdr:cNvPr id="323" name="テキスト ボックス 322"/>
        <xdr:cNvSpPr txBox="1"/>
      </xdr:nvSpPr>
      <xdr:spPr>
        <a:xfrm>
          <a:off x="6737427"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156685</xdr:rowOff>
    </xdr:from>
    <xdr:to>
      <xdr:col>15</xdr:col>
      <xdr:colOff>180975</xdr:colOff>
      <xdr:row>54</xdr:row>
      <xdr:rowOff>138648</xdr:rowOff>
    </xdr:to>
    <xdr:cxnSp macro="">
      <xdr:nvCxnSpPr>
        <xdr:cNvPr id="350" name="直線コネクタ 349"/>
        <xdr:cNvCxnSpPr/>
      </xdr:nvCxnSpPr>
      <xdr:spPr>
        <a:xfrm flipV="1">
          <a:off x="9639300" y="9243535"/>
          <a:ext cx="838200" cy="15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138648</xdr:rowOff>
    </xdr:from>
    <xdr:to>
      <xdr:col>14</xdr:col>
      <xdr:colOff>28575</xdr:colOff>
      <xdr:row>56</xdr:row>
      <xdr:rowOff>69679</xdr:rowOff>
    </xdr:to>
    <xdr:cxnSp macro="">
      <xdr:nvCxnSpPr>
        <xdr:cNvPr id="353" name="直線コネクタ 352"/>
        <xdr:cNvCxnSpPr/>
      </xdr:nvCxnSpPr>
      <xdr:spPr>
        <a:xfrm flipV="1">
          <a:off x="8750300" y="9396948"/>
          <a:ext cx="889000" cy="2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69679</xdr:rowOff>
    </xdr:from>
    <xdr:to>
      <xdr:col>12</xdr:col>
      <xdr:colOff>511175</xdr:colOff>
      <xdr:row>56</xdr:row>
      <xdr:rowOff>98575</xdr:rowOff>
    </xdr:to>
    <xdr:cxnSp macro="">
      <xdr:nvCxnSpPr>
        <xdr:cNvPr id="356" name="直線コネクタ 355"/>
        <xdr:cNvCxnSpPr/>
      </xdr:nvCxnSpPr>
      <xdr:spPr>
        <a:xfrm flipV="1">
          <a:off x="7861300" y="9670879"/>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98575</xdr:rowOff>
    </xdr:from>
    <xdr:to>
      <xdr:col>11</xdr:col>
      <xdr:colOff>307975</xdr:colOff>
      <xdr:row>56</xdr:row>
      <xdr:rowOff>163177</xdr:rowOff>
    </xdr:to>
    <xdr:cxnSp macro="">
      <xdr:nvCxnSpPr>
        <xdr:cNvPr id="359" name="直線コネクタ 358"/>
        <xdr:cNvCxnSpPr/>
      </xdr:nvCxnSpPr>
      <xdr:spPr>
        <a:xfrm flipV="1">
          <a:off x="6972300" y="9699775"/>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105885</xdr:rowOff>
    </xdr:from>
    <xdr:to>
      <xdr:col>15</xdr:col>
      <xdr:colOff>231775</xdr:colOff>
      <xdr:row>54</xdr:row>
      <xdr:rowOff>36035</xdr:rowOff>
    </xdr:to>
    <xdr:sp macro="" textlink="">
      <xdr:nvSpPr>
        <xdr:cNvPr id="369" name="円/楕円 368"/>
        <xdr:cNvSpPr/>
      </xdr:nvSpPr>
      <xdr:spPr>
        <a:xfrm>
          <a:off x="10426700" y="9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128762</xdr:rowOff>
    </xdr:from>
    <xdr:ext cx="534377" cy="259045"/>
    <xdr:sp macro="" textlink="">
      <xdr:nvSpPr>
        <xdr:cNvPr id="370" name="農林水産業費該当値テキスト"/>
        <xdr:cNvSpPr txBox="1"/>
      </xdr:nvSpPr>
      <xdr:spPr>
        <a:xfrm>
          <a:off x="10528300" y="90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87848</xdr:rowOff>
    </xdr:from>
    <xdr:to>
      <xdr:col>14</xdr:col>
      <xdr:colOff>79375</xdr:colOff>
      <xdr:row>55</xdr:row>
      <xdr:rowOff>17998</xdr:rowOff>
    </xdr:to>
    <xdr:sp macro="" textlink="">
      <xdr:nvSpPr>
        <xdr:cNvPr id="371" name="円/楕円 370"/>
        <xdr:cNvSpPr/>
      </xdr:nvSpPr>
      <xdr:spPr>
        <a:xfrm>
          <a:off x="9588500" y="93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34525</xdr:rowOff>
    </xdr:from>
    <xdr:ext cx="534377" cy="259045"/>
    <xdr:sp macro="" textlink="">
      <xdr:nvSpPr>
        <xdr:cNvPr id="372" name="テキスト ボックス 371"/>
        <xdr:cNvSpPr txBox="1"/>
      </xdr:nvSpPr>
      <xdr:spPr>
        <a:xfrm>
          <a:off x="9372111" y="91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18879</xdr:rowOff>
    </xdr:from>
    <xdr:to>
      <xdr:col>12</xdr:col>
      <xdr:colOff>561975</xdr:colOff>
      <xdr:row>56</xdr:row>
      <xdr:rowOff>120479</xdr:rowOff>
    </xdr:to>
    <xdr:sp macro="" textlink="">
      <xdr:nvSpPr>
        <xdr:cNvPr id="373" name="円/楕円 372"/>
        <xdr:cNvSpPr/>
      </xdr:nvSpPr>
      <xdr:spPr>
        <a:xfrm>
          <a:off x="8699500" y="96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137006</xdr:rowOff>
    </xdr:from>
    <xdr:ext cx="534377" cy="259045"/>
    <xdr:sp macro="" textlink="">
      <xdr:nvSpPr>
        <xdr:cNvPr id="374" name="テキスト ボックス 373"/>
        <xdr:cNvSpPr txBox="1"/>
      </xdr:nvSpPr>
      <xdr:spPr>
        <a:xfrm>
          <a:off x="8483111" y="93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47775</xdr:rowOff>
    </xdr:from>
    <xdr:to>
      <xdr:col>11</xdr:col>
      <xdr:colOff>358775</xdr:colOff>
      <xdr:row>56</xdr:row>
      <xdr:rowOff>149375</xdr:rowOff>
    </xdr:to>
    <xdr:sp macro="" textlink="">
      <xdr:nvSpPr>
        <xdr:cNvPr id="375" name="円/楕円 374"/>
        <xdr:cNvSpPr/>
      </xdr:nvSpPr>
      <xdr:spPr>
        <a:xfrm>
          <a:off x="7810500" y="96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165902</xdr:rowOff>
    </xdr:from>
    <xdr:ext cx="534377" cy="259045"/>
    <xdr:sp macro="" textlink="">
      <xdr:nvSpPr>
        <xdr:cNvPr id="376" name="テキスト ボックス 375"/>
        <xdr:cNvSpPr txBox="1"/>
      </xdr:nvSpPr>
      <xdr:spPr>
        <a:xfrm>
          <a:off x="7594111" y="94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112377</xdr:rowOff>
    </xdr:from>
    <xdr:to>
      <xdr:col>10</xdr:col>
      <xdr:colOff>155575</xdr:colOff>
      <xdr:row>57</xdr:row>
      <xdr:rowOff>42527</xdr:rowOff>
    </xdr:to>
    <xdr:sp macro="" textlink="">
      <xdr:nvSpPr>
        <xdr:cNvPr id="377" name="円/楕円 376"/>
        <xdr:cNvSpPr/>
      </xdr:nvSpPr>
      <xdr:spPr>
        <a:xfrm>
          <a:off x="6921500" y="97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33654</xdr:rowOff>
    </xdr:from>
    <xdr:ext cx="534377" cy="259045"/>
    <xdr:sp macro="" textlink="">
      <xdr:nvSpPr>
        <xdr:cNvPr id="378" name="テキスト ボックス 377"/>
        <xdr:cNvSpPr txBox="1"/>
      </xdr:nvSpPr>
      <xdr:spPr>
        <a:xfrm>
          <a:off x="6705111" y="98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169777</xdr:rowOff>
    </xdr:from>
    <xdr:to>
      <xdr:col>15</xdr:col>
      <xdr:colOff>180975</xdr:colOff>
      <xdr:row>77</xdr:row>
      <xdr:rowOff>52408</xdr:rowOff>
    </xdr:to>
    <xdr:cxnSp macro="">
      <xdr:nvCxnSpPr>
        <xdr:cNvPr id="409" name="直線コネクタ 408"/>
        <xdr:cNvCxnSpPr/>
      </xdr:nvCxnSpPr>
      <xdr:spPr>
        <a:xfrm flipV="1">
          <a:off x="9639300" y="13199977"/>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52408</xdr:rowOff>
    </xdr:from>
    <xdr:to>
      <xdr:col>14</xdr:col>
      <xdr:colOff>28575</xdr:colOff>
      <xdr:row>77</xdr:row>
      <xdr:rowOff>101361</xdr:rowOff>
    </xdr:to>
    <xdr:cxnSp macro="">
      <xdr:nvCxnSpPr>
        <xdr:cNvPr id="412" name="直線コネクタ 411"/>
        <xdr:cNvCxnSpPr/>
      </xdr:nvCxnSpPr>
      <xdr:spPr>
        <a:xfrm flipV="1">
          <a:off x="8750300" y="13254058"/>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101361</xdr:rowOff>
    </xdr:from>
    <xdr:to>
      <xdr:col>12</xdr:col>
      <xdr:colOff>511175</xdr:colOff>
      <xdr:row>77</xdr:row>
      <xdr:rowOff>108643</xdr:rowOff>
    </xdr:to>
    <xdr:cxnSp macro="">
      <xdr:nvCxnSpPr>
        <xdr:cNvPr id="415" name="直線コネクタ 414"/>
        <xdr:cNvCxnSpPr/>
      </xdr:nvCxnSpPr>
      <xdr:spPr>
        <a:xfrm flipV="1">
          <a:off x="7861300" y="13303011"/>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108643</xdr:rowOff>
    </xdr:from>
    <xdr:to>
      <xdr:col>11</xdr:col>
      <xdr:colOff>307975</xdr:colOff>
      <xdr:row>77</xdr:row>
      <xdr:rowOff>130687</xdr:rowOff>
    </xdr:to>
    <xdr:cxnSp macro="">
      <xdr:nvCxnSpPr>
        <xdr:cNvPr id="418" name="直線コネクタ 417"/>
        <xdr:cNvCxnSpPr/>
      </xdr:nvCxnSpPr>
      <xdr:spPr>
        <a:xfrm flipV="1">
          <a:off x="6972300" y="13310293"/>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20" name="テキスト ボックス 419"/>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2" name="テキスト ボックス 421"/>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118977</xdr:rowOff>
    </xdr:from>
    <xdr:to>
      <xdr:col>15</xdr:col>
      <xdr:colOff>231775</xdr:colOff>
      <xdr:row>77</xdr:row>
      <xdr:rowOff>49127</xdr:rowOff>
    </xdr:to>
    <xdr:sp macro="" textlink="">
      <xdr:nvSpPr>
        <xdr:cNvPr id="428" name="円/楕円 427"/>
        <xdr:cNvSpPr/>
      </xdr:nvSpPr>
      <xdr:spPr>
        <a:xfrm>
          <a:off x="104267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141854</xdr:rowOff>
    </xdr:from>
    <xdr:ext cx="534377" cy="259045"/>
    <xdr:sp macro="" textlink="">
      <xdr:nvSpPr>
        <xdr:cNvPr id="429" name="商工費該当値テキスト"/>
        <xdr:cNvSpPr txBox="1"/>
      </xdr:nvSpPr>
      <xdr:spPr>
        <a:xfrm>
          <a:off x="10528300" y="1300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1608</xdr:rowOff>
    </xdr:from>
    <xdr:to>
      <xdr:col>14</xdr:col>
      <xdr:colOff>79375</xdr:colOff>
      <xdr:row>77</xdr:row>
      <xdr:rowOff>103208</xdr:rowOff>
    </xdr:to>
    <xdr:sp macro="" textlink="">
      <xdr:nvSpPr>
        <xdr:cNvPr id="430" name="円/楕円 429"/>
        <xdr:cNvSpPr/>
      </xdr:nvSpPr>
      <xdr:spPr>
        <a:xfrm>
          <a:off x="9588500" y="132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119735</xdr:rowOff>
    </xdr:from>
    <xdr:ext cx="534377" cy="259045"/>
    <xdr:sp macro="" textlink="">
      <xdr:nvSpPr>
        <xdr:cNvPr id="431" name="テキスト ボックス 430"/>
        <xdr:cNvSpPr txBox="1"/>
      </xdr:nvSpPr>
      <xdr:spPr>
        <a:xfrm>
          <a:off x="9372111" y="129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50561</xdr:rowOff>
    </xdr:from>
    <xdr:to>
      <xdr:col>12</xdr:col>
      <xdr:colOff>561975</xdr:colOff>
      <xdr:row>77</xdr:row>
      <xdr:rowOff>152161</xdr:rowOff>
    </xdr:to>
    <xdr:sp macro="" textlink="">
      <xdr:nvSpPr>
        <xdr:cNvPr id="432" name="円/楕円 431"/>
        <xdr:cNvSpPr/>
      </xdr:nvSpPr>
      <xdr:spPr>
        <a:xfrm>
          <a:off x="8699500" y="132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143288</xdr:rowOff>
    </xdr:from>
    <xdr:ext cx="534377" cy="259045"/>
    <xdr:sp macro="" textlink="">
      <xdr:nvSpPr>
        <xdr:cNvPr id="433" name="テキスト ボックス 432"/>
        <xdr:cNvSpPr txBox="1"/>
      </xdr:nvSpPr>
      <xdr:spPr>
        <a:xfrm>
          <a:off x="8483111" y="133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57843</xdr:rowOff>
    </xdr:from>
    <xdr:to>
      <xdr:col>11</xdr:col>
      <xdr:colOff>358775</xdr:colOff>
      <xdr:row>77</xdr:row>
      <xdr:rowOff>159443</xdr:rowOff>
    </xdr:to>
    <xdr:sp macro="" textlink="">
      <xdr:nvSpPr>
        <xdr:cNvPr id="434" name="円/楕円 433"/>
        <xdr:cNvSpPr/>
      </xdr:nvSpPr>
      <xdr:spPr>
        <a:xfrm>
          <a:off x="7810500" y="132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4520</xdr:rowOff>
    </xdr:from>
    <xdr:ext cx="534377" cy="259045"/>
    <xdr:sp macro="" textlink="">
      <xdr:nvSpPr>
        <xdr:cNvPr id="435" name="テキスト ボックス 434"/>
        <xdr:cNvSpPr txBox="1"/>
      </xdr:nvSpPr>
      <xdr:spPr>
        <a:xfrm>
          <a:off x="7594111" y="130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79887</xdr:rowOff>
    </xdr:from>
    <xdr:to>
      <xdr:col>10</xdr:col>
      <xdr:colOff>155575</xdr:colOff>
      <xdr:row>78</xdr:row>
      <xdr:rowOff>10037</xdr:rowOff>
    </xdr:to>
    <xdr:sp macro="" textlink="">
      <xdr:nvSpPr>
        <xdr:cNvPr id="436" name="円/楕円 435"/>
        <xdr:cNvSpPr/>
      </xdr:nvSpPr>
      <xdr:spPr>
        <a:xfrm>
          <a:off x="6921500" y="13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26564</xdr:rowOff>
    </xdr:from>
    <xdr:ext cx="469744" cy="259045"/>
    <xdr:sp macro="" textlink="">
      <xdr:nvSpPr>
        <xdr:cNvPr id="437" name="テキスト ボックス 436"/>
        <xdr:cNvSpPr txBox="1"/>
      </xdr:nvSpPr>
      <xdr:spPr>
        <a:xfrm>
          <a:off x="6737427" y="1305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3339</xdr:rowOff>
    </xdr:from>
    <xdr:to>
      <xdr:col>15</xdr:col>
      <xdr:colOff>180975</xdr:colOff>
      <xdr:row>98</xdr:row>
      <xdr:rowOff>55918</xdr:rowOff>
    </xdr:to>
    <xdr:cxnSp macro="">
      <xdr:nvCxnSpPr>
        <xdr:cNvPr id="466" name="直線コネクタ 465"/>
        <xdr:cNvCxnSpPr/>
      </xdr:nvCxnSpPr>
      <xdr:spPr>
        <a:xfrm>
          <a:off x="9639300" y="16805439"/>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3339</xdr:rowOff>
    </xdr:from>
    <xdr:to>
      <xdr:col>14</xdr:col>
      <xdr:colOff>28575</xdr:colOff>
      <xdr:row>98</xdr:row>
      <xdr:rowOff>56200</xdr:rowOff>
    </xdr:to>
    <xdr:cxnSp macro="">
      <xdr:nvCxnSpPr>
        <xdr:cNvPr id="469" name="直線コネクタ 468"/>
        <xdr:cNvCxnSpPr/>
      </xdr:nvCxnSpPr>
      <xdr:spPr>
        <a:xfrm flipV="1">
          <a:off x="8750300" y="16805439"/>
          <a:ext cx="8890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51324</xdr:rowOff>
    </xdr:from>
    <xdr:to>
      <xdr:col>12</xdr:col>
      <xdr:colOff>511175</xdr:colOff>
      <xdr:row>98</xdr:row>
      <xdr:rowOff>56200</xdr:rowOff>
    </xdr:to>
    <xdr:cxnSp macro="">
      <xdr:nvCxnSpPr>
        <xdr:cNvPr id="472" name="直線コネクタ 471"/>
        <xdr:cNvCxnSpPr/>
      </xdr:nvCxnSpPr>
      <xdr:spPr>
        <a:xfrm>
          <a:off x="7861300" y="16853424"/>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48031</xdr:rowOff>
    </xdr:from>
    <xdr:to>
      <xdr:col>11</xdr:col>
      <xdr:colOff>307975</xdr:colOff>
      <xdr:row>98</xdr:row>
      <xdr:rowOff>51324</xdr:rowOff>
    </xdr:to>
    <xdr:cxnSp macro="">
      <xdr:nvCxnSpPr>
        <xdr:cNvPr id="475" name="直線コネクタ 474"/>
        <xdr:cNvCxnSpPr/>
      </xdr:nvCxnSpPr>
      <xdr:spPr>
        <a:xfrm>
          <a:off x="6972300" y="16850131"/>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xdr:rowOff>
    </xdr:from>
    <xdr:ext cx="534377" cy="259045"/>
    <xdr:sp macro="" textlink="">
      <xdr:nvSpPr>
        <xdr:cNvPr id="479" name="テキスト ボックス 478"/>
        <xdr:cNvSpPr txBox="1"/>
      </xdr:nvSpPr>
      <xdr:spPr>
        <a:xfrm>
          <a:off x="6705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5118</xdr:rowOff>
    </xdr:from>
    <xdr:to>
      <xdr:col>15</xdr:col>
      <xdr:colOff>231775</xdr:colOff>
      <xdr:row>98</xdr:row>
      <xdr:rowOff>106718</xdr:rowOff>
    </xdr:to>
    <xdr:sp macro="" textlink="">
      <xdr:nvSpPr>
        <xdr:cNvPr id="485" name="円/楕円 484"/>
        <xdr:cNvSpPr/>
      </xdr:nvSpPr>
      <xdr:spPr>
        <a:xfrm>
          <a:off x="104267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91495</xdr:rowOff>
    </xdr:from>
    <xdr:ext cx="534377" cy="259045"/>
    <xdr:sp macro="" textlink="">
      <xdr:nvSpPr>
        <xdr:cNvPr id="486" name="土木費該当値テキスト"/>
        <xdr:cNvSpPr txBox="1"/>
      </xdr:nvSpPr>
      <xdr:spPr>
        <a:xfrm>
          <a:off x="10528300" y="167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123989</xdr:rowOff>
    </xdr:from>
    <xdr:to>
      <xdr:col>14</xdr:col>
      <xdr:colOff>79375</xdr:colOff>
      <xdr:row>98</xdr:row>
      <xdr:rowOff>54139</xdr:rowOff>
    </xdr:to>
    <xdr:sp macro="" textlink="">
      <xdr:nvSpPr>
        <xdr:cNvPr id="487" name="円/楕円 486"/>
        <xdr:cNvSpPr/>
      </xdr:nvSpPr>
      <xdr:spPr>
        <a:xfrm>
          <a:off x="9588500" y="167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45266</xdr:rowOff>
    </xdr:from>
    <xdr:ext cx="534377" cy="259045"/>
    <xdr:sp macro="" textlink="">
      <xdr:nvSpPr>
        <xdr:cNvPr id="488" name="テキスト ボックス 487"/>
        <xdr:cNvSpPr txBox="1"/>
      </xdr:nvSpPr>
      <xdr:spPr>
        <a:xfrm>
          <a:off x="9372111" y="168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5400</xdr:rowOff>
    </xdr:from>
    <xdr:to>
      <xdr:col>12</xdr:col>
      <xdr:colOff>561975</xdr:colOff>
      <xdr:row>98</xdr:row>
      <xdr:rowOff>107000</xdr:rowOff>
    </xdr:to>
    <xdr:sp macro="" textlink="">
      <xdr:nvSpPr>
        <xdr:cNvPr id="489" name="円/楕円 488"/>
        <xdr:cNvSpPr/>
      </xdr:nvSpPr>
      <xdr:spPr>
        <a:xfrm>
          <a:off x="8699500" y="168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98127</xdr:rowOff>
    </xdr:from>
    <xdr:ext cx="534377" cy="259045"/>
    <xdr:sp macro="" textlink="">
      <xdr:nvSpPr>
        <xdr:cNvPr id="490" name="テキスト ボックス 489"/>
        <xdr:cNvSpPr txBox="1"/>
      </xdr:nvSpPr>
      <xdr:spPr>
        <a:xfrm>
          <a:off x="8483111"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524</xdr:rowOff>
    </xdr:from>
    <xdr:to>
      <xdr:col>11</xdr:col>
      <xdr:colOff>358775</xdr:colOff>
      <xdr:row>98</xdr:row>
      <xdr:rowOff>102124</xdr:rowOff>
    </xdr:to>
    <xdr:sp macro="" textlink="">
      <xdr:nvSpPr>
        <xdr:cNvPr id="491" name="円/楕円 490"/>
        <xdr:cNvSpPr/>
      </xdr:nvSpPr>
      <xdr:spPr>
        <a:xfrm>
          <a:off x="7810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93251</xdr:rowOff>
    </xdr:from>
    <xdr:ext cx="534377" cy="259045"/>
    <xdr:sp macro="" textlink="">
      <xdr:nvSpPr>
        <xdr:cNvPr id="492" name="テキスト ボックス 491"/>
        <xdr:cNvSpPr txBox="1"/>
      </xdr:nvSpPr>
      <xdr:spPr>
        <a:xfrm>
          <a:off x="7594111" y="16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168681</xdr:rowOff>
    </xdr:from>
    <xdr:to>
      <xdr:col>10</xdr:col>
      <xdr:colOff>155575</xdr:colOff>
      <xdr:row>98</xdr:row>
      <xdr:rowOff>98831</xdr:rowOff>
    </xdr:to>
    <xdr:sp macro="" textlink="">
      <xdr:nvSpPr>
        <xdr:cNvPr id="493" name="円/楕円 492"/>
        <xdr:cNvSpPr/>
      </xdr:nvSpPr>
      <xdr:spPr>
        <a:xfrm>
          <a:off x="6921500" y="167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89958</xdr:rowOff>
    </xdr:from>
    <xdr:ext cx="534377" cy="259045"/>
    <xdr:sp macro="" textlink="">
      <xdr:nvSpPr>
        <xdr:cNvPr id="494" name="テキスト ボックス 493"/>
        <xdr:cNvSpPr txBox="1"/>
      </xdr:nvSpPr>
      <xdr:spPr>
        <a:xfrm>
          <a:off x="6705111" y="168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77750</xdr:rowOff>
    </xdr:from>
    <xdr:to>
      <xdr:col>23</xdr:col>
      <xdr:colOff>517525</xdr:colOff>
      <xdr:row>37</xdr:row>
      <xdr:rowOff>157188</xdr:rowOff>
    </xdr:to>
    <xdr:cxnSp macro="">
      <xdr:nvCxnSpPr>
        <xdr:cNvPr id="524" name="直線コネクタ 523"/>
        <xdr:cNvCxnSpPr/>
      </xdr:nvCxnSpPr>
      <xdr:spPr>
        <a:xfrm>
          <a:off x="15481300" y="6249950"/>
          <a:ext cx="838200" cy="2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77750</xdr:rowOff>
    </xdr:from>
    <xdr:to>
      <xdr:col>22</xdr:col>
      <xdr:colOff>365125</xdr:colOff>
      <xdr:row>38</xdr:row>
      <xdr:rowOff>98247</xdr:rowOff>
    </xdr:to>
    <xdr:cxnSp macro="">
      <xdr:nvCxnSpPr>
        <xdr:cNvPr id="527" name="直線コネクタ 526"/>
        <xdr:cNvCxnSpPr/>
      </xdr:nvCxnSpPr>
      <xdr:spPr>
        <a:xfrm flipV="1">
          <a:off x="14592300" y="6249950"/>
          <a:ext cx="889000" cy="3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65041</xdr:rowOff>
    </xdr:from>
    <xdr:ext cx="534377" cy="259045"/>
    <xdr:sp macro="" textlink="">
      <xdr:nvSpPr>
        <xdr:cNvPr id="529" name="テキスト ボックス 528"/>
        <xdr:cNvSpPr txBox="1"/>
      </xdr:nvSpPr>
      <xdr:spPr>
        <a:xfrm>
          <a:off x="15214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83769</xdr:rowOff>
    </xdr:from>
    <xdr:to>
      <xdr:col>21</xdr:col>
      <xdr:colOff>161925</xdr:colOff>
      <xdr:row>38</xdr:row>
      <xdr:rowOff>98247</xdr:rowOff>
    </xdr:to>
    <xdr:cxnSp macro="">
      <xdr:nvCxnSpPr>
        <xdr:cNvPr id="530" name="直線コネクタ 529"/>
        <xdr:cNvCxnSpPr/>
      </xdr:nvCxnSpPr>
      <xdr:spPr>
        <a:xfrm>
          <a:off x="13703300" y="65988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83769</xdr:rowOff>
    </xdr:from>
    <xdr:to>
      <xdr:col>19</xdr:col>
      <xdr:colOff>644525</xdr:colOff>
      <xdr:row>38</xdr:row>
      <xdr:rowOff>96875</xdr:rowOff>
    </xdr:to>
    <xdr:cxnSp macro="">
      <xdr:nvCxnSpPr>
        <xdr:cNvPr id="533" name="直線コネクタ 532"/>
        <xdr:cNvCxnSpPr/>
      </xdr:nvCxnSpPr>
      <xdr:spPr>
        <a:xfrm flipV="1">
          <a:off x="12814300" y="6598869"/>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106388</xdr:rowOff>
    </xdr:from>
    <xdr:to>
      <xdr:col>23</xdr:col>
      <xdr:colOff>568325</xdr:colOff>
      <xdr:row>38</xdr:row>
      <xdr:rowOff>36538</xdr:rowOff>
    </xdr:to>
    <xdr:sp macro="" textlink="">
      <xdr:nvSpPr>
        <xdr:cNvPr id="543" name="円/楕円 542"/>
        <xdr:cNvSpPr/>
      </xdr:nvSpPr>
      <xdr:spPr>
        <a:xfrm>
          <a:off x="162687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84815</xdr:rowOff>
    </xdr:from>
    <xdr:ext cx="534377" cy="259045"/>
    <xdr:sp macro="" textlink="">
      <xdr:nvSpPr>
        <xdr:cNvPr id="544" name="消防費該当値テキスト"/>
        <xdr:cNvSpPr txBox="1"/>
      </xdr:nvSpPr>
      <xdr:spPr>
        <a:xfrm>
          <a:off x="16370300" y="64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26950</xdr:rowOff>
    </xdr:from>
    <xdr:to>
      <xdr:col>22</xdr:col>
      <xdr:colOff>415925</xdr:colOff>
      <xdr:row>36</xdr:row>
      <xdr:rowOff>128550</xdr:rowOff>
    </xdr:to>
    <xdr:sp macro="" textlink="">
      <xdr:nvSpPr>
        <xdr:cNvPr id="545" name="円/楕円 544"/>
        <xdr:cNvSpPr/>
      </xdr:nvSpPr>
      <xdr:spPr>
        <a:xfrm>
          <a:off x="15430500" y="61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145077</xdr:rowOff>
    </xdr:from>
    <xdr:ext cx="534377" cy="259045"/>
    <xdr:sp macro="" textlink="">
      <xdr:nvSpPr>
        <xdr:cNvPr id="546" name="テキスト ボックス 545"/>
        <xdr:cNvSpPr txBox="1"/>
      </xdr:nvSpPr>
      <xdr:spPr>
        <a:xfrm>
          <a:off x="15214111" y="59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47447</xdr:rowOff>
    </xdr:from>
    <xdr:to>
      <xdr:col>21</xdr:col>
      <xdr:colOff>212725</xdr:colOff>
      <xdr:row>38</xdr:row>
      <xdr:rowOff>149047</xdr:rowOff>
    </xdr:to>
    <xdr:sp macro="" textlink="">
      <xdr:nvSpPr>
        <xdr:cNvPr id="547" name="円/楕円 546"/>
        <xdr:cNvSpPr/>
      </xdr:nvSpPr>
      <xdr:spPr>
        <a:xfrm>
          <a:off x="14541500" y="65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140174</xdr:rowOff>
    </xdr:from>
    <xdr:ext cx="534377" cy="259045"/>
    <xdr:sp macro="" textlink="">
      <xdr:nvSpPr>
        <xdr:cNvPr id="548" name="テキスト ボックス 547"/>
        <xdr:cNvSpPr txBox="1"/>
      </xdr:nvSpPr>
      <xdr:spPr>
        <a:xfrm>
          <a:off x="14325111" y="66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32969</xdr:rowOff>
    </xdr:from>
    <xdr:to>
      <xdr:col>20</xdr:col>
      <xdr:colOff>9525</xdr:colOff>
      <xdr:row>38</xdr:row>
      <xdr:rowOff>134569</xdr:rowOff>
    </xdr:to>
    <xdr:sp macro="" textlink="">
      <xdr:nvSpPr>
        <xdr:cNvPr id="549" name="円/楕円 548"/>
        <xdr:cNvSpPr/>
      </xdr:nvSpPr>
      <xdr:spPr>
        <a:xfrm>
          <a:off x="13652500" y="65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125696</xdr:rowOff>
    </xdr:from>
    <xdr:ext cx="534377" cy="259045"/>
    <xdr:sp macro="" textlink="">
      <xdr:nvSpPr>
        <xdr:cNvPr id="550" name="テキスト ボックス 549"/>
        <xdr:cNvSpPr txBox="1"/>
      </xdr:nvSpPr>
      <xdr:spPr>
        <a:xfrm>
          <a:off x="13436111" y="66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46075</xdr:rowOff>
    </xdr:from>
    <xdr:to>
      <xdr:col>18</xdr:col>
      <xdr:colOff>492125</xdr:colOff>
      <xdr:row>38</xdr:row>
      <xdr:rowOff>147675</xdr:rowOff>
    </xdr:to>
    <xdr:sp macro="" textlink="">
      <xdr:nvSpPr>
        <xdr:cNvPr id="551" name="円/楕円 550"/>
        <xdr:cNvSpPr/>
      </xdr:nvSpPr>
      <xdr:spPr>
        <a:xfrm>
          <a:off x="127635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138802</xdr:rowOff>
    </xdr:from>
    <xdr:ext cx="534377" cy="259045"/>
    <xdr:sp macro="" textlink="">
      <xdr:nvSpPr>
        <xdr:cNvPr id="552" name="テキスト ボックス 551"/>
        <xdr:cNvSpPr txBox="1"/>
      </xdr:nvSpPr>
      <xdr:spPr>
        <a:xfrm>
          <a:off x="12547111" y="66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168834</xdr:rowOff>
    </xdr:from>
    <xdr:to>
      <xdr:col>23</xdr:col>
      <xdr:colOff>517525</xdr:colOff>
      <xdr:row>59</xdr:row>
      <xdr:rowOff>4979</xdr:rowOff>
    </xdr:to>
    <xdr:cxnSp macro="">
      <xdr:nvCxnSpPr>
        <xdr:cNvPr id="582" name="直線コネクタ 581"/>
        <xdr:cNvCxnSpPr/>
      </xdr:nvCxnSpPr>
      <xdr:spPr>
        <a:xfrm flipV="1">
          <a:off x="15481300" y="10112934"/>
          <a:ext cx="8382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152502</xdr:rowOff>
    </xdr:from>
    <xdr:to>
      <xdr:col>22</xdr:col>
      <xdr:colOff>365125</xdr:colOff>
      <xdr:row>59</xdr:row>
      <xdr:rowOff>4979</xdr:rowOff>
    </xdr:to>
    <xdr:cxnSp macro="">
      <xdr:nvCxnSpPr>
        <xdr:cNvPr id="585" name="直線コネクタ 584"/>
        <xdr:cNvCxnSpPr/>
      </xdr:nvCxnSpPr>
      <xdr:spPr>
        <a:xfrm>
          <a:off x="14592300" y="1009660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64198</xdr:rowOff>
    </xdr:from>
    <xdr:to>
      <xdr:col>21</xdr:col>
      <xdr:colOff>161925</xdr:colOff>
      <xdr:row>58</xdr:row>
      <xdr:rowOff>152502</xdr:rowOff>
    </xdr:to>
    <xdr:cxnSp macro="">
      <xdr:nvCxnSpPr>
        <xdr:cNvPr id="588" name="直線コネクタ 587"/>
        <xdr:cNvCxnSpPr/>
      </xdr:nvCxnSpPr>
      <xdr:spPr>
        <a:xfrm>
          <a:off x="13703300" y="9322498"/>
          <a:ext cx="889000" cy="7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64198</xdr:rowOff>
    </xdr:from>
    <xdr:to>
      <xdr:col>19</xdr:col>
      <xdr:colOff>644525</xdr:colOff>
      <xdr:row>58</xdr:row>
      <xdr:rowOff>168554</xdr:rowOff>
    </xdr:to>
    <xdr:cxnSp macro="">
      <xdr:nvCxnSpPr>
        <xdr:cNvPr id="591" name="直線コネクタ 590"/>
        <xdr:cNvCxnSpPr/>
      </xdr:nvCxnSpPr>
      <xdr:spPr>
        <a:xfrm flipV="1">
          <a:off x="12814300" y="9322498"/>
          <a:ext cx="889000" cy="79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118034</xdr:rowOff>
    </xdr:from>
    <xdr:to>
      <xdr:col>23</xdr:col>
      <xdr:colOff>568325</xdr:colOff>
      <xdr:row>59</xdr:row>
      <xdr:rowOff>48184</xdr:rowOff>
    </xdr:to>
    <xdr:sp macro="" textlink="">
      <xdr:nvSpPr>
        <xdr:cNvPr id="601" name="円/楕円 600"/>
        <xdr:cNvSpPr/>
      </xdr:nvSpPr>
      <xdr:spPr>
        <a:xfrm>
          <a:off x="16268700" y="100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32961</xdr:rowOff>
    </xdr:from>
    <xdr:ext cx="534377" cy="259045"/>
    <xdr:sp macro="" textlink="">
      <xdr:nvSpPr>
        <xdr:cNvPr id="602" name="教育費該当値テキスト"/>
        <xdr:cNvSpPr txBox="1"/>
      </xdr:nvSpPr>
      <xdr:spPr>
        <a:xfrm>
          <a:off x="16370300" y="99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125629</xdr:rowOff>
    </xdr:from>
    <xdr:to>
      <xdr:col>22</xdr:col>
      <xdr:colOff>415925</xdr:colOff>
      <xdr:row>59</xdr:row>
      <xdr:rowOff>55779</xdr:rowOff>
    </xdr:to>
    <xdr:sp macro="" textlink="">
      <xdr:nvSpPr>
        <xdr:cNvPr id="603" name="円/楕円 602"/>
        <xdr:cNvSpPr/>
      </xdr:nvSpPr>
      <xdr:spPr>
        <a:xfrm>
          <a:off x="15430500" y="10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46906</xdr:rowOff>
    </xdr:from>
    <xdr:ext cx="534377" cy="259045"/>
    <xdr:sp macro="" textlink="">
      <xdr:nvSpPr>
        <xdr:cNvPr id="604" name="テキスト ボックス 603"/>
        <xdr:cNvSpPr txBox="1"/>
      </xdr:nvSpPr>
      <xdr:spPr>
        <a:xfrm>
          <a:off x="15214111" y="10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101702</xdr:rowOff>
    </xdr:from>
    <xdr:to>
      <xdr:col>21</xdr:col>
      <xdr:colOff>212725</xdr:colOff>
      <xdr:row>59</xdr:row>
      <xdr:rowOff>31852</xdr:rowOff>
    </xdr:to>
    <xdr:sp macro="" textlink="">
      <xdr:nvSpPr>
        <xdr:cNvPr id="605" name="円/楕円 604"/>
        <xdr:cNvSpPr/>
      </xdr:nvSpPr>
      <xdr:spPr>
        <a:xfrm>
          <a:off x="14541500" y="100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22979</xdr:rowOff>
    </xdr:from>
    <xdr:ext cx="534377" cy="259045"/>
    <xdr:sp macro="" textlink="">
      <xdr:nvSpPr>
        <xdr:cNvPr id="606" name="テキスト ボックス 605"/>
        <xdr:cNvSpPr txBox="1"/>
      </xdr:nvSpPr>
      <xdr:spPr>
        <a:xfrm>
          <a:off x="14325111" y="101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13398</xdr:rowOff>
    </xdr:from>
    <xdr:to>
      <xdr:col>20</xdr:col>
      <xdr:colOff>9525</xdr:colOff>
      <xdr:row>54</xdr:row>
      <xdr:rowOff>114998</xdr:rowOff>
    </xdr:to>
    <xdr:sp macro="" textlink="">
      <xdr:nvSpPr>
        <xdr:cNvPr id="607" name="円/楕円 606"/>
        <xdr:cNvSpPr/>
      </xdr:nvSpPr>
      <xdr:spPr>
        <a:xfrm>
          <a:off x="13652500" y="92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131525</xdr:rowOff>
    </xdr:from>
    <xdr:ext cx="534377" cy="259045"/>
    <xdr:sp macro="" textlink="">
      <xdr:nvSpPr>
        <xdr:cNvPr id="608" name="テキスト ボックス 607"/>
        <xdr:cNvSpPr txBox="1"/>
      </xdr:nvSpPr>
      <xdr:spPr>
        <a:xfrm>
          <a:off x="13436111" y="90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117754</xdr:rowOff>
    </xdr:from>
    <xdr:to>
      <xdr:col>18</xdr:col>
      <xdr:colOff>492125</xdr:colOff>
      <xdr:row>59</xdr:row>
      <xdr:rowOff>47904</xdr:rowOff>
    </xdr:to>
    <xdr:sp macro="" textlink="">
      <xdr:nvSpPr>
        <xdr:cNvPr id="609" name="円/楕円 608"/>
        <xdr:cNvSpPr/>
      </xdr:nvSpPr>
      <xdr:spPr>
        <a:xfrm>
          <a:off x="12763500" y="100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39031</xdr:rowOff>
    </xdr:from>
    <xdr:ext cx="534377" cy="259045"/>
    <xdr:sp macro="" textlink="">
      <xdr:nvSpPr>
        <xdr:cNvPr id="610" name="テキスト ボックス 609"/>
        <xdr:cNvSpPr txBox="1"/>
      </xdr:nvSpPr>
      <xdr:spPr>
        <a:xfrm>
          <a:off x="12547111" y="101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110896</xdr:rowOff>
    </xdr:from>
    <xdr:to>
      <xdr:col>23</xdr:col>
      <xdr:colOff>516889</xdr:colOff>
      <xdr:row>79</xdr:row>
      <xdr:rowOff>44450</xdr:rowOff>
    </xdr:to>
    <xdr:cxnSp macro="">
      <xdr:nvCxnSpPr>
        <xdr:cNvPr id="634" name="直線コネクタ 633"/>
        <xdr:cNvCxnSpPr/>
      </xdr:nvCxnSpPr>
      <xdr:spPr>
        <a:xfrm flipV="1">
          <a:off x="16317595" y="12969646"/>
          <a:ext cx="1269" cy="61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54729</xdr:rowOff>
    </xdr:from>
    <xdr:ext cx="249299" cy="259045"/>
    <xdr:sp macro="" textlink="">
      <xdr:nvSpPr>
        <xdr:cNvPr id="635" name="災害復旧費最小値テキスト"/>
        <xdr:cNvSpPr txBox="1"/>
      </xdr:nvSpPr>
      <xdr:spPr>
        <a:xfrm>
          <a:off x="16370300" y="13599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57573</xdr:rowOff>
    </xdr:from>
    <xdr:ext cx="469744" cy="259045"/>
    <xdr:sp macro="" textlink="">
      <xdr:nvSpPr>
        <xdr:cNvPr id="637" name="災害復旧費最大値テキスト"/>
        <xdr:cNvSpPr txBox="1"/>
      </xdr:nvSpPr>
      <xdr:spPr>
        <a:xfrm>
          <a:off x="16370300" y="127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75</xdr:row>
      <xdr:rowOff>110896</xdr:rowOff>
    </xdr:from>
    <xdr:to>
      <xdr:col>23</xdr:col>
      <xdr:colOff>606425</xdr:colOff>
      <xdr:row>75</xdr:row>
      <xdr:rowOff>110896</xdr:rowOff>
    </xdr:to>
    <xdr:cxnSp macro="">
      <xdr:nvCxnSpPr>
        <xdr:cNvPr id="638" name="直線コネクタ 637"/>
        <xdr:cNvCxnSpPr/>
      </xdr:nvCxnSpPr>
      <xdr:spPr>
        <a:xfrm>
          <a:off x="16230600" y="1296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6959</xdr:rowOff>
    </xdr:from>
    <xdr:to>
      <xdr:col>23</xdr:col>
      <xdr:colOff>517525</xdr:colOff>
      <xdr:row>79</xdr:row>
      <xdr:rowOff>20219</xdr:rowOff>
    </xdr:to>
    <xdr:cxnSp macro="">
      <xdr:nvCxnSpPr>
        <xdr:cNvPr id="639" name="直線コネクタ 638"/>
        <xdr:cNvCxnSpPr/>
      </xdr:nvCxnSpPr>
      <xdr:spPr>
        <a:xfrm flipV="1">
          <a:off x="15481300" y="13551509"/>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143629</xdr:rowOff>
    </xdr:from>
    <xdr:ext cx="378565" cy="259045"/>
    <xdr:sp macro="" textlink="">
      <xdr:nvSpPr>
        <xdr:cNvPr id="640" name="災害復旧費平均値テキスト"/>
        <xdr:cNvSpPr txBox="1"/>
      </xdr:nvSpPr>
      <xdr:spPr>
        <a:xfrm>
          <a:off x="16370300" y="133452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120752</xdr:rowOff>
    </xdr:from>
    <xdr:to>
      <xdr:col>23</xdr:col>
      <xdr:colOff>568325</xdr:colOff>
      <xdr:row>79</xdr:row>
      <xdr:rowOff>50902</xdr:rowOff>
    </xdr:to>
    <xdr:sp macro="" textlink="">
      <xdr:nvSpPr>
        <xdr:cNvPr id="641" name="フローチャート : 判断 640"/>
        <xdr:cNvSpPr/>
      </xdr:nvSpPr>
      <xdr:spPr>
        <a:xfrm>
          <a:off x="162687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111430</xdr:rowOff>
    </xdr:from>
    <xdr:to>
      <xdr:col>22</xdr:col>
      <xdr:colOff>365125</xdr:colOff>
      <xdr:row>79</xdr:row>
      <xdr:rowOff>20219</xdr:rowOff>
    </xdr:to>
    <xdr:cxnSp macro="">
      <xdr:nvCxnSpPr>
        <xdr:cNvPr id="642" name="直線コネクタ 641"/>
        <xdr:cNvCxnSpPr/>
      </xdr:nvCxnSpPr>
      <xdr:spPr>
        <a:xfrm>
          <a:off x="14592300" y="13484530"/>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112979</xdr:rowOff>
    </xdr:from>
    <xdr:to>
      <xdr:col>22</xdr:col>
      <xdr:colOff>415925</xdr:colOff>
      <xdr:row>79</xdr:row>
      <xdr:rowOff>43129</xdr:rowOff>
    </xdr:to>
    <xdr:sp macro="" textlink="">
      <xdr:nvSpPr>
        <xdr:cNvPr id="643" name="フローチャート : 判断 642"/>
        <xdr:cNvSpPr/>
      </xdr:nvSpPr>
      <xdr:spPr>
        <a:xfrm>
          <a:off x="15430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59656</xdr:rowOff>
    </xdr:from>
    <xdr:ext cx="378565" cy="259045"/>
    <xdr:sp macro="" textlink="">
      <xdr:nvSpPr>
        <xdr:cNvPr id="644" name="テキスト ボックス 643"/>
        <xdr:cNvSpPr txBox="1"/>
      </xdr:nvSpPr>
      <xdr:spPr>
        <a:xfrm>
          <a:off x="15292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111430</xdr:rowOff>
    </xdr:from>
    <xdr:to>
      <xdr:col>21</xdr:col>
      <xdr:colOff>161925</xdr:colOff>
      <xdr:row>79</xdr:row>
      <xdr:rowOff>20065</xdr:rowOff>
    </xdr:to>
    <xdr:cxnSp macro="">
      <xdr:nvCxnSpPr>
        <xdr:cNvPr id="645" name="直線コネクタ 644"/>
        <xdr:cNvCxnSpPr/>
      </xdr:nvCxnSpPr>
      <xdr:spPr>
        <a:xfrm flipV="1">
          <a:off x="13703300" y="13484530"/>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95834</xdr:rowOff>
    </xdr:from>
    <xdr:to>
      <xdr:col>21</xdr:col>
      <xdr:colOff>212725</xdr:colOff>
      <xdr:row>79</xdr:row>
      <xdr:rowOff>25984</xdr:rowOff>
    </xdr:to>
    <xdr:sp macro="" textlink="">
      <xdr:nvSpPr>
        <xdr:cNvPr id="646" name="フローチャート : 判断 645"/>
        <xdr:cNvSpPr/>
      </xdr:nvSpPr>
      <xdr:spPr>
        <a:xfrm>
          <a:off x="14541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17111</xdr:rowOff>
    </xdr:from>
    <xdr:ext cx="378565" cy="259045"/>
    <xdr:sp macro="" textlink="">
      <xdr:nvSpPr>
        <xdr:cNvPr id="647" name="テキスト ボックス 646"/>
        <xdr:cNvSpPr txBox="1"/>
      </xdr:nvSpPr>
      <xdr:spPr>
        <a:xfrm>
          <a:off x="14403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8712</xdr:rowOff>
    </xdr:from>
    <xdr:to>
      <xdr:col>19</xdr:col>
      <xdr:colOff>644525</xdr:colOff>
      <xdr:row>79</xdr:row>
      <xdr:rowOff>20065</xdr:rowOff>
    </xdr:to>
    <xdr:cxnSp macro="">
      <xdr:nvCxnSpPr>
        <xdr:cNvPr id="648" name="直線コネクタ 647"/>
        <xdr:cNvCxnSpPr/>
      </xdr:nvCxnSpPr>
      <xdr:spPr>
        <a:xfrm>
          <a:off x="12814300" y="12181662"/>
          <a:ext cx="889000" cy="138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13309</xdr:rowOff>
    </xdr:from>
    <xdr:to>
      <xdr:col>20</xdr:col>
      <xdr:colOff>9525</xdr:colOff>
      <xdr:row>78</xdr:row>
      <xdr:rowOff>114909</xdr:rowOff>
    </xdr:to>
    <xdr:sp macro="" textlink="">
      <xdr:nvSpPr>
        <xdr:cNvPr id="649" name="フローチャート : 判断 648"/>
        <xdr:cNvSpPr/>
      </xdr:nvSpPr>
      <xdr:spPr>
        <a:xfrm>
          <a:off x="13652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131436</xdr:rowOff>
    </xdr:from>
    <xdr:ext cx="469744" cy="259045"/>
    <xdr:sp macro="" textlink="">
      <xdr:nvSpPr>
        <xdr:cNvPr id="650" name="テキスト ボックス 649"/>
        <xdr:cNvSpPr txBox="1"/>
      </xdr:nvSpPr>
      <xdr:spPr>
        <a:xfrm>
          <a:off x="13468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134468</xdr:rowOff>
    </xdr:from>
    <xdr:to>
      <xdr:col>18</xdr:col>
      <xdr:colOff>492125</xdr:colOff>
      <xdr:row>78</xdr:row>
      <xdr:rowOff>64618</xdr:rowOff>
    </xdr:to>
    <xdr:sp macro="" textlink="">
      <xdr:nvSpPr>
        <xdr:cNvPr id="651" name="フローチャート : 判断 650"/>
        <xdr:cNvSpPr/>
      </xdr:nvSpPr>
      <xdr:spPr>
        <a:xfrm>
          <a:off x="12763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55745</xdr:rowOff>
    </xdr:from>
    <xdr:ext cx="469744" cy="259045"/>
    <xdr:sp macro="" textlink="">
      <xdr:nvSpPr>
        <xdr:cNvPr id="652" name="テキスト ボックス 651"/>
        <xdr:cNvSpPr txBox="1"/>
      </xdr:nvSpPr>
      <xdr:spPr>
        <a:xfrm>
          <a:off x="12579427" y="134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127609</xdr:rowOff>
    </xdr:from>
    <xdr:to>
      <xdr:col>23</xdr:col>
      <xdr:colOff>568325</xdr:colOff>
      <xdr:row>79</xdr:row>
      <xdr:rowOff>57759</xdr:rowOff>
    </xdr:to>
    <xdr:sp macro="" textlink="">
      <xdr:nvSpPr>
        <xdr:cNvPr id="658" name="円/楕円 657"/>
        <xdr:cNvSpPr/>
      </xdr:nvSpPr>
      <xdr:spPr>
        <a:xfrm>
          <a:off x="162687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99178</xdr:rowOff>
    </xdr:from>
    <xdr:ext cx="378565" cy="259045"/>
    <xdr:sp macro="" textlink="">
      <xdr:nvSpPr>
        <xdr:cNvPr id="659" name="災害復旧費該当値テキスト"/>
        <xdr:cNvSpPr txBox="1"/>
      </xdr:nvSpPr>
      <xdr:spPr>
        <a:xfrm>
          <a:off x="16370300" y="1347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140869</xdr:rowOff>
    </xdr:from>
    <xdr:to>
      <xdr:col>22</xdr:col>
      <xdr:colOff>415925</xdr:colOff>
      <xdr:row>79</xdr:row>
      <xdr:rowOff>71019</xdr:rowOff>
    </xdr:to>
    <xdr:sp macro="" textlink="">
      <xdr:nvSpPr>
        <xdr:cNvPr id="660" name="円/楕円 659"/>
        <xdr:cNvSpPr/>
      </xdr:nvSpPr>
      <xdr:spPr>
        <a:xfrm>
          <a:off x="15430500" y="135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62146</xdr:rowOff>
    </xdr:from>
    <xdr:ext cx="378565" cy="259045"/>
    <xdr:sp macro="" textlink="">
      <xdr:nvSpPr>
        <xdr:cNvPr id="661" name="テキスト ボックス 660"/>
        <xdr:cNvSpPr txBox="1"/>
      </xdr:nvSpPr>
      <xdr:spPr>
        <a:xfrm>
          <a:off x="15292017" y="1360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60630</xdr:rowOff>
    </xdr:from>
    <xdr:to>
      <xdr:col>21</xdr:col>
      <xdr:colOff>212725</xdr:colOff>
      <xdr:row>78</xdr:row>
      <xdr:rowOff>162230</xdr:rowOff>
    </xdr:to>
    <xdr:sp macro="" textlink="">
      <xdr:nvSpPr>
        <xdr:cNvPr id="662" name="円/楕円 661"/>
        <xdr:cNvSpPr/>
      </xdr:nvSpPr>
      <xdr:spPr>
        <a:xfrm>
          <a:off x="14541500" y="134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7307</xdr:rowOff>
    </xdr:from>
    <xdr:ext cx="469744" cy="259045"/>
    <xdr:sp macro="" textlink="">
      <xdr:nvSpPr>
        <xdr:cNvPr id="663" name="テキスト ボックス 662"/>
        <xdr:cNvSpPr txBox="1"/>
      </xdr:nvSpPr>
      <xdr:spPr>
        <a:xfrm>
          <a:off x="14357427" y="1320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140715</xdr:rowOff>
    </xdr:from>
    <xdr:to>
      <xdr:col>20</xdr:col>
      <xdr:colOff>9525</xdr:colOff>
      <xdr:row>79</xdr:row>
      <xdr:rowOff>70865</xdr:rowOff>
    </xdr:to>
    <xdr:sp macro="" textlink="">
      <xdr:nvSpPr>
        <xdr:cNvPr id="664" name="円/楕円 663"/>
        <xdr:cNvSpPr/>
      </xdr:nvSpPr>
      <xdr:spPr>
        <a:xfrm>
          <a:off x="13652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61992</xdr:rowOff>
    </xdr:from>
    <xdr:ext cx="378565" cy="259045"/>
    <xdr:sp macro="" textlink="">
      <xdr:nvSpPr>
        <xdr:cNvPr id="665" name="テキスト ボックス 664"/>
        <xdr:cNvSpPr txBox="1"/>
      </xdr:nvSpPr>
      <xdr:spPr>
        <a:xfrm>
          <a:off x="13514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129362</xdr:rowOff>
    </xdr:from>
    <xdr:to>
      <xdr:col>18</xdr:col>
      <xdr:colOff>492125</xdr:colOff>
      <xdr:row>71</xdr:row>
      <xdr:rowOff>59512</xdr:rowOff>
    </xdr:to>
    <xdr:sp macro="" textlink="">
      <xdr:nvSpPr>
        <xdr:cNvPr id="666" name="円/楕円 665"/>
        <xdr:cNvSpPr/>
      </xdr:nvSpPr>
      <xdr:spPr>
        <a:xfrm>
          <a:off x="12763500" y="121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76039</xdr:rowOff>
    </xdr:from>
    <xdr:ext cx="534377" cy="259045"/>
    <xdr:sp macro="" textlink="">
      <xdr:nvSpPr>
        <xdr:cNvPr id="667" name="テキスト ボックス 666"/>
        <xdr:cNvSpPr txBox="1"/>
      </xdr:nvSpPr>
      <xdr:spPr>
        <a:xfrm>
          <a:off x="12547111" y="119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164030</xdr:rowOff>
    </xdr:from>
    <xdr:to>
      <xdr:col>23</xdr:col>
      <xdr:colOff>517525</xdr:colOff>
      <xdr:row>97</xdr:row>
      <xdr:rowOff>35671</xdr:rowOff>
    </xdr:to>
    <xdr:cxnSp macro="">
      <xdr:nvCxnSpPr>
        <xdr:cNvPr id="698" name="直線コネクタ 697"/>
        <xdr:cNvCxnSpPr/>
      </xdr:nvCxnSpPr>
      <xdr:spPr>
        <a:xfrm flipV="1">
          <a:off x="15481300" y="16623230"/>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145692</xdr:rowOff>
    </xdr:from>
    <xdr:to>
      <xdr:col>22</xdr:col>
      <xdr:colOff>365125</xdr:colOff>
      <xdr:row>97</xdr:row>
      <xdr:rowOff>35671</xdr:rowOff>
    </xdr:to>
    <xdr:cxnSp macro="">
      <xdr:nvCxnSpPr>
        <xdr:cNvPr id="701" name="直線コネクタ 700"/>
        <xdr:cNvCxnSpPr/>
      </xdr:nvCxnSpPr>
      <xdr:spPr>
        <a:xfrm>
          <a:off x="14592300" y="16604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130704</xdr:rowOff>
    </xdr:from>
    <xdr:to>
      <xdr:col>21</xdr:col>
      <xdr:colOff>161925</xdr:colOff>
      <xdr:row>96</xdr:row>
      <xdr:rowOff>145692</xdr:rowOff>
    </xdr:to>
    <xdr:cxnSp macro="">
      <xdr:nvCxnSpPr>
        <xdr:cNvPr id="704" name="直線コネクタ 703"/>
        <xdr:cNvCxnSpPr/>
      </xdr:nvCxnSpPr>
      <xdr:spPr>
        <a:xfrm>
          <a:off x="13703300" y="1658990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65241</xdr:rowOff>
    </xdr:from>
    <xdr:to>
      <xdr:col>19</xdr:col>
      <xdr:colOff>644525</xdr:colOff>
      <xdr:row>96</xdr:row>
      <xdr:rowOff>130704</xdr:rowOff>
    </xdr:to>
    <xdr:cxnSp macro="">
      <xdr:nvCxnSpPr>
        <xdr:cNvPr id="707" name="直線コネクタ 706"/>
        <xdr:cNvCxnSpPr/>
      </xdr:nvCxnSpPr>
      <xdr:spPr>
        <a:xfrm>
          <a:off x="12814300" y="16524441"/>
          <a:ext cx="889000" cy="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113230</xdr:rowOff>
    </xdr:from>
    <xdr:to>
      <xdr:col>23</xdr:col>
      <xdr:colOff>568325</xdr:colOff>
      <xdr:row>97</xdr:row>
      <xdr:rowOff>43380</xdr:rowOff>
    </xdr:to>
    <xdr:sp macro="" textlink="">
      <xdr:nvSpPr>
        <xdr:cNvPr id="717" name="円/楕円 716"/>
        <xdr:cNvSpPr/>
      </xdr:nvSpPr>
      <xdr:spPr>
        <a:xfrm>
          <a:off x="162687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91657</xdr:rowOff>
    </xdr:from>
    <xdr:ext cx="534377" cy="259045"/>
    <xdr:sp macro="" textlink="">
      <xdr:nvSpPr>
        <xdr:cNvPr id="718" name="公債費該当値テキスト"/>
        <xdr:cNvSpPr txBox="1"/>
      </xdr:nvSpPr>
      <xdr:spPr>
        <a:xfrm>
          <a:off x="16370300"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156321</xdr:rowOff>
    </xdr:from>
    <xdr:to>
      <xdr:col>22</xdr:col>
      <xdr:colOff>415925</xdr:colOff>
      <xdr:row>97</xdr:row>
      <xdr:rowOff>86471</xdr:rowOff>
    </xdr:to>
    <xdr:sp macro="" textlink="">
      <xdr:nvSpPr>
        <xdr:cNvPr id="719" name="円/楕円 718"/>
        <xdr:cNvSpPr/>
      </xdr:nvSpPr>
      <xdr:spPr>
        <a:xfrm>
          <a:off x="154305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77598</xdr:rowOff>
    </xdr:from>
    <xdr:ext cx="534377" cy="259045"/>
    <xdr:sp macro="" textlink="">
      <xdr:nvSpPr>
        <xdr:cNvPr id="720" name="テキスト ボックス 719"/>
        <xdr:cNvSpPr txBox="1"/>
      </xdr:nvSpPr>
      <xdr:spPr>
        <a:xfrm>
          <a:off x="15214111" y="167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94892</xdr:rowOff>
    </xdr:from>
    <xdr:to>
      <xdr:col>21</xdr:col>
      <xdr:colOff>212725</xdr:colOff>
      <xdr:row>97</xdr:row>
      <xdr:rowOff>25042</xdr:rowOff>
    </xdr:to>
    <xdr:sp macro="" textlink="">
      <xdr:nvSpPr>
        <xdr:cNvPr id="721" name="円/楕円 720"/>
        <xdr:cNvSpPr/>
      </xdr:nvSpPr>
      <xdr:spPr>
        <a:xfrm>
          <a:off x="14541500" y="16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16169</xdr:rowOff>
    </xdr:from>
    <xdr:ext cx="534377" cy="259045"/>
    <xdr:sp macro="" textlink="">
      <xdr:nvSpPr>
        <xdr:cNvPr id="722" name="テキスト ボックス 721"/>
        <xdr:cNvSpPr txBox="1"/>
      </xdr:nvSpPr>
      <xdr:spPr>
        <a:xfrm>
          <a:off x="14325111" y="166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79904</xdr:rowOff>
    </xdr:from>
    <xdr:to>
      <xdr:col>20</xdr:col>
      <xdr:colOff>9525</xdr:colOff>
      <xdr:row>97</xdr:row>
      <xdr:rowOff>10054</xdr:rowOff>
    </xdr:to>
    <xdr:sp macro="" textlink="">
      <xdr:nvSpPr>
        <xdr:cNvPr id="723" name="円/楕円 722"/>
        <xdr:cNvSpPr/>
      </xdr:nvSpPr>
      <xdr:spPr>
        <a:xfrm>
          <a:off x="13652500" y="165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1181</xdr:rowOff>
    </xdr:from>
    <xdr:ext cx="534377" cy="259045"/>
    <xdr:sp macro="" textlink="">
      <xdr:nvSpPr>
        <xdr:cNvPr id="724" name="テキスト ボックス 723"/>
        <xdr:cNvSpPr txBox="1"/>
      </xdr:nvSpPr>
      <xdr:spPr>
        <a:xfrm>
          <a:off x="13436111" y="166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14441</xdr:rowOff>
    </xdr:from>
    <xdr:to>
      <xdr:col>18</xdr:col>
      <xdr:colOff>492125</xdr:colOff>
      <xdr:row>96</xdr:row>
      <xdr:rowOff>116041</xdr:rowOff>
    </xdr:to>
    <xdr:sp macro="" textlink="">
      <xdr:nvSpPr>
        <xdr:cNvPr id="725" name="円/楕円 724"/>
        <xdr:cNvSpPr/>
      </xdr:nvSpPr>
      <xdr:spPr>
        <a:xfrm>
          <a:off x="12763500" y="164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107168</xdr:rowOff>
    </xdr:from>
    <xdr:ext cx="534377" cy="259045"/>
    <xdr:sp macro="" textlink="">
      <xdr:nvSpPr>
        <xdr:cNvPr id="726" name="テキスト ボックス 725"/>
        <xdr:cNvSpPr txBox="1"/>
      </xdr:nvSpPr>
      <xdr:spPr>
        <a:xfrm>
          <a:off x="12547111" y="16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21971</xdr:rowOff>
    </xdr:from>
    <xdr:to>
      <xdr:col>32</xdr:col>
      <xdr:colOff>187325</xdr:colOff>
      <xdr:row>38</xdr:row>
      <xdr:rowOff>25400</xdr:rowOff>
    </xdr:to>
    <xdr:cxnSp macro="">
      <xdr:nvCxnSpPr>
        <xdr:cNvPr id="751" name="直線コネクタ 750"/>
        <xdr:cNvCxnSpPr/>
      </xdr:nvCxnSpPr>
      <xdr:spPr>
        <a:xfrm>
          <a:off x="21323300" y="65370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157416</xdr:rowOff>
    </xdr:from>
    <xdr:to>
      <xdr:col>31</xdr:col>
      <xdr:colOff>34925</xdr:colOff>
      <xdr:row>38</xdr:row>
      <xdr:rowOff>21971</xdr:rowOff>
    </xdr:to>
    <xdr:cxnSp macro="">
      <xdr:nvCxnSpPr>
        <xdr:cNvPr id="754" name="直線コネクタ 753"/>
        <xdr:cNvCxnSpPr/>
      </xdr:nvCxnSpPr>
      <xdr:spPr>
        <a:xfrm>
          <a:off x="20434300" y="6501066"/>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157416</xdr:rowOff>
    </xdr:from>
    <xdr:to>
      <xdr:col>29</xdr:col>
      <xdr:colOff>517525</xdr:colOff>
      <xdr:row>38</xdr:row>
      <xdr:rowOff>25400</xdr:rowOff>
    </xdr:to>
    <xdr:cxnSp macro="">
      <xdr:nvCxnSpPr>
        <xdr:cNvPr id="757" name="直線コネクタ 756"/>
        <xdr:cNvCxnSpPr/>
      </xdr:nvCxnSpPr>
      <xdr:spPr>
        <a:xfrm flipV="1">
          <a:off x="19545300" y="6501066"/>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65612</xdr:rowOff>
    </xdr:from>
    <xdr:ext cx="249299" cy="259045"/>
    <xdr:sp macro="" textlink="">
      <xdr:nvSpPr>
        <xdr:cNvPr id="759" name="テキスト ボックス 758"/>
        <xdr:cNvSpPr txBox="1"/>
      </xdr:nvSpPr>
      <xdr:spPr>
        <a:xfrm>
          <a:off x="20309649" y="6580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142621</xdr:rowOff>
    </xdr:from>
    <xdr:to>
      <xdr:col>31</xdr:col>
      <xdr:colOff>85725</xdr:colOff>
      <xdr:row>38</xdr:row>
      <xdr:rowOff>72771</xdr:rowOff>
    </xdr:to>
    <xdr:sp macro="" textlink="">
      <xdr:nvSpPr>
        <xdr:cNvPr id="772" name="円/楕円 771"/>
        <xdr:cNvSpPr/>
      </xdr:nvSpPr>
      <xdr:spPr>
        <a:xfrm>
          <a:off x="21272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63898</xdr:rowOff>
    </xdr:from>
    <xdr:ext cx="249299" cy="259045"/>
    <xdr:sp macro="" textlink="">
      <xdr:nvSpPr>
        <xdr:cNvPr id="773" name="テキスト ボックス 772"/>
        <xdr:cNvSpPr txBox="1"/>
      </xdr:nvSpPr>
      <xdr:spPr>
        <a:xfrm>
          <a:off x="21198649" y="6578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106616</xdr:rowOff>
    </xdr:from>
    <xdr:to>
      <xdr:col>29</xdr:col>
      <xdr:colOff>568325</xdr:colOff>
      <xdr:row>38</xdr:row>
      <xdr:rowOff>36767</xdr:rowOff>
    </xdr:to>
    <xdr:sp macro="" textlink="">
      <xdr:nvSpPr>
        <xdr:cNvPr id="774" name="円/楕円 773"/>
        <xdr:cNvSpPr/>
      </xdr:nvSpPr>
      <xdr:spPr>
        <a:xfrm>
          <a:off x="20383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53293</xdr:rowOff>
    </xdr:from>
    <xdr:ext cx="313932" cy="259045"/>
    <xdr:sp macro="" textlink="">
      <xdr:nvSpPr>
        <xdr:cNvPr id="775" name="テキスト ボックス 774"/>
        <xdr:cNvSpPr txBox="1"/>
      </xdr:nvSpPr>
      <xdr:spPr>
        <a:xfrm>
          <a:off x="20277333" y="6225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農林水産業費が、住民一人当たり３６，７５７円となっており、類似団体の平均に比べ１６，７３４円高くなっているが、道の駅整備を行ったことによるものです。商工費は、商工業の振興と観光の基幹産業化に向け重点的に取り組んだことによるもの、議会費については、類似団体平均に比べ高止まりしている。総務費、衛生費、土木費、消防費、教育費、公債費などは、類似団体の平均に比べ低く、総務費においては、同団体内第５０位で、住民一人当たり３４，０３２円で同団体の平均より２８，３９４円低くなっており　、事務事業の合理化による適正な職員管理によるものと考えられます。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財政調整基金残高については、平成２７年度に財政調整基金２億２百万円の取り崩しを行ったため、標準財政規模に対する割合が対前年度比１．３４ポイント減の２３．４２％となりました。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実質収支比率については、決算剰余金（実質収支）の減により減少しています。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実質単年度収支比率については、対前年度０．２２ポイント減のマイナス４．２１％となりました。前年度からの実質収支額の減少が要因となっています。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8683057</v>
      </c>
      <c r="BO4" s="379"/>
      <c r="BP4" s="379"/>
      <c r="BQ4" s="379"/>
      <c r="BR4" s="379"/>
      <c r="BS4" s="379"/>
      <c r="BT4" s="379"/>
      <c r="BU4" s="380"/>
      <c r="BV4" s="378">
        <v>8353811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7.2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8032025</v>
      </c>
      <c r="BO5" s="416"/>
      <c r="BP5" s="416"/>
      <c r="BQ5" s="416"/>
      <c r="BR5" s="416"/>
      <c r="BS5" s="416"/>
      <c r="BT5" s="416"/>
      <c r="BU5" s="417"/>
      <c r="BV5" s="415">
        <v>7859673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82.4</v>
      </c>
      <c r="CU5" s="413"/>
      <c r="CV5" s="413"/>
      <c r="CW5" s="413"/>
      <c r="CX5" s="413"/>
      <c r="CY5" s="413"/>
      <c r="CZ5" s="413"/>
      <c r="DA5" s="414"/>
      <c r="DB5" s="412">
        <v>84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651032</v>
      </c>
      <c r="BO6" s="416"/>
      <c r="BP6" s="416"/>
      <c r="BQ6" s="416"/>
      <c r="BR6" s="416"/>
      <c r="BS6" s="416"/>
      <c r="BT6" s="416"/>
      <c r="BU6" s="417"/>
      <c r="BV6" s="415">
        <v>494138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88.8</v>
      </c>
      <c r="CU6" s="453"/>
      <c r="CV6" s="453"/>
      <c r="CW6" s="453"/>
      <c r="CX6" s="453"/>
      <c r="CY6" s="453"/>
      <c r="CZ6" s="453"/>
      <c r="DA6" s="454"/>
      <c r="DB6" s="452">
        <v>91.5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309438</v>
      </c>
      <c r="BO7" s="416"/>
      <c r="BP7" s="416"/>
      <c r="BQ7" s="416"/>
      <c r="BR7" s="416"/>
      <c r="BS7" s="416"/>
      <c r="BT7" s="416"/>
      <c r="BU7" s="417"/>
      <c r="BV7" s="415">
        <v>135080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5193017</v>
      </c>
      <c r="CU7" s="416"/>
      <c r="CV7" s="416"/>
      <c r="CW7" s="416"/>
      <c r="CX7" s="416"/>
      <c r="CY7" s="416"/>
      <c r="CZ7" s="416"/>
      <c r="DA7" s="417"/>
      <c r="DB7" s="415">
        <v>4998059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341594</v>
      </c>
      <c r="BO8" s="416"/>
      <c r="BP8" s="416"/>
      <c r="BQ8" s="416"/>
      <c r="BR8" s="416"/>
      <c r="BS8" s="416"/>
      <c r="BT8" s="416"/>
      <c r="BU8" s="417"/>
      <c r="BV8" s="415">
        <v>359058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23281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-17464</v>
      </c>
      <c r="BO9" s="416"/>
      <c r="BP9" s="416"/>
      <c r="BQ9" s="416"/>
      <c r="BR9" s="416"/>
      <c r="BS9" s="416"/>
      <c r="BT9" s="416"/>
      <c r="BU9" s="417"/>
      <c r="BV9" s="415">
        <v>-56645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10.7</v>
      </c>
      <c r="CU9" s="413"/>
      <c r="CV9" s="413"/>
      <c r="CW9" s="413"/>
      <c r="CX9" s="413"/>
      <c r="CY9" s="413"/>
      <c r="CZ9" s="413"/>
      <c r="DA9" s="414"/>
      <c r="DB9" s="412">
        <v>10.199999999999999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24348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664</v>
      </c>
      <c r="BO10" s="416"/>
      <c r="BP10" s="416"/>
      <c r="BQ10" s="416"/>
      <c r="BR10" s="416"/>
      <c r="BS10" s="416"/>
      <c r="BT10" s="416"/>
      <c r="BU10" s="417"/>
      <c r="BV10" s="415">
        <v>372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24034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202000</v>
      </c>
      <c r="BO12" s="416"/>
      <c r="BP12" s="416"/>
      <c r="BQ12" s="416"/>
      <c r="BR12" s="416"/>
      <c r="BS12" s="416"/>
      <c r="BT12" s="416"/>
      <c r="BU12" s="417"/>
      <c r="BV12" s="415">
        <v>143000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23849</v>
      </c>
      <c r="S13" s="497"/>
      <c r="T13" s="497"/>
      <c r="U13" s="497"/>
      <c r="V13" s="498"/>
      <c r="W13" s="431" t="s">
        <v>120</v>
      </c>
      <c r="X13" s="432"/>
      <c r="Y13" s="432"/>
      <c r="Z13" s="432"/>
      <c r="AA13" s="432"/>
      <c r="AB13" s="422"/>
      <c r="AC13" s="466">
        <v>966</v>
      </c>
      <c r="AD13" s="467"/>
      <c r="AE13" s="467"/>
      <c r="AF13" s="467"/>
      <c r="AG13" s="506"/>
      <c r="AH13" s="466">
        <v>1143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-218800</v>
      </c>
      <c r="BO13" s="416"/>
      <c r="BP13" s="416"/>
      <c r="BQ13" s="416"/>
      <c r="BR13" s="416"/>
      <c r="BS13" s="416"/>
      <c r="BT13" s="416"/>
      <c r="BU13" s="417"/>
      <c r="BV13" s="415">
        <v>-199273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7.4</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24304</v>
      </c>
      <c r="S14" s="497"/>
      <c r="T14" s="497"/>
      <c r="U14" s="497"/>
      <c r="V14" s="498"/>
      <c r="W14" s="405"/>
      <c r="X14" s="406"/>
      <c r="Y14" s="406"/>
      <c r="Z14" s="406"/>
      <c r="AA14" s="406"/>
      <c r="AB14" s="395"/>
      <c r="AC14" s="499">
        <v>8</v>
      </c>
      <c r="AD14" s="500"/>
      <c r="AE14" s="500"/>
      <c r="AF14" s="500"/>
      <c r="AG14" s="501"/>
      <c r="AH14" s="499">
        <v>8.6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43</v>
      </c>
      <c r="CU14" s="511"/>
      <c r="CV14" s="511"/>
      <c r="CW14" s="511"/>
      <c r="CX14" s="511"/>
      <c r="CY14" s="511"/>
      <c r="CZ14" s="511"/>
      <c r="DA14" s="512"/>
      <c r="DB14" s="510">
        <v>47.3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24117</v>
      </c>
      <c r="S15" s="497"/>
      <c r="T15" s="497"/>
      <c r="U15" s="497"/>
      <c r="V15" s="498"/>
      <c r="W15" s="431" t="s">
        <v>127</v>
      </c>
      <c r="X15" s="432"/>
      <c r="Y15" s="432"/>
      <c r="Z15" s="432"/>
      <c r="AA15" s="432"/>
      <c r="AB15" s="422"/>
      <c r="AC15" s="466">
        <v>4700</v>
      </c>
      <c r="AD15" s="467"/>
      <c r="AE15" s="467"/>
      <c r="AF15" s="467"/>
      <c r="AG15" s="506"/>
      <c r="AH15" s="466">
        <v>5491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2301700</v>
      </c>
      <c r="BO15" s="379"/>
      <c r="BP15" s="379"/>
      <c r="BQ15" s="379"/>
      <c r="BR15" s="379"/>
      <c r="BS15" s="379"/>
      <c r="BT15" s="379"/>
      <c r="BU15" s="380"/>
      <c r="BV15" s="378">
        <v>2207778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38.700000000000003</v>
      </c>
      <c r="AD16" s="500"/>
      <c r="AE16" s="500"/>
      <c r="AF16" s="500"/>
      <c r="AG16" s="501"/>
      <c r="AH16" s="499">
        <v>41.4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4218134</v>
      </c>
      <c r="BO16" s="416"/>
      <c r="BP16" s="416"/>
      <c r="BQ16" s="416"/>
      <c r="BR16" s="416"/>
      <c r="BS16" s="416"/>
      <c r="BT16" s="416"/>
      <c r="BU16" s="417"/>
      <c r="BV16" s="415">
        <v>3986598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6471</v>
      </c>
      <c r="AD17" s="467"/>
      <c r="AE17" s="467"/>
      <c r="AF17" s="467"/>
      <c r="AG17" s="506"/>
      <c r="AH17" s="466">
        <v>6529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2899752</v>
      </c>
      <c r="BO17" s="416"/>
      <c r="BP17" s="416"/>
      <c r="BQ17" s="416"/>
      <c r="BR17" s="416"/>
      <c r="BS17" s="416"/>
      <c r="BT17" s="416"/>
      <c r="BU17" s="417"/>
      <c r="BV17" s="415">
        <v>2819233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89.4</v>
      </c>
      <c r="M18" s="528"/>
      <c r="N18" s="528"/>
      <c r="O18" s="528"/>
      <c r="P18" s="528"/>
      <c r="Q18" s="528"/>
      <c r="R18" s="529"/>
      <c r="S18" s="529"/>
      <c r="T18" s="529"/>
      <c r="U18" s="529"/>
      <c r="V18" s="530"/>
      <c r="W18" s="433"/>
      <c r="X18" s="434"/>
      <c r="Y18" s="434"/>
      <c r="Z18" s="434"/>
      <c r="AA18" s="434"/>
      <c r="AB18" s="425"/>
      <c r="AC18" s="531">
        <v>53.3</v>
      </c>
      <c r="AD18" s="532"/>
      <c r="AE18" s="532"/>
      <c r="AF18" s="532"/>
      <c r="AG18" s="533"/>
      <c r="AH18" s="531">
        <v>49.2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4345168</v>
      </c>
      <c r="BO18" s="416"/>
      <c r="BP18" s="416"/>
      <c r="BQ18" s="416"/>
      <c r="BR18" s="416"/>
      <c r="BS18" s="416"/>
      <c r="BT18" s="416"/>
      <c r="BU18" s="417"/>
      <c r="BV18" s="415">
        <v>4223943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260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6027734</v>
      </c>
      <c r="BO19" s="416"/>
      <c r="BP19" s="416"/>
      <c r="BQ19" s="416"/>
      <c r="BR19" s="416"/>
      <c r="BS19" s="416"/>
      <c r="BT19" s="416"/>
      <c r="BU19" s="417"/>
      <c r="BV19" s="415">
        <v>5784584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7787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6999576</v>
      </c>
      <c r="BO23" s="416"/>
      <c r="BP23" s="416"/>
      <c r="BQ23" s="416"/>
      <c r="BR23" s="416"/>
      <c r="BS23" s="416"/>
      <c r="BT23" s="416"/>
      <c r="BU23" s="417"/>
      <c r="BV23" s="415">
        <v>7035553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7270</v>
      </c>
      <c r="R24" s="467"/>
      <c r="S24" s="467"/>
      <c r="T24" s="467"/>
      <c r="U24" s="467"/>
      <c r="V24" s="506"/>
      <c r="W24" s="561"/>
      <c r="X24" s="549"/>
      <c r="Y24" s="550"/>
      <c r="Z24" s="465" t="s">
        <v>150</v>
      </c>
      <c r="AA24" s="445"/>
      <c r="AB24" s="445"/>
      <c r="AC24" s="445"/>
      <c r="AD24" s="445"/>
      <c r="AE24" s="445"/>
      <c r="AF24" s="445"/>
      <c r="AG24" s="446"/>
      <c r="AH24" s="466">
        <v>134</v>
      </c>
      <c r="AI24" s="467"/>
      <c r="AJ24" s="467"/>
      <c r="AK24" s="467"/>
      <c r="AL24" s="506"/>
      <c r="AM24" s="466">
        <v>403742</v>
      </c>
      <c r="AN24" s="467"/>
      <c r="AO24" s="467"/>
      <c r="AP24" s="467"/>
      <c r="AQ24" s="467"/>
      <c r="AR24" s="506"/>
      <c r="AS24" s="466">
        <v>3013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5576017</v>
      </c>
      <c r="BO24" s="416"/>
      <c r="BP24" s="416"/>
      <c r="BQ24" s="416"/>
      <c r="BR24" s="416"/>
      <c r="BS24" s="416"/>
      <c r="BT24" s="416"/>
      <c r="BU24" s="417"/>
      <c r="BV24" s="415">
        <v>6049199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5910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438610</v>
      </c>
      <c r="BO25" s="379"/>
      <c r="BP25" s="379"/>
      <c r="BQ25" s="379"/>
      <c r="BR25" s="379"/>
      <c r="BS25" s="379"/>
      <c r="BT25" s="379"/>
      <c r="BU25" s="380"/>
      <c r="BV25" s="378">
        <v>322357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5520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27342</v>
      </c>
      <c r="AN26" s="467"/>
      <c r="AO26" s="467"/>
      <c r="AP26" s="467"/>
      <c r="AQ26" s="467"/>
      <c r="AR26" s="506"/>
      <c r="AS26" s="466">
        <v>3038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3500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187671</v>
      </c>
      <c r="BO27" s="585"/>
      <c r="BP27" s="585"/>
      <c r="BQ27" s="585"/>
      <c r="BR27" s="585"/>
      <c r="BS27" s="585"/>
      <c r="BT27" s="585"/>
      <c r="BU27" s="586"/>
      <c r="BV27" s="584">
        <v>187617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2900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1216223</v>
      </c>
      <c r="BO28" s="379"/>
      <c r="BP28" s="379"/>
      <c r="BQ28" s="379"/>
      <c r="BR28" s="379"/>
      <c r="BS28" s="379"/>
      <c r="BT28" s="379"/>
      <c r="BU28" s="380"/>
      <c r="BV28" s="378">
        <v>1237559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2550</v>
      </c>
      <c r="R29" s="467"/>
      <c r="S29" s="467"/>
      <c r="T29" s="467"/>
      <c r="U29" s="467"/>
      <c r="V29" s="506"/>
      <c r="W29" s="562"/>
      <c r="X29" s="563"/>
      <c r="Y29" s="564"/>
      <c r="Z29" s="465" t="s">
        <v>167</v>
      </c>
      <c r="AA29" s="445"/>
      <c r="AB29" s="445"/>
      <c r="AC29" s="445"/>
      <c r="AD29" s="445"/>
      <c r="AE29" s="445"/>
      <c r="AF29" s="445"/>
      <c r="AG29" s="446"/>
      <c r="AH29" s="466">
        <v>136</v>
      </c>
      <c r="AI29" s="467"/>
      <c r="AJ29" s="467"/>
      <c r="AK29" s="467"/>
      <c r="AL29" s="506"/>
      <c r="AM29" s="466">
        <v>411822</v>
      </c>
      <c r="AN29" s="467"/>
      <c r="AO29" s="467"/>
      <c r="AP29" s="467"/>
      <c r="AQ29" s="467"/>
      <c r="AR29" s="506"/>
      <c r="AS29" s="466">
        <v>3028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16430</v>
      </c>
      <c r="BO29" s="416"/>
      <c r="BP29" s="416"/>
      <c r="BQ29" s="416"/>
      <c r="BR29" s="416"/>
      <c r="BS29" s="416"/>
      <c r="BT29" s="416"/>
      <c r="BU29" s="417"/>
      <c r="BV29" s="415">
        <v>16423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350911</v>
      </c>
      <c r="BO30" s="585"/>
      <c r="BP30" s="585"/>
      <c r="BQ30" s="585"/>
      <c r="BR30" s="585"/>
      <c r="BS30" s="585"/>
      <c r="BT30" s="585"/>
      <c r="BU30" s="586"/>
      <c r="BV30" s="584">
        <v>383107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芳賀郡中部環境衛生事務組合（一般会計）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芳賀地区広域行政事務組合（一般会計）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芳賀地区広域行政事務組合（芳賀地区救急医療センター特別会計）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芳賀地区広域行政事務組合（ごみ処理施設特別会計）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芳賀地区広域行政事務組合（芳賀地方ふるさと市町村圏基金特別会計）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芳賀地区広域行政事務組合（卸売市場特別会計）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栃木県後期高齢者医療広域連合（一般会計）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栃木県後期高齢者医療広域連合（後期高齢者医療特別会計）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芳賀中部上水道企業団（水道事業特別会計）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栃木県市町村総合事務組合（一般会計）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531</v>
      </c>
      <c r="D34" s="1181"/>
      <c r="E34" s="1182"/>
      <c r="F34" s="32">
        <v>7.06</v>
      </c>
      <c r="G34" s="33">
        <v>10.47</v>
      </c>
      <c r="H34" s="33">
        <v>8.25</v>
      </c>
      <c r="I34" s="33">
        <v>7.18</v>
      </c>
      <c r="J34" s="34">
        <v>6.57</v>
      </c>
      <c r="K34" s="22"/>
      <c r="L34" s="22"/>
      <c r="M34" s="22"/>
      <c r="N34" s="22"/>
      <c r="O34" s="22"/>
      <c r="P34" s="22"/>
    </row>
    <row r="35" spans="1:16" ht="39" customHeight="1">
      <c r="A35" s="22"/>
      <c r="B35" s="35"/>
      <c r="C35" s="1175" t="s">
        <v>532</v>
      </c>
      <c r="D35" s="1176"/>
      <c r="E35" s="1177"/>
      <c r="F35" s="36">
        <v>0.94</v>
      </c>
      <c r="G35" s="37">
        <v>1.04</v>
      </c>
      <c r="H35" s="37">
        <v>1.06</v>
      </c>
      <c r="I35" s="37">
        <v>1.02</v>
      </c>
      <c r="J35" s="38">
        <v>0.79</v>
      </c>
      <c r="K35" s="22"/>
      <c r="L35" s="22"/>
      <c r="M35" s="22"/>
      <c r="N35" s="22"/>
      <c r="O35" s="22"/>
      <c r="P35" s="22"/>
    </row>
    <row r="36" spans="1:16" ht="39" customHeight="1">
      <c r="A36" s="22"/>
      <c r="B36" s="35"/>
      <c r="C36" s="1175" t="s">
        <v>533</v>
      </c>
      <c r="D36" s="1176"/>
      <c r="E36" s="1177"/>
      <c r="F36" s="36">
        <v>0.18</v>
      </c>
      <c r="G36" s="37">
        <v>0.9</v>
      </c>
      <c r="H36" s="37">
        <v>1.1599999999999999</v>
      </c>
      <c r="I36" s="37">
        <v>0.62</v>
      </c>
      <c r="J36" s="38">
        <v>0.39</v>
      </c>
      <c r="K36" s="22"/>
      <c r="L36" s="22"/>
      <c r="M36" s="22"/>
      <c r="N36" s="22"/>
      <c r="O36" s="22"/>
      <c r="P36" s="22"/>
    </row>
    <row r="37" spans="1:16" ht="39" customHeight="1">
      <c r="A37" s="22"/>
      <c r="B37" s="35"/>
      <c r="C37" s="1175" t="s">
        <v>534</v>
      </c>
      <c r="D37" s="1176"/>
      <c r="E37" s="1177"/>
      <c r="F37" s="36">
        <v>0.16</v>
      </c>
      <c r="G37" s="37">
        <v>0.18</v>
      </c>
      <c r="H37" s="37">
        <v>0.21</v>
      </c>
      <c r="I37" s="37">
        <v>0.09</v>
      </c>
      <c r="J37" s="38">
        <v>0.08</v>
      </c>
      <c r="K37" s="22"/>
      <c r="L37" s="22"/>
      <c r="M37" s="22"/>
      <c r="N37" s="22"/>
      <c r="O37" s="22"/>
      <c r="P37" s="22"/>
    </row>
    <row r="38" spans="1:16" ht="39" customHeight="1">
      <c r="A38" s="22"/>
      <c r="B38" s="35"/>
      <c r="C38" s="1175" t="s">
        <v>535</v>
      </c>
      <c r="D38" s="1176"/>
      <c r="E38" s="1177"/>
      <c r="F38" s="36">
        <v>0.06</v>
      </c>
      <c r="G38" s="37">
        <v>0.06</v>
      </c>
      <c r="H38" s="37">
        <v>0.08</v>
      </c>
      <c r="I38" s="37">
        <v>0.06</v>
      </c>
      <c r="J38" s="38">
        <v>7.0000000000000007E-2</v>
      </c>
      <c r="K38" s="22"/>
      <c r="L38" s="22"/>
      <c r="M38" s="22"/>
      <c r="N38" s="22"/>
      <c r="O38" s="22"/>
      <c r="P38" s="22"/>
    </row>
    <row r="39" spans="1:16" ht="39" customHeight="1">
      <c r="A39" s="22"/>
      <c r="B39" s="35"/>
      <c r="C39" s="1175" t="s">
        <v>536</v>
      </c>
      <c r="D39" s="1176"/>
      <c r="E39" s="1177"/>
      <c r="F39" s="36">
        <v>0.02</v>
      </c>
      <c r="G39" s="37">
        <v>0.01</v>
      </c>
      <c r="H39" s="37">
        <v>0.02</v>
      </c>
      <c r="I39" s="37">
        <v>0.02</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538</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828</v>
      </c>
      <c r="L45" s="60">
        <v>727</v>
      </c>
      <c r="M45" s="60">
        <v>700</v>
      </c>
      <c r="N45" s="60">
        <v>604</v>
      </c>
      <c r="O45" s="61">
        <v>661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238</v>
      </c>
      <c r="L48" s="64">
        <v>245</v>
      </c>
      <c r="M48" s="64">
        <v>244</v>
      </c>
      <c r="N48" s="64">
        <v>236</v>
      </c>
      <c r="O48" s="65">
        <v>231</v>
      </c>
      <c r="P48" s="48"/>
      <c r="Q48" s="48"/>
      <c r="R48" s="48"/>
      <c r="S48" s="48"/>
      <c r="T48" s="48"/>
      <c r="U48" s="48"/>
    </row>
    <row r="49" spans="1:21" ht="30.75" customHeight="1">
      <c r="A49" s="48"/>
      <c r="B49" s="1193"/>
      <c r="C49" s="1194"/>
      <c r="D49" s="62"/>
      <c r="E49" s="1185" t="s">
        <v>16</v>
      </c>
      <c r="F49" s="1185"/>
      <c r="G49" s="1185"/>
      <c r="H49" s="1185"/>
      <c r="I49" s="1185"/>
      <c r="J49" s="1186"/>
      <c r="K49" s="63">
        <v>55</v>
      </c>
      <c r="L49" s="64">
        <v>30</v>
      </c>
      <c r="M49" s="64">
        <v>29</v>
      </c>
      <c r="N49" s="64">
        <v>26</v>
      </c>
      <c r="O49" s="65">
        <v>26</v>
      </c>
      <c r="P49" s="48"/>
      <c r="Q49" s="48"/>
      <c r="R49" s="48"/>
      <c r="S49" s="48"/>
      <c r="T49" s="48"/>
      <c r="U49" s="48"/>
    </row>
    <row r="50" spans="1:21" ht="30.75" customHeight="1">
      <c r="A50" s="48"/>
      <c r="B50" s="1193"/>
      <c r="C50" s="1194"/>
      <c r="D50" s="62"/>
      <c r="E50" s="1185" t="s">
        <v>17</v>
      </c>
      <c r="F50" s="1185"/>
      <c r="G50" s="1185"/>
      <c r="H50" s="1185"/>
      <c r="I50" s="1185"/>
      <c r="J50" s="1186"/>
      <c r="K50" s="63">
        <v>59</v>
      </c>
      <c r="L50" s="64">
        <v>59</v>
      </c>
      <c r="M50" s="64">
        <v>58</v>
      </c>
      <c r="N50" s="64">
        <v>58</v>
      </c>
      <c r="O50" s="65">
        <v>57</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v>0</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614</v>
      </c>
      <c r="L52" s="64">
        <v>606</v>
      </c>
      <c r="M52" s="64">
        <v>615</v>
      </c>
      <c r="N52" s="64">
        <v>641</v>
      </c>
      <c r="O52" s="65">
        <v>682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566</v>
      </c>
      <c r="L53" s="69">
        <v>455</v>
      </c>
      <c r="M53" s="69">
        <v>416</v>
      </c>
      <c r="N53" s="69">
        <v>283</v>
      </c>
      <c r="O53" s="70">
        <v>293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6351</v>
      </c>
      <c r="J41" s="83">
        <v>7053</v>
      </c>
      <c r="K41" s="83">
        <v>6903</v>
      </c>
      <c r="L41" s="83">
        <v>7036</v>
      </c>
      <c r="M41" s="84">
        <v>7000</v>
      </c>
    </row>
    <row r="42" spans="2:13" ht="27.75" customHeight="1">
      <c r="B42" s="1201"/>
      <c r="C42" s="1202"/>
      <c r="D42" s="85"/>
      <c r="E42" s="1207" t="s">
        <v>26</v>
      </c>
      <c r="F42" s="1207"/>
      <c r="G42" s="1207"/>
      <c r="H42" s="1208"/>
      <c r="I42" s="86">
        <v>343</v>
      </c>
      <c r="J42" s="87">
        <v>285</v>
      </c>
      <c r="K42" s="87">
        <v>227</v>
      </c>
      <c r="L42" s="87">
        <v>170</v>
      </c>
      <c r="M42" s="88">
        <v>113</v>
      </c>
    </row>
    <row r="43" spans="2:13" ht="27.75" customHeight="1">
      <c r="B43" s="1201"/>
      <c r="C43" s="1202"/>
      <c r="D43" s="85"/>
      <c r="E43" s="1207" t="s">
        <v>27</v>
      </c>
      <c r="F43" s="1207"/>
      <c r="G43" s="1207"/>
      <c r="H43" s="1208"/>
      <c r="I43" s="86">
        <v>2685</v>
      </c>
      <c r="J43" s="87">
        <v>2733</v>
      </c>
      <c r="K43" s="87">
        <v>2644</v>
      </c>
      <c r="L43" s="87">
        <v>2521</v>
      </c>
      <c r="M43" s="88">
        <v>2604</v>
      </c>
    </row>
    <row r="44" spans="2:13" ht="27.75" customHeight="1">
      <c r="B44" s="1201"/>
      <c r="C44" s="1202"/>
      <c r="D44" s="85"/>
      <c r="E44" s="1207" t="s">
        <v>28</v>
      </c>
      <c r="F44" s="1207"/>
      <c r="G44" s="1207"/>
      <c r="H44" s="1208"/>
      <c r="I44" s="86">
        <v>298</v>
      </c>
      <c r="J44" s="87">
        <v>334</v>
      </c>
      <c r="K44" s="87">
        <v>460</v>
      </c>
      <c r="L44" s="87">
        <v>509</v>
      </c>
      <c r="M44" s="88">
        <v>579</v>
      </c>
    </row>
    <row r="45" spans="2:13" ht="27.75" customHeight="1">
      <c r="B45" s="1201"/>
      <c r="C45" s="1202"/>
      <c r="D45" s="85"/>
      <c r="E45" s="1207" t="s">
        <v>29</v>
      </c>
      <c r="F45" s="1207"/>
      <c r="G45" s="1207"/>
      <c r="H45" s="1208"/>
      <c r="I45" s="86">
        <v>1438</v>
      </c>
      <c r="J45" s="87">
        <v>1404</v>
      </c>
      <c r="K45" s="87">
        <v>1333</v>
      </c>
      <c r="L45" s="87">
        <v>1279</v>
      </c>
      <c r="M45" s="88">
        <v>1202</v>
      </c>
    </row>
    <row r="46" spans="2:13" ht="27.75" customHeight="1">
      <c r="B46" s="1201"/>
      <c r="C46" s="1202"/>
      <c r="D46" s="85"/>
      <c r="E46" s="1207" t="s">
        <v>30</v>
      </c>
      <c r="F46" s="1207"/>
      <c r="G46" s="1207"/>
      <c r="H46" s="1208"/>
      <c r="I46" s="86" t="s">
        <v>483</v>
      </c>
      <c r="J46" s="87" t="s">
        <v>483</v>
      </c>
      <c r="K46" s="87" t="s">
        <v>483</v>
      </c>
      <c r="L46" s="87" t="s">
        <v>483</v>
      </c>
      <c r="M46" s="88" t="s">
        <v>483</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1857</v>
      </c>
      <c r="J49" s="87">
        <v>1734</v>
      </c>
      <c r="K49" s="87">
        <v>2095</v>
      </c>
      <c r="L49" s="87">
        <v>2197</v>
      </c>
      <c r="M49" s="88">
        <v>2160</v>
      </c>
    </row>
    <row r="50" spans="2:13" ht="27.75" customHeight="1">
      <c r="B50" s="1201"/>
      <c r="C50" s="1202"/>
      <c r="D50" s="85"/>
      <c r="E50" s="1207" t="s">
        <v>35</v>
      </c>
      <c r="F50" s="1207"/>
      <c r="G50" s="1207"/>
      <c r="H50" s="1208"/>
      <c r="I50" s="86">
        <v>144</v>
      </c>
      <c r="J50" s="87">
        <v>153</v>
      </c>
      <c r="K50" s="87">
        <v>147</v>
      </c>
      <c r="L50" s="87">
        <v>149</v>
      </c>
      <c r="M50" s="88">
        <v>157</v>
      </c>
    </row>
    <row r="51" spans="2:13" ht="27.75" customHeight="1">
      <c r="B51" s="1203"/>
      <c r="C51" s="1204"/>
      <c r="D51" s="85"/>
      <c r="E51" s="1207" t="s">
        <v>36</v>
      </c>
      <c r="F51" s="1207"/>
      <c r="G51" s="1207"/>
      <c r="H51" s="1208"/>
      <c r="I51" s="86">
        <v>6446</v>
      </c>
      <c r="J51" s="87">
        <v>7006</v>
      </c>
      <c r="K51" s="87">
        <v>7033</v>
      </c>
      <c r="L51" s="87">
        <v>7097</v>
      </c>
      <c r="M51" s="88">
        <v>7230</v>
      </c>
    </row>
    <row r="52" spans="2:13" ht="27.75" customHeight="1" thickBot="1">
      <c r="B52" s="1211" t="s">
        <v>37</v>
      </c>
      <c r="C52" s="1212"/>
      <c r="D52" s="90"/>
      <c r="E52" s="1213" t="s">
        <v>38</v>
      </c>
      <c r="F52" s="1213"/>
      <c r="G52" s="1213"/>
      <c r="H52" s="1214"/>
      <c r="I52" s="91">
        <v>2667</v>
      </c>
      <c r="J52" s="92">
        <v>2917</v>
      </c>
      <c r="K52" s="92">
        <v>2293</v>
      </c>
      <c r="L52" s="92">
        <v>2072</v>
      </c>
      <c r="M52" s="93">
        <v>1950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556</v>
      </c>
      <c r="H73" s="1240"/>
      <c r="I73" s="1245" t="s">
        <v>557</v>
      </c>
      <c r="J73" s="1245"/>
      <c r="K73" s="1226">
        <v>59.1</v>
      </c>
      <c r="L73" s="1226">
        <v>66.099999999999994</v>
      </c>
      <c r="M73" s="1215">
        <v>51.6</v>
      </c>
      <c r="N73" s="1215">
        <v>47.3</v>
      </c>
      <c r="O73" s="1215">
        <v>43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563</v>
      </c>
      <c r="J75" s="1225"/>
      <c r="K75" s="1247">
        <v>12.8</v>
      </c>
      <c r="L75" s="1247">
        <v>11.9</v>
      </c>
      <c r="M75" s="1247">
        <v>10.7</v>
      </c>
      <c r="N75" s="1247">
        <v>8.6999999999999993</v>
      </c>
      <c r="O75" s="1247">
        <v>7.4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44.4</v>
      </c>
      <c r="L77" s="1226">
        <v>43</v>
      </c>
      <c r="M77" s="1215">
        <v>37</v>
      </c>
      <c r="N77" s="1215">
        <v>27.8</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563</v>
      </c>
      <c r="J79" s="1217"/>
      <c r="K79" s="1218">
        <v>11.1</v>
      </c>
      <c r="L79" s="1218">
        <v>10.3</v>
      </c>
      <c r="M79" s="1218">
        <v>9.4</v>
      </c>
      <c r="N79" s="1218">
        <v>8.1</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24949</v>
      </c>
      <c r="E3" s="116"/>
      <c r="F3" s="117">
        <v>51262</v>
      </c>
      <c r="G3" s="118"/>
      <c r="H3" s="119"/>
    </row>
    <row r="4" spans="1:8">
      <c r="A4" s="120"/>
      <c r="B4" s="121"/>
      <c r="C4" s="122"/>
      <c r="D4" s="123">
        <v>21787</v>
      </c>
      <c r="E4" s="124"/>
      <c r="F4" s="125">
        <v>25630</v>
      </c>
      <c r="G4" s="126"/>
      <c r="H4" s="127"/>
    </row>
    <row r="5" spans="1:8">
      <c r="A5" s="108" t="s">
        <v>516</v>
      </c>
      <c r="B5" s="113"/>
      <c r="C5" s="114"/>
      <c r="D5" s="115">
        <v>96958</v>
      </c>
      <c r="E5" s="116"/>
      <c r="F5" s="117">
        <v>48407</v>
      </c>
      <c r="G5" s="118"/>
      <c r="H5" s="119"/>
    </row>
    <row r="6" spans="1:8">
      <c r="A6" s="120"/>
      <c r="B6" s="121"/>
      <c r="C6" s="122"/>
      <c r="D6" s="123">
        <v>20146</v>
      </c>
      <c r="E6" s="124"/>
      <c r="F6" s="125">
        <v>23914</v>
      </c>
      <c r="G6" s="126"/>
      <c r="H6" s="127"/>
    </row>
    <row r="7" spans="1:8">
      <c r="A7" s="108" t="s">
        <v>517</v>
      </c>
      <c r="B7" s="113"/>
      <c r="C7" s="114"/>
      <c r="D7" s="115">
        <v>32293</v>
      </c>
      <c r="E7" s="116"/>
      <c r="F7" s="117">
        <v>69477</v>
      </c>
      <c r="G7" s="118"/>
      <c r="H7" s="119"/>
    </row>
    <row r="8" spans="1:8">
      <c r="A8" s="120"/>
      <c r="B8" s="121"/>
      <c r="C8" s="122"/>
      <c r="D8" s="123">
        <v>16450</v>
      </c>
      <c r="E8" s="124"/>
      <c r="F8" s="125">
        <v>31528</v>
      </c>
      <c r="G8" s="126"/>
      <c r="H8" s="127"/>
    </row>
    <row r="9" spans="1:8">
      <c r="A9" s="108" t="s">
        <v>518</v>
      </c>
      <c r="B9" s="113"/>
      <c r="C9" s="114"/>
      <c r="D9" s="115">
        <v>50861</v>
      </c>
      <c r="E9" s="116"/>
      <c r="F9" s="117">
        <v>59668</v>
      </c>
      <c r="G9" s="118"/>
      <c r="H9" s="119"/>
    </row>
    <row r="10" spans="1:8">
      <c r="A10" s="120"/>
      <c r="B10" s="121"/>
      <c r="C10" s="122"/>
      <c r="D10" s="123">
        <v>27260</v>
      </c>
      <c r="E10" s="124"/>
      <c r="F10" s="125">
        <v>31515</v>
      </c>
      <c r="G10" s="126"/>
      <c r="H10" s="127"/>
    </row>
    <row r="11" spans="1:8">
      <c r="A11" s="108" t="s">
        <v>519</v>
      </c>
      <c r="B11" s="113"/>
      <c r="C11" s="114"/>
      <c r="D11" s="115">
        <v>43429</v>
      </c>
      <c r="E11" s="116"/>
      <c r="F11" s="117">
        <v>56894</v>
      </c>
      <c r="G11" s="118"/>
      <c r="H11" s="119"/>
    </row>
    <row r="12" spans="1:8">
      <c r="A12" s="120"/>
      <c r="B12" s="121"/>
      <c r="C12" s="128"/>
      <c r="D12" s="123">
        <v>17998</v>
      </c>
      <c r="E12" s="124"/>
      <c r="F12" s="125">
        <v>32548</v>
      </c>
      <c r="G12" s="126"/>
      <c r="H12" s="127"/>
    </row>
    <row r="13" spans="1:8">
      <c r="A13" s="108"/>
      <c r="B13" s="113"/>
      <c r="C13" s="129"/>
      <c r="D13" s="130">
        <v>49698</v>
      </c>
      <c r="E13" s="131"/>
      <c r="F13" s="132">
        <v>57142</v>
      </c>
      <c r="G13" s="133"/>
      <c r="H13" s="119"/>
    </row>
    <row r="14" spans="1:8">
      <c r="A14" s="120"/>
      <c r="B14" s="121"/>
      <c r="C14" s="122"/>
      <c r="D14" s="123">
        <v>20728</v>
      </c>
      <c r="E14" s="124"/>
      <c r="F14" s="125">
        <v>29027</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7.07</v>
      </c>
      <c r="C19" s="134">
        <f>ROUND(VALUE(SUBSTITUTE(実質収支比率等に係る経年分析!G$48,"▲","-")),2)</f>
        <v>10.48</v>
      </c>
      <c r="D19" s="134">
        <f>ROUND(VALUE(SUBSTITUTE(実質収支比率等に係る経年分析!H$48,"▲","-")),2)</f>
        <v>8.26</v>
      </c>
      <c r="E19" s="134">
        <f>ROUND(VALUE(SUBSTITUTE(実質収支比率等に係る経年分析!I$48,"▲","-")),2)</f>
        <v>7.18</v>
      </c>
      <c r="F19" s="134">
        <f>ROUND(VALUE(SUBSTITUTE(実質収支比率等に係る経年分析!J$48,"▲","-")),2)</f>
        <v>6.58</v>
      </c>
    </row>
    <row r="20" spans="1:11">
      <c r="A20" s="134" t="s">
        <v>43</v>
      </c>
      <c r="B20" s="134">
        <f>ROUND(VALUE(SUBSTITUTE(実質収支比率等に係る経年分析!F$47,"▲","-")),2)</f>
        <v>15.29</v>
      </c>
      <c r="C20" s="134">
        <f>ROUND(VALUE(SUBSTITUTE(実質収支比率等に係る経年分析!G$47,"▲","-")),2)</f>
        <v>19.62</v>
      </c>
      <c r="D20" s="134">
        <f>ROUND(VALUE(SUBSTITUTE(実質収支比率等に係る経年分析!H$47,"▲","-")),2)</f>
        <v>23.24</v>
      </c>
      <c r="E20" s="134">
        <f>ROUND(VALUE(SUBSTITUTE(実質収支比率等に係る経年分析!I$47,"▲","-")),2)</f>
        <v>24.76</v>
      </c>
      <c r="F20" s="134">
        <f>ROUND(VALUE(SUBSTITUTE(実質収支比率等に係る経年分析!J$47,"▲","-")),2)</f>
        <v>23.42</v>
      </c>
    </row>
    <row r="21" spans="1:11">
      <c r="A21" s="134" t="s">
        <v>44</v>
      </c>
      <c r="B21" s="134">
        <f>IF(ISNUMBER(VALUE(SUBSTITUTE(実質収支比率等に係る経年分析!F$49,"▲","-"))),ROUND(VALUE(SUBSTITUTE(実質収支比率等に係る経年分析!F$49,"▲","-")),2),NA())</f>
        <v>-3.14</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-3.63</v>
      </c>
      <c r="E21" s="134">
        <f>IF(ISNUMBER(VALUE(SUBSTITUTE(実質収支比率等に係る経年分析!I$49,"▲","-"))),ROUND(VALUE(SUBSTITUTE(実質収支比率等に係る経年分析!I$49,"▲","-")),2),NA())</f>
        <v>-3.99</v>
      </c>
      <c r="F21" s="134">
        <f>IF(ISNUMBER(VALUE(SUBSTITUTE(実質収支比率等に係る経年分析!J$49,"▲","-"))),ROUND(VALUE(SUBSTITUTE(実質収支比率等に係る経年分析!J$49,"▲","-")),2),NA())</f>
        <v>-4.21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614</v>
      </c>
      <c r="E42" s="136"/>
      <c r="F42" s="136"/>
      <c r="G42" s="136">
        <f>'実質公債費比率（分子）の構造'!L$52</f>
        <v>606</v>
      </c>
      <c r="H42" s="136"/>
      <c r="I42" s="136"/>
      <c r="J42" s="136">
        <f>'実質公債費比率（分子）の構造'!M$52</f>
        <v>615</v>
      </c>
      <c r="K42" s="136"/>
      <c r="L42" s="136"/>
      <c r="M42" s="136">
        <f>'実質公債費比率（分子）の構造'!N$52</f>
        <v>641</v>
      </c>
      <c r="N42" s="136"/>
      <c r="O42" s="136"/>
      <c r="P42" s="136">
        <f>'実質公債費比率（分子）の構造'!O$52</f>
        <v>682</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59</v>
      </c>
      <c r="F44" s="136"/>
      <c r="G44" s="136"/>
      <c r="H44" s="136">
        <f>'実質公債費比率（分子）の構造'!M$50</f>
        <v>58</v>
      </c>
      <c r="I44" s="136"/>
      <c r="J44" s="136"/>
      <c r="K44" s="136">
        <f>'実質公債費比率（分子）の構造'!N$50</f>
        <v>58</v>
      </c>
      <c r="L44" s="136"/>
      <c r="M44" s="136"/>
      <c r="N44" s="136">
        <f>'実質公債費比率（分子）の構造'!O$50</f>
        <v>57</v>
      </c>
      <c r="O44" s="136"/>
      <c r="P44" s="136"/>
    </row>
    <row r="45" spans="1:16">
      <c r="A45" s="136" t="s">
        <v>54</v>
      </c>
      <c r="B45" s="136">
        <f>'実質公債費比率（分子）の構造'!K$49</f>
        <v>55</v>
      </c>
      <c r="C45" s="136"/>
      <c r="D45" s="136"/>
      <c r="E45" s="136">
        <f>'実質公債費比率（分子）の構造'!L$49</f>
        <v>30</v>
      </c>
      <c r="F45" s="136"/>
      <c r="G45" s="136"/>
      <c r="H45" s="136">
        <f>'実質公債費比率（分子）の構造'!M$49</f>
        <v>29</v>
      </c>
      <c r="I45" s="136"/>
      <c r="J45" s="136"/>
      <c r="K45" s="136">
        <f>'実質公債費比率（分子）の構造'!N$49</f>
        <v>26</v>
      </c>
      <c r="L45" s="136"/>
      <c r="M45" s="136"/>
      <c r="N45" s="136">
        <f>'実質公債費比率（分子）の構造'!O$49</f>
        <v>26</v>
      </c>
      <c r="O45" s="136"/>
      <c r="P45" s="136"/>
    </row>
    <row r="46" spans="1:16">
      <c r="A46" s="136" t="s">
        <v>55</v>
      </c>
      <c r="B46" s="136">
        <f>'実質公債費比率（分子）の構造'!K$48</f>
        <v>238</v>
      </c>
      <c r="C46" s="136"/>
      <c r="D46" s="136"/>
      <c r="E46" s="136">
        <f>'実質公債費比率（分子）の構造'!L$48</f>
        <v>245</v>
      </c>
      <c r="F46" s="136"/>
      <c r="G46" s="136"/>
      <c r="H46" s="136">
        <f>'実質公債費比率（分子）の構造'!M$48</f>
        <v>244</v>
      </c>
      <c r="I46" s="136"/>
      <c r="J46" s="136"/>
      <c r="K46" s="136">
        <f>'実質公債費比率（分子）の構造'!N$48</f>
        <v>236</v>
      </c>
      <c r="L46" s="136"/>
      <c r="M46" s="136"/>
      <c r="N46" s="136">
        <f>'実質公債費比率（分子）の構造'!O$48</f>
        <v>231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828</v>
      </c>
      <c r="C49" s="136"/>
      <c r="D49" s="136"/>
      <c r="E49" s="136">
        <f>'実質公債費比率（分子）の構造'!L$45</f>
        <v>727</v>
      </c>
      <c r="F49" s="136"/>
      <c r="G49" s="136"/>
      <c r="H49" s="136">
        <f>'実質公債費比率（分子）の構造'!M$45</f>
        <v>700</v>
      </c>
      <c r="I49" s="136"/>
      <c r="J49" s="136"/>
      <c r="K49" s="136">
        <f>'実質公債費比率（分子）の構造'!N$45</f>
        <v>604</v>
      </c>
      <c r="L49" s="136"/>
      <c r="M49" s="136"/>
      <c r="N49" s="136">
        <f>'実質公債費比率（分子）の構造'!O$45</f>
        <v>661</v>
      </c>
      <c r="O49" s="136"/>
      <c r="P49" s="136"/>
    </row>
    <row r="50" spans="1:16">
      <c r="A50" s="136" t="s">
        <v>59</v>
      </c>
      <c r="B50" s="136" t="e">
        <f>NA()</f>
        <v>#N/A</v>
      </c>
      <c r="C50" s="136">
        <f>IF(ISNUMBER('実質公債費比率（分子）の構造'!K$53),'実質公債費比率（分子）の構造'!K$53,NA())</f>
        <v>566</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416</v>
      </c>
      <c r="J50" s="136" t="e">
        <f>NA()</f>
        <v>#N/A</v>
      </c>
      <c r="K50" s="136" t="e">
        <f>NA()</f>
        <v>#N/A</v>
      </c>
      <c r="L50" s="136">
        <f>IF(ISNUMBER('実質公債費比率（分子）の構造'!N$53),'実質公債費比率（分子）の構造'!N$53,NA())</f>
        <v>283</v>
      </c>
      <c r="M50" s="136" t="e">
        <f>NA()</f>
        <v>#N/A</v>
      </c>
      <c r="N50" s="136" t="e">
        <f>NA()</f>
        <v>#N/A</v>
      </c>
      <c r="O50" s="136">
        <f>IF(ISNUMBER('実質公債費比率（分子）の構造'!O$53),'実質公債費比率（分子）の構造'!O$53,NA())</f>
        <v>293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6446</v>
      </c>
      <c r="E56" s="135"/>
      <c r="F56" s="135"/>
      <c r="G56" s="135">
        <f>'将来負担比率（分子）の構造'!J$51</f>
        <v>7006</v>
      </c>
      <c r="H56" s="135"/>
      <c r="I56" s="135"/>
      <c r="J56" s="135">
        <f>'将来負担比率（分子）の構造'!K$51</f>
        <v>7033</v>
      </c>
      <c r="K56" s="135"/>
      <c r="L56" s="135"/>
      <c r="M56" s="135">
        <f>'将来負担比率（分子）の構造'!L$51</f>
        <v>7097</v>
      </c>
      <c r="N56" s="135"/>
      <c r="O56" s="135"/>
      <c r="P56" s="135">
        <f>'将来負担比率（分子）の構造'!M$51</f>
        <v>7230</v>
      </c>
    </row>
    <row r="57" spans="1:16">
      <c r="A57" s="135" t="s">
        <v>35</v>
      </c>
      <c r="B57" s="135"/>
      <c r="C57" s="135"/>
      <c r="D57" s="135">
        <f>'将来負担比率（分子）の構造'!I$50</f>
        <v>144</v>
      </c>
      <c r="E57" s="135"/>
      <c r="F57" s="135"/>
      <c r="G57" s="135">
        <f>'将来負担比率（分子）の構造'!J$50</f>
        <v>153</v>
      </c>
      <c r="H57" s="135"/>
      <c r="I57" s="135"/>
      <c r="J57" s="135">
        <f>'将来負担比率（分子）の構造'!K$50</f>
        <v>147</v>
      </c>
      <c r="K57" s="135"/>
      <c r="L57" s="135"/>
      <c r="M57" s="135">
        <f>'将来負担比率（分子）の構造'!L$50</f>
        <v>149</v>
      </c>
      <c r="N57" s="135"/>
      <c r="O57" s="135"/>
      <c r="P57" s="135">
        <f>'将来負担比率（分子）の構造'!M$50</f>
        <v>157</v>
      </c>
    </row>
    <row r="58" spans="1:16">
      <c r="A58" s="135" t="s">
        <v>34</v>
      </c>
      <c r="B58" s="135"/>
      <c r="C58" s="135"/>
      <c r="D58" s="135">
        <f>'将来負担比率（分子）の構造'!I$49</f>
        <v>1857</v>
      </c>
      <c r="E58" s="135"/>
      <c r="F58" s="135"/>
      <c r="G58" s="135">
        <f>'将来負担比率（分子）の構造'!J$49</f>
        <v>1734</v>
      </c>
      <c r="H58" s="135"/>
      <c r="I58" s="135"/>
      <c r="J58" s="135">
        <f>'将来負担比率（分子）の構造'!K$49</f>
        <v>2095</v>
      </c>
      <c r="K58" s="135"/>
      <c r="L58" s="135"/>
      <c r="M58" s="135">
        <f>'将来負担比率（分子）の構造'!L$49</f>
        <v>2197</v>
      </c>
      <c r="N58" s="135"/>
      <c r="O58" s="135"/>
      <c r="P58" s="135">
        <f>'将来負担比率（分子）の構造'!M$49</f>
        <v>2160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1438</v>
      </c>
      <c r="C62" s="135"/>
      <c r="D62" s="135"/>
      <c r="E62" s="135">
        <f>'将来負担比率（分子）の構造'!J$45</f>
        <v>1404</v>
      </c>
      <c r="F62" s="135"/>
      <c r="G62" s="135"/>
      <c r="H62" s="135">
        <f>'将来負担比率（分子）の構造'!K$45</f>
        <v>1333</v>
      </c>
      <c r="I62" s="135"/>
      <c r="J62" s="135"/>
      <c r="K62" s="135">
        <f>'将来負担比率（分子）の構造'!L$45</f>
        <v>1279</v>
      </c>
      <c r="L62" s="135"/>
      <c r="M62" s="135"/>
      <c r="N62" s="135">
        <f>'将来負担比率（分子）の構造'!M$45</f>
        <v>1202</v>
      </c>
      <c r="O62" s="135"/>
      <c r="P62" s="135"/>
    </row>
    <row r="63" spans="1:16">
      <c r="A63" s="135" t="s">
        <v>28</v>
      </c>
      <c r="B63" s="135">
        <f>'将来負担比率（分子）の構造'!I$44</f>
        <v>298</v>
      </c>
      <c r="C63" s="135"/>
      <c r="D63" s="135"/>
      <c r="E63" s="135">
        <f>'将来負担比率（分子）の構造'!J$44</f>
        <v>334</v>
      </c>
      <c r="F63" s="135"/>
      <c r="G63" s="135"/>
      <c r="H63" s="135">
        <f>'将来負担比率（分子）の構造'!K$44</f>
        <v>460</v>
      </c>
      <c r="I63" s="135"/>
      <c r="J63" s="135"/>
      <c r="K63" s="135">
        <f>'将来負担比率（分子）の構造'!L$44</f>
        <v>509</v>
      </c>
      <c r="L63" s="135"/>
      <c r="M63" s="135"/>
      <c r="N63" s="135">
        <f>'将来負担比率（分子）の構造'!M$44</f>
        <v>579</v>
      </c>
      <c r="O63" s="135"/>
      <c r="P63" s="135"/>
    </row>
    <row r="64" spans="1:16">
      <c r="A64" s="135" t="s">
        <v>27</v>
      </c>
      <c r="B64" s="135">
        <f>'将来負担比率（分子）の構造'!I$43</f>
        <v>2685</v>
      </c>
      <c r="C64" s="135"/>
      <c r="D64" s="135"/>
      <c r="E64" s="135">
        <f>'将来負担比率（分子）の構造'!J$43</f>
        <v>2733</v>
      </c>
      <c r="F64" s="135"/>
      <c r="G64" s="135"/>
      <c r="H64" s="135">
        <f>'将来負担比率（分子）の構造'!K$43</f>
        <v>2644</v>
      </c>
      <c r="I64" s="135"/>
      <c r="J64" s="135"/>
      <c r="K64" s="135">
        <f>'将来負担比率（分子）の構造'!L$43</f>
        <v>2521</v>
      </c>
      <c r="L64" s="135"/>
      <c r="M64" s="135"/>
      <c r="N64" s="135">
        <f>'将来負担比率（分子）の構造'!M$43</f>
        <v>2604</v>
      </c>
      <c r="O64" s="135"/>
      <c r="P64" s="135"/>
    </row>
    <row r="65" spans="1:16">
      <c r="A65" s="135" t="s">
        <v>26</v>
      </c>
      <c r="B65" s="135">
        <f>'将来負担比率（分子）の構造'!I$42</f>
        <v>343</v>
      </c>
      <c r="C65" s="135"/>
      <c r="D65" s="135"/>
      <c r="E65" s="135">
        <f>'将来負担比率（分子）の構造'!J$42</f>
        <v>285</v>
      </c>
      <c r="F65" s="135"/>
      <c r="G65" s="135"/>
      <c r="H65" s="135">
        <f>'将来負担比率（分子）の構造'!K$42</f>
        <v>227</v>
      </c>
      <c r="I65" s="135"/>
      <c r="J65" s="135"/>
      <c r="K65" s="135">
        <f>'将来負担比率（分子）の構造'!L$42</f>
        <v>170</v>
      </c>
      <c r="L65" s="135"/>
      <c r="M65" s="135"/>
      <c r="N65" s="135">
        <f>'将来負担比率（分子）の構造'!M$42</f>
        <v>113</v>
      </c>
      <c r="O65" s="135"/>
      <c r="P65" s="135"/>
    </row>
    <row r="66" spans="1:16">
      <c r="A66" s="135" t="s">
        <v>25</v>
      </c>
      <c r="B66" s="135">
        <f>'将来負担比率（分子）の構造'!I$41</f>
        <v>6351</v>
      </c>
      <c r="C66" s="135"/>
      <c r="D66" s="135"/>
      <c r="E66" s="135">
        <f>'将来負担比率（分子）の構造'!J$41</f>
        <v>7053</v>
      </c>
      <c r="F66" s="135"/>
      <c r="G66" s="135"/>
      <c r="H66" s="135">
        <f>'将来負担比率（分子）の構造'!K$41</f>
        <v>6903</v>
      </c>
      <c r="I66" s="135"/>
      <c r="J66" s="135"/>
      <c r="K66" s="135">
        <f>'将来負担比率（分子）の構造'!L$41</f>
        <v>7036</v>
      </c>
      <c r="L66" s="135"/>
      <c r="M66" s="135"/>
      <c r="N66" s="135">
        <f>'将来負担比率（分子）の構造'!M$41</f>
        <v>7000</v>
      </c>
      <c r="O66" s="135"/>
      <c r="P66" s="135"/>
    </row>
    <row r="67" spans="1:16">
      <c r="A67" s="135" t="s">
        <v>63</v>
      </c>
      <c r="B67" s="135" t="e">
        <f>NA()</f>
        <v>#N/A</v>
      </c>
      <c r="C67" s="135">
        <f>IF(ISNUMBER('将来負担比率（分子）の構造'!I$52), IF('将来負担比率（分子）の構造'!I$52 &lt; 0, 0, '将来負担比率（分子）の構造'!I$52), NA())</f>
        <v>2667</v>
      </c>
      <c r="D67" s="135" t="e">
        <f>NA()</f>
        <v>#N/A</v>
      </c>
      <c r="E67" s="135" t="e">
        <f>NA()</f>
        <v>#N/A</v>
      </c>
      <c r="F67" s="135">
        <f>IF(ISNUMBER('将来負担比率（分子）の構造'!J$52), IF('将来負担比率（分子）の構造'!J$52 &lt; 0, 0, '将来負担比率（分子）の構造'!J$52), NA())</f>
        <v>2917</v>
      </c>
      <c r="G67" s="135" t="e">
        <f>NA()</f>
        <v>#N/A</v>
      </c>
      <c r="H67" s="135" t="e">
        <f>NA()</f>
        <v>#N/A</v>
      </c>
      <c r="I67" s="135">
        <f>IF(ISNUMBER('将来負担比率（分子）の構造'!K$52), IF('将来負担比率（分子）の構造'!K$52 &lt; 0, 0, '将来負担比率（分子）の構造'!K$52), NA())</f>
        <v>2293</v>
      </c>
      <c r="J67" s="135" t="e">
        <f>NA()</f>
        <v>#N/A</v>
      </c>
      <c r="K67" s="135" t="e">
        <f>NA()</f>
        <v>#N/A</v>
      </c>
      <c r="L67" s="135">
        <f>IF(ISNUMBER('将来負担比率（分子）の構造'!L$52), IF('将来負担比率（分子）の構造'!L$52 &lt; 0, 0, '将来負担比率（分子）の構造'!L$52), NA())</f>
        <v>2072</v>
      </c>
      <c r="M67" s="135" t="e">
        <f>NA()</f>
        <v>#N/A</v>
      </c>
      <c r="N67" s="135" t="e">
        <f>NA()</f>
        <v>#N/A</v>
      </c>
      <c r="O67" s="135">
        <f>IF(ISNUMBER('将来負担比率（分子）の構造'!M$52), IF('将来負担比率（分子）の構造'!M$52 &lt; 0, 0, '将来負担比率（分子）の構造'!M$52), NA())</f>
        <v>1950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2332742</v>
      </c>
      <c r="S5" s="613"/>
      <c r="T5" s="613"/>
      <c r="U5" s="613"/>
      <c r="V5" s="613"/>
      <c r="W5" s="613"/>
      <c r="X5" s="613"/>
      <c r="Y5" s="614"/>
      <c r="Z5" s="615">
        <v>26.9</v>
      </c>
      <c r="AA5" s="615"/>
      <c r="AB5" s="615"/>
      <c r="AC5" s="615"/>
      <c r="AD5" s="616">
        <v>2332742</v>
      </c>
      <c r="AE5" s="616"/>
      <c r="AF5" s="616"/>
      <c r="AG5" s="616"/>
      <c r="AH5" s="616"/>
      <c r="AI5" s="616"/>
      <c r="AJ5" s="616"/>
      <c r="AK5" s="616"/>
      <c r="AL5" s="617">
        <v>47.7</v>
      </c>
      <c r="AM5" s="618"/>
      <c r="AN5" s="618"/>
      <c r="AO5" s="619"/>
      <c r="AP5" s="609" t="s">
        <v>206</v>
      </c>
      <c r="AQ5" s="610"/>
      <c r="AR5" s="610"/>
      <c r="AS5" s="610"/>
      <c r="AT5" s="610"/>
      <c r="AU5" s="610"/>
      <c r="AV5" s="610"/>
      <c r="AW5" s="610"/>
      <c r="AX5" s="610"/>
      <c r="AY5" s="610"/>
      <c r="AZ5" s="610"/>
      <c r="BA5" s="610"/>
      <c r="BB5" s="610"/>
      <c r="BC5" s="610"/>
      <c r="BD5" s="610"/>
      <c r="BE5" s="610"/>
      <c r="BF5" s="611"/>
      <c r="BG5" s="623">
        <v>2329687</v>
      </c>
      <c r="BH5" s="624"/>
      <c r="BI5" s="624"/>
      <c r="BJ5" s="624"/>
      <c r="BK5" s="624"/>
      <c r="BL5" s="624"/>
      <c r="BM5" s="624"/>
      <c r="BN5" s="625"/>
      <c r="BO5" s="626">
        <v>99.9</v>
      </c>
      <c r="BP5" s="626"/>
      <c r="BQ5" s="626"/>
      <c r="BR5" s="626"/>
      <c r="BS5" s="627">
        <v>22775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90207</v>
      </c>
      <c r="S6" s="624"/>
      <c r="T6" s="624"/>
      <c r="U6" s="624"/>
      <c r="V6" s="624"/>
      <c r="W6" s="624"/>
      <c r="X6" s="624"/>
      <c r="Y6" s="625"/>
      <c r="Z6" s="626">
        <v>1</v>
      </c>
      <c r="AA6" s="626"/>
      <c r="AB6" s="626"/>
      <c r="AC6" s="626"/>
      <c r="AD6" s="627">
        <v>90207</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2329687</v>
      </c>
      <c r="BH6" s="624"/>
      <c r="BI6" s="624"/>
      <c r="BJ6" s="624"/>
      <c r="BK6" s="624"/>
      <c r="BL6" s="624"/>
      <c r="BM6" s="624"/>
      <c r="BN6" s="625"/>
      <c r="BO6" s="626">
        <v>99.9</v>
      </c>
      <c r="BP6" s="626"/>
      <c r="BQ6" s="626"/>
      <c r="BR6" s="626"/>
      <c r="BS6" s="627">
        <v>22775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120977</v>
      </c>
      <c r="CS6" s="624"/>
      <c r="CT6" s="624"/>
      <c r="CU6" s="624"/>
      <c r="CV6" s="624"/>
      <c r="CW6" s="624"/>
      <c r="CX6" s="624"/>
      <c r="CY6" s="625"/>
      <c r="CZ6" s="626">
        <v>1.5</v>
      </c>
      <c r="DA6" s="626"/>
      <c r="DB6" s="626"/>
      <c r="DC6" s="626"/>
      <c r="DD6" s="632" t="s">
        <v>213</v>
      </c>
      <c r="DE6" s="624"/>
      <c r="DF6" s="624"/>
      <c r="DG6" s="624"/>
      <c r="DH6" s="624"/>
      <c r="DI6" s="624"/>
      <c r="DJ6" s="624"/>
      <c r="DK6" s="624"/>
      <c r="DL6" s="624"/>
      <c r="DM6" s="624"/>
      <c r="DN6" s="624"/>
      <c r="DO6" s="624"/>
      <c r="DP6" s="625"/>
      <c r="DQ6" s="632">
        <v>120977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3491</v>
      </c>
      <c r="S7" s="624"/>
      <c r="T7" s="624"/>
      <c r="U7" s="624"/>
      <c r="V7" s="624"/>
      <c r="W7" s="624"/>
      <c r="X7" s="624"/>
      <c r="Y7" s="625"/>
      <c r="Z7" s="626">
        <v>0</v>
      </c>
      <c r="AA7" s="626"/>
      <c r="AB7" s="626"/>
      <c r="AC7" s="626"/>
      <c r="AD7" s="627">
        <v>3491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1098503</v>
      </c>
      <c r="BH7" s="624"/>
      <c r="BI7" s="624"/>
      <c r="BJ7" s="624"/>
      <c r="BK7" s="624"/>
      <c r="BL7" s="624"/>
      <c r="BM7" s="624"/>
      <c r="BN7" s="625"/>
      <c r="BO7" s="626">
        <v>47.1</v>
      </c>
      <c r="BP7" s="626"/>
      <c r="BQ7" s="626"/>
      <c r="BR7" s="626"/>
      <c r="BS7" s="627">
        <v>22775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817925</v>
      </c>
      <c r="CS7" s="624"/>
      <c r="CT7" s="624"/>
      <c r="CU7" s="624"/>
      <c r="CV7" s="624"/>
      <c r="CW7" s="624"/>
      <c r="CX7" s="624"/>
      <c r="CY7" s="625"/>
      <c r="CZ7" s="626">
        <v>10.199999999999999</v>
      </c>
      <c r="DA7" s="626"/>
      <c r="DB7" s="626"/>
      <c r="DC7" s="626"/>
      <c r="DD7" s="632">
        <v>8059</v>
      </c>
      <c r="DE7" s="624"/>
      <c r="DF7" s="624"/>
      <c r="DG7" s="624"/>
      <c r="DH7" s="624"/>
      <c r="DI7" s="624"/>
      <c r="DJ7" s="624"/>
      <c r="DK7" s="624"/>
      <c r="DL7" s="624"/>
      <c r="DM7" s="624"/>
      <c r="DN7" s="624"/>
      <c r="DO7" s="624"/>
      <c r="DP7" s="625"/>
      <c r="DQ7" s="632">
        <v>726821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13575</v>
      </c>
      <c r="S8" s="624"/>
      <c r="T8" s="624"/>
      <c r="U8" s="624"/>
      <c r="V8" s="624"/>
      <c r="W8" s="624"/>
      <c r="X8" s="624"/>
      <c r="Y8" s="625"/>
      <c r="Z8" s="626">
        <v>0.2</v>
      </c>
      <c r="AA8" s="626"/>
      <c r="AB8" s="626"/>
      <c r="AC8" s="626"/>
      <c r="AD8" s="627">
        <v>13575</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40598</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2902466</v>
      </c>
      <c r="CS8" s="624"/>
      <c r="CT8" s="624"/>
      <c r="CU8" s="624"/>
      <c r="CV8" s="624"/>
      <c r="CW8" s="624"/>
      <c r="CX8" s="624"/>
      <c r="CY8" s="625"/>
      <c r="CZ8" s="626">
        <v>36.1</v>
      </c>
      <c r="DA8" s="626"/>
      <c r="DB8" s="626"/>
      <c r="DC8" s="626"/>
      <c r="DD8" s="632">
        <v>120</v>
      </c>
      <c r="DE8" s="624"/>
      <c r="DF8" s="624"/>
      <c r="DG8" s="624"/>
      <c r="DH8" s="624"/>
      <c r="DI8" s="624"/>
      <c r="DJ8" s="624"/>
      <c r="DK8" s="624"/>
      <c r="DL8" s="624"/>
      <c r="DM8" s="624"/>
      <c r="DN8" s="624"/>
      <c r="DO8" s="624"/>
      <c r="DP8" s="625"/>
      <c r="DQ8" s="632">
        <v>1311128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11661</v>
      </c>
      <c r="S9" s="624"/>
      <c r="T9" s="624"/>
      <c r="U9" s="624"/>
      <c r="V9" s="624"/>
      <c r="W9" s="624"/>
      <c r="X9" s="624"/>
      <c r="Y9" s="625"/>
      <c r="Z9" s="626">
        <v>0.1</v>
      </c>
      <c r="AA9" s="626"/>
      <c r="AB9" s="626"/>
      <c r="AC9" s="626"/>
      <c r="AD9" s="627">
        <v>11661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921433</v>
      </c>
      <c r="BH9" s="624"/>
      <c r="BI9" s="624"/>
      <c r="BJ9" s="624"/>
      <c r="BK9" s="624"/>
      <c r="BL9" s="624"/>
      <c r="BM9" s="624"/>
      <c r="BN9" s="625"/>
      <c r="BO9" s="626">
        <v>39.5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607009</v>
      </c>
      <c r="CS9" s="624"/>
      <c r="CT9" s="624"/>
      <c r="CU9" s="624"/>
      <c r="CV9" s="624"/>
      <c r="CW9" s="624"/>
      <c r="CX9" s="624"/>
      <c r="CY9" s="625"/>
      <c r="CZ9" s="626">
        <v>7.6</v>
      </c>
      <c r="DA9" s="626"/>
      <c r="DB9" s="626"/>
      <c r="DC9" s="626"/>
      <c r="DD9" s="632">
        <v>24577</v>
      </c>
      <c r="DE9" s="624"/>
      <c r="DF9" s="624"/>
      <c r="DG9" s="624"/>
      <c r="DH9" s="624"/>
      <c r="DI9" s="624"/>
      <c r="DJ9" s="624"/>
      <c r="DK9" s="624"/>
      <c r="DL9" s="624"/>
      <c r="DM9" s="624"/>
      <c r="DN9" s="624"/>
      <c r="DO9" s="624"/>
      <c r="DP9" s="625"/>
      <c r="DQ9" s="632">
        <v>534821</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424288</v>
      </c>
      <c r="S10" s="624"/>
      <c r="T10" s="624"/>
      <c r="U10" s="624"/>
      <c r="V10" s="624"/>
      <c r="W10" s="624"/>
      <c r="X10" s="624"/>
      <c r="Y10" s="625"/>
      <c r="Z10" s="626">
        <v>4.9000000000000004</v>
      </c>
      <c r="AA10" s="626"/>
      <c r="AB10" s="626"/>
      <c r="AC10" s="626"/>
      <c r="AD10" s="627">
        <v>424288</v>
      </c>
      <c r="AE10" s="627"/>
      <c r="AF10" s="627"/>
      <c r="AG10" s="627"/>
      <c r="AH10" s="627"/>
      <c r="AI10" s="627"/>
      <c r="AJ10" s="627"/>
      <c r="AK10" s="627"/>
      <c r="AL10" s="628">
        <v>8.6999999999999993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57375</v>
      </c>
      <c r="BH10" s="624"/>
      <c r="BI10" s="624"/>
      <c r="BJ10" s="624"/>
      <c r="BK10" s="624"/>
      <c r="BL10" s="624"/>
      <c r="BM10" s="624"/>
      <c r="BN10" s="625"/>
      <c r="BO10" s="626">
        <v>2.5</v>
      </c>
      <c r="BP10" s="626"/>
      <c r="BQ10" s="626"/>
      <c r="BR10" s="626"/>
      <c r="BS10" s="632">
        <v>9706</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648</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648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56109</v>
      </c>
      <c r="S11" s="624"/>
      <c r="T11" s="624"/>
      <c r="U11" s="624"/>
      <c r="V11" s="624"/>
      <c r="W11" s="624"/>
      <c r="X11" s="624"/>
      <c r="Y11" s="625"/>
      <c r="Z11" s="626">
        <v>0.6</v>
      </c>
      <c r="AA11" s="626"/>
      <c r="AB11" s="626"/>
      <c r="AC11" s="626"/>
      <c r="AD11" s="627">
        <v>56109</v>
      </c>
      <c r="AE11" s="627"/>
      <c r="AF11" s="627"/>
      <c r="AG11" s="627"/>
      <c r="AH11" s="627"/>
      <c r="AI11" s="627"/>
      <c r="AJ11" s="627"/>
      <c r="AK11" s="627"/>
      <c r="AL11" s="628">
        <v>1.1000000000000001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79097</v>
      </c>
      <c r="BH11" s="624"/>
      <c r="BI11" s="624"/>
      <c r="BJ11" s="624"/>
      <c r="BK11" s="624"/>
      <c r="BL11" s="624"/>
      <c r="BM11" s="624"/>
      <c r="BN11" s="625"/>
      <c r="BO11" s="626">
        <v>3.4</v>
      </c>
      <c r="BP11" s="626"/>
      <c r="BQ11" s="626"/>
      <c r="BR11" s="626"/>
      <c r="BS11" s="632">
        <v>13069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883424</v>
      </c>
      <c r="CS11" s="624"/>
      <c r="CT11" s="624"/>
      <c r="CU11" s="624"/>
      <c r="CV11" s="624"/>
      <c r="CW11" s="624"/>
      <c r="CX11" s="624"/>
      <c r="CY11" s="625"/>
      <c r="CZ11" s="626">
        <v>11</v>
      </c>
      <c r="DA11" s="626"/>
      <c r="DB11" s="626"/>
      <c r="DC11" s="626"/>
      <c r="DD11" s="632">
        <v>495977</v>
      </c>
      <c r="DE11" s="624"/>
      <c r="DF11" s="624"/>
      <c r="DG11" s="624"/>
      <c r="DH11" s="624"/>
      <c r="DI11" s="624"/>
      <c r="DJ11" s="624"/>
      <c r="DK11" s="624"/>
      <c r="DL11" s="624"/>
      <c r="DM11" s="624"/>
      <c r="DN11" s="624"/>
      <c r="DO11" s="624"/>
      <c r="DP11" s="625"/>
      <c r="DQ11" s="632">
        <v>517547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1029863</v>
      </c>
      <c r="BH12" s="624"/>
      <c r="BI12" s="624"/>
      <c r="BJ12" s="624"/>
      <c r="BK12" s="624"/>
      <c r="BL12" s="624"/>
      <c r="BM12" s="624"/>
      <c r="BN12" s="625"/>
      <c r="BO12" s="626">
        <v>44.1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326361</v>
      </c>
      <c r="CS12" s="624"/>
      <c r="CT12" s="624"/>
      <c r="CU12" s="624"/>
      <c r="CV12" s="624"/>
      <c r="CW12" s="624"/>
      <c r="CX12" s="624"/>
      <c r="CY12" s="625"/>
      <c r="CZ12" s="626">
        <v>4.0999999999999996</v>
      </c>
      <c r="DA12" s="626"/>
      <c r="DB12" s="626"/>
      <c r="DC12" s="626"/>
      <c r="DD12" s="632">
        <v>12712</v>
      </c>
      <c r="DE12" s="624"/>
      <c r="DF12" s="624"/>
      <c r="DG12" s="624"/>
      <c r="DH12" s="624"/>
      <c r="DI12" s="624"/>
      <c r="DJ12" s="624"/>
      <c r="DK12" s="624"/>
      <c r="DL12" s="624"/>
      <c r="DM12" s="624"/>
      <c r="DN12" s="624"/>
      <c r="DO12" s="624"/>
      <c r="DP12" s="625"/>
      <c r="DQ12" s="632">
        <v>130610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20500</v>
      </c>
      <c r="S13" s="624"/>
      <c r="T13" s="624"/>
      <c r="U13" s="624"/>
      <c r="V13" s="624"/>
      <c r="W13" s="624"/>
      <c r="X13" s="624"/>
      <c r="Y13" s="625"/>
      <c r="Z13" s="626">
        <v>0.2</v>
      </c>
      <c r="AA13" s="626"/>
      <c r="AB13" s="626"/>
      <c r="AC13" s="626"/>
      <c r="AD13" s="627">
        <v>20500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1027454</v>
      </c>
      <c r="BH13" s="624"/>
      <c r="BI13" s="624"/>
      <c r="BJ13" s="624"/>
      <c r="BK13" s="624"/>
      <c r="BL13" s="624"/>
      <c r="BM13" s="624"/>
      <c r="BN13" s="625"/>
      <c r="BO13" s="626">
        <v>44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504582</v>
      </c>
      <c r="CS13" s="624"/>
      <c r="CT13" s="624"/>
      <c r="CU13" s="624"/>
      <c r="CV13" s="624"/>
      <c r="CW13" s="624"/>
      <c r="CX13" s="624"/>
      <c r="CY13" s="625"/>
      <c r="CZ13" s="626">
        <v>6.3</v>
      </c>
      <c r="DA13" s="626"/>
      <c r="DB13" s="626"/>
      <c r="DC13" s="626"/>
      <c r="DD13" s="632">
        <v>250474</v>
      </c>
      <c r="DE13" s="624"/>
      <c r="DF13" s="624"/>
      <c r="DG13" s="624"/>
      <c r="DH13" s="624"/>
      <c r="DI13" s="624"/>
      <c r="DJ13" s="624"/>
      <c r="DK13" s="624"/>
      <c r="DL13" s="624"/>
      <c r="DM13" s="624"/>
      <c r="DN13" s="624"/>
      <c r="DO13" s="624"/>
      <c r="DP13" s="625"/>
      <c r="DQ13" s="632">
        <v>430131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54204</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385529</v>
      </c>
      <c r="CS14" s="624"/>
      <c r="CT14" s="624"/>
      <c r="CU14" s="624"/>
      <c r="CV14" s="624"/>
      <c r="CW14" s="624"/>
      <c r="CX14" s="624"/>
      <c r="CY14" s="625"/>
      <c r="CZ14" s="626">
        <v>4.8</v>
      </c>
      <c r="DA14" s="626"/>
      <c r="DB14" s="626"/>
      <c r="DC14" s="626"/>
      <c r="DD14" s="632">
        <v>101157</v>
      </c>
      <c r="DE14" s="624"/>
      <c r="DF14" s="624"/>
      <c r="DG14" s="624"/>
      <c r="DH14" s="624"/>
      <c r="DI14" s="624"/>
      <c r="DJ14" s="624"/>
      <c r="DK14" s="624"/>
      <c r="DL14" s="624"/>
      <c r="DM14" s="624"/>
      <c r="DN14" s="624"/>
      <c r="DO14" s="624"/>
      <c r="DP14" s="625"/>
      <c r="DQ14" s="632">
        <v>287371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12683</v>
      </c>
      <c r="S15" s="624"/>
      <c r="T15" s="624"/>
      <c r="U15" s="624"/>
      <c r="V15" s="624"/>
      <c r="W15" s="624"/>
      <c r="X15" s="624"/>
      <c r="Y15" s="625"/>
      <c r="Z15" s="626">
        <v>0.1</v>
      </c>
      <c r="AA15" s="626"/>
      <c r="AB15" s="626"/>
      <c r="AC15" s="626"/>
      <c r="AD15" s="627">
        <v>12683</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147117</v>
      </c>
      <c r="BH15" s="624"/>
      <c r="BI15" s="624"/>
      <c r="BJ15" s="624"/>
      <c r="BK15" s="624"/>
      <c r="BL15" s="624"/>
      <c r="BM15" s="624"/>
      <c r="BN15" s="625"/>
      <c r="BO15" s="626">
        <v>6.3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810098</v>
      </c>
      <c r="CS15" s="624"/>
      <c r="CT15" s="624"/>
      <c r="CU15" s="624"/>
      <c r="CV15" s="624"/>
      <c r="CW15" s="624"/>
      <c r="CX15" s="624"/>
      <c r="CY15" s="625"/>
      <c r="CZ15" s="626">
        <v>10.1</v>
      </c>
      <c r="DA15" s="626"/>
      <c r="DB15" s="626"/>
      <c r="DC15" s="626"/>
      <c r="DD15" s="632">
        <v>150706</v>
      </c>
      <c r="DE15" s="624"/>
      <c r="DF15" s="624"/>
      <c r="DG15" s="624"/>
      <c r="DH15" s="624"/>
      <c r="DI15" s="624"/>
      <c r="DJ15" s="624"/>
      <c r="DK15" s="624"/>
      <c r="DL15" s="624"/>
      <c r="DM15" s="624"/>
      <c r="DN15" s="624"/>
      <c r="DO15" s="624"/>
      <c r="DP15" s="625"/>
      <c r="DQ15" s="632">
        <v>661197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2220314</v>
      </c>
      <c r="S16" s="624"/>
      <c r="T16" s="624"/>
      <c r="U16" s="624"/>
      <c r="V16" s="624"/>
      <c r="W16" s="624"/>
      <c r="X16" s="624"/>
      <c r="Y16" s="625"/>
      <c r="Z16" s="626">
        <v>25.6</v>
      </c>
      <c r="AA16" s="626"/>
      <c r="AB16" s="626"/>
      <c r="AC16" s="626"/>
      <c r="AD16" s="627">
        <v>1916434</v>
      </c>
      <c r="AE16" s="627"/>
      <c r="AF16" s="627"/>
      <c r="AG16" s="627"/>
      <c r="AH16" s="627"/>
      <c r="AI16" s="627"/>
      <c r="AJ16" s="627"/>
      <c r="AK16" s="627"/>
      <c r="AL16" s="628">
        <v>39.200000000000003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11824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7631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1916434</v>
      </c>
      <c r="S17" s="624"/>
      <c r="T17" s="624"/>
      <c r="U17" s="624"/>
      <c r="V17" s="624"/>
      <c r="W17" s="624"/>
      <c r="X17" s="624"/>
      <c r="Y17" s="625"/>
      <c r="Z17" s="626">
        <v>22.1</v>
      </c>
      <c r="AA17" s="626"/>
      <c r="AB17" s="626"/>
      <c r="AC17" s="626"/>
      <c r="AD17" s="627">
        <v>1916434</v>
      </c>
      <c r="AE17" s="627"/>
      <c r="AF17" s="627"/>
      <c r="AG17" s="627"/>
      <c r="AH17" s="627"/>
      <c r="AI17" s="627"/>
      <c r="AJ17" s="627"/>
      <c r="AK17" s="627"/>
      <c r="AL17" s="628">
        <v>39.200000000000003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661182</v>
      </c>
      <c r="CS17" s="624"/>
      <c r="CT17" s="624"/>
      <c r="CU17" s="624"/>
      <c r="CV17" s="624"/>
      <c r="CW17" s="624"/>
      <c r="CX17" s="624"/>
      <c r="CY17" s="625"/>
      <c r="CZ17" s="626">
        <v>8.1999999999999993</v>
      </c>
      <c r="DA17" s="626"/>
      <c r="DB17" s="626"/>
      <c r="DC17" s="626"/>
      <c r="DD17" s="632" t="s">
        <v>108</v>
      </c>
      <c r="DE17" s="624"/>
      <c r="DF17" s="624"/>
      <c r="DG17" s="624"/>
      <c r="DH17" s="624"/>
      <c r="DI17" s="624"/>
      <c r="DJ17" s="624"/>
      <c r="DK17" s="624"/>
      <c r="DL17" s="624"/>
      <c r="DM17" s="624"/>
      <c r="DN17" s="624"/>
      <c r="DO17" s="624"/>
      <c r="DP17" s="625"/>
      <c r="DQ17" s="632">
        <v>647820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255622</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48258</v>
      </c>
      <c r="S19" s="624"/>
      <c r="T19" s="624"/>
      <c r="U19" s="624"/>
      <c r="V19" s="624"/>
      <c r="W19" s="624"/>
      <c r="X19" s="624"/>
      <c r="Y19" s="625"/>
      <c r="Z19" s="626">
        <v>0.6</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3055</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5185570</v>
      </c>
      <c r="S20" s="624"/>
      <c r="T20" s="624"/>
      <c r="U20" s="624"/>
      <c r="V20" s="624"/>
      <c r="W20" s="624"/>
      <c r="X20" s="624"/>
      <c r="Y20" s="625"/>
      <c r="Z20" s="626">
        <v>59.7</v>
      </c>
      <c r="AA20" s="626"/>
      <c r="AB20" s="626"/>
      <c r="AC20" s="626"/>
      <c r="AD20" s="627">
        <v>4881690</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3055</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8032025</v>
      </c>
      <c r="CS20" s="624"/>
      <c r="CT20" s="624"/>
      <c r="CU20" s="624"/>
      <c r="CV20" s="624"/>
      <c r="CW20" s="624"/>
      <c r="CX20" s="624"/>
      <c r="CY20" s="625"/>
      <c r="CZ20" s="626">
        <v>100</v>
      </c>
      <c r="DA20" s="626"/>
      <c r="DB20" s="626"/>
      <c r="DC20" s="626"/>
      <c r="DD20" s="632">
        <v>1043782</v>
      </c>
      <c r="DE20" s="624"/>
      <c r="DF20" s="624"/>
      <c r="DG20" s="624"/>
      <c r="DH20" s="624"/>
      <c r="DI20" s="624"/>
      <c r="DJ20" s="624"/>
      <c r="DK20" s="624"/>
      <c r="DL20" s="624"/>
      <c r="DM20" s="624"/>
      <c r="DN20" s="624"/>
      <c r="DO20" s="624"/>
      <c r="DP20" s="625"/>
      <c r="DQ20" s="632">
        <v>5376702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1700</v>
      </c>
      <c r="S21" s="624"/>
      <c r="T21" s="624"/>
      <c r="U21" s="624"/>
      <c r="V21" s="624"/>
      <c r="W21" s="624"/>
      <c r="X21" s="624"/>
      <c r="Y21" s="625"/>
      <c r="Z21" s="626">
        <v>0</v>
      </c>
      <c r="AA21" s="626"/>
      <c r="AB21" s="626"/>
      <c r="AC21" s="626"/>
      <c r="AD21" s="627">
        <v>1700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3055</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103607</v>
      </c>
      <c r="S22" s="624"/>
      <c r="T22" s="624"/>
      <c r="U22" s="624"/>
      <c r="V22" s="624"/>
      <c r="W22" s="624"/>
      <c r="X22" s="624"/>
      <c r="Y22" s="625"/>
      <c r="Z22" s="626">
        <v>1.2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41073</v>
      </c>
      <c r="S23" s="624"/>
      <c r="T23" s="624"/>
      <c r="U23" s="624"/>
      <c r="V23" s="624"/>
      <c r="W23" s="624"/>
      <c r="X23" s="624"/>
      <c r="Y23" s="625"/>
      <c r="Z23" s="626">
        <v>0.5</v>
      </c>
      <c r="AA23" s="626"/>
      <c r="AB23" s="626"/>
      <c r="AC23" s="626"/>
      <c r="AD23" s="627">
        <v>6567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14594</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3743977</v>
      </c>
      <c r="CS24" s="613"/>
      <c r="CT24" s="613"/>
      <c r="CU24" s="613"/>
      <c r="CV24" s="613"/>
      <c r="CW24" s="613"/>
      <c r="CX24" s="613"/>
      <c r="CY24" s="614"/>
      <c r="CZ24" s="650">
        <v>46.6</v>
      </c>
      <c r="DA24" s="651"/>
      <c r="DB24" s="651"/>
      <c r="DC24" s="652"/>
      <c r="DD24" s="649">
        <v>2309276</v>
      </c>
      <c r="DE24" s="613"/>
      <c r="DF24" s="613"/>
      <c r="DG24" s="613"/>
      <c r="DH24" s="613"/>
      <c r="DI24" s="613"/>
      <c r="DJ24" s="613"/>
      <c r="DK24" s="614"/>
      <c r="DL24" s="649">
        <v>2250137</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1243087</v>
      </c>
      <c r="S25" s="624"/>
      <c r="T25" s="624"/>
      <c r="U25" s="624"/>
      <c r="V25" s="624"/>
      <c r="W25" s="624"/>
      <c r="X25" s="624"/>
      <c r="Y25" s="625"/>
      <c r="Z25" s="626">
        <v>14.3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1247077</v>
      </c>
      <c r="CS25" s="655"/>
      <c r="CT25" s="655"/>
      <c r="CU25" s="655"/>
      <c r="CV25" s="655"/>
      <c r="CW25" s="655"/>
      <c r="CX25" s="655"/>
      <c r="CY25" s="656"/>
      <c r="CZ25" s="657">
        <v>15.5</v>
      </c>
      <c r="DA25" s="658"/>
      <c r="DB25" s="658"/>
      <c r="DC25" s="659"/>
      <c r="DD25" s="632">
        <v>1180470</v>
      </c>
      <c r="DE25" s="655"/>
      <c r="DF25" s="655"/>
      <c r="DG25" s="655"/>
      <c r="DH25" s="655"/>
      <c r="DI25" s="655"/>
      <c r="DJ25" s="655"/>
      <c r="DK25" s="656"/>
      <c r="DL25" s="632">
        <v>1138642</v>
      </c>
      <c r="DM25" s="655"/>
      <c r="DN25" s="655"/>
      <c r="DO25" s="655"/>
      <c r="DP25" s="655"/>
      <c r="DQ25" s="655"/>
      <c r="DR25" s="655"/>
      <c r="DS25" s="655"/>
      <c r="DT25" s="655"/>
      <c r="DU25" s="655"/>
      <c r="DV25" s="656"/>
      <c r="DW25" s="628">
        <v>21.6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733786</v>
      </c>
      <c r="CS26" s="624"/>
      <c r="CT26" s="624"/>
      <c r="CU26" s="624"/>
      <c r="CV26" s="624"/>
      <c r="CW26" s="624"/>
      <c r="CX26" s="624"/>
      <c r="CY26" s="625"/>
      <c r="CZ26" s="657">
        <v>9.1</v>
      </c>
      <c r="DA26" s="658"/>
      <c r="DB26" s="658"/>
      <c r="DC26" s="659"/>
      <c r="DD26" s="632">
        <v>683573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785878</v>
      </c>
      <c r="S27" s="624"/>
      <c r="T27" s="624"/>
      <c r="U27" s="624"/>
      <c r="V27" s="624"/>
      <c r="W27" s="624"/>
      <c r="X27" s="624"/>
      <c r="Y27" s="625"/>
      <c r="Z27" s="626">
        <v>9.1</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2332742</v>
      </c>
      <c r="BH27" s="624"/>
      <c r="BI27" s="624"/>
      <c r="BJ27" s="624"/>
      <c r="BK27" s="624"/>
      <c r="BL27" s="624"/>
      <c r="BM27" s="624"/>
      <c r="BN27" s="625"/>
      <c r="BO27" s="626">
        <v>100</v>
      </c>
      <c r="BP27" s="626"/>
      <c r="BQ27" s="626"/>
      <c r="BR27" s="626"/>
      <c r="BS27" s="632">
        <v>22775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1835718</v>
      </c>
      <c r="CS27" s="655"/>
      <c r="CT27" s="655"/>
      <c r="CU27" s="655"/>
      <c r="CV27" s="655"/>
      <c r="CW27" s="655"/>
      <c r="CX27" s="655"/>
      <c r="CY27" s="656"/>
      <c r="CZ27" s="657">
        <v>22.9</v>
      </c>
      <c r="DA27" s="658"/>
      <c r="DB27" s="658"/>
      <c r="DC27" s="659"/>
      <c r="DD27" s="632">
        <v>480986</v>
      </c>
      <c r="DE27" s="655"/>
      <c r="DF27" s="655"/>
      <c r="DG27" s="655"/>
      <c r="DH27" s="655"/>
      <c r="DI27" s="655"/>
      <c r="DJ27" s="655"/>
      <c r="DK27" s="656"/>
      <c r="DL27" s="632">
        <v>463675</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5449</v>
      </c>
      <c r="S28" s="624"/>
      <c r="T28" s="624"/>
      <c r="U28" s="624"/>
      <c r="V28" s="624"/>
      <c r="W28" s="624"/>
      <c r="X28" s="624"/>
      <c r="Y28" s="625"/>
      <c r="Z28" s="626">
        <v>0.1</v>
      </c>
      <c r="AA28" s="626"/>
      <c r="AB28" s="626"/>
      <c r="AC28" s="626"/>
      <c r="AD28" s="627">
        <v>1245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661182</v>
      </c>
      <c r="CS28" s="624"/>
      <c r="CT28" s="624"/>
      <c r="CU28" s="624"/>
      <c r="CV28" s="624"/>
      <c r="CW28" s="624"/>
      <c r="CX28" s="624"/>
      <c r="CY28" s="625"/>
      <c r="CZ28" s="657">
        <v>8.1999999999999993</v>
      </c>
      <c r="DA28" s="658"/>
      <c r="DB28" s="658"/>
      <c r="DC28" s="659"/>
      <c r="DD28" s="632">
        <v>647820</v>
      </c>
      <c r="DE28" s="624"/>
      <c r="DF28" s="624"/>
      <c r="DG28" s="624"/>
      <c r="DH28" s="624"/>
      <c r="DI28" s="624"/>
      <c r="DJ28" s="624"/>
      <c r="DK28" s="625"/>
      <c r="DL28" s="632">
        <v>647820</v>
      </c>
      <c r="DM28" s="624"/>
      <c r="DN28" s="624"/>
      <c r="DO28" s="624"/>
      <c r="DP28" s="624"/>
      <c r="DQ28" s="624"/>
      <c r="DR28" s="624"/>
      <c r="DS28" s="624"/>
      <c r="DT28" s="624"/>
      <c r="DU28" s="624"/>
      <c r="DV28" s="625"/>
      <c r="DW28" s="628">
        <v>12.3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38446</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661182</v>
      </c>
      <c r="CS29" s="655"/>
      <c r="CT29" s="655"/>
      <c r="CU29" s="655"/>
      <c r="CV29" s="655"/>
      <c r="CW29" s="655"/>
      <c r="CX29" s="655"/>
      <c r="CY29" s="656"/>
      <c r="CZ29" s="657">
        <v>8.1999999999999993</v>
      </c>
      <c r="DA29" s="658"/>
      <c r="DB29" s="658"/>
      <c r="DC29" s="659"/>
      <c r="DD29" s="632">
        <v>647820</v>
      </c>
      <c r="DE29" s="655"/>
      <c r="DF29" s="655"/>
      <c r="DG29" s="655"/>
      <c r="DH29" s="655"/>
      <c r="DI29" s="655"/>
      <c r="DJ29" s="655"/>
      <c r="DK29" s="656"/>
      <c r="DL29" s="632">
        <v>647820</v>
      </c>
      <c r="DM29" s="655"/>
      <c r="DN29" s="655"/>
      <c r="DO29" s="655"/>
      <c r="DP29" s="655"/>
      <c r="DQ29" s="655"/>
      <c r="DR29" s="655"/>
      <c r="DS29" s="655"/>
      <c r="DT29" s="655"/>
      <c r="DU29" s="655"/>
      <c r="DV29" s="656"/>
      <c r="DW29" s="628">
        <v>12.3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301905</v>
      </c>
      <c r="S30" s="624"/>
      <c r="T30" s="624"/>
      <c r="U30" s="624"/>
      <c r="V30" s="624"/>
      <c r="W30" s="624"/>
      <c r="X30" s="624"/>
      <c r="Y30" s="625"/>
      <c r="Z30" s="626">
        <v>3.5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97.6</v>
      </c>
      <c r="BH30" s="682"/>
      <c r="BI30" s="682"/>
      <c r="BJ30" s="682"/>
      <c r="BK30" s="682"/>
      <c r="BL30" s="682"/>
      <c r="BM30" s="618">
        <v>87.8</v>
      </c>
      <c r="BN30" s="682"/>
      <c r="BO30" s="682"/>
      <c r="BP30" s="682"/>
      <c r="BQ30" s="683"/>
      <c r="BR30" s="681">
        <v>96.8</v>
      </c>
      <c r="BS30" s="682"/>
      <c r="BT30" s="682"/>
      <c r="BU30" s="682"/>
      <c r="BV30" s="682"/>
      <c r="BW30" s="682"/>
      <c r="BX30" s="618">
        <v>87.9</v>
      </c>
      <c r="BY30" s="682"/>
      <c r="BZ30" s="682"/>
      <c r="CA30" s="682"/>
      <c r="CB30" s="683"/>
      <c r="CD30" s="686"/>
      <c r="CE30" s="687"/>
      <c r="CF30" s="637" t="s">
        <v>290</v>
      </c>
      <c r="CG30" s="638"/>
      <c r="CH30" s="638"/>
      <c r="CI30" s="638"/>
      <c r="CJ30" s="638"/>
      <c r="CK30" s="638"/>
      <c r="CL30" s="638"/>
      <c r="CM30" s="638"/>
      <c r="CN30" s="638"/>
      <c r="CO30" s="638"/>
      <c r="CP30" s="638"/>
      <c r="CQ30" s="639"/>
      <c r="CR30" s="623">
        <v>594708</v>
      </c>
      <c r="CS30" s="624"/>
      <c r="CT30" s="624"/>
      <c r="CU30" s="624"/>
      <c r="CV30" s="624"/>
      <c r="CW30" s="624"/>
      <c r="CX30" s="624"/>
      <c r="CY30" s="625"/>
      <c r="CZ30" s="657">
        <v>7.4</v>
      </c>
      <c r="DA30" s="658"/>
      <c r="DB30" s="658"/>
      <c r="DC30" s="659"/>
      <c r="DD30" s="632">
        <v>581346</v>
      </c>
      <c r="DE30" s="624"/>
      <c r="DF30" s="624"/>
      <c r="DG30" s="624"/>
      <c r="DH30" s="624"/>
      <c r="DI30" s="624"/>
      <c r="DJ30" s="624"/>
      <c r="DK30" s="625"/>
      <c r="DL30" s="632">
        <v>581346</v>
      </c>
      <c r="DM30" s="624"/>
      <c r="DN30" s="624"/>
      <c r="DO30" s="624"/>
      <c r="DP30" s="624"/>
      <c r="DQ30" s="624"/>
      <c r="DR30" s="624"/>
      <c r="DS30" s="624"/>
      <c r="DT30" s="624"/>
      <c r="DU30" s="624"/>
      <c r="DV30" s="625"/>
      <c r="DW30" s="628">
        <v>11</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314138</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55"/>
      <c r="BI31" s="655"/>
      <c r="BJ31" s="655"/>
      <c r="BK31" s="655"/>
      <c r="BL31" s="655"/>
      <c r="BM31" s="629">
        <v>93</v>
      </c>
      <c r="BN31" s="679"/>
      <c r="BO31" s="679"/>
      <c r="BP31" s="679"/>
      <c r="BQ31" s="680"/>
      <c r="BR31" s="678">
        <v>97.7</v>
      </c>
      <c r="BS31" s="655"/>
      <c r="BT31" s="655"/>
      <c r="BU31" s="655"/>
      <c r="BV31" s="655"/>
      <c r="BW31" s="655"/>
      <c r="BX31" s="629">
        <v>92</v>
      </c>
      <c r="BY31" s="679"/>
      <c r="BZ31" s="679"/>
      <c r="CA31" s="679"/>
      <c r="CB31" s="680"/>
      <c r="CD31" s="686"/>
      <c r="CE31" s="687"/>
      <c r="CF31" s="637" t="s">
        <v>294</v>
      </c>
      <c r="CG31" s="638"/>
      <c r="CH31" s="638"/>
      <c r="CI31" s="638"/>
      <c r="CJ31" s="638"/>
      <c r="CK31" s="638"/>
      <c r="CL31" s="638"/>
      <c r="CM31" s="638"/>
      <c r="CN31" s="638"/>
      <c r="CO31" s="638"/>
      <c r="CP31" s="638"/>
      <c r="CQ31" s="639"/>
      <c r="CR31" s="623">
        <v>66474</v>
      </c>
      <c r="CS31" s="655"/>
      <c r="CT31" s="655"/>
      <c r="CU31" s="655"/>
      <c r="CV31" s="655"/>
      <c r="CW31" s="655"/>
      <c r="CX31" s="655"/>
      <c r="CY31" s="656"/>
      <c r="CZ31" s="657">
        <v>0.8</v>
      </c>
      <c r="DA31" s="658"/>
      <c r="DB31" s="658"/>
      <c r="DC31" s="659"/>
      <c r="DD31" s="632">
        <v>66474</v>
      </c>
      <c r="DE31" s="655"/>
      <c r="DF31" s="655"/>
      <c r="DG31" s="655"/>
      <c r="DH31" s="655"/>
      <c r="DI31" s="655"/>
      <c r="DJ31" s="655"/>
      <c r="DK31" s="656"/>
      <c r="DL31" s="632">
        <v>66474</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88879</v>
      </c>
      <c r="S32" s="624"/>
      <c r="T32" s="624"/>
      <c r="U32" s="624"/>
      <c r="V32" s="624"/>
      <c r="W32" s="624"/>
      <c r="X32" s="624"/>
      <c r="Y32" s="625"/>
      <c r="Z32" s="626">
        <v>1</v>
      </c>
      <c r="AA32" s="626"/>
      <c r="AB32" s="626"/>
      <c r="AC32" s="626"/>
      <c r="AD32" s="627">
        <v>2710</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96.3</v>
      </c>
      <c r="BH32" s="691"/>
      <c r="BI32" s="691"/>
      <c r="BJ32" s="691"/>
      <c r="BK32" s="691"/>
      <c r="BL32" s="691"/>
      <c r="BM32" s="692">
        <v>81.3</v>
      </c>
      <c r="BN32" s="691"/>
      <c r="BO32" s="691"/>
      <c r="BP32" s="691"/>
      <c r="BQ32" s="693"/>
      <c r="BR32" s="690">
        <v>95.5</v>
      </c>
      <c r="BS32" s="691"/>
      <c r="BT32" s="691"/>
      <c r="BU32" s="691"/>
      <c r="BV32" s="691"/>
      <c r="BW32" s="691"/>
      <c r="BX32" s="692">
        <v>82.6</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558731</v>
      </c>
      <c r="S33" s="624"/>
      <c r="T33" s="624"/>
      <c r="U33" s="624"/>
      <c r="V33" s="624"/>
      <c r="W33" s="624"/>
      <c r="X33" s="624"/>
      <c r="Y33" s="625"/>
      <c r="Z33" s="626">
        <v>6.4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3232442</v>
      </c>
      <c r="CS33" s="655"/>
      <c r="CT33" s="655"/>
      <c r="CU33" s="655"/>
      <c r="CV33" s="655"/>
      <c r="CW33" s="655"/>
      <c r="CX33" s="655"/>
      <c r="CY33" s="656"/>
      <c r="CZ33" s="657">
        <v>40.200000000000003</v>
      </c>
      <c r="DA33" s="658"/>
      <c r="DB33" s="658"/>
      <c r="DC33" s="659"/>
      <c r="DD33" s="632">
        <v>2541238</v>
      </c>
      <c r="DE33" s="655"/>
      <c r="DF33" s="655"/>
      <c r="DG33" s="655"/>
      <c r="DH33" s="655"/>
      <c r="DI33" s="655"/>
      <c r="DJ33" s="655"/>
      <c r="DK33" s="656"/>
      <c r="DL33" s="632">
        <v>2095031</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747044</v>
      </c>
      <c r="CS34" s="624"/>
      <c r="CT34" s="624"/>
      <c r="CU34" s="624"/>
      <c r="CV34" s="624"/>
      <c r="CW34" s="624"/>
      <c r="CX34" s="624"/>
      <c r="CY34" s="625"/>
      <c r="CZ34" s="657">
        <v>9.3000000000000007</v>
      </c>
      <c r="DA34" s="658"/>
      <c r="DB34" s="658"/>
      <c r="DC34" s="659"/>
      <c r="DD34" s="632">
        <v>567017</v>
      </c>
      <c r="DE34" s="624"/>
      <c r="DF34" s="624"/>
      <c r="DG34" s="624"/>
      <c r="DH34" s="624"/>
      <c r="DI34" s="624"/>
      <c r="DJ34" s="624"/>
      <c r="DK34" s="625"/>
      <c r="DL34" s="632">
        <v>513135</v>
      </c>
      <c r="DM34" s="624"/>
      <c r="DN34" s="624"/>
      <c r="DO34" s="624"/>
      <c r="DP34" s="624"/>
      <c r="DQ34" s="624"/>
      <c r="DR34" s="624"/>
      <c r="DS34" s="624"/>
      <c r="DT34" s="624"/>
      <c r="DU34" s="624"/>
      <c r="DV34" s="625"/>
      <c r="DW34" s="628">
        <v>9.6999999999999993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376831</v>
      </c>
      <c r="S35" s="624"/>
      <c r="T35" s="624"/>
      <c r="U35" s="624"/>
      <c r="V35" s="624"/>
      <c r="W35" s="624"/>
      <c r="X35" s="624"/>
      <c r="Y35" s="625"/>
      <c r="Z35" s="626">
        <v>4.3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899662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36153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18592</v>
      </c>
      <c r="CS35" s="655"/>
      <c r="CT35" s="655"/>
      <c r="CU35" s="655"/>
      <c r="CV35" s="655"/>
      <c r="CW35" s="655"/>
      <c r="CX35" s="655"/>
      <c r="CY35" s="656"/>
      <c r="CZ35" s="657">
        <v>0.2</v>
      </c>
      <c r="DA35" s="658"/>
      <c r="DB35" s="658"/>
      <c r="DC35" s="659"/>
      <c r="DD35" s="632">
        <v>17705</v>
      </c>
      <c r="DE35" s="655"/>
      <c r="DF35" s="655"/>
      <c r="DG35" s="655"/>
      <c r="DH35" s="655"/>
      <c r="DI35" s="655"/>
      <c r="DJ35" s="655"/>
      <c r="DK35" s="656"/>
      <c r="DL35" s="632">
        <v>17705</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8683057</v>
      </c>
      <c r="S36" s="696"/>
      <c r="T36" s="696"/>
      <c r="U36" s="696"/>
      <c r="V36" s="696"/>
      <c r="W36" s="696"/>
      <c r="X36" s="696"/>
      <c r="Y36" s="697"/>
      <c r="Z36" s="698">
        <v>100</v>
      </c>
      <c r="AA36" s="698"/>
      <c r="AB36" s="698"/>
      <c r="AC36" s="698"/>
      <c r="AD36" s="699">
        <v>4893912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275576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-70861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1487540</v>
      </c>
      <c r="CS36" s="624"/>
      <c r="CT36" s="624"/>
      <c r="CU36" s="624"/>
      <c r="CV36" s="624"/>
      <c r="CW36" s="624"/>
      <c r="CX36" s="624"/>
      <c r="CY36" s="625"/>
      <c r="CZ36" s="657">
        <v>18.5</v>
      </c>
      <c r="DA36" s="658"/>
      <c r="DB36" s="658"/>
      <c r="DC36" s="659"/>
      <c r="DD36" s="632">
        <v>1155357</v>
      </c>
      <c r="DE36" s="624"/>
      <c r="DF36" s="624"/>
      <c r="DG36" s="624"/>
      <c r="DH36" s="624"/>
      <c r="DI36" s="624"/>
      <c r="DJ36" s="624"/>
      <c r="DK36" s="625"/>
      <c r="DL36" s="632">
        <v>1021763</v>
      </c>
      <c r="DM36" s="624"/>
      <c r="DN36" s="624"/>
      <c r="DO36" s="624"/>
      <c r="DP36" s="624"/>
      <c r="DQ36" s="624"/>
      <c r="DR36" s="624"/>
      <c r="DS36" s="624"/>
      <c r="DT36" s="624"/>
      <c r="DU36" s="624"/>
      <c r="DV36" s="625"/>
      <c r="DW36" s="628">
        <v>19.399999999999999</v>
      </c>
      <c r="DX36" s="653"/>
      <c r="DY36" s="653"/>
      <c r="DZ36" s="653"/>
      <c r="EA36" s="653"/>
      <c r="EB36" s="653"/>
      <c r="EC36" s="654"/>
    </row>
    <row r="37" spans="2:133" ht="11.25" customHeight="1">
      <c r="AQ37" s="702" t="s">
        <v>312</v>
      </c>
      <c r="AR37" s="703"/>
      <c r="AS37" s="703"/>
      <c r="AT37" s="703"/>
      <c r="AU37" s="703"/>
      <c r="AV37" s="703"/>
      <c r="AW37" s="703"/>
      <c r="AX37" s="703"/>
      <c r="AY37" s="704"/>
      <c r="AZ37" s="623">
        <v>39832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4087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795632</v>
      </c>
      <c r="CS37" s="655"/>
      <c r="CT37" s="655"/>
      <c r="CU37" s="655"/>
      <c r="CV37" s="655"/>
      <c r="CW37" s="655"/>
      <c r="CX37" s="655"/>
      <c r="CY37" s="656"/>
      <c r="CZ37" s="657">
        <v>9.9</v>
      </c>
      <c r="DA37" s="658"/>
      <c r="DB37" s="658"/>
      <c r="DC37" s="659"/>
      <c r="DD37" s="632">
        <v>747580</v>
      </c>
      <c r="DE37" s="655"/>
      <c r="DF37" s="655"/>
      <c r="DG37" s="655"/>
      <c r="DH37" s="655"/>
      <c r="DI37" s="655"/>
      <c r="DJ37" s="655"/>
      <c r="DK37" s="656"/>
      <c r="DL37" s="632">
        <v>701165</v>
      </c>
      <c r="DM37" s="655"/>
      <c r="DN37" s="655"/>
      <c r="DO37" s="655"/>
      <c r="DP37" s="655"/>
      <c r="DQ37" s="655"/>
      <c r="DR37" s="655"/>
      <c r="DS37" s="655"/>
      <c r="DT37" s="655"/>
      <c r="DU37" s="655"/>
      <c r="DV37" s="656"/>
      <c r="DW37" s="628">
        <v>13.3</v>
      </c>
      <c r="DX37" s="653"/>
      <c r="DY37" s="653"/>
      <c r="DZ37" s="653"/>
      <c r="EA37" s="653"/>
      <c r="EB37" s="653"/>
      <c r="EC37" s="654"/>
    </row>
    <row r="38" spans="2:133" ht="11.25" customHeight="1">
      <c r="AQ38" s="702" t="s">
        <v>315</v>
      </c>
      <c r="AR38" s="703"/>
      <c r="AS38" s="703"/>
      <c r="AT38" s="703"/>
      <c r="AU38" s="703"/>
      <c r="AV38" s="703"/>
      <c r="AW38" s="703"/>
      <c r="AX38" s="703"/>
      <c r="AY38" s="704"/>
      <c r="AZ38" s="623">
        <v>687</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7617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859830</v>
      </c>
      <c r="CS38" s="624"/>
      <c r="CT38" s="624"/>
      <c r="CU38" s="624"/>
      <c r="CV38" s="624"/>
      <c r="CW38" s="624"/>
      <c r="CX38" s="624"/>
      <c r="CY38" s="625"/>
      <c r="CZ38" s="657">
        <v>10.7</v>
      </c>
      <c r="DA38" s="658"/>
      <c r="DB38" s="658"/>
      <c r="DC38" s="659"/>
      <c r="DD38" s="632">
        <v>712866</v>
      </c>
      <c r="DE38" s="624"/>
      <c r="DF38" s="624"/>
      <c r="DG38" s="624"/>
      <c r="DH38" s="624"/>
      <c r="DI38" s="624"/>
      <c r="DJ38" s="624"/>
      <c r="DK38" s="625"/>
      <c r="DL38" s="632">
        <v>542428</v>
      </c>
      <c r="DM38" s="624"/>
      <c r="DN38" s="624"/>
      <c r="DO38" s="624"/>
      <c r="DP38" s="624"/>
      <c r="DQ38" s="624"/>
      <c r="DR38" s="624"/>
      <c r="DS38" s="624"/>
      <c r="DT38" s="624"/>
      <c r="DU38" s="624"/>
      <c r="DV38" s="625"/>
      <c r="DW38" s="628">
        <v>10.3</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39436</v>
      </c>
      <c r="CS39" s="655"/>
      <c r="CT39" s="655"/>
      <c r="CU39" s="655"/>
      <c r="CV39" s="655"/>
      <c r="CW39" s="655"/>
      <c r="CX39" s="655"/>
      <c r="CY39" s="656"/>
      <c r="CZ39" s="657">
        <v>0.5</v>
      </c>
      <c r="DA39" s="658"/>
      <c r="DB39" s="658"/>
      <c r="DC39" s="659"/>
      <c r="DD39" s="632">
        <v>38293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263035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80000</v>
      </c>
      <c r="CS40" s="624"/>
      <c r="CT40" s="624"/>
      <c r="CU40" s="624"/>
      <c r="CV40" s="624"/>
      <c r="CW40" s="624"/>
      <c r="CX40" s="624"/>
      <c r="CY40" s="625"/>
      <c r="CZ40" s="657">
        <v>1</v>
      </c>
      <c r="DA40" s="658"/>
      <c r="DB40" s="658"/>
      <c r="DC40" s="659"/>
      <c r="DD40" s="632">
        <v>50000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320532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244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1055606</v>
      </c>
      <c r="CS42" s="624"/>
      <c r="CT42" s="624"/>
      <c r="CU42" s="624"/>
      <c r="CV42" s="624"/>
      <c r="CW42" s="624"/>
      <c r="CX42" s="624"/>
      <c r="CY42" s="625"/>
      <c r="CZ42" s="657">
        <v>13.1</v>
      </c>
      <c r="DA42" s="706"/>
      <c r="DB42" s="706"/>
      <c r="DC42" s="707"/>
      <c r="DD42" s="632">
        <v>526188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42601</v>
      </c>
      <c r="CS43" s="655"/>
      <c r="CT43" s="655"/>
      <c r="CU43" s="655"/>
      <c r="CV43" s="655"/>
      <c r="CW43" s="655"/>
      <c r="CX43" s="655"/>
      <c r="CY43" s="656"/>
      <c r="CZ43" s="657">
        <v>0.5</v>
      </c>
      <c r="DA43" s="658"/>
      <c r="DB43" s="658"/>
      <c r="DC43" s="659"/>
      <c r="DD43" s="632">
        <v>42601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1043782</v>
      </c>
      <c r="CS44" s="624"/>
      <c r="CT44" s="624"/>
      <c r="CU44" s="624"/>
      <c r="CV44" s="624"/>
      <c r="CW44" s="624"/>
      <c r="CX44" s="624"/>
      <c r="CY44" s="625"/>
      <c r="CZ44" s="657">
        <v>13</v>
      </c>
      <c r="DA44" s="706"/>
      <c r="DB44" s="706"/>
      <c r="DC44" s="707"/>
      <c r="DD44" s="632">
        <v>518557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608588</v>
      </c>
      <c r="CS45" s="655"/>
      <c r="CT45" s="655"/>
      <c r="CU45" s="655"/>
      <c r="CV45" s="655"/>
      <c r="CW45" s="655"/>
      <c r="CX45" s="655"/>
      <c r="CY45" s="656"/>
      <c r="CZ45" s="657">
        <v>7.6</v>
      </c>
      <c r="DA45" s="658"/>
      <c r="DB45" s="658"/>
      <c r="DC45" s="659"/>
      <c r="DD45" s="632">
        <v>179447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432561</v>
      </c>
      <c r="CS46" s="624"/>
      <c r="CT46" s="624"/>
      <c r="CU46" s="624"/>
      <c r="CV46" s="624"/>
      <c r="CW46" s="624"/>
      <c r="CX46" s="624"/>
      <c r="CY46" s="625"/>
      <c r="CZ46" s="657">
        <v>5.4</v>
      </c>
      <c r="DA46" s="706"/>
      <c r="DB46" s="706"/>
      <c r="DC46" s="707"/>
      <c r="DD46" s="632">
        <v>336477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11824</v>
      </c>
      <c r="CS47" s="655"/>
      <c r="CT47" s="655"/>
      <c r="CU47" s="655"/>
      <c r="CV47" s="655"/>
      <c r="CW47" s="655"/>
      <c r="CX47" s="655"/>
      <c r="CY47" s="656"/>
      <c r="CZ47" s="657">
        <v>0.1</v>
      </c>
      <c r="DA47" s="658"/>
      <c r="DB47" s="658"/>
      <c r="DC47" s="659"/>
      <c r="DD47" s="632">
        <v>7631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8032025</v>
      </c>
      <c r="CS49" s="691"/>
      <c r="CT49" s="691"/>
      <c r="CU49" s="691"/>
      <c r="CV49" s="691"/>
      <c r="CW49" s="691"/>
      <c r="CX49" s="691"/>
      <c r="CY49" s="718"/>
      <c r="CZ49" s="719">
        <v>100</v>
      </c>
      <c r="DA49" s="720"/>
      <c r="DB49" s="720"/>
      <c r="DC49" s="721"/>
      <c r="DD49" s="722">
        <v>5376702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8683</v>
      </c>
      <c r="R7" s="753"/>
      <c r="S7" s="753"/>
      <c r="T7" s="753"/>
      <c r="U7" s="753"/>
      <c r="V7" s="753">
        <v>8032</v>
      </c>
      <c r="W7" s="753"/>
      <c r="X7" s="753"/>
      <c r="Y7" s="753"/>
      <c r="Z7" s="753"/>
      <c r="AA7" s="753">
        <v>651</v>
      </c>
      <c r="AB7" s="753"/>
      <c r="AC7" s="753"/>
      <c r="AD7" s="753"/>
      <c r="AE7" s="754"/>
      <c r="AF7" s="755">
        <v>342</v>
      </c>
      <c r="AG7" s="756"/>
      <c r="AH7" s="756"/>
      <c r="AI7" s="756"/>
      <c r="AJ7" s="757"/>
      <c r="AK7" s="792"/>
      <c r="AL7" s="793"/>
      <c r="AM7" s="793"/>
      <c r="AN7" s="793"/>
      <c r="AO7" s="793"/>
      <c r="AP7" s="793">
        <v>7000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8683</v>
      </c>
      <c r="R23" s="812"/>
      <c r="S23" s="812"/>
      <c r="T23" s="812"/>
      <c r="U23" s="812"/>
      <c r="V23" s="812">
        <v>8032</v>
      </c>
      <c r="W23" s="812"/>
      <c r="X23" s="812"/>
      <c r="Y23" s="812"/>
      <c r="Z23" s="812"/>
      <c r="AA23" s="812">
        <v>651</v>
      </c>
      <c r="AB23" s="812"/>
      <c r="AC23" s="812"/>
      <c r="AD23" s="812"/>
      <c r="AE23" s="813"/>
      <c r="AF23" s="814">
        <v>342</v>
      </c>
      <c r="AG23" s="812"/>
      <c r="AH23" s="812"/>
      <c r="AI23" s="812"/>
      <c r="AJ23" s="815"/>
      <c r="AK23" s="816"/>
      <c r="AL23" s="817"/>
      <c r="AM23" s="817"/>
      <c r="AN23" s="817"/>
      <c r="AO23" s="817"/>
      <c r="AP23" s="812">
        <v>7000</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3312</v>
      </c>
      <c r="R28" s="841"/>
      <c r="S28" s="841"/>
      <c r="T28" s="841"/>
      <c r="U28" s="841"/>
      <c r="V28" s="841">
        <v>3271</v>
      </c>
      <c r="W28" s="841"/>
      <c r="X28" s="841"/>
      <c r="Y28" s="841"/>
      <c r="Z28" s="841"/>
      <c r="AA28" s="841">
        <v>41</v>
      </c>
      <c r="AB28" s="841"/>
      <c r="AC28" s="841"/>
      <c r="AD28" s="841"/>
      <c r="AE28" s="842"/>
      <c r="AF28" s="843">
        <v>41</v>
      </c>
      <c r="AG28" s="841"/>
      <c r="AH28" s="841"/>
      <c r="AI28" s="841"/>
      <c r="AJ28" s="844"/>
      <c r="AK28" s="845">
        <v>273</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1454</v>
      </c>
      <c r="R29" s="777"/>
      <c r="S29" s="777"/>
      <c r="T29" s="777"/>
      <c r="U29" s="777"/>
      <c r="V29" s="777">
        <v>1433</v>
      </c>
      <c r="W29" s="777"/>
      <c r="X29" s="777"/>
      <c r="Y29" s="777"/>
      <c r="Z29" s="777"/>
      <c r="AA29" s="777">
        <v>21</v>
      </c>
      <c r="AB29" s="777"/>
      <c r="AC29" s="777"/>
      <c r="AD29" s="777"/>
      <c r="AE29" s="778"/>
      <c r="AF29" s="779">
        <v>21</v>
      </c>
      <c r="AG29" s="780"/>
      <c r="AH29" s="780"/>
      <c r="AI29" s="780"/>
      <c r="AJ29" s="781"/>
      <c r="AK29" s="848">
        <v>217</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177</v>
      </c>
      <c r="R30" s="777"/>
      <c r="S30" s="777"/>
      <c r="T30" s="777"/>
      <c r="U30" s="777"/>
      <c r="V30" s="777">
        <v>176</v>
      </c>
      <c r="W30" s="777"/>
      <c r="X30" s="777"/>
      <c r="Y30" s="777"/>
      <c r="Z30" s="777"/>
      <c r="AA30" s="777">
        <v>1</v>
      </c>
      <c r="AB30" s="777"/>
      <c r="AC30" s="777"/>
      <c r="AD30" s="777"/>
      <c r="AE30" s="778"/>
      <c r="AF30" s="779">
        <v>1</v>
      </c>
      <c r="AG30" s="780"/>
      <c r="AH30" s="780"/>
      <c r="AI30" s="780"/>
      <c r="AJ30" s="781"/>
      <c r="AK30" s="848">
        <v>57</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838</v>
      </c>
      <c r="R31" s="777"/>
      <c r="S31" s="777"/>
      <c r="T31" s="777"/>
      <c r="U31" s="777"/>
      <c r="V31" s="777">
        <v>833</v>
      </c>
      <c r="W31" s="777"/>
      <c r="X31" s="777"/>
      <c r="Y31" s="777"/>
      <c r="Z31" s="777"/>
      <c r="AA31" s="777">
        <v>5</v>
      </c>
      <c r="AB31" s="777"/>
      <c r="AC31" s="777"/>
      <c r="AD31" s="777"/>
      <c r="AE31" s="778"/>
      <c r="AF31" s="779">
        <v>5</v>
      </c>
      <c r="AG31" s="780"/>
      <c r="AH31" s="780"/>
      <c r="AI31" s="780"/>
      <c r="AJ31" s="781"/>
      <c r="AK31" s="848">
        <v>208</v>
      </c>
      <c r="AL31" s="849"/>
      <c r="AM31" s="849"/>
      <c r="AN31" s="849"/>
      <c r="AO31" s="849"/>
      <c r="AP31" s="849">
        <v>1883</v>
      </c>
      <c r="AQ31" s="849"/>
      <c r="AR31" s="849"/>
      <c r="AS31" s="849"/>
      <c r="AT31" s="849"/>
      <c r="AU31" s="849">
        <v>1883</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103</v>
      </c>
      <c r="R32" s="777"/>
      <c r="S32" s="777"/>
      <c r="T32" s="777"/>
      <c r="U32" s="777"/>
      <c r="V32" s="777">
        <v>99</v>
      </c>
      <c r="W32" s="777"/>
      <c r="X32" s="777"/>
      <c r="Y32" s="777"/>
      <c r="Z32" s="777"/>
      <c r="AA32" s="777">
        <v>4</v>
      </c>
      <c r="AB32" s="777"/>
      <c r="AC32" s="777"/>
      <c r="AD32" s="777"/>
      <c r="AE32" s="778"/>
      <c r="AF32" s="779">
        <v>4</v>
      </c>
      <c r="AG32" s="780"/>
      <c r="AH32" s="780"/>
      <c r="AI32" s="780"/>
      <c r="AJ32" s="781"/>
      <c r="AK32" s="848">
        <v>68</v>
      </c>
      <c r="AL32" s="849"/>
      <c r="AM32" s="849"/>
      <c r="AN32" s="849"/>
      <c r="AO32" s="849"/>
      <c r="AP32" s="849">
        <v>720</v>
      </c>
      <c r="AQ32" s="849"/>
      <c r="AR32" s="849"/>
      <c r="AS32" s="849"/>
      <c r="AT32" s="849"/>
      <c r="AU32" s="849">
        <v>720</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71</v>
      </c>
      <c r="AG63" s="860"/>
      <c r="AH63" s="860"/>
      <c r="AI63" s="860"/>
      <c r="AJ63" s="861"/>
      <c r="AK63" s="862"/>
      <c r="AL63" s="857"/>
      <c r="AM63" s="857"/>
      <c r="AN63" s="857"/>
      <c r="AO63" s="857"/>
      <c r="AP63" s="860">
        <v>2603</v>
      </c>
      <c r="AQ63" s="860"/>
      <c r="AR63" s="860"/>
      <c r="AS63" s="860"/>
      <c r="AT63" s="860"/>
      <c r="AU63" s="860">
        <v>2603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413</v>
      </c>
      <c r="R68" s="884"/>
      <c r="S68" s="884"/>
      <c r="T68" s="884"/>
      <c r="U68" s="884"/>
      <c r="V68" s="884">
        <v>360</v>
      </c>
      <c r="W68" s="884"/>
      <c r="X68" s="884"/>
      <c r="Y68" s="884"/>
      <c r="Z68" s="884"/>
      <c r="AA68" s="884">
        <v>53</v>
      </c>
      <c r="AB68" s="884"/>
      <c r="AC68" s="884"/>
      <c r="AD68" s="884"/>
      <c r="AE68" s="884"/>
      <c r="AF68" s="884">
        <v>53</v>
      </c>
      <c r="AG68" s="884"/>
      <c r="AH68" s="884"/>
      <c r="AI68" s="884"/>
      <c r="AJ68" s="884"/>
      <c r="AK68" s="884">
        <v>0</v>
      </c>
      <c r="AL68" s="884"/>
      <c r="AM68" s="884"/>
      <c r="AN68" s="884"/>
      <c r="AO68" s="884"/>
      <c r="AP68" s="884" t="s">
        <v>483</v>
      </c>
      <c r="AQ68" s="884"/>
      <c r="AR68" s="884"/>
      <c r="AS68" s="884"/>
      <c r="AT68" s="884"/>
      <c r="AU68" s="884" t="s">
        <v>483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3700</v>
      </c>
      <c r="R69" s="849"/>
      <c r="S69" s="849"/>
      <c r="T69" s="849"/>
      <c r="U69" s="849"/>
      <c r="V69" s="849">
        <v>3509</v>
      </c>
      <c r="W69" s="849"/>
      <c r="X69" s="849"/>
      <c r="Y69" s="849"/>
      <c r="Z69" s="849"/>
      <c r="AA69" s="849">
        <v>191</v>
      </c>
      <c r="AB69" s="849"/>
      <c r="AC69" s="849"/>
      <c r="AD69" s="849"/>
      <c r="AE69" s="849"/>
      <c r="AF69" s="849">
        <v>187</v>
      </c>
      <c r="AG69" s="849"/>
      <c r="AH69" s="849"/>
      <c r="AI69" s="849"/>
      <c r="AJ69" s="849"/>
      <c r="AK69" s="849">
        <v>4</v>
      </c>
      <c r="AL69" s="849"/>
      <c r="AM69" s="849"/>
      <c r="AN69" s="849"/>
      <c r="AO69" s="849"/>
      <c r="AP69" s="849">
        <v>1389</v>
      </c>
      <c r="AQ69" s="849"/>
      <c r="AR69" s="849"/>
      <c r="AS69" s="849"/>
      <c r="AT69" s="849"/>
      <c r="AU69" s="849">
        <v>203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87</v>
      </c>
      <c r="R70" s="849"/>
      <c r="S70" s="849"/>
      <c r="T70" s="849"/>
      <c r="U70" s="849"/>
      <c r="V70" s="849">
        <v>54</v>
      </c>
      <c r="W70" s="849"/>
      <c r="X70" s="849"/>
      <c r="Y70" s="849"/>
      <c r="Z70" s="849"/>
      <c r="AA70" s="849">
        <v>33</v>
      </c>
      <c r="AB70" s="849"/>
      <c r="AC70" s="849"/>
      <c r="AD70" s="849"/>
      <c r="AE70" s="849"/>
      <c r="AF70" s="849">
        <v>33</v>
      </c>
      <c r="AG70" s="849"/>
      <c r="AH70" s="849"/>
      <c r="AI70" s="849"/>
      <c r="AJ70" s="849"/>
      <c r="AK70" s="849">
        <v>0</v>
      </c>
      <c r="AL70" s="849"/>
      <c r="AM70" s="849"/>
      <c r="AN70" s="849"/>
      <c r="AO70" s="849"/>
      <c r="AP70" s="849" t="s">
        <v>483</v>
      </c>
      <c r="AQ70" s="849"/>
      <c r="AR70" s="849"/>
      <c r="AS70" s="849"/>
      <c r="AT70" s="849"/>
      <c r="AU70" s="849" t="s">
        <v>483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2100</v>
      </c>
      <c r="R71" s="849"/>
      <c r="S71" s="849"/>
      <c r="T71" s="849"/>
      <c r="U71" s="849"/>
      <c r="V71" s="849">
        <v>1784</v>
      </c>
      <c r="W71" s="849"/>
      <c r="X71" s="849"/>
      <c r="Y71" s="849"/>
      <c r="Z71" s="849"/>
      <c r="AA71" s="849">
        <v>316</v>
      </c>
      <c r="AB71" s="849"/>
      <c r="AC71" s="849"/>
      <c r="AD71" s="849"/>
      <c r="AE71" s="849"/>
      <c r="AF71" s="849">
        <v>262</v>
      </c>
      <c r="AG71" s="849"/>
      <c r="AH71" s="849"/>
      <c r="AI71" s="849"/>
      <c r="AJ71" s="849"/>
      <c r="AK71" s="849">
        <v>0</v>
      </c>
      <c r="AL71" s="849"/>
      <c r="AM71" s="849"/>
      <c r="AN71" s="849"/>
      <c r="AO71" s="849"/>
      <c r="AP71" s="849">
        <v>1490</v>
      </c>
      <c r="AQ71" s="849"/>
      <c r="AR71" s="849"/>
      <c r="AS71" s="849"/>
      <c r="AT71" s="849"/>
      <c r="AU71" s="849">
        <v>216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11</v>
      </c>
      <c r="R72" s="849"/>
      <c r="S72" s="849"/>
      <c r="T72" s="849"/>
      <c r="U72" s="849"/>
      <c r="V72" s="849">
        <v>11</v>
      </c>
      <c r="W72" s="849"/>
      <c r="X72" s="849"/>
      <c r="Y72" s="849"/>
      <c r="Z72" s="849"/>
      <c r="AA72" s="849">
        <v>0</v>
      </c>
      <c r="AB72" s="849"/>
      <c r="AC72" s="849"/>
      <c r="AD72" s="849"/>
      <c r="AE72" s="849"/>
      <c r="AF72" s="849">
        <v>0</v>
      </c>
      <c r="AG72" s="849"/>
      <c r="AH72" s="849"/>
      <c r="AI72" s="849"/>
      <c r="AJ72" s="849"/>
      <c r="AK72" s="849">
        <v>0</v>
      </c>
      <c r="AL72" s="849"/>
      <c r="AM72" s="849"/>
      <c r="AN72" s="849"/>
      <c r="AO72" s="849"/>
      <c r="AP72" s="849" t="s">
        <v>483</v>
      </c>
      <c r="AQ72" s="849"/>
      <c r="AR72" s="849"/>
      <c r="AS72" s="849"/>
      <c r="AT72" s="849"/>
      <c r="AU72" s="849" t="s">
        <v>483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18</v>
      </c>
      <c r="R73" s="849"/>
      <c r="S73" s="849"/>
      <c r="T73" s="849"/>
      <c r="U73" s="849"/>
      <c r="V73" s="849">
        <v>11</v>
      </c>
      <c r="W73" s="849"/>
      <c r="X73" s="849"/>
      <c r="Y73" s="849"/>
      <c r="Z73" s="849"/>
      <c r="AA73" s="849">
        <v>7</v>
      </c>
      <c r="AB73" s="849"/>
      <c r="AC73" s="849"/>
      <c r="AD73" s="849"/>
      <c r="AE73" s="849"/>
      <c r="AF73" s="849">
        <v>7</v>
      </c>
      <c r="AG73" s="849"/>
      <c r="AH73" s="849"/>
      <c r="AI73" s="849"/>
      <c r="AJ73" s="849"/>
      <c r="AK73" s="849">
        <v>0</v>
      </c>
      <c r="AL73" s="849"/>
      <c r="AM73" s="849"/>
      <c r="AN73" s="849"/>
      <c r="AO73" s="849"/>
      <c r="AP73" s="849" t="s">
        <v>483</v>
      </c>
      <c r="AQ73" s="849"/>
      <c r="AR73" s="849"/>
      <c r="AS73" s="849"/>
      <c r="AT73" s="849"/>
      <c r="AU73" s="849" t="s">
        <v>483</v>
      </c>
      <c r="AV73" s="849"/>
      <c r="AW73" s="849"/>
      <c r="AX73" s="849"/>
      <c r="AY73" s="849"/>
      <c r="AZ73" s="895" t="s">
        <v>550</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118</v>
      </c>
      <c r="R74" s="849"/>
      <c r="S74" s="849"/>
      <c r="T74" s="849"/>
      <c r="U74" s="849"/>
      <c r="V74" s="849">
        <v>109</v>
      </c>
      <c r="W74" s="849"/>
      <c r="X74" s="849"/>
      <c r="Y74" s="849"/>
      <c r="Z74" s="849"/>
      <c r="AA74" s="849">
        <v>10</v>
      </c>
      <c r="AB74" s="849"/>
      <c r="AC74" s="849"/>
      <c r="AD74" s="849"/>
      <c r="AE74" s="849"/>
      <c r="AF74" s="849">
        <v>10</v>
      </c>
      <c r="AG74" s="849"/>
      <c r="AH74" s="849"/>
      <c r="AI74" s="849"/>
      <c r="AJ74" s="849"/>
      <c r="AK74" s="849">
        <v>2</v>
      </c>
      <c r="AL74" s="849"/>
      <c r="AM74" s="849"/>
      <c r="AN74" s="849"/>
      <c r="AO74" s="849"/>
      <c r="AP74" s="849" t="s">
        <v>483</v>
      </c>
      <c r="AQ74" s="849"/>
      <c r="AR74" s="849"/>
      <c r="AS74" s="849"/>
      <c r="AT74" s="849"/>
      <c r="AU74" s="849" t="s">
        <v>483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202536</v>
      </c>
      <c r="R75" s="898"/>
      <c r="S75" s="898"/>
      <c r="T75" s="898"/>
      <c r="U75" s="848"/>
      <c r="V75" s="899">
        <v>195058</v>
      </c>
      <c r="W75" s="898"/>
      <c r="X75" s="898"/>
      <c r="Y75" s="898"/>
      <c r="Z75" s="848"/>
      <c r="AA75" s="899">
        <v>7478</v>
      </c>
      <c r="AB75" s="898"/>
      <c r="AC75" s="898"/>
      <c r="AD75" s="898"/>
      <c r="AE75" s="848"/>
      <c r="AF75" s="899">
        <v>7478</v>
      </c>
      <c r="AG75" s="898"/>
      <c r="AH75" s="898"/>
      <c r="AI75" s="898"/>
      <c r="AJ75" s="848"/>
      <c r="AK75" s="899">
        <v>271</v>
      </c>
      <c r="AL75" s="898"/>
      <c r="AM75" s="898"/>
      <c r="AN75" s="898"/>
      <c r="AO75" s="848"/>
      <c r="AP75" s="899" t="s">
        <v>483</v>
      </c>
      <c r="AQ75" s="898"/>
      <c r="AR75" s="898"/>
      <c r="AS75" s="898"/>
      <c r="AT75" s="848"/>
      <c r="AU75" s="899" t="s">
        <v>483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1484</v>
      </c>
      <c r="R76" s="898"/>
      <c r="S76" s="898"/>
      <c r="T76" s="898"/>
      <c r="U76" s="848"/>
      <c r="V76" s="899">
        <v>81</v>
      </c>
      <c r="W76" s="898"/>
      <c r="X76" s="898"/>
      <c r="Y76" s="898"/>
      <c r="Z76" s="848"/>
      <c r="AA76" s="899">
        <v>1403</v>
      </c>
      <c r="AB76" s="898"/>
      <c r="AC76" s="898"/>
      <c r="AD76" s="898"/>
      <c r="AE76" s="848"/>
      <c r="AF76" s="899">
        <v>1403</v>
      </c>
      <c r="AG76" s="898"/>
      <c r="AH76" s="898"/>
      <c r="AI76" s="898"/>
      <c r="AJ76" s="848"/>
      <c r="AK76" s="899">
        <v>0</v>
      </c>
      <c r="AL76" s="898"/>
      <c r="AM76" s="898"/>
      <c r="AN76" s="898"/>
      <c r="AO76" s="848"/>
      <c r="AP76" s="899">
        <v>3272</v>
      </c>
      <c r="AQ76" s="898"/>
      <c r="AR76" s="898"/>
      <c r="AS76" s="898"/>
      <c r="AT76" s="848"/>
      <c r="AU76" s="899">
        <v>1596</v>
      </c>
      <c r="AV76" s="898"/>
      <c r="AW76" s="898"/>
      <c r="AX76" s="898"/>
      <c r="AY76" s="848"/>
      <c r="AZ76" s="895" t="s">
        <v>551</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11914</v>
      </c>
      <c r="R77" s="898"/>
      <c r="S77" s="898"/>
      <c r="T77" s="898"/>
      <c r="U77" s="848"/>
      <c r="V77" s="899">
        <v>11856</v>
      </c>
      <c r="W77" s="898"/>
      <c r="X77" s="898"/>
      <c r="Y77" s="898"/>
      <c r="Z77" s="848"/>
      <c r="AA77" s="899">
        <v>58</v>
      </c>
      <c r="AB77" s="898"/>
      <c r="AC77" s="898"/>
      <c r="AD77" s="898"/>
      <c r="AE77" s="848"/>
      <c r="AF77" s="899">
        <v>58</v>
      </c>
      <c r="AG77" s="898"/>
      <c r="AH77" s="898"/>
      <c r="AI77" s="898"/>
      <c r="AJ77" s="848"/>
      <c r="AK77" s="899">
        <v>5</v>
      </c>
      <c r="AL77" s="898"/>
      <c r="AM77" s="898"/>
      <c r="AN77" s="898"/>
      <c r="AO77" s="848"/>
      <c r="AP77" s="899" t="s">
        <v>483</v>
      </c>
      <c r="AQ77" s="898"/>
      <c r="AR77" s="898"/>
      <c r="AS77" s="898"/>
      <c r="AT77" s="848"/>
      <c r="AU77" s="899" t="s">
        <v>483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47</v>
      </c>
      <c r="R78" s="849"/>
      <c r="S78" s="849"/>
      <c r="T78" s="849"/>
      <c r="U78" s="849"/>
      <c r="V78" s="849">
        <v>46</v>
      </c>
      <c r="W78" s="849"/>
      <c r="X78" s="849"/>
      <c r="Y78" s="849"/>
      <c r="Z78" s="849"/>
      <c r="AA78" s="849">
        <v>1</v>
      </c>
      <c r="AB78" s="849"/>
      <c r="AC78" s="849"/>
      <c r="AD78" s="849"/>
      <c r="AE78" s="849"/>
      <c r="AF78" s="849">
        <v>1</v>
      </c>
      <c r="AG78" s="849"/>
      <c r="AH78" s="849"/>
      <c r="AI78" s="849"/>
      <c r="AJ78" s="849"/>
      <c r="AK78" s="849">
        <v>2</v>
      </c>
      <c r="AL78" s="849"/>
      <c r="AM78" s="849"/>
      <c r="AN78" s="849"/>
      <c r="AO78" s="849"/>
      <c r="AP78" s="849" t="s">
        <v>483</v>
      </c>
      <c r="AQ78" s="849"/>
      <c r="AR78" s="849"/>
      <c r="AS78" s="849"/>
      <c r="AT78" s="849"/>
      <c r="AU78" s="849" t="s">
        <v>483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9492</v>
      </c>
      <c r="AG88" s="860"/>
      <c r="AH88" s="860"/>
      <c r="AI88" s="860"/>
      <c r="AJ88" s="860"/>
      <c r="AK88" s="857"/>
      <c r="AL88" s="857"/>
      <c r="AM88" s="857"/>
      <c r="AN88" s="857"/>
      <c r="AO88" s="857"/>
      <c r="AP88" s="860">
        <v>6151</v>
      </c>
      <c r="AQ88" s="860"/>
      <c r="AR88" s="860"/>
      <c r="AS88" s="860"/>
      <c r="AT88" s="860"/>
      <c r="AU88" s="860">
        <v>2015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700482</v>
      </c>
      <c r="AB110" s="920"/>
      <c r="AC110" s="920"/>
      <c r="AD110" s="920"/>
      <c r="AE110" s="921"/>
      <c r="AF110" s="922">
        <v>604471</v>
      </c>
      <c r="AG110" s="920"/>
      <c r="AH110" s="920"/>
      <c r="AI110" s="920"/>
      <c r="AJ110" s="921"/>
      <c r="AK110" s="922">
        <v>661182</v>
      </c>
      <c r="AL110" s="920"/>
      <c r="AM110" s="920"/>
      <c r="AN110" s="920"/>
      <c r="AO110" s="921"/>
      <c r="AP110" s="923">
        <v>14.6</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6903004</v>
      </c>
      <c r="BR110" s="957"/>
      <c r="BS110" s="957"/>
      <c r="BT110" s="957"/>
      <c r="BU110" s="957"/>
      <c r="BV110" s="957">
        <v>7035553</v>
      </c>
      <c r="BW110" s="957"/>
      <c r="BX110" s="957"/>
      <c r="BY110" s="957"/>
      <c r="BZ110" s="957"/>
      <c r="CA110" s="957">
        <v>6999576</v>
      </c>
      <c r="CB110" s="957"/>
      <c r="CC110" s="957"/>
      <c r="CD110" s="957"/>
      <c r="CE110" s="957"/>
      <c r="CF110" s="971">
        <v>154.5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226801</v>
      </c>
      <c r="BR111" s="950"/>
      <c r="BS111" s="950"/>
      <c r="BT111" s="950"/>
      <c r="BU111" s="950"/>
      <c r="BV111" s="950">
        <v>170244</v>
      </c>
      <c r="BW111" s="950"/>
      <c r="BX111" s="950"/>
      <c r="BY111" s="950"/>
      <c r="BZ111" s="950"/>
      <c r="CA111" s="950">
        <v>113064</v>
      </c>
      <c r="CB111" s="950"/>
      <c r="CC111" s="950"/>
      <c r="CD111" s="950"/>
      <c r="CE111" s="950"/>
      <c r="CF111" s="944">
        <v>2.5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2644200</v>
      </c>
      <c r="BR112" s="950"/>
      <c r="BS112" s="950"/>
      <c r="BT112" s="950"/>
      <c r="BU112" s="950"/>
      <c r="BV112" s="950">
        <v>2520577</v>
      </c>
      <c r="BW112" s="950"/>
      <c r="BX112" s="950"/>
      <c r="BY112" s="950"/>
      <c r="BZ112" s="950"/>
      <c r="CA112" s="950">
        <v>2603937</v>
      </c>
      <c r="CB112" s="950"/>
      <c r="CC112" s="950"/>
      <c r="CD112" s="950"/>
      <c r="CE112" s="950"/>
      <c r="CF112" s="944">
        <v>57.5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226801</v>
      </c>
      <c r="DH112" s="950"/>
      <c r="DI112" s="950"/>
      <c r="DJ112" s="950"/>
      <c r="DK112" s="950"/>
      <c r="DL112" s="950">
        <v>170244</v>
      </c>
      <c r="DM112" s="950"/>
      <c r="DN112" s="950"/>
      <c r="DO112" s="950"/>
      <c r="DP112" s="950"/>
      <c r="DQ112" s="950">
        <v>113064</v>
      </c>
      <c r="DR112" s="950"/>
      <c r="DS112" s="950"/>
      <c r="DT112" s="950"/>
      <c r="DU112" s="950"/>
      <c r="DV112" s="951">
        <v>2.5</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244117</v>
      </c>
      <c r="AB113" s="964"/>
      <c r="AC113" s="964"/>
      <c r="AD113" s="964"/>
      <c r="AE113" s="965"/>
      <c r="AF113" s="966">
        <v>235971</v>
      </c>
      <c r="AG113" s="964"/>
      <c r="AH113" s="964"/>
      <c r="AI113" s="964"/>
      <c r="AJ113" s="965"/>
      <c r="AK113" s="966">
        <v>231367</v>
      </c>
      <c r="AL113" s="964"/>
      <c r="AM113" s="964"/>
      <c r="AN113" s="964"/>
      <c r="AO113" s="965"/>
      <c r="AP113" s="967">
        <v>5.0999999999999996</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460415</v>
      </c>
      <c r="BR113" s="950"/>
      <c r="BS113" s="950"/>
      <c r="BT113" s="950"/>
      <c r="BU113" s="950"/>
      <c r="BV113" s="950">
        <v>508753</v>
      </c>
      <c r="BW113" s="950"/>
      <c r="BX113" s="950"/>
      <c r="BY113" s="950"/>
      <c r="BZ113" s="950"/>
      <c r="CA113" s="950">
        <v>578595</v>
      </c>
      <c r="CB113" s="950"/>
      <c r="CC113" s="950"/>
      <c r="CD113" s="950"/>
      <c r="CE113" s="950"/>
      <c r="CF113" s="944">
        <v>12.8</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29294</v>
      </c>
      <c r="AB114" s="989"/>
      <c r="AC114" s="989"/>
      <c r="AD114" s="989"/>
      <c r="AE114" s="990"/>
      <c r="AF114" s="991">
        <v>26107</v>
      </c>
      <c r="AG114" s="989"/>
      <c r="AH114" s="989"/>
      <c r="AI114" s="989"/>
      <c r="AJ114" s="990"/>
      <c r="AK114" s="991">
        <v>26365</v>
      </c>
      <c r="AL114" s="989"/>
      <c r="AM114" s="989"/>
      <c r="AN114" s="989"/>
      <c r="AO114" s="990"/>
      <c r="AP114" s="992">
        <v>0.6</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1333141</v>
      </c>
      <c r="BR114" s="950"/>
      <c r="BS114" s="950"/>
      <c r="BT114" s="950"/>
      <c r="BU114" s="950"/>
      <c r="BV114" s="950">
        <v>1279292</v>
      </c>
      <c r="BW114" s="950"/>
      <c r="BX114" s="950"/>
      <c r="BY114" s="950"/>
      <c r="BZ114" s="950"/>
      <c r="CA114" s="950">
        <v>1202009</v>
      </c>
      <c r="CB114" s="950"/>
      <c r="CC114" s="950"/>
      <c r="CD114" s="950"/>
      <c r="CE114" s="950"/>
      <c r="CF114" s="944">
        <v>26.5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58063</v>
      </c>
      <c r="AB115" s="964"/>
      <c r="AC115" s="964"/>
      <c r="AD115" s="964"/>
      <c r="AE115" s="965"/>
      <c r="AF115" s="966">
        <v>57608</v>
      </c>
      <c r="AG115" s="964"/>
      <c r="AH115" s="964"/>
      <c r="AI115" s="964"/>
      <c r="AJ115" s="965"/>
      <c r="AK115" s="966">
        <v>57140</v>
      </c>
      <c r="AL115" s="964"/>
      <c r="AM115" s="964"/>
      <c r="AN115" s="964"/>
      <c r="AO115" s="965"/>
      <c r="AP115" s="967">
        <v>1.3</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1031956</v>
      </c>
      <c r="AB117" s="996"/>
      <c r="AC117" s="996"/>
      <c r="AD117" s="996"/>
      <c r="AE117" s="997"/>
      <c r="AF117" s="995">
        <v>924157</v>
      </c>
      <c r="AG117" s="996"/>
      <c r="AH117" s="996"/>
      <c r="AI117" s="996"/>
      <c r="AJ117" s="997"/>
      <c r="AK117" s="995">
        <v>976054</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11567561</v>
      </c>
      <c r="BR118" s="1016"/>
      <c r="BS118" s="1016"/>
      <c r="BT118" s="1016"/>
      <c r="BU118" s="1016"/>
      <c r="BV118" s="1016">
        <v>11514419</v>
      </c>
      <c r="BW118" s="1016"/>
      <c r="BX118" s="1016"/>
      <c r="BY118" s="1016"/>
      <c r="BZ118" s="1016"/>
      <c r="CA118" s="1016">
        <v>11497181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2094931</v>
      </c>
      <c r="BR119" s="957"/>
      <c r="BS119" s="957"/>
      <c r="BT119" s="957"/>
      <c r="BU119" s="957"/>
      <c r="BV119" s="957">
        <v>2196691</v>
      </c>
      <c r="BW119" s="957"/>
      <c r="BX119" s="957"/>
      <c r="BY119" s="957"/>
      <c r="BZ119" s="957"/>
      <c r="CA119" s="957">
        <v>2159632</v>
      </c>
      <c r="CB119" s="957"/>
      <c r="CC119" s="957"/>
      <c r="CD119" s="957"/>
      <c r="CE119" s="957"/>
      <c r="CF119" s="971">
        <v>47.7</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146929</v>
      </c>
      <c r="BR120" s="950"/>
      <c r="BS120" s="950"/>
      <c r="BT120" s="950"/>
      <c r="BU120" s="950"/>
      <c r="BV120" s="950">
        <v>149145</v>
      </c>
      <c r="BW120" s="950"/>
      <c r="BX120" s="950"/>
      <c r="BY120" s="950"/>
      <c r="BZ120" s="950"/>
      <c r="CA120" s="950">
        <v>157376</v>
      </c>
      <c r="CB120" s="950"/>
      <c r="CC120" s="950"/>
      <c r="CD120" s="950"/>
      <c r="CE120" s="950"/>
      <c r="CF120" s="944">
        <v>3.5</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1833723</v>
      </c>
      <c r="DH120" s="957"/>
      <c r="DI120" s="957"/>
      <c r="DJ120" s="957"/>
      <c r="DK120" s="957"/>
      <c r="DL120" s="957">
        <v>1754670</v>
      </c>
      <c r="DM120" s="957"/>
      <c r="DN120" s="957"/>
      <c r="DO120" s="957"/>
      <c r="DP120" s="957"/>
      <c r="DQ120" s="957">
        <v>1883459</v>
      </c>
      <c r="DR120" s="957"/>
      <c r="DS120" s="957"/>
      <c r="DT120" s="957"/>
      <c r="DU120" s="957"/>
      <c r="DV120" s="958">
        <v>41.6</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57752</v>
      </c>
      <c r="AB121" s="989"/>
      <c r="AC121" s="989"/>
      <c r="AD121" s="989"/>
      <c r="AE121" s="990"/>
      <c r="AF121" s="991">
        <v>57333</v>
      </c>
      <c r="AG121" s="989"/>
      <c r="AH121" s="989"/>
      <c r="AI121" s="989"/>
      <c r="AJ121" s="990"/>
      <c r="AK121" s="991">
        <v>56917</v>
      </c>
      <c r="AL121" s="989"/>
      <c r="AM121" s="989"/>
      <c r="AN121" s="989"/>
      <c r="AO121" s="990"/>
      <c r="AP121" s="992">
        <v>1.3</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7033048</v>
      </c>
      <c r="BR121" s="1016"/>
      <c r="BS121" s="1016"/>
      <c r="BT121" s="1016"/>
      <c r="BU121" s="1016"/>
      <c r="BV121" s="1016">
        <v>7096762</v>
      </c>
      <c r="BW121" s="1016"/>
      <c r="BX121" s="1016"/>
      <c r="BY121" s="1016"/>
      <c r="BZ121" s="1016"/>
      <c r="CA121" s="1016">
        <v>7229865</v>
      </c>
      <c r="CB121" s="1016"/>
      <c r="CC121" s="1016"/>
      <c r="CD121" s="1016"/>
      <c r="CE121" s="1016"/>
      <c r="CF121" s="1054">
        <v>159.6</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v>810477</v>
      </c>
      <c r="DH121" s="950"/>
      <c r="DI121" s="950"/>
      <c r="DJ121" s="950"/>
      <c r="DK121" s="950"/>
      <c r="DL121" s="950">
        <v>765907</v>
      </c>
      <c r="DM121" s="950"/>
      <c r="DN121" s="950"/>
      <c r="DO121" s="950"/>
      <c r="DP121" s="950"/>
      <c r="DQ121" s="950">
        <v>720478</v>
      </c>
      <c r="DR121" s="950"/>
      <c r="DS121" s="950"/>
      <c r="DT121" s="950"/>
      <c r="DU121" s="950"/>
      <c r="DV121" s="951">
        <v>15.9</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9274908</v>
      </c>
      <c r="BR122" s="1065"/>
      <c r="BS122" s="1065"/>
      <c r="BT122" s="1065"/>
      <c r="BU122" s="1065"/>
      <c r="BV122" s="1065">
        <v>9442598</v>
      </c>
      <c r="BW122" s="1065"/>
      <c r="BX122" s="1065"/>
      <c r="BY122" s="1065"/>
      <c r="BZ122" s="1065"/>
      <c r="CA122" s="1065">
        <v>9546873</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51.6</v>
      </c>
      <c r="BR123" s="1057"/>
      <c r="BS123" s="1057"/>
      <c r="BT123" s="1057"/>
      <c r="BU123" s="1057"/>
      <c r="BV123" s="1057">
        <v>47.3</v>
      </c>
      <c r="BW123" s="1057"/>
      <c r="BX123" s="1057"/>
      <c r="BY123" s="1057"/>
      <c r="BZ123" s="1057"/>
      <c r="CA123" s="1057">
        <v>43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311</v>
      </c>
      <c r="AB127" s="989"/>
      <c r="AC127" s="989"/>
      <c r="AD127" s="989"/>
      <c r="AE127" s="990"/>
      <c r="AF127" s="991">
        <v>275</v>
      </c>
      <c r="AG127" s="989"/>
      <c r="AH127" s="989"/>
      <c r="AI127" s="989"/>
      <c r="AJ127" s="990"/>
      <c r="AK127" s="991">
        <v>223</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14.88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22246</v>
      </c>
      <c r="AB128" s="1120"/>
      <c r="AC128" s="1120"/>
      <c r="AD128" s="1120"/>
      <c r="AE128" s="1121"/>
      <c r="AF128" s="1122">
        <v>19829</v>
      </c>
      <c r="AG128" s="1120"/>
      <c r="AH128" s="1120"/>
      <c r="AI128" s="1120"/>
      <c r="AJ128" s="1121"/>
      <c r="AK128" s="1122">
        <v>18558</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19.88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5034984</v>
      </c>
      <c r="AB129" s="989"/>
      <c r="AC129" s="989"/>
      <c r="AD129" s="989"/>
      <c r="AE129" s="990"/>
      <c r="AF129" s="991">
        <v>4998059</v>
      </c>
      <c r="AG129" s="989"/>
      <c r="AH129" s="989"/>
      <c r="AI129" s="989"/>
      <c r="AJ129" s="990"/>
      <c r="AK129" s="991">
        <v>5193017</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7.4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592218</v>
      </c>
      <c r="AB130" s="989"/>
      <c r="AC130" s="989"/>
      <c r="AD130" s="989"/>
      <c r="AE130" s="990"/>
      <c r="AF130" s="991">
        <v>621565</v>
      </c>
      <c r="AG130" s="989"/>
      <c r="AH130" s="989"/>
      <c r="AI130" s="989"/>
      <c r="AJ130" s="990"/>
      <c r="AK130" s="991">
        <v>663265</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43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4442766</v>
      </c>
      <c r="AB131" s="1028"/>
      <c r="AC131" s="1028"/>
      <c r="AD131" s="1028"/>
      <c r="AE131" s="1029"/>
      <c r="AF131" s="1030">
        <v>4376494</v>
      </c>
      <c r="AG131" s="1028"/>
      <c r="AH131" s="1028"/>
      <c r="AI131" s="1028"/>
      <c r="AJ131" s="1029"/>
      <c r="AK131" s="1030">
        <v>4529752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9.3971188219999995</v>
      </c>
      <c r="AB132" s="1134"/>
      <c r="AC132" s="1134"/>
      <c r="AD132" s="1134"/>
      <c r="AE132" s="1135"/>
      <c r="AF132" s="1136">
        <v>6.4609479639999998</v>
      </c>
      <c r="AG132" s="1134"/>
      <c r="AH132" s="1134"/>
      <c r="AI132" s="1134"/>
      <c r="AJ132" s="1135"/>
      <c r="AK132" s="1136">
        <v>6.4955211679999998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10.7</v>
      </c>
      <c r="AB133" s="1141"/>
      <c r="AC133" s="1141"/>
      <c r="AD133" s="1141"/>
      <c r="AE133" s="1142"/>
      <c r="AF133" s="1140">
        <v>8.6999999999999993</v>
      </c>
      <c r="AG133" s="1141"/>
      <c r="AH133" s="1141"/>
      <c r="AI133" s="1141"/>
      <c r="AJ133" s="1142"/>
      <c r="AK133" s="1140">
        <v>7.4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1247077</v>
      </c>
      <c r="L9" s="264">
        <v>51888</v>
      </c>
      <c r="M9" s="265">
        <v>64158</v>
      </c>
      <c r="N9" s="266">
        <v>-19.100000000000001</v>
      </c>
    </row>
    <row r="10" spans="1:16">
      <c r="A10" s="248"/>
      <c r="B10" s="244"/>
      <c r="C10" s="244"/>
      <c r="D10" s="244"/>
      <c r="E10" s="244"/>
      <c r="F10" s="244"/>
      <c r="G10" s="1149" t="s">
        <v>479</v>
      </c>
      <c r="H10" s="1150"/>
      <c r="I10" s="1150"/>
      <c r="J10" s="1151"/>
      <c r="K10" s="267">
        <v>25454</v>
      </c>
      <c r="L10" s="268">
        <v>1059</v>
      </c>
      <c r="M10" s="269">
        <v>6725</v>
      </c>
      <c r="N10" s="270">
        <v>-84.3</v>
      </c>
    </row>
    <row r="11" spans="1:16" ht="13.5" customHeight="1">
      <c r="A11" s="248"/>
      <c r="B11" s="244"/>
      <c r="C11" s="244"/>
      <c r="D11" s="244"/>
      <c r="E11" s="244"/>
      <c r="F11" s="244"/>
      <c r="G11" s="1149" t="s">
        <v>480</v>
      </c>
      <c r="H11" s="1150"/>
      <c r="I11" s="1150"/>
      <c r="J11" s="1151"/>
      <c r="K11" s="267">
        <v>183055</v>
      </c>
      <c r="L11" s="268">
        <v>7617</v>
      </c>
      <c r="M11" s="269">
        <v>8931</v>
      </c>
      <c r="N11" s="270">
        <v>-14.7</v>
      </c>
    </row>
    <row r="12" spans="1:16" ht="13.5" customHeight="1">
      <c r="A12" s="248"/>
      <c r="B12" s="244"/>
      <c r="C12" s="244"/>
      <c r="D12" s="244"/>
      <c r="E12" s="244"/>
      <c r="F12" s="244"/>
      <c r="G12" s="1149" t="s">
        <v>481</v>
      </c>
      <c r="H12" s="1150"/>
      <c r="I12" s="1150"/>
      <c r="J12" s="1151"/>
      <c r="K12" s="267">
        <v>19275</v>
      </c>
      <c r="L12" s="268">
        <v>802</v>
      </c>
      <c r="M12" s="269">
        <v>335</v>
      </c>
      <c r="N12" s="270">
        <v>139.4</v>
      </c>
    </row>
    <row r="13" spans="1:16" ht="13.5" customHeight="1">
      <c r="A13" s="248"/>
      <c r="B13" s="244"/>
      <c r="C13" s="244"/>
      <c r="D13" s="244"/>
      <c r="E13" s="244"/>
      <c r="F13" s="244"/>
      <c r="G13" s="1149" t="s">
        <v>482</v>
      </c>
      <c r="H13" s="1150"/>
      <c r="I13" s="1150"/>
      <c r="J13" s="1151"/>
      <c r="K13" s="267" t="s">
        <v>483</v>
      </c>
      <c r="L13" s="268" t="s">
        <v>483</v>
      </c>
      <c r="M13" s="269">
        <v>14</v>
      </c>
      <c r="N13" s="270" t="s">
        <v>483</v>
      </c>
    </row>
    <row r="14" spans="1:16" ht="13.5" customHeight="1">
      <c r="A14" s="248"/>
      <c r="B14" s="244"/>
      <c r="C14" s="244"/>
      <c r="D14" s="244"/>
      <c r="E14" s="244"/>
      <c r="F14" s="244"/>
      <c r="G14" s="1149" t="s">
        <v>484</v>
      </c>
      <c r="H14" s="1150"/>
      <c r="I14" s="1150"/>
      <c r="J14" s="1151"/>
      <c r="K14" s="267">
        <v>78095</v>
      </c>
      <c r="L14" s="268">
        <v>3249</v>
      </c>
      <c r="M14" s="269">
        <v>2685</v>
      </c>
      <c r="N14" s="270">
        <v>21</v>
      </c>
    </row>
    <row r="15" spans="1:16" ht="13.5" customHeight="1">
      <c r="A15" s="248"/>
      <c r="B15" s="244"/>
      <c r="C15" s="244"/>
      <c r="D15" s="244"/>
      <c r="E15" s="244"/>
      <c r="F15" s="244"/>
      <c r="G15" s="1149" t="s">
        <v>485</v>
      </c>
      <c r="H15" s="1150"/>
      <c r="I15" s="1150"/>
      <c r="J15" s="1151"/>
      <c r="K15" s="267">
        <v>42601</v>
      </c>
      <c r="L15" s="268">
        <v>1773</v>
      </c>
      <c r="M15" s="269">
        <v>1293</v>
      </c>
      <c r="N15" s="270">
        <v>37.1</v>
      </c>
    </row>
    <row r="16" spans="1:16">
      <c r="A16" s="248"/>
      <c r="B16" s="244"/>
      <c r="C16" s="244"/>
      <c r="D16" s="244"/>
      <c r="E16" s="244"/>
      <c r="F16" s="244"/>
      <c r="G16" s="1152" t="s">
        <v>486</v>
      </c>
      <c r="H16" s="1153"/>
      <c r="I16" s="1153"/>
      <c r="J16" s="1154"/>
      <c r="K16" s="268">
        <v>-112637</v>
      </c>
      <c r="L16" s="268">
        <v>-4687</v>
      </c>
      <c r="M16" s="269">
        <v>-6126</v>
      </c>
      <c r="N16" s="270">
        <v>-23.5</v>
      </c>
    </row>
    <row r="17" spans="1:16">
      <c r="A17" s="248"/>
      <c r="B17" s="244"/>
      <c r="C17" s="244"/>
      <c r="D17" s="244"/>
      <c r="E17" s="244"/>
      <c r="F17" s="244"/>
      <c r="G17" s="1152" t="s">
        <v>167</v>
      </c>
      <c r="H17" s="1153"/>
      <c r="I17" s="1153"/>
      <c r="J17" s="1154"/>
      <c r="K17" s="268">
        <v>1482920</v>
      </c>
      <c r="L17" s="268">
        <v>61701</v>
      </c>
      <c r="M17" s="269">
        <v>78014</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5.66</v>
      </c>
      <c r="L21" s="281">
        <v>7.49</v>
      </c>
      <c r="M21" s="282">
        <v>-1.83</v>
      </c>
      <c r="N21" s="249"/>
      <c r="O21" s="283"/>
      <c r="P21" s="279"/>
    </row>
    <row r="22" spans="1:16" s="284" customFormat="1">
      <c r="A22" s="279"/>
      <c r="B22" s="249"/>
      <c r="C22" s="249"/>
      <c r="D22" s="249"/>
      <c r="E22" s="249"/>
      <c r="F22" s="249"/>
      <c r="G22" s="1144" t="s">
        <v>492</v>
      </c>
      <c r="H22" s="1145"/>
      <c r="I22" s="1145"/>
      <c r="J22" s="1146"/>
      <c r="K22" s="285">
        <v>95.7</v>
      </c>
      <c r="L22" s="286">
        <v>97.3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661182</v>
      </c>
      <c r="L32" s="294">
        <v>27510</v>
      </c>
      <c r="M32" s="295">
        <v>34910</v>
      </c>
      <c r="N32" s="296">
        <v>-21.2</v>
      </c>
    </row>
    <row r="33" spans="1:16" ht="13.5" customHeight="1">
      <c r="A33" s="248"/>
      <c r="B33" s="244"/>
      <c r="C33" s="244"/>
      <c r="D33" s="244"/>
      <c r="E33" s="244"/>
      <c r="F33" s="244"/>
      <c r="G33" s="1160" t="s">
        <v>497</v>
      </c>
      <c r="H33" s="1161"/>
      <c r="I33" s="1161"/>
      <c r="J33" s="1162"/>
      <c r="K33" s="294" t="s">
        <v>483</v>
      </c>
      <c r="L33" s="294" t="s">
        <v>483</v>
      </c>
      <c r="M33" s="295" t="s">
        <v>483</v>
      </c>
      <c r="N33" s="296" t="s">
        <v>483</v>
      </c>
    </row>
    <row r="34" spans="1:16" ht="27" customHeight="1">
      <c r="A34" s="248"/>
      <c r="B34" s="244"/>
      <c r="C34" s="244"/>
      <c r="D34" s="244"/>
      <c r="E34" s="244"/>
      <c r="F34" s="244"/>
      <c r="G34" s="1160" t="s">
        <v>498</v>
      </c>
      <c r="H34" s="1161"/>
      <c r="I34" s="1161"/>
      <c r="J34" s="1162"/>
      <c r="K34" s="294" t="s">
        <v>483</v>
      </c>
      <c r="L34" s="294" t="s">
        <v>483</v>
      </c>
      <c r="M34" s="295" t="s">
        <v>483</v>
      </c>
      <c r="N34" s="296" t="s">
        <v>483</v>
      </c>
    </row>
    <row r="35" spans="1:16" ht="27" customHeight="1">
      <c r="A35" s="248"/>
      <c r="B35" s="244"/>
      <c r="C35" s="244"/>
      <c r="D35" s="244"/>
      <c r="E35" s="244"/>
      <c r="F35" s="244"/>
      <c r="G35" s="1160" t="s">
        <v>499</v>
      </c>
      <c r="H35" s="1161"/>
      <c r="I35" s="1161"/>
      <c r="J35" s="1162"/>
      <c r="K35" s="294">
        <v>231367</v>
      </c>
      <c r="L35" s="294">
        <v>9627</v>
      </c>
      <c r="M35" s="295">
        <v>14021</v>
      </c>
      <c r="N35" s="296">
        <v>-31.3</v>
      </c>
    </row>
    <row r="36" spans="1:16" ht="27" customHeight="1">
      <c r="A36" s="248"/>
      <c r="B36" s="244"/>
      <c r="C36" s="244"/>
      <c r="D36" s="244"/>
      <c r="E36" s="244"/>
      <c r="F36" s="244"/>
      <c r="G36" s="1160" t="s">
        <v>500</v>
      </c>
      <c r="H36" s="1161"/>
      <c r="I36" s="1161"/>
      <c r="J36" s="1162"/>
      <c r="K36" s="294">
        <v>26365</v>
      </c>
      <c r="L36" s="294">
        <v>1097</v>
      </c>
      <c r="M36" s="295">
        <v>2867</v>
      </c>
      <c r="N36" s="296">
        <v>-61.7</v>
      </c>
    </row>
    <row r="37" spans="1:16" ht="13.5" customHeight="1">
      <c r="A37" s="248"/>
      <c r="B37" s="244"/>
      <c r="C37" s="244"/>
      <c r="D37" s="244"/>
      <c r="E37" s="244"/>
      <c r="F37" s="244"/>
      <c r="G37" s="1160" t="s">
        <v>501</v>
      </c>
      <c r="H37" s="1161"/>
      <c r="I37" s="1161"/>
      <c r="J37" s="1162"/>
      <c r="K37" s="294">
        <v>57140</v>
      </c>
      <c r="L37" s="294">
        <v>2377</v>
      </c>
      <c r="M37" s="295">
        <v>917</v>
      </c>
      <c r="N37" s="296">
        <v>159.19999999999999</v>
      </c>
    </row>
    <row r="38" spans="1:16" ht="27" customHeight="1">
      <c r="A38" s="248"/>
      <c r="B38" s="244"/>
      <c r="C38" s="244"/>
      <c r="D38" s="244"/>
      <c r="E38" s="244"/>
      <c r="F38" s="244"/>
      <c r="G38" s="1163" t="s">
        <v>502</v>
      </c>
      <c r="H38" s="1164"/>
      <c r="I38" s="1164"/>
      <c r="J38" s="1165"/>
      <c r="K38" s="297" t="s">
        <v>483</v>
      </c>
      <c r="L38" s="297" t="s">
        <v>483</v>
      </c>
      <c r="M38" s="298">
        <v>2</v>
      </c>
      <c r="N38" s="299" t="s">
        <v>483</v>
      </c>
      <c r="O38" s="293"/>
    </row>
    <row r="39" spans="1:16">
      <c r="A39" s="248"/>
      <c r="B39" s="244"/>
      <c r="C39" s="244"/>
      <c r="D39" s="244"/>
      <c r="E39" s="244"/>
      <c r="F39" s="244"/>
      <c r="G39" s="1163" t="s">
        <v>503</v>
      </c>
      <c r="H39" s="1164"/>
      <c r="I39" s="1164"/>
      <c r="J39" s="1165"/>
      <c r="K39" s="300">
        <v>-18558</v>
      </c>
      <c r="L39" s="300">
        <v>-772</v>
      </c>
      <c r="M39" s="301">
        <v>-3077</v>
      </c>
      <c r="N39" s="302">
        <v>-74.900000000000006</v>
      </c>
      <c r="O39" s="293"/>
    </row>
    <row r="40" spans="1:16" ht="27" customHeight="1">
      <c r="A40" s="248"/>
      <c r="B40" s="244"/>
      <c r="C40" s="244"/>
      <c r="D40" s="244"/>
      <c r="E40" s="244"/>
      <c r="F40" s="244"/>
      <c r="G40" s="1160" t="s">
        <v>504</v>
      </c>
      <c r="H40" s="1161"/>
      <c r="I40" s="1161"/>
      <c r="J40" s="1162"/>
      <c r="K40" s="300">
        <v>-663265</v>
      </c>
      <c r="L40" s="300">
        <v>-27597</v>
      </c>
      <c r="M40" s="301">
        <v>-35137</v>
      </c>
      <c r="N40" s="302">
        <v>-21.5</v>
      </c>
      <c r="O40" s="293"/>
    </row>
    <row r="41" spans="1:16">
      <c r="A41" s="248"/>
      <c r="B41" s="244"/>
      <c r="C41" s="244"/>
      <c r="D41" s="244"/>
      <c r="E41" s="244"/>
      <c r="F41" s="244"/>
      <c r="G41" s="1166" t="s">
        <v>278</v>
      </c>
      <c r="H41" s="1167"/>
      <c r="I41" s="1167"/>
      <c r="J41" s="1168"/>
      <c r="K41" s="294">
        <v>294231</v>
      </c>
      <c r="L41" s="300">
        <v>12242</v>
      </c>
      <c r="M41" s="301">
        <v>14503</v>
      </c>
      <c r="N41" s="302">
        <v>-15.6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615505</v>
      </c>
      <c r="J51" s="320">
        <v>24949</v>
      </c>
      <c r="K51" s="321">
        <v>-16.5</v>
      </c>
      <c r="L51" s="322">
        <v>51262</v>
      </c>
      <c r="M51" s="323">
        <v>-13.6</v>
      </c>
      <c r="N51" s="324">
        <v>-2.9</v>
      </c>
    </row>
    <row r="52" spans="1:14">
      <c r="A52" s="248"/>
      <c r="B52" s="244"/>
      <c r="C52" s="244"/>
      <c r="D52" s="244"/>
      <c r="E52" s="244"/>
      <c r="F52" s="244"/>
      <c r="G52" s="325"/>
      <c r="H52" s="326" t="s">
        <v>515</v>
      </c>
      <c r="I52" s="327">
        <v>537514</v>
      </c>
      <c r="J52" s="328">
        <v>21787</v>
      </c>
      <c r="K52" s="329">
        <v>-10.1</v>
      </c>
      <c r="L52" s="330">
        <v>25630</v>
      </c>
      <c r="M52" s="331">
        <v>-24.8</v>
      </c>
      <c r="N52" s="332">
        <v>14.7</v>
      </c>
    </row>
    <row r="53" spans="1:14">
      <c r="A53" s="248"/>
      <c r="B53" s="244"/>
      <c r="C53" s="244"/>
      <c r="D53" s="244"/>
      <c r="E53" s="244"/>
      <c r="F53" s="244"/>
      <c r="G53" s="310" t="s">
        <v>516</v>
      </c>
      <c r="H53" s="311"/>
      <c r="I53" s="319">
        <v>2386807</v>
      </c>
      <c r="J53" s="320">
        <v>96958</v>
      </c>
      <c r="K53" s="321">
        <v>288.60000000000002</v>
      </c>
      <c r="L53" s="322">
        <v>48407</v>
      </c>
      <c r="M53" s="323">
        <v>-5.6</v>
      </c>
      <c r="N53" s="324">
        <v>294.2</v>
      </c>
    </row>
    <row r="54" spans="1:14">
      <c r="A54" s="248"/>
      <c r="B54" s="244"/>
      <c r="C54" s="244"/>
      <c r="D54" s="244"/>
      <c r="E54" s="244"/>
      <c r="F54" s="244"/>
      <c r="G54" s="325"/>
      <c r="H54" s="326" t="s">
        <v>515</v>
      </c>
      <c r="I54" s="327">
        <v>495943</v>
      </c>
      <c r="J54" s="328">
        <v>20146</v>
      </c>
      <c r="K54" s="329">
        <v>-7.5</v>
      </c>
      <c r="L54" s="330">
        <v>23914</v>
      </c>
      <c r="M54" s="331">
        <v>-6.7</v>
      </c>
      <c r="N54" s="332">
        <v>-0.8</v>
      </c>
    </row>
    <row r="55" spans="1:14">
      <c r="A55" s="248"/>
      <c r="B55" s="244"/>
      <c r="C55" s="244"/>
      <c r="D55" s="244"/>
      <c r="E55" s="244"/>
      <c r="F55" s="244"/>
      <c r="G55" s="310" t="s">
        <v>517</v>
      </c>
      <c r="H55" s="311"/>
      <c r="I55" s="319">
        <v>790013</v>
      </c>
      <c r="J55" s="320">
        <v>32293</v>
      </c>
      <c r="K55" s="321">
        <v>-66.7</v>
      </c>
      <c r="L55" s="322">
        <v>69477</v>
      </c>
      <c r="M55" s="323">
        <v>43.5</v>
      </c>
      <c r="N55" s="324">
        <v>-110.2</v>
      </c>
    </row>
    <row r="56" spans="1:14">
      <c r="A56" s="248"/>
      <c r="B56" s="244"/>
      <c r="C56" s="244"/>
      <c r="D56" s="244"/>
      <c r="E56" s="244"/>
      <c r="F56" s="244"/>
      <c r="G56" s="325"/>
      <c r="H56" s="326" t="s">
        <v>515</v>
      </c>
      <c r="I56" s="327">
        <v>402421</v>
      </c>
      <c r="J56" s="328">
        <v>16450</v>
      </c>
      <c r="K56" s="329">
        <v>-18.3</v>
      </c>
      <c r="L56" s="330">
        <v>31528</v>
      </c>
      <c r="M56" s="331">
        <v>31.8</v>
      </c>
      <c r="N56" s="332">
        <v>-50.1</v>
      </c>
    </row>
    <row r="57" spans="1:14">
      <c r="A57" s="248"/>
      <c r="B57" s="244"/>
      <c r="C57" s="244"/>
      <c r="D57" s="244"/>
      <c r="E57" s="244"/>
      <c r="F57" s="244"/>
      <c r="G57" s="310" t="s">
        <v>518</v>
      </c>
      <c r="H57" s="311"/>
      <c r="I57" s="319">
        <v>1236124</v>
      </c>
      <c r="J57" s="320">
        <v>50861</v>
      </c>
      <c r="K57" s="321">
        <v>57.5</v>
      </c>
      <c r="L57" s="322">
        <v>59668</v>
      </c>
      <c r="M57" s="323">
        <v>-14.1</v>
      </c>
      <c r="N57" s="324">
        <v>71.599999999999994</v>
      </c>
    </row>
    <row r="58" spans="1:14">
      <c r="A58" s="248"/>
      <c r="B58" s="244"/>
      <c r="C58" s="244"/>
      <c r="D58" s="244"/>
      <c r="E58" s="244"/>
      <c r="F58" s="244"/>
      <c r="G58" s="325"/>
      <c r="H58" s="326" t="s">
        <v>515</v>
      </c>
      <c r="I58" s="327">
        <v>662517</v>
      </c>
      <c r="J58" s="328">
        <v>27260</v>
      </c>
      <c r="K58" s="329">
        <v>65.7</v>
      </c>
      <c r="L58" s="330">
        <v>31515</v>
      </c>
      <c r="M58" s="331">
        <v>0</v>
      </c>
      <c r="N58" s="332">
        <v>65.7</v>
      </c>
    </row>
    <row r="59" spans="1:14">
      <c r="A59" s="248"/>
      <c r="B59" s="244"/>
      <c r="C59" s="244"/>
      <c r="D59" s="244"/>
      <c r="E59" s="244"/>
      <c r="F59" s="244"/>
      <c r="G59" s="310" t="s">
        <v>519</v>
      </c>
      <c r="H59" s="311"/>
      <c r="I59" s="319">
        <v>1043782</v>
      </c>
      <c r="J59" s="320">
        <v>43429</v>
      </c>
      <c r="K59" s="321">
        <v>-14.6</v>
      </c>
      <c r="L59" s="322">
        <v>56894</v>
      </c>
      <c r="M59" s="323">
        <v>-4.5999999999999996</v>
      </c>
      <c r="N59" s="324">
        <v>-10</v>
      </c>
    </row>
    <row r="60" spans="1:14">
      <c r="A60" s="248"/>
      <c r="B60" s="244"/>
      <c r="C60" s="244"/>
      <c r="D60" s="244"/>
      <c r="E60" s="244"/>
      <c r="F60" s="244"/>
      <c r="G60" s="325"/>
      <c r="H60" s="326" t="s">
        <v>515</v>
      </c>
      <c r="I60" s="333">
        <v>432561</v>
      </c>
      <c r="J60" s="328">
        <v>17998</v>
      </c>
      <c r="K60" s="329">
        <v>-34</v>
      </c>
      <c r="L60" s="330">
        <v>32548</v>
      </c>
      <c r="M60" s="331">
        <v>3.3</v>
      </c>
      <c r="N60" s="332">
        <v>-37.299999999999997</v>
      </c>
    </row>
    <row r="61" spans="1:14">
      <c r="A61" s="248"/>
      <c r="B61" s="244"/>
      <c r="C61" s="244"/>
      <c r="D61" s="244"/>
      <c r="E61" s="244"/>
      <c r="F61" s="244"/>
      <c r="G61" s="310" t="s">
        <v>520</v>
      </c>
      <c r="H61" s="334"/>
      <c r="I61" s="335">
        <v>1214446</v>
      </c>
      <c r="J61" s="336">
        <v>49698</v>
      </c>
      <c r="K61" s="337">
        <v>49.7</v>
      </c>
      <c r="L61" s="338">
        <v>57142</v>
      </c>
      <c r="M61" s="339">
        <v>1.1000000000000001</v>
      </c>
      <c r="N61" s="324">
        <v>48.6</v>
      </c>
    </row>
    <row r="62" spans="1:14">
      <c r="A62" s="248"/>
      <c r="B62" s="244"/>
      <c r="C62" s="244"/>
      <c r="D62" s="244"/>
      <c r="E62" s="244"/>
      <c r="F62" s="244"/>
      <c r="G62" s="325"/>
      <c r="H62" s="326" t="s">
        <v>515</v>
      </c>
      <c r="I62" s="327">
        <v>506191</v>
      </c>
      <c r="J62" s="328">
        <v>20728</v>
      </c>
      <c r="K62" s="329">
        <v>-0.8</v>
      </c>
      <c r="L62" s="330">
        <v>29027</v>
      </c>
      <c r="M62" s="331">
        <v>0.7</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15.29</v>
      </c>
      <c r="G47" s="12">
        <v>19.62</v>
      </c>
      <c r="H47" s="12">
        <v>23.24</v>
      </c>
      <c r="I47" s="12">
        <v>24.76</v>
      </c>
      <c r="J47" s="13">
        <v>23.42</v>
      </c>
    </row>
    <row r="48" spans="2:10" ht="57.75" customHeight="1">
      <c r="B48" s="14"/>
      <c r="C48" s="1171" t="s">
        <v>4</v>
      </c>
      <c r="D48" s="1171"/>
      <c r="E48" s="1172"/>
      <c r="F48" s="15">
        <v>7.07</v>
      </c>
      <c r="G48" s="16">
        <v>10.48</v>
      </c>
      <c r="H48" s="16">
        <v>8.26</v>
      </c>
      <c r="I48" s="16">
        <v>7.18</v>
      </c>
      <c r="J48" s="17">
        <v>6.58</v>
      </c>
    </row>
    <row r="49" spans="2:10" ht="57.75" customHeight="1" thickBot="1">
      <c r="B49" s="18"/>
      <c r="C49" s="1173" t="s">
        <v>5</v>
      </c>
      <c r="D49" s="1173"/>
      <c r="E49" s="1174"/>
      <c r="F49" s="19" t="s">
        <v>527</v>
      </c>
      <c r="G49" s="20">
        <v>3.27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2017-04-04T04:23:57Z</cp:lastPrinted>
  <dcterms:created xsi:type="dcterms:W3CDTF">2017-02-15T16:43:21Z</dcterms:created>
  <dcterms:modified xsi:type="dcterms:W3CDTF">2018-02-06T00:48:15Z</dcterms:modified>
  <cp:category/>
</cp:coreProperties>
</file>