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3510" yWindow="67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CO34" i="9" l="1"/>
</calcChain>
</file>

<file path=xl/sharedStrings.xml><?xml version="1.0" encoding="utf-8"?>
<sst xmlns="http://schemas.openxmlformats.org/spreadsheetml/2006/main" count="1015" uniqueCount="568">
  <si>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</si>
  <si>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</si>
  <si>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</si>
  <si>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</si>
  <si>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</si>
  <si>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</si>
  <si>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</si>
  <si>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</si>
  <si>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</si>
  <si>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</si>
  <si>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</si>
  <si>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</si>
  <si>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</si>
  <si>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</si>
  <si>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</si>
  <si>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</si>
  <si>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</si>
  <si>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</si>
  <si>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</si>
  <si>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</si>
  <si>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</si>
  <si>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</si>
  <si>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</si>
  <si>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</si>
  <si>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</si>
  <si>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</si>
  <si>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</si>
  <si>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</si>
  <si>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</si>
  <si>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</si>
  <si>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</si>
  <si>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</si>
  <si>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</si>
  <si>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</si>
  <si>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</si>
  <si>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</si>
  <si>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</si>
  <si>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</si>
  <si>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</si>
  <si>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</si>
  <si>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</si>
  <si>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</si>
  <si>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</si>
  <si>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</si>
  <si>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</si>
  <si>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</si>
  <si>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</si>
  <si>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</si>
  <si>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</si>
  <si>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</si>
  <si>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</si>
  <si>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</si>
  <si>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</si>
  <si>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</si>
  <si>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</si>
  <si>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</si>
  <si>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</si>
  <si>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</si>
  <si>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</si>
  <si>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</si>
  <si>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</si>
  <si>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</si>
  <si>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</si>
  <si>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</si>
  <si>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</si>
  <si>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</si>
  <si>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</si>
  <si>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</si>
  <si>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</si>
  <si>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</si>
  <si>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</si>
  <si>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</si>
  <si>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</si>
  <si>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</si>
  <si>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</si>
  <si>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</si>
  <si>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</si>
  <si>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</si>
  <si>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</si>
  <si>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</si>
  <si>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</si>
  <si>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</si>
  <si>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</si>
  <si>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</si>
  <si>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</si>
  <si>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</si>
  <si>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</si>
  <si>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</si>
  <si>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</si>
  <si>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</si>
  <si>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</si>
  <si>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</si>
  <si>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</si>
  <si>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</si>
  <si>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</si>
  <si>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</si>
  <si>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</si>
  <si>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</si>
  <si>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</si>
  <si>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</si>
  <si>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</si>
  <si>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</si>
  <si>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</si>
  <si>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</si>
  <si>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</si>
  <si>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</si>
  <si>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</si>
  <si>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</si>
  <si>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</si>
  <si>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</si>
  <si>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</si>
  <si>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</si>
  <si>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</si>
  <si>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</si>
  <si>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</si>
  <si>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</si>
  <si>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</si>
  <si>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</si>
  <si>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</si>
  <si>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</si>
  <si>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</si>
  <si>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</si>
  <si>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</si>
  <si>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</si>
  <si>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</si>
  <si>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</si>
  <si>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</si>
  <si>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</si>
  <si>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</si>
  <si>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</si>
  <si>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</si>
  <si>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</si>
  <si>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</si>
  <si>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</si>
  <si>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</si>
  <si>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</si>
  <si>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</si>
  <si>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</si>
  <si>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</si>
  <si>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</si>
  <si>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</si>
  <si>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</si>
  <si>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</si>
  <si>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</si>
  <si>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</si>
  <si>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</si>
  <si>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</si>
  <si>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</si>
  <si>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</si>
  <si>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</si>
  <si>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</si>
  <si>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</si>
  <si>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</si>
  <si>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</si>
  <si>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</si>
  <si>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</si>
  <si>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</si>
  <si>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</si>
  <si>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</si>
  <si>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</si>
  <si>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</si>
  <si>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</si>
  <si>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</si>
  <si>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</si>
  <si>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</si>
  <si>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</si>
  <si>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</si>
  <si>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</si>
  <si>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</si>
  <si>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</si>
  <si>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</si>
  <si>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</si>
  <si>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</si>
  <si>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</si>
  <si>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</si>
  <si>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</si>
  <si>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</si>
  <si>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</si>
  <si>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</si>
  <si>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</si>
  <si>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</si>
  <si>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</si>
  <si>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</si>
  <si>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</si>
  <si>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</si>
  <si>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</si>
  <si>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</si>
  <si>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</si>
  <si>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</si>
  <si>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</si>
  <si>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</si>
  <si>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</si>
  <si>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</si>
  <si>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</si>
  <si>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栃木県高根沢町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</si>
  <si>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</si>
  <si>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</si>
  <si>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</si>
  <si>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</si>
  <si>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</si>
  <si>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</si>
  <si>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</si>
  <si>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</si>
  <si>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</si>
  <si>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</si>
  <si>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</si>
  <si>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</si>
  <si>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</si>
  <si>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</si>
  <si>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</si>
  <si>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</si>
  <si>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</si>
  <si>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</si>
  <si>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</si>
  <si>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</si>
  <si>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</si>
  <si>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</si>
  <si>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</si>
  <si>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</si>
  <si>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</si>
  <si>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</si>
  <si>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</si>
  <si>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</si>
  <si>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</si>
  <si>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</si>
  <si>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</si>
  <si>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</si>
  <si>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</si>
  <si>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</si>
  <si>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</si>
  <si>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</si>
  <si>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</si>
  <si>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</si>
  <si>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</si>
  <si>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</si>
  <si>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</si>
  <si>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</si>
  <si>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</si>
  <si>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</si>
  <si>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</si>
  <si>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</si>
  <si>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</si>
  <si>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</si>
  <si>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</si>
  <si>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</si>
  <si>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</si>
  <si>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</si>
  <si>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</si>
  <si>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</si>
  <si>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</si>
  <si>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</si>
  <si>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</si>
  <si>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</si>
  <si>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</si>
  <si>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</si>
  <si>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</si>
  <si>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</si>
  <si>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</si>
  <si>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</si>
  <si>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</si>
  <si>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</si>
  <si>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</si>
  <si>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</si>
  <si>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</si>
  <si>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</si>
  <si>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</si>
  <si>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</si>
  <si>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</si>
  <si>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</si>
  <si>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</si>
  <si>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</si>
  <si>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</si>
  <si>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</si>
  <si>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</si>
  <si>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</si>
  <si>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</si>
  <si>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</si>
  <si>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</si>
  <si>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</si>
  <si>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</si>
  <si>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</si>
  <si>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</si>
  <si>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</si>
  <si>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</si>
  <si>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</si>
  <si>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</si>
  <si>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</si>
  <si>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</si>
  <si>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</si>
  <si>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</si>
  <si>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</si>
  <si>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</si>
  <si>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</si>
  <si>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</si>
  <si>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</si>
  <si>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</si>
  <si>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</si>
  <si>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</si>
  <si>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</si>
  <si>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</si>
  <si>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</si>
  <si>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</si>
  <si>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</si>
  <si>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</si>
  <si>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</si>
  <si>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</si>
  <si>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</si>
  <si>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</si>
  <si>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</si>
  <si>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</si>
  <si>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</si>
  <si>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</si>
  <si>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</si>
  <si>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</si>
  <si>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</si>
  <si>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</si>
  <si>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</si>
  <si>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</si>
  <si>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</si>
  <si>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</si>
  <si>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</si>
  <si>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</si>
  <si>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</si>
  <si>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</si>
  <si>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</si>
  <si>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</si>
  <si>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</si>
  <si>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</si>
  <si>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</si>
  <si>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</si>
  <si>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</si>
  <si>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</si>
  <si>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</si>
  <si>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</si>
  <si>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</si>
  <si>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</si>
  <si>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</si>
  <si>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</si>
  <si>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</si>
  <si>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</si>
  <si>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</si>
  <si>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</si>
  <si>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栃木県高根沢町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</si>
  <si>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</si>
  <si>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</si>
  <si>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</si>
  <si>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</si>
  <si>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</si>
  <si>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</si>
  <si>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</si>
  <si>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</si>
  <si>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</si>
  <si>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</si>
  <si>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</si>
  <si>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</si>
  <si>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</si>
  <si>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</si>
  <si>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</si>
  <si>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</si>
  <si>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</si>
  <si>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</si>
  <si>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</si>
  <si>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</si>
  <si>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</si>
  <si>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</si>
  <si>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</si>
  <si>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</si>
  <si>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</si>
  <si>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</si>
  <si>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</si>
  <si>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</si>
  <si>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</si>
  <si>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</si>
  <si>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</si>
  <si>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</si>
  <si>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</si>
  <si>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</si>
  <si>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</si>
  <si>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</si>
  <si>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</si>
  <si>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</si>
  <si>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</si>
  <si>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</si>
  <si>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高根沢町公共下水道事業特別会計</t>
    <phoneticPr fontId="5"/>
  </si>
  <si>
    <t>法非適用企業</t>
    <phoneticPr fontId="5"/>
  </si>
  <si>
    <t>高根沢町農業集落排水事業特別会計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</si>
  <si>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</si>
  <si>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</si>
  <si>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</si>
  <si>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</si>
  <si>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</si>
  <si>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</si>
  <si>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</si>
  <si>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</si>
  <si>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</si>
  <si>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</si>
  <si>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</si>
  <si>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</si>
  <si>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</si>
  <si>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</si>
  <si>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</si>
  <si>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</si>
  <si>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</si>
  <si>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</si>
  <si>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</si>
  <si>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</si>
  <si>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</si>
  <si>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</si>
  <si>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</si>
  <si>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</si>
  <si>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</si>
  <si>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</si>
  <si>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</si>
  <si>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</si>
  <si>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</si>
  <si>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</si>
  <si>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</si>
  <si>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</si>
  <si>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</si>
  <si>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</si>
  <si>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</si>
  <si>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</si>
  <si>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</si>
  <si>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</si>
  <si>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</si>
  <si>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</si>
  <si>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</si>
  <si>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</si>
  <si>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</si>
  <si>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</si>
  <si>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</si>
  <si>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</si>
  <si>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</si>
  <si>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</si>
  <si>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</si>
  <si>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</si>
  <si>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</si>
  <si>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</si>
  <si>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</si>
  <si>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</si>
  <si>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</si>
  <si>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</si>
  <si>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</si>
  <si>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</si>
  <si>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高根沢町公共下水道事業特別会計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</si>
  <si>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</si>
  <si>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</si>
  <si>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高根沢町農業集落排水事業特別会計</t>
    <phoneticPr fontId="5"/>
  </si>
  <si>
    <t>(Ｆ)</t>
    <phoneticPr fontId="5"/>
  </si>
  <si>
    <t>高根沢町水道事業会計</t>
    <phoneticPr fontId="5"/>
  </si>
  <si>
    <t>将来負担比率（(Ｅ)－(Ｆ)）／（(Ｃ)－(Ｄ)）×１００</t>
    <rPh sb="0" eb="2">
      <t>ショウライ</t>
    </rPh>
    <rPh sb="2" eb="4">
      <t>フタン</t>
    </rPh>
    <rPh sb="4" eb="6">
      <t>ヒリツ</t>
    </rPh>
    <phoneticPr fontId="5"/>
  </si>
  <si>
    <t>高根沢町介護保険特別会計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</si>
  <si>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</si>
  <si>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</si>
  <si>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</si>
  <si>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</si>
  <si>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</si>
  <si>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</si>
  <si>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</si>
  <si>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</si>
  <si>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</si>
  <si>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</si>
  <si>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</si>
  <si>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</si>
  <si>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</si>
  <si>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</si>
  <si>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</si>
  <si>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</si>
  <si>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</si>
  <si>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</si>
  <si>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</si>
  <si>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</si>
  <si>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</si>
  <si>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</si>
  <si>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</si>
  <si>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</si>
  <si>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</si>
  <si>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</si>
  <si>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</si>
  <si>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</si>
  <si>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</si>
  <si>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</si>
  <si>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</si>
  <si>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</si>
  <si>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</si>
  <si>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</si>
  <si>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</si>
  <si>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</si>
  <si>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</si>
  <si>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</si>
  <si>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</si>
  <si>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</si>
  <si>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</si>
  <si>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</si>
  <si>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</si>
  <si>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</si>
  <si>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</si>
  <si>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</si>
  <si>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</si>
  <si>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</si>
  <si>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</si>
  <si>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</si>
  <si>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</si>
  <si>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</si>
  <si>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</si>
  <si>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</si>
  <si>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</si>
  <si>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</si>
  <si>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</si>
  <si>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</si>
  <si>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</si>
  <si>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</si>
  <si>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</si>
  <si>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</si>
  <si>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</si>
  <si>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</si>
  <si>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</si>
  <si>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</si>
  <si>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</si>
  <si>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</si>
  <si>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</si>
  <si>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</si>
  <si>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</si>
  <si>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</si>
  <si>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</si>
  <si>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</si>
  <si>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</si>
  <si>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</si>
  <si>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</si>
  <si>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</si>
  <si>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</si>
  <si>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</si>
  <si>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</si>
  <si>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</si>
  <si>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3.60</t>
  </si>
  <si>
    <t>▲ 6.99</t>
  </si>
  <si>
    <t>高根沢町水道事業会計</t>
  </si>
  <si>
    <t>一般会計</t>
  </si>
  <si>
    <t>高根沢町国民健康保険特別会計</t>
  </si>
  <si>
    <t>高根沢町介護保険特別会計</t>
  </si>
  <si>
    <t>高根沢町公共下水道事業特別会計</t>
  </si>
  <si>
    <t>高根沢町農業集落排水事業特別会計</t>
  </si>
  <si>
    <t>高根沢町宝積寺駅西第一土地区画整理事業特別会計</t>
  </si>
  <si>
    <t>高根沢町後期高齢者医療特別会計</t>
  </si>
  <si>
    <t>その他会計（赤字）</t>
  </si>
  <si>
    <t>その他会計（黒字）</t>
  </si>
  <si>
    <t>-</t>
    <phoneticPr fontId="2"/>
  </si>
  <si>
    <t>塩谷広域行政組合（一般会計）</t>
    <rPh sb="0" eb="2">
      <t>シオヤ</t>
    </rPh>
    <rPh sb="2" eb="4">
      <t>コウイキ</t>
    </rPh>
    <rPh sb="4" eb="6">
      <t>ギョウセイ</t>
    </rPh>
    <rPh sb="6" eb="8">
      <t>クミアイ</t>
    </rPh>
    <rPh sb="9" eb="11">
      <t>イッパン</t>
    </rPh>
    <rPh sb="11" eb="13">
      <t>カイケイ</t>
    </rPh>
    <phoneticPr fontId="2"/>
  </si>
  <si>
    <t>塩谷広域行政組合（塩谷地方ふるさと市町村圏基金特別会計）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</si>
  <si>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</si>
  <si>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</si>
  <si>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</si>
  <si>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</si>
  <si>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高根沢町元気あっぷ公社</t>
    <rPh sb="0" eb="3">
      <t>タカネザワ</t>
    </rPh>
    <rPh sb="3" eb="4">
      <t>マチ</t>
    </rPh>
    <rPh sb="4" eb="6">
      <t>ゲンキ</t>
    </rPh>
    <rPh sb="9" eb="11">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</si>
  <si>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</si>
  <si>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</si>
  <si>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</si>
  <si>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</si>
  <si>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</si>
  <si>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</si>
  <si>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</si>
  <si>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</si>
  <si>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</si>
  <si>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</si>
  <si>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</si>
  <si>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起債の新規発行の抑制により地方債現在高の減少に努めてきた結果、良好な状況にある。今後も引き続き、財政の健全化に努めていく。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</si>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</sst>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15077</c:v>
                </c:pt>
                <c:pt idx="1">
                  <c:v>16098</c:v>
                </c:pt>
                <c:pt idx="2">
                  <c:v>39921</c:v>
                </c:pt>
                <c:pt idx="3">
                  <c:v>48638</c:v>
                </c:pt>
                <c:pt idx="4">
                  <c:v>47370</c:v>
                </c:pt>
              </c:numCache>
            </c:numRef>
          </c:val>
          <c:smooth val="0"/>
        </c:ser>
        <c:dLbls>
          <c:showLegendKey val="0"/>
          <c:showVal val="0"/>
          <c:showCatName val="0"/>
          <c:showSerName val="0"/>
          <c:showPercent val="0"/>
          <c:showBubbleSize val="0"/>
        </c:dLbls>
        <c:marker val="1"/>
        <c:smooth val="0"/>
        <c:axId val="180750848"/>
        <c:axId val="180249488"/>
      </c:lineChart>
      <c:catAx>
        <c:axId val="18075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249488"/>
        <c:crosses val="autoZero"/>
        <c:auto val="1"/>
        <c:lblAlgn val="ctr"/>
        <c:lblOffset val="100"/>
        <c:tickLblSkip val="1"/>
        <c:tickMarkSkip val="1"/>
        <c:noMultiLvlLbl val="0"/>
      </c:catAx>
      <c:valAx>
        <c:axId val="180249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75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c:v>
                </c:pt>
                <c:pt idx="1">
                  <c:v>5.81</c:v>
                </c:pt>
                <c:pt idx="2">
                  <c:v>12.57</c:v>
                </c:pt>
                <c:pt idx="3">
                  <c:v>4</c:v>
                </c:pt>
                <c:pt idx="4">
                  <c:v>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10.67</c:v>
                </c:pt>
                <c:pt idx="1">
                  <c:v>17.260000000000002</c:v>
                </c:pt>
                <c:pt idx="2">
                  <c:v>18.16</c:v>
                </c:pt>
                <c:pt idx="3">
                  <c:v>19.670000000000002</c:v>
                </c:pt>
                <c:pt idx="4">
                  <c:v>19.27</c:v>
                </c:pt>
              </c:numCache>
            </c:numRef>
          </c:val>
        </c:ser>
        <c:dLbls>
          <c:showLegendKey val="0"/>
          <c:showVal val="0"/>
          <c:showCatName val="0"/>
          <c:showSerName val="0"/>
          <c:showPercent val="0"/>
          <c:showBubbleSize val="0"/>
        </c:dLbls>
        <c:gapWidth val="250"/>
        <c:overlap val="100"/>
        <c:axId val="181454216"/>
        <c:axId val="22041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-3.6</c:v>
                </c:pt>
                <c:pt idx="1">
                  <c:v>5.05</c:v>
                </c:pt>
                <c:pt idx="2">
                  <c:v>7.86</c:v>
                </c:pt>
                <c:pt idx="3">
                  <c:v>-6.99</c:v>
                </c:pt>
                <c:pt idx="4">
                  <c:v>1.08</c:v>
                </c:pt>
              </c:numCache>
            </c:numRef>
          </c:val>
          <c:smooth val="0"/>
        </c:ser>
        <c:dLbls>
          <c:showLegendKey val="0"/>
          <c:showVal val="0"/>
          <c:showCatName val="0"/>
          <c:showSerName val="0"/>
          <c:showPercent val="0"/>
          <c:showBubbleSize val="0"/>
        </c:dLbls>
        <c:marker val="1"/>
        <c:smooth val="0"/>
        <c:axId val="181454216"/>
        <c:axId val="220414176"/>
      </c:lineChart>
      <c:catAx>
        <c:axId val="18145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414176"/>
        <c:crosses val="autoZero"/>
        <c:auto val="1"/>
        <c:lblAlgn val="ctr"/>
        <c:lblOffset val="100"/>
        <c:tickLblSkip val="1"/>
        <c:tickMarkSkip val="1"/>
        <c:noMultiLvlLbl val="0"/>
      </c:catAx>
      <c:valAx>
        <c:axId val="22041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高根沢町後期高齢者医療特別会計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0.02</c:v>
                </c:pt>
                <c:pt idx="4">
                  <c:v>#N/A</c:v>
                </c:pt>
                <c:pt idx="5">
                  <c:v>0.04</c:v>
                </c:pt>
                <c:pt idx="6">
                  <c:v>#N/A</c:v>
                </c:pt>
                <c:pt idx="7">
                  <c:v>0.02</c:v>
                </c:pt>
                <c:pt idx="8">
                  <c:v>#N/A</c:v>
                </c:pt>
                <c:pt idx="9">
                  <c:v>0.02</c:v>
                </c:pt>
              </c:numCache>
            </c:numRef>
          </c:val>
        </c:ser>
        <c:ser>
          <c:idx val="3"/>
          <c:order val="3"/>
          <c:tx>
            <c:strRef>
              <c:f>データシート!$A$30</c:f>
              <c:strCache>
                <c:ptCount val="1"/>
                <c:pt idx="0">
                  <c:v>高根沢町宝積寺駅西第一土地区画整理事業特別会計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0.42</c:v>
                </c:pt>
                <c:pt idx="4">
                  <c:v>#N/A</c:v>
                </c:pt>
                <c:pt idx="5">
                  <c:v>0.22</c:v>
                </c:pt>
                <c:pt idx="6">
                  <c:v>#N/A</c:v>
                </c:pt>
                <c:pt idx="7">
                  <c:v>0.24</c:v>
                </c:pt>
                <c:pt idx="8">
                  <c:v>#N/A</c:v>
                </c:pt>
                <c:pt idx="9">
                  <c:v>0.05</c:v>
                </c:pt>
              </c:numCache>
            </c:numRef>
          </c:val>
        </c:ser>
        <c:ser>
          <c:idx val="4"/>
          <c:order val="4"/>
          <c:tx>
            <c:strRef>
              <c:f>データシート!$A$31</c:f>
              <c:strCache>
                <c:ptCount val="1"/>
                <c:pt idx="0">
                  <c:v>高根沢町農業集落排水事業特別会計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0.11</c:v>
                </c:pt>
                <c:pt idx="6">
                  <c:v>#N/A</c:v>
                </c:pt>
                <c:pt idx="7">
                  <c:v>0.02</c:v>
                </c:pt>
                <c:pt idx="8">
                  <c:v>#N/A</c:v>
                </c:pt>
                <c:pt idx="9">
                  <c:v>0.08</c:v>
                </c:pt>
              </c:numCache>
            </c:numRef>
          </c:val>
        </c:ser>
        <c:ser>
          <c:idx val="5"/>
          <c:order val="5"/>
          <c:tx>
            <c:strRef>
              <c:f>データシート!$A$32</c:f>
              <c:strCache>
                <c:ptCount val="1"/>
                <c:pt idx="0">
                  <c:v>高根沢町公共下水道事業特別会計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0.62</c:v>
                </c:pt>
                <c:pt idx="2">
                  <c:v>#N/A</c:v>
                </c:pt>
                <c:pt idx="3">
                  <c:v>0.3</c:v>
                </c:pt>
                <c:pt idx="4">
                  <c:v>#N/A</c:v>
                </c:pt>
                <c:pt idx="5">
                  <c:v>0.48</c:v>
                </c:pt>
                <c:pt idx="6">
                  <c:v>#N/A</c:v>
                </c:pt>
                <c:pt idx="7">
                  <c:v>0.23</c:v>
                </c:pt>
                <c:pt idx="8">
                  <c:v>#N/A</c:v>
                </c:pt>
                <c:pt idx="9">
                  <c:v>0.21</c:v>
                </c:pt>
              </c:numCache>
            </c:numRef>
          </c:val>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0.62</c:v>
                </c:pt>
                <c:pt idx="2">
                  <c:v>#N/A</c:v>
                </c:pt>
                <c:pt idx="3">
                  <c:v>0.52</c:v>
                </c:pt>
                <c:pt idx="4">
                  <c:v>#N/A</c:v>
                </c:pt>
                <c:pt idx="5">
                  <c:v>0.67</c:v>
                </c:pt>
                <c:pt idx="6">
                  <c:v>#N/A</c:v>
                </c:pt>
                <c:pt idx="7">
                  <c:v>0.28999999999999998</c:v>
                </c:pt>
                <c:pt idx="8">
                  <c:v>#N/A</c:v>
                </c:pt>
                <c:pt idx="9">
                  <c:v>0.44</c:v>
                </c:pt>
              </c:numCache>
            </c:numRef>
          </c:val>
        </c:ser>
        <c:ser>
          <c:idx val="7"/>
          <c:order val="7"/>
          <c:tx>
            <c:strRef>
              <c:f>データシート!$A$34</c:f>
              <c:strCache>
                <c:ptCount val="1"/>
                <c:pt idx="0">
                  <c:v>高根沢町国民健康保険特別会計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2.31</c:v>
                </c:pt>
                <c:pt idx="4">
                  <c:v>#N/A</c:v>
                </c:pt>
                <c:pt idx="5">
                  <c:v>1.31</c:v>
                </c:pt>
                <c:pt idx="6">
                  <c:v>#N/A</c:v>
                </c:pt>
                <c:pt idx="7">
                  <c:v>0.21</c:v>
                </c:pt>
                <c:pt idx="8">
                  <c:v>#N/A</c:v>
                </c:pt>
                <c:pt idx="9">
                  <c:v>1.1200000000000001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7.04</c:v>
                </c:pt>
                <c:pt idx="2">
                  <c:v>#N/A</c:v>
                </c:pt>
                <c:pt idx="3">
                  <c:v>5.38</c:v>
                </c:pt>
                <c:pt idx="4">
                  <c:v>#N/A</c:v>
                </c:pt>
                <c:pt idx="5">
                  <c:v>12.34</c:v>
                </c:pt>
                <c:pt idx="6">
                  <c:v>#N/A</c:v>
                </c:pt>
                <c:pt idx="7">
                  <c:v>3.75</c:v>
                </c:pt>
                <c:pt idx="8">
                  <c:v>#N/A</c:v>
                </c:pt>
                <c:pt idx="9">
                  <c:v>4.9400000000000004</c:v>
                </c:pt>
              </c:numCache>
            </c:numRef>
          </c:val>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14.44</c:v>
                </c:pt>
                <c:pt idx="2">
                  <c:v>#N/A</c:v>
                </c:pt>
                <c:pt idx="3">
                  <c:v>14.33</c:v>
                </c:pt>
                <c:pt idx="4">
                  <c:v>#N/A</c:v>
                </c:pt>
                <c:pt idx="5">
                  <c:v>13.46</c:v>
                </c:pt>
                <c:pt idx="6">
                  <c:v>#N/A</c:v>
                </c:pt>
                <c:pt idx="7">
                  <c:v>13.21</c:v>
                </c:pt>
                <c:pt idx="8">
                  <c:v>#N/A</c:v>
                </c:pt>
                <c:pt idx="9">
                  <c:v>13.06</c:v>
                </c:pt>
              </c:numCache>
            </c:numRef>
          </c:val>
        </c:ser>
        <c:dLbls>
          <c:showLegendKey val="0"/>
          <c:showVal val="0"/>
          <c:showCatName val="0"/>
          <c:showSerName val="0"/>
          <c:showPercent val="0"/>
          <c:showBubbleSize val="0"/>
        </c:dLbls>
        <c:gapWidth val="150"/>
        <c:overlap val="100"/>
        <c:axId val="181546808"/>
        <c:axId val="227191552"/>
      </c:barChart>
      <c:catAx>
        <c:axId val="18154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191552"/>
        <c:crosses val="autoZero"/>
        <c:auto val="1"/>
        <c:lblAlgn val="ctr"/>
        <c:lblOffset val="100"/>
        <c:tickLblSkip val="1"/>
        <c:tickMarkSkip val="1"/>
        <c:noMultiLvlLbl val="0"/>
      </c:catAx>
      <c:valAx>
        <c:axId val="2271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46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829</c:v>
                </c:pt>
                <c:pt idx="5">
                  <c:v>803</c:v>
                </c:pt>
                <c:pt idx="8">
                  <c:v>788</c:v>
                </c:pt>
                <c:pt idx="11">
                  <c:v>824</c:v>
                </c:pt>
                <c:pt idx="14">
                  <c:v>791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5</c:v>
                </c:pt>
                <c:pt idx="6">
                  <c:v>4</c:v>
                </c:pt>
                <c:pt idx="9">
                  <c:v>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84</c:v>
                </c:pt>
                <c:pt idx="3">
                  <c:v>76</c:v>
                </c:pt>
                <c:pt idx="6">
                  <c:v>31</c:v>
                </c:pt>
                <c:pt idx="9">
                  <c:v>32</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315</c:v>
                </c:pt>
                <c:pt idx="3">
                  <c:v>316</c:v>
                </c:pt>
                <c:pt idx="6">
                  <c:v>348</c:v>
                </c:pt>
                <c:pt idx="9">
                  <c:v>340</c:v>
                </c:pt>
                <c:pt idx="12">
                  <c:v>341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896</c:v>
                </c:pt>
                <c:pt idx="3">
                  <c:v>706</c:v>
                </c:pt>
                <c:pt idx="6">
                  <c:v>702</c:v>
                </c:pt>
                <c:pt idx="9">
                  <c:v>693</c:v>
                </c:pt>
                <c:pt idx="12">
                  <c:v>688</c:v>
                </c:pt>
              </c:numCache>
            </c:numRef>
          </c:val>
        </c:ser>
        <c:dLbls>
          <c:showLegendKey val="0"/>
          <c:showVal val="0"/>
          <c:showCatName val="0"/>
          <c:showSerName val="0"/>
          <c:showPercent val="0"/>
          <c:showBubbleSize val="0"/>
        </c:dLbls>
        <c:gapWidth val="100"/>
        <c:overlap val="100"/>
        <c:axId val="181694152"/>
        <c:axId val="181694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473</c:v>
                </c:pt>
                <c:pt idx="2">
                  <c:v>#N/A</c:v>
                </c:pt>
                <c:pt idx="3">
                  <c:v>#N/A</c:v>
                </c:pt>
                <c:pt idx="4">
                  <c:v>300</c:v>
                </c:pt>
                <c:pt idx="5">
                  <c:v>#N/A</c:v>
                </c:pt>
                <c:pt idx="6">
                  <c:v>#N/A</c:v>
                </c:pt>
                <c:pt idx="7">
                  <c:v>297</c:v>
                </c:pt>
                <c:pt idx="8">
                  <c:v>#N/A</c:v>
                </c:pt>
                <c:pt idx="9">
                  <c:v>#N/A</c:v>
                </c:pt>
                <c:pt idx="10">
                  <c:v>244</c:v>
                </c:pt>
                <c:pt idx="11">
                  <c:v>#N/A</c:v>
                </c:pt>
                <c:pt idx="12">
                  <c:v>#N/A</c:v>
                </c:pt>
                <c:pt idx="13">
                  <c:v>274</c:v>
                </c:pt>
                <c:pt idx="14">
                  <c:v>#N/A</c:v>
                </c:pt>
              </c:numCache>
            </c:numRef>
          </c:val>
          <c:smooth val="0"/>
        </c:ser>
        <c:dLbls>
          <c:showLegendKey val="0"/>
          <c:showVal val="0"/>
          <c:showCatName val="0"/>
          <c:showSerName val="0"/>
          <c:showPercent val="0"/>
          <c:showBubbleSize val="0"/>
        </c:dLbls>
        <c:marker val="1"/>
        <c:smooth val="0"/>
        <c:axId val="181694152"/>
        <c:axId val="181694536"/>
      </c:lineChart>
      <c:catAx>
        <c:axId val="18169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694536"/>
        <c:crosses val="autoZero"/>
        <c:auto val="1"/>
        <c:lblAlgn val="ctr"/>
        <c:lblOffset val="100"/>
        <c:tickLblSkip val="1"/>
        <c:tickMarkSkip val="1"/>
        <c:noMultiLvlLbl val="0"/>
      </c:catAx>
      <c:valAx>
        <c:axId val="18169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9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8795</c:v>
                </c:pt>
                <c:pt idx="5">
                  <c:v>9009</c:v>
                </c:pt>
                <c:pt idx="8">
                  <c:v>9185</c:v>
                </c:pt>
                <c:pt idx="11">
                  <c:v>9257</c:v>
                </c:pt>
                <c:pt idx="14">
                  <c:v>9310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1284</c:v>
                </c:pt>
                <c:pt idx="5">
                  <c:v>1291</c:v>
                </c:pt>
                <c:pt idx="8">
                  <c:v>1026</c:v>
                </c:pt>
                <c:pt idx="11">
                  <c:v>823</c:v>
                </c:pt>
                <c:pt idx="14">
                  <c:v>683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2830</c:v>
                </c:pt>
                <c:pt idx="5">
                  <c:v>3793</c:v>
                </c:pt>
                <c:pt idx="8">
                  <c:v>3967</c:v>
                </c:pt>
                <c:pt idx="11">
                  <c:v>4440</c:v>
                </c:pt>
                <c:pt idx="14">
                  <c:v>4115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1497</c:v>
                </c:pt>
                <c:pt idx="3">
                  <c:v>1477</c:v>
                </c:pt>
                <c:pt idx="6">
                  <c:v>1422</c:v>
                </c:pt>
                <c:pt idx="9">
                  <c:v>1354</c:v>
                </c:pt>
                <c:pt idx="12">
                  <c:v>1281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314</c:v>
                </c:pt>
                <c:pt idx="3">
                  <c:v>256</c:v>
                </c:pt>
                <c:pt idx="6">
                  <c:v>233</c:v>
                </c:pt>
                <c:pt idx="9">
                  <c:v>236</c:v>
                </c:pt>
                <c:pt idx="12">
                  <c:v>211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5103</c:v>
                </c:pt>
                <c:pt idx="3">
                  <c:v>4990</c:v>
                </c:pt>
                <c:pt idx="6">
                  <c:v>4903</c:v>
                </c:pt>
                <c:pt idx="9">
                  <c:v>4779</c:v>
                </c:pt>
                <c:pt idx="12">
                  <c:v>4874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c:v>
                </c:pt>
                <c:pt idx="3">
                  <c:v>6</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6415</c:v>
                </c:pt>
                <c:pt idx="3">
                  <c:v>6476</c:v>
                </c:pt>
                <c:pt idx="6">
                  <c:v>6707</c:v>
                </c:pt>
                <c:pt idx="9">
                  <c:v>6662</c:v>
                </c:pt>
                <c:pt idx="12">
                  <c:v>6703</c:v>
                </c:pt>
              </c:numCache>
            </c:numRef>
          </c:val>
        </c:ser>
        <c:dLbls>
          <c:showLegendKey val="0"/>
          <c:showVal val="0"/>
          <c:showCatName val="0"/>
          <c:showSerName val="0"/>
          <c:showPercent val="0"/>
          <c:showBubbleSize val="0"/>
        </c:dLbls>
        <c:gapWidth val="100"/>
        <c:overlap val="100"/>
        <c:axId val="223401136"/>
        <c:axId val="18168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430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3401136"/>
        <c:axId val="181689600"/>
      </c:lineChart>
      <c:catAx>
        <c:axId val="22340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689600"/>
        <c:crosses val="autoZero"/>
        <c:auto val="1"/>
        <c:lblAlgn val="ctr"/>
        <c:lblOffset val="100"/>
        <c:tickLblSkip val="1"/>
        <c:tickMarkSkip val="1"/>
        <c:noMultiLvlLbl val="0"/>
      </c:catAx>
      <c:valAx>
        <c:axId val="18168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0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{6E6E2462-D455-4585-91EE-C570FC71D004}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{D69C71AC-92D3-44C9-B18E-C6F99DF443FE}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{913108F6-D191-4F2B-9AC1-194F1B54B684}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{AB65F597-49E8-4588-A5E9-0AA1121B021B}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{38A5929E-3FBF-4082-A0F9-A278EEA4B0A8}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{FC9A8E1E-944A-4E49-8EE4-5651D1CB94E1}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{99F87D79-C1DC-49E7-8B19-A299A4C7F53B}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{CE463340-C6C0-4AEA-9380-5467A796C751}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{843588D0-40A4-44CD-B646-D3B9ADFFCD18}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{D1760D86-E5E8-4D39-A60C-EC7130FE0660}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248480"/>
        <c:axId val="125248872"/>
      </c:scatterChart>
      <c:valAx>
        <c:axId val="125248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48872"/>
        <c:crosses val="autoZero"/>
        <c:crossBetween val="midCat"/>
      </c:valAx>
      <c:valAx>
        <c:axId val="125248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48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{D0196F8F-154F-4B9C-A494-2AAF4B9A21E5}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{71D84D71-0E08-4588-BD58-38645F489FCC}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{37861A29-408B-4EFF-AFD3-15ADF78C4D8B}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{4B405D78-483D-498A-BAAF-590554C896B5}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{E6F30A11-1F98-4187-B733-30C8E04516AD}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7.5</c:v>
                </c:pt>
                <c:pt idx="2">
                  <c:v>6.4</c:v>
                </c:pt>
                <c:pt idx="3">
                  <c:v>5</c:v>
                </c:pt>
                <c:pt idx="4">
                  <c:v>4.8</c:v>
                </c:pt>
              </c:numCache>
            </c:numRef>
          </c:xVal>
          <c:yVal>
            <c:numRef>
              <c:f>公会計指標分析・財政指標組合せ分析表!$K$73:$O$73</c:f>
              <c:numCache>
                <c:formatCode>#,##0.0;"▲ "#,##0.0</c:formatCode>
                <c:ptCount val="5"/>
                <c:pt idx="0">
                  <c:v>7.7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{BCFC9A86-43F3-4C7F-8868-733AA647B880}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{884AC984-5928-4376-A628-8B3B54548F17}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{E30F717D-B568-42E6-8AEC-520F6D1A7DB9}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{41111653-41EF-490F-818A-70BD1550D0CF}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{2D3D0E29-5805-491A-B1A3-2B253937C13E}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5247696"/>
        <c:axId val="125247304"/>
      </c:scatterChart>
      <c:valAx>
        <c:axId val="12524769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47304"/>
        <c:crosses val="autoZero"/>
        <c:crossBetween val="midCat"/>
      </c:valAx>
      <c:valAx>
        <c:axId val="125247304"/>
        <c:scaling>
          <c:orientation val="minMax"/>
          <c:max val="4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47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実質公債費比率は３カ年平均で</a:t>
          </a:r>
          <a:r>
            <a:rPr kumimoji="0" lang="ja-JP" altLang="en-US" sz="1200" b="0" i="0" u="none" strike="noStrike" kern="0" cap="none" spc="0" normalizeH="0" baseline="0" noProof="0">
              <a:ln>
                <a:noFill/>
              </a:ln>
              <a:solidFill>
                <a:prstClr val="black"/>
              </a:solidFill>
              <a:effectLst/>
              <a:uLnTx/>
              <a:uFillTx/>
              <a:latin typeface="+mn-lt"/>
              <a:ea typeface="+mn-ea"/>
              <a:cs typeface="+mn-cs"/>
            </a:rPr>
            <a:t>４．８％</a:t>
          </a:r>
          <a:r>
            <a:rPr kumimoji="0" lang="ja-JP" altLang="ja-JP" sz="1200" b="0" i="0" u="none" strike="noStrike" kern="0" cap="none" spc="0" normalizeH="0" baseline="0" noProof="0">
              <a:ln>
                <a:noFill/>
              </a:ln>
              <a:solidFill>
                <a:prstClr val="black"/>
              </a:solidFill>
              <a:effectLst/>
              <a:uLnTx/>
              <a:uFillTx/>
              <a:latin typeface="+mn-lt"/>
              <a:ea typeface="+mn-ea"/>
              <a:cs typeface="+mn-cs"/>
            </a:rPr>
            <a:t>であり、年々減少傾向にある。その要因である元利償還金の額も、従前から行ってきた地方債発行起債抑制策により減少傾向にあり、実質公債費比率の分子となる額も減少傾向にある。今後も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引き続き低水準の維持に努める。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将来負担比率は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、平成２７年度に上昇に転じたものの、依然として低い水準にあ</a:t>
          </a:r>
          <a:r>
            <a:rPr kumimoji="0" lang="ja-JP" altLang="ja-JP" sz="1200" b="0" i="0" u="none" strike="noStrike" kern="0" cap="none" spc="0" normalizeH="0" baseline="0" noProof="0">
              <a:ln>
                <a:noFill/>
              </a:ln>
              <a:solidFill>
                <a:prstClr val="black"/>
              </a:solidFill>
              <a:effectLst/>
              <a:uLnTx/>
              <a:uFillTx/>
              <a:latin typeface="+mn-lt"/>
              <a:ea typeface="+mn-ea"/>
              <a:cs typeface="+mn-cs"/>
            </a:rPr>
            <a:t>る。要因として、地方債の新規発行抑制によ</a:t>
          </a:r>
          <a:r>
            <a:rPr kumimoji="0" lang="ja-JP" altLang="en-US" sz="1200" b="0" i="0" u="none" strike="noStrike" kern="0" cap="none" spc="0" normalizeH="0" baseline="0" noProof="0">
              <a:ln>
                <a:noFill/>
              </a:ln>
              <a:solidFill>
                <a:prstClr val="black"/>
              </a:solidFill>
              <a:effectLst/>
              <a:uLnTx/>
              <a:uFillTx/>
              <a:latin typeface="+mn-lt"/>
              <a:ea typeface="+mn-ea"/>
              <a:cs typeface="+mn-cs"/>
            </a:rPr>
            <a:t>り、</a:t>
          </a:r>
          <a:r>
            <a:rPr kumimoji="0" lang="ja-JP" altLang="ja-JP" sz="1200" b="0" i="0" u="none" strike="noStrike" kern="0" cap="none" spc="0" normalizeH="0" baseline="0" noProof="0">
              <a:ln>
                <a:noFill/>
              </a:ln>
              <a:solidFill>
                <a:prstClr val="black"/>
              </a:solidFill>
              <a:effectLst/>
              <a:uLnTx/>
              <a:uFillTx/>
              <a:latin typeface="+mn-lt"/>
              <a:ea typeface="+mn-ea"/>
              <a:cs typeface="+mn-cs"/>
            </a:rPr>
            <a:t>地方債現在高</a:t>
          </a:r>
          <a:r>
            <a:rPr kumimoji="0" lang="ja-JP" altLang="en-US" sz="1200" b="0" i="0" u="none" strike="noStrike" kern="0" cap="none" spc="0" normalizeH="0" baseline="0" noProof="0">
              <a:ln>
                <a:noFill/>
              </a:ln>
              <a:solidFill>
                <a:prstClr val="black"/>
              </a:solidFill>
              <a:effectLst/>
              <a:uLnTx/>
              <a:uFillTx/>
              <a:latin typeface="+mn-lt"/>
              <a:ea typeface="+mn-ea"/>
              <a:cs typeface="+mn-cs"/>
            </a:rPr>
            <a:t>が過去の地方債の償還の進捗で減少してきたこと</a:t>
          </a:r>
          <a:r>
            <a:rPr kumimoji="0" lang="ja-JP" altLang="ja-JP" sz="1200" b="0" i="0" u="none" strike="noStrike" kern="0" cap="none" spc="0" normalizeH="0" baseline="0" noProof="0">
              <a:ln>
                <a:noFill/>
              </a:ln>
              <a:solidFill>
                <a:prstClr val="black"/>
              </a:solidFill>
              <a:effectLst/>
              <a:uLnTx/>
              <a:uFillTx/>
              <a:latin typeface="+mn-lt"/>
              <a:ea typeface="+mn-ea"/>
              <a:cs typeface="+mn-cs"/>
            </a:rPr>
            <a:t>が挙げられる。</a:t>
          </a:r>
          <a:r>
            <a:rPr kumimoji="0" lang="ja-JP" altLang="en-US" sz="1200" b="0" i="0" u="none" strike="noStrike" kern="0" cap="none" spc="0" normalizeH="0" baseline="0" noProof="0">
              <a:ln>
                <a:noFill/>
              </a:ln>
              <a:solidFill>
                <a:prstClr val="black"/>
              </a:solidFill>
              <a:effectLst/>
              <a:uLnTx/>
              <a:uFillTx/>
              <a:latin typeface="+mn-lt"/>
              <a:ea typeface="+mn-ea"/>
              <a:cs typeface="+mn-cs"/>
            </a:rPr>
            <a:t>一方で、</a:t>
          </a:r>
          <a:r>
            <a:rPr kumimoji="0" lang="ja-JP" altLang="ja-JP" sz="1200" b="0" i="0" u="none" strike="noStrike" kern="0" cap="none" spc="0" normalizeH="0" baseline="0" noProof="0">
              <a:ln>
                <a:noFill/>
              </a:ln>
              <a:solidFill>
                <a:prstClr val="black"/>
              </a:solidFill>
              <a:effectLst/>
              <a:uLnTx/>
              <a:uFillTx/>
              <a:latin typeface="+mn-lt"/>
              <a:ea typeface="+mn-ea"/>
              <a:cs typeface="+mn-cs"/>
            </a:rPr>
            <a:t>充当可能基金、充当可能特定歳入</a:t>
          </a:r>
          <a:r>
            <a:rPr kumimoji="0" lang="ja-JP" altLang="en-US" sz="1200" b="0" i="0" u="none" strike="noStrike" kern="0" cap="none" spc="0" normalizeH="0" baseline="0" noProof="0">
              <a:ln>
                <a:noFill/>
              </a:ln>
              <a:solidFill>
                <a:prstClr val="black"/>
              </a:solidFill>
              <a:effectLst/>
              <a:uLnTx/>
              <a:uFillTx/>
              <a:latin typeface="+mn-lt"/>
              <a:ea typeface="+mn-ea"/>
              <a:cs typeface="+mn-cs"/>
            </a:rPr>
            <a:t>の減少は、単独事業の増加により、基金の取り崩しや特定財源である補助金等の減少によるものである。</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地方債発行の抑制や</a:t>
          </a:r>
          <a:r>
            <a:rPr kumimoji="0" lang="ja-JP" altLang="en-US" sz="1200" b="0" i="0" u="none" strike="noStrike" kern="0" cap="none" spc="0" normalizeH="0" baseline="0" noProof="0">
              <a:ln>
                <a:noFill/>
              </a:ln>
              <a:solidFill>
                <a:prstClr val="black"/>
              </a:solidFill>
              <a:effectLst/>
              <a:uLnTx/>
              <a:uFillTx/>
              <a:latin typeface="+mn-lt"/>
              <a:ea typeface="+mn-ea"/>
              <a:cs typeface="+mn-cs"/>
            </a:rPr>
            <a:t>、事業の財源確保に努め</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将来負担比率の上昇を抑えていく。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29,878
29,515
70.87
10,057,207
9,639,358
319,323
6,389,578
6,703,034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29,878
29,515
70.87
10,057,207
9,639,358
319,323
6,389,578
6,703,034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29,878
29,515
70.87
10,057,207
9,639,358
319,323
6,389,578
6,703,034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29,878
29,515
70.87
10,057,207
9,639,358
319,323
6,389,578
6,703,034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安定して推移しており、全国平均、栃木県平均及び類似団体平均のいずれも上回っている。</a:t>
          </a:r>
          <a:endParaRPr kumimoji="1" lang="en-US" altLang="ja-JP" sz="1300">
            <a:latin typeface="ＭＳ Ｐゴシック"/>
          </a:endParaRPr>
        </a:p>
        <a:p>
          <a:r>
            <a:rPr kumimoji="1" lang="ja-JP" altLang="en-US" sz="1300">
              <a:latin typeface="ＭＳ Ｐゴシック"/>
            </a:rPr>
            <a:t>平成２７年度は歳入歳出とも決算額が減少したが、過年度の公債費の償還が完了したことにより財政力の数値が向上した。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143228</xdr:rowOff>
    </xdr:to>
    <xdr:cxnSp macro="">
      <xdr:nvCxnSpPr>
        <xdr:cNvPr id="68" name="直線コネクタ 67"/>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156633</xdr:rowOff>
    </xdr:to>
    <xdr:cxnSp macro="">
      <xdr:nvCxnSpPr>
        <xdr:cNvPr id="71" name="直線コネクタ 70"/>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156633</xdr:rowOff>
    </xdr:to>
    <xdr:cxnSp macro="">
      <xdr:nvCxnSpPr>
        <xdr:cNvPr id="74" name="直線コネクタ 73"/>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143228</xdr:rowOff>
    </xdr:to>
    <xdr:cxnSp macro="">
      <xdr:nvCxnSpPr>
        <xdr:cNvPr id="77" name="直線コネクタ 76"/>
        <xdr:cNvCxnSpPr/>
      </xdr:nvCxnSpPr>
      <xdr:spPr>
        <a:xfrm>
          <a:off x="1447800" y="710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7" name="円/楕円 86"/>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95549</xdr:rowOff>
    </xdr:from>
    <xdr:ext cx="762000" cy="259045"/>
    <xdr:sp macro="" textlink="">
      <xdr:nvSpPr>
        <xdr:cNvPr id="88"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栃木県平均との比較及び類似団体内順位において、依然良好な状態にあるが、平成２７年度は数値を大きく下げた。歳入歳出とも決算額が減少したが、国民健康保険特別会計、公共下水道特別会計での事業費増に伴う繰出金の増加のほか、委託料、使用料等義務的経費の増加が、経常収支比率の低下につながった。今後も事務費や扶助費の見直し、起債の抑制に努め、義務的経費の増加による財政の弾力性の維持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61468</xdr:rowOff>
    </xdr:from>
    <xdr:to>
      <xdr:col>7</xdr:col>
      <xdr:colOff>152400</xdr:colOff>
      <xdr:row>62</xdr:row>
      <xdr:rowOff>150622</xdr:rowOff>
    </xdr:to>
    <xdr:cxnSp macro="">
      <xdr:nvCxnSpPr>
        <xdr:cNvPr id="129" name="直線コネクタ 128"/>
        <xdr:cNvCxnSpPr/>
      </xdr:nvCxnSpPr>
      <xdr:spPr>
        <a:xfrm>
          <a:off x="4114800" y="1051991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61</xdr:row>
      <xdr:rowOff>61468</xdr:rowOff>
    </xdr:to>
    <xdr:cxnSp macro="">
      <xdr:nvCxnSpPr>
        <xdr:cNvPr id="132" name="直線コネクタ 131"/>
        <xdr:cNvCxnSpPr/>
      </xdr:nvCxnSpPr>
      <xdr:spPr>
        <a:xfrm>
          <a:off x="3225800" y="104909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61</xdr:row>
      <xdr:rowOff>90424</xdr:rowOff>
    </xdr:to>
    <xdr:cxnSp macro="">
      <xdr:nvCxnSpPr>
        <xdr:cNvPr id="135" name="直線コネクタ 134"/>
        <xdr:cNvCxnSpPr/>
      </xdr:nvCxnSpPr>
      <xdr:spPr>
        <a:xfrm flipV="1">
          <a:off x="2336800" y="104909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90424</xdr:rowOff>
    </xdr:from>
    <xdr:to>
      <xdr:col>3</xdr:col>
      <xdr:colOff>279400</xdr:colOff>
      <xdr:row>61</xdr:row>
      <xdr:rowOff>148336</xdr:rowOff>
    </xdr:to>
    <xdr:cxnSp macro="">
      <xdr:nvCxnSpPr>
        <xdr:cNvPr id="138" name="直線コネクタ 137"/>
        <xdr:cNvCxnSpPr/>
      </xdr:nvCxnSpPr>
      <xdr:spPr>
        <a:xfrm flipV="1">
          <a:off x="1447800" y="105488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8" name="円/楕円 147"/>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116349</xdr:rowOff>
    </xdr:from>
    <xdr:ext cx="762000" cy="259045"/>
    <xdr:sp macro="" textlink="">
      <xdr:nvSpPr>
        <xdr:cNvPr id="149"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10668</xdr:rowOff>
    </xdr:from>
    <xdr:to>
      <xdr:col>6</xdr:col>
      <xdr:colOff>50800</xdr:colOff>
      <xdr:row>61</xdr:row>
      <xdr:rowOff>112268</xdr:rowOff>
    </xdr:to>
    <xdr:sp macro="" textlink="">
      <xdr:nvSpPr>
        <xdr:cNvPr id="150" name="円/楕円 149"/>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122445</xdr:rowOff>
    </xdr:from>
    <xdr:ext cx="736600" cy="259045"/>
    <xdr:sp macro="" textlink="">
      <xdr:nvSpPr>
        <xdr:cNvPr id="151" name="テキスト ボックス 150"/>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153162</xdr:rowOff>
    </xdr:from>
    <xdr:to>
      <xdr:col>4</xdr:col>
      <xdr:colOff>533400</xdr:colOff>
      <xdr:row>61</xdr:row>
      <xdr:rowOff>83312</xdr:rowOff>
    </xdr:to>
    <xdr:sp macro="" textlink="">
      <xdr:nvSpPr>
        <xdr:cNvPr id="152" name="円/楕円 151"/>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93489</xdr:rowOff>
    </xdr:from>
    <xdr:ext cx="762000" cy="259045"/>
    <xdr:sp macro="" textlink="">
      <xdr:nvSpPr>
        <xdr:cNvPr id="153" name="テキスト ボックス 152"/>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39624</xdr:rowOff>
    </xdr:from>
    <xdr:to>
      <xdr:col>3</xdr:col>
      <xdr:colOff>330200</xdr:colOff>
      <xdr:row>61</xdr:row>
      <xdr:rowOff>141224</xdr:rowOff>
    </xdr:to>
    <xdr:sp macro="" textlink="">
      <xdr:nvSpPr>
        <xdr:cNvPr id="154" name="円/楕円 153"/>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55" name="テキスト ボックス 154"/>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6" name="円/楕円 155"/>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37863</xdr:rowOff>
    </xdr:from>
    <xdr:ext cx="762000" cy="259045"/>
    <xdr:sp macro="" textlink="">
      <xdr:nvSpPr>
        <xdr:cNvPr id="157" name="テキスト ボックス 156"/>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人件費については、職員数や給与水準の適正化に努め、平成２７年度は減少したが、物件費については事務機器類や設備のリース導入の増、臨時職員の増による賃金などにより増加した。</a:t>
          </a:r>
          <a:endParaRPr kumimoji="1" lang="en-US" altLang="ja-JP" sz="1300">
            <a:latin typeface="ＭＳ Ｐゴシック"/>
          </a:endParaRPr>
        </a:p>
        <a:p>
          <a:r>
            <a:rPr kumimoji="1" lang="ja-JP" altLang="en-US" sz="1300">
              <a:latin typeface="ＭＳ Ｐゴシック"/>
            </a:rPr>
            <a:t>今後は、公共施設の管理を計画的に実施し、施設維持管理の平準化、及び委託業務の見直しに努めていく。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147104</xdr:rowOff>
    </xdr:from>
    <xdr:to>
      <xdr:col>7</xdr:col>
      <xdr:colOff>152400</xdr:colOff>
      <xdr:row>84</xdr:row>
      <xdr:rowOff>3266</xdr:rowOff>
    </xdr:to>
    <xdr:cxnSp macro="">
      <xdr:nvCxnSpPr>
        <xdr:cNvPr id="194" name="直線コネクタ 193"/>
        <xdr:cNvCxnSpPr/>
      </xdr:nvCxnSpPr>
      <xdr:spPr>
        <a:xfrm>
          <a:off x="4114800" y="14377454"/>
          <a:ext cx="8382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136947</xdr:rowOff>
    </xdr:from>
    <xdr:to>
      <xdr:col>6</xdr:col>
      <xdr:colOff>0</xdr:colOff>
      <xdr:row>83</xdr:row>
      <xdr:rowOff>147104</xdr:rowOff>
    </xdr:to>
    <xdr:cxnSp macro="">
      <xdr:nvCxnSpPr>
        <xdr:cNvPr id="197" name="直線コネクタ 196"/>
        <xdr:cNvCxnSpPr/>
      </xdr:nvCxnSpPr>
      <xdr:spPr>
        <a:xfrm>
          <a:off x="3225800" y="14367297"/>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101521</xdr:rowOff>
    </xdr:from>
    <xdr:to>
      <xdr:col>4</xdr:col>
      <xdr:colOff>482600</xdr:colOff>
      <xdr:row>83</xdr:row>
      <xdr:rowOff>136947</xdr:rowOff>
    </xdr:to>
    <xdr:cxnSp macro="">
      <xdr:nvCxnSpPr>
        <xdr:cNvPr id="200" name="直線コネクタ 199"/>
        <xdr:cNvCxnSpPr/>
      </xdr:nvCxnSpPr>
      <xdr:spPr>
        <a:xfrm>
          <a:off x="2336800" y="14331871"/>
          <a:ext cx="8890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101521</xdr:rowOff>
    </xdr:from>
    <xdr:to>
      <xdr:col>3</xdr:col>
      <xdr:colOff>279400</xdr:colOff>
      <xdr:row>83</xdr:row>
      <xdr:rowOff>168638</xdr:rowOff>
    </xdr:to>
    <xdr:cxnSp macro="">
      <xdr:nvCxnSpPr>
        <xdr:cNvPr id="203" name="直線コネクタ 202"/>
        <xdr:cNvCxnSpPr/>
      </xdr:nvCxnSpPr>
      <xdr:spPr>
        <a:xfrm flipV="1">
          <a:off x="1447800" y="14331871"/>
          <a:ext cx="8890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123916</xdr:rowOff>
    </xdr:from>
    <xdr:to>
      <xdr:col>7</xdr:col>
      <xdr:colOff>203200</xdr:colOff>
      <xdr:row>84</xdr:row>
      <xdr:rowOff>54066</xdr:rowOff>
    </xdr:to>
    <xdr:sp macro="" textlink="">
      <xdr:nvSpPr>
        <xdr:cNvPr id="213" name="円/楕円 212"/>
        <xdr:cNvSpPr/>
      </xdr:nvSpPr>
      <xdr:spPr>
        <a:xfrm>
          <a:off x="4902200" y="143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95993</xdr:rowOff>
    </xdr:from>
    <xdr:ext cx="762000" cy="259045"/>
    <xdr:sp macro="" textlink="">
      <xdr:nvSpPr>
        <xdr:cNvPr id="214" name="人件費・物件費等の状況該当値テキスト"/>
        <xdr:cNvSpPr txBox="1"/>
      </xdr:nvSpPr>
      <xdr:spPr>
        <a:xfrm>
          <a:off x="5041900" y="1432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117,600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96304</xdr:rowOff>
    </xdr:from>
    <xdr:to>
      <xdr:col>6</xdr:col>
      <xdr:colOff>50800</xdr:colOff>
      <xdr:row>84</xdr:row>
      <xdr:rowOff>26454</xdr:rowOff>
    </xdr:to>
    <xdr:sp macro="" textlink="">
      <xdr:nvSpPr>
        <xdr:cNvPr id="215" name="円/楕円 214"/>
        <xdr:cNvSpPr/>
      </xdr:nvSpPr>
      <xdr:spPr>
        <a:xfrm>
          <a:off x="4064000" y="143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11231</xdr:rowOff>
    </xdr:from>
    <xdr:ext cx="736600" cy="259045"/>
    <xdr:sp macro="" textlink="">
      <xdr:nvSpPr>
        <xdr:cNvPr id="216" name="テキスト ボックス 215"/>
        <xdr:cNvSpPr txBox="1"/>
      </xdr:nvSpPr>
      <xdr:spPr>
        <a:xfrm>
          <a:off x="3733800" y="1441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115,197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86147</xdr:rowOff>
    </xdr:from>
    <xdr:to>
      <xdr:col>4</xdr:col>
      <xdr:colOff>533400</xdr:colOff>
      <xdr:row>84</xdr:row>
      <xdr:rowOff>16297</xdr:rowOff>
    </xdr:to>
    <xdr:sp macro="" textlink="">
      <xdr:nvSpPr>
        <xdr:cNvPr id="217" name="円/楕円 216"/>
        <xdr:cNvSpPr/>
      </xdr:nvSpPr>
      <xdr:spPr>
        <a:xfrm>
          <a:off x="3175000" y="143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1074</xdr:rowOff>
    </xdr:from>
    <xdr:ext cx="762000" cy="259045"/>
    <xdr:sp macro="" textlink="">
      <xdr:nvSpPr>
        <xdr:cNvPr id="218" name="テキスト ボックス 217"/>
        <xdr:cNvSpPr txBox="1"/>
      </xdr:nvSpPr>
      <xdr:spPr>
        <a:xfrm>
          <a:off x="2844800" y="1440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50721</xdr:rowOff>
    </xdr:from>
    <xdr:to>
      <xdr:col>3</xdr:col>
      <xdr:colOff>330200</xdr:colOff>
      <xdr:row>83</xdr:row>
      <xdr:rowOff>152321</xdr:rowOff>
    </xdr:to>
    <xdr:sp macro="" textlink="">
      <xdr:nvSpPr>
        <xdr:cNvPr id="219" name="円/楕円 218"/>
        <xdr:cNvSpPr/>
      </xdr:nvSpPr>
      <xdr:spPr>
        <a:xfrm>
          <a:off x="2286000" y="142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137098</xdr:rowOff>
    </xdr:from>
    <xdr:ext cx="762000" cy="259045"/>
    <xdr:sp macro="" textlink="">
      <xdr:nvSpPr>
        <xdr:cNvPr id="220" name="テキスト ボックス 219"/>
        <xdr:cNvSpPr txBox="1"/>
      </xdr:nvSpPr>
      <xdr:spPr>
        <a:xfrm>
          <a:off x="1955800" y="1436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117838</xdr:rowOff>
    </xdr:from>
    <xdr:to>
      <xdr:col>2</xdr:col>
      <xdr:colOff>127000</xdr:colOff>
      <xdr:row>84</xdr:row>
      <xdr:rowOff>47988</xdr:rowOff>
    </xdr:to>
    <xdr:sp macro="" textlink="">
      <xdr:nvSpPr>
        <xdr:cNvPr id="221" name="円/楕円 220"/>
        <xdr:cNvSpPr/>
      </xdr:nvSpPr>
      <xdr:spPr>
        <a:xfrm>
          <a:off x="1397000" y="143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32765</xdr:rowOff>
    </xdr:from>
    <xdr:ext cx="762000" cy="259045"/>
    <xdr:sp macro="" textlink="">
      <xdr:nvSpPr>
        <xdr:cNvPr id="222" name="テキスト ボックス 221"/>
        <xdr:cNvSpPr txBox="1"/>
      </xdr:nvSpPr>
      <xdr:spPr>
        <a:xfrm>
          <a:off x="1066800" y="1443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全国町村平均をやや上回り、概ね類似団体平均にあり、適正な状況にあると考えられるが、今後も適正な給与管理に努めていく。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43241</xdr:rowOff>
    </xdr:to>
    <xdr:cxnSp macro="">
      <xdr:nvCxnSpPr>
        <xdr:cNvPr id="258" name="直線コネクタ 257"/>
        <xdr:cNvCxnSpPr/>
      </xdr:nvCxnSpPr>
      <xdr:spPr>
        <a:xfrm flipV="1">
          <a:off x="16179800" y="146050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59"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85</xdr:row>
      <xdr:rowOff>43241</xdr:rowOff>
    </xdr:to>
    <xdr:cxnSp macro="">
      <xdr:nvCxnSpPr>
        <xdr:cNvPr id="261" name="直線コネクタ 260"/>
        <xdr:cNvCxnSpPr/>
      </xdr:nvCxnSpPr>
      <xdr:spPr>
        <a:xfrm>
          <a:off x="15290800" y="145475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89</xdr:row>
      <xdr:rowOff>92832</xdr:rowOff>
    </xdr:to>
    <xdr:cxnSp macro="">
      <xdr:nvCxnSpPr>
        <xdr:cNvPr id="264" name="直線コネクタ 263"/>
        <xdr:cNvCxnSpPr/>
      </xdr:nvCxnSpPr>
      <xdr:spPr>
        <a:xfrm flipV="1">
          <a:off x="14401800" y="1454754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6" name="テキスト ボックス 265"/>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92832</xdr:rowOff>
    </xdr:to>
    <xdr:cxnSp macro="">
      <xdr:nvCxnSpPr>
        <xdr:cNvPr id="267" name="直線コネクタ 266"/>
        <xdr:cNvCxnSpPr/>
      </xdr:nvCxnSpPr>
      <xdr:spPr>
        <a:xfrm>
          <a:off x="13512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79" name="円/楕円 278"/>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0" name="テキスト ボックス 279"/>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94948</xdr:rowOff>
    </xdr:from>
    <xdr:to>
      <xdr:col>22</xdr:col>
      <xdr:colOff>254000</xdr:colOff>
      <xdr:row>85</xdr:row>
      <xdr:rowOff>25098</xdr:rowOff>
    </xdr:to>
    <xdr:sp macro="" textlink="">
      <xdr:nvSpPr>
        <xdr:cNvPr id="281" name="円/楕円 280"/>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82" name="テキスト ボックス 281"/>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3" name="円/楕円 282"/>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84" name="テキスト ボックス 283"/>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6" name="テキスト ボックス 285"/>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事務の合理化、効率化に努めてきた結果、全国平均、栃木県内平均及び類似団体平均のいずれも良好な状況にある。今後も適正な職員数の確保に努めていく。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57241</xdr:rowOff>
    </xdr:from>
    <xdr:to>
      <xdr:col>24</xdr:col>
      <xdr:colOff>558800</xdr:colOff>
      <xdr:row>59</xdr:row>
      <xdr:rowOff>74476</xdr:rowOff>
    </xdr:to>
    <xdr:cxnSp macro="">
      <xdr:nvCxnSpPr>
        <xdr:cNvPr id="323" name="直線コネクタ 322"/>
        <xdr:cNvCxnSpPr/>
      </xdr:nvCxnSpPr>
      <xdr:spPr>
        <a:xfrm>
          <a:off x="16179800" y="1017279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57241</xdr:rowOff>
    </xdr:from>
    <xdr:to>
      <xdr:col>23</xdr:col>
      <xdr:colOff>406400</xdr:colOff>
      <xdr:row>59</xdr:row>
      <xdr:rowOff>65859</xdr:rowOff>
    </xdr:to>
    <xdr:cxnSp macro="">
      <xdr:nvCxnSpPr>
        <xdr:cNvPr id="326" name="直線コネクタ 325"/>
        <xdr:cNvCxnSpPr/>
      </xdr:nvCxnSpPr>
      <xdr:spPr>
        <a:xfrm flipV="1">
          <a:off x="15290800" y="101727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48623</xdr:rowOff>
    </xdr:from>
    <xdr:to>
      <xdr:col>22</xdr:col>
      <xdr:colOff>203200</xdr:colOff>
      <xdr:row>59</xdr:row>
      <xdr:rowOff>65859</xdr:rowOff>
    </xdr:to>
    <xdr:cxnSp macro="">
      <xdr:nvCxnSpPr>
        <xdr:cNvPr id="329" name="直線コネクタ 328"/>
        <xdr:cNvCxnSpPr/>
      </xdr:nvCxnSpPr>
      <xdr:spPr>
        <a:xfrm>
          <a:off x="14401800" y="101641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48623</xdr:rowOff>
    </xdr:from>
    <xdr:to>
      <xdr:col>21</xdr:col>
      <xdr:colOff>0</xdr:colOff>
      <xdr:row>59</xdr:row>
      <xdr:rowOff>71029</xdr:rowOff>
    </xdr:to>
    <xdr:cxnSp macro="">
      <xdr:nvCxnSpPr>
        <xdr:cNvPr id="332" name="直線コネクタ 331"/>
        <xdr:cNvCxnSpPr/>
      </xdr:nvCxnSpPr>
      <xdr:spPr>
        <a:xfrm flipV="1">
          <a:off x="13512800" y="1016417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23676</xdr:rowOff>
    </xdr:from>
    <xdr:to>
      <xdr:col>24</xdr:col>
      <xdr:colOff>609600</xdr:colOff>
      <xdr:row>59</xdr:row>
      <xdr:rowOff>125276</xdr:rowOff>
    </xdr:to>
    <xdr:sp macro="" textlink="">
      <xdr:nvSpPr>
        <xdr:cNvPr id="342" name="円/楕円 341"/>
        <xdr:cNvSpPr/>
      </xdr:nvSpPr>
      <xdr:spPr>
        <a:xfrm>
          <a:off x="169672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40203</xdr:rowOff>
    </xdr:from>
    <xdr:ext cx="762000" cy="259045"/>
    <xdr:sp macro="" textlink="">
      <xdr:nvSpPr>
        <xdr:cNvPr id="343" name="定員管理の状況該当値テキスト"/>
        <xdr:cNvSpPr txBox="1"/>
      </xdr:nvSpPr>
      <xdr:spPr>
        <a:xfrm>
          <a:off x="17106900" y="998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6441</xdr:rowOff>
    </xdr:from>
    <xdr:to>
      <xdr:col>23</xdr:col>
      <xdr:colOff>457200</xdr:colOff>
      <xdr:row>59</xdr:row>
      <xdr:rowOff>108041</xdr:rowOff>
    </xdr:to>
    <xdr:sp macro="" textlink="">
      <xdr:nvSpPr>
        <xdr:cNvPr id="344" name="円/楕円 343"/>
        <xdr:cNvSpPr/>
      </xdr:nvSpPr>
      <xdr:spPr>
        <a:xfrm>
          <a:off x="16129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118218</xdr:rowOff>
    </xdr:from>
    <xdr:ext cx="736600" cy="259045"/>
    <xdr:sp macro="" textlink="">
      <xdr:nvSpPr>
        <xdr:cNvPr id="345" name="テキスト ボックス 344"/>
        <xdr:cNvSpPr txBox="1"/>
      </xdr:nvSpPr>
      <xdr:spPr>
        <a:xfrm>
          <a:off x="15798800" y="989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15059</xdr:rowOff>
    </xdr:from>
    <xdr:to>
      <xdr:col>22</xdr:col>
      <xdr:colOff>254000</xdr:colOff>
      <xdr:row>59</xdr:row>
      <xdr:rowOff>116659</xdr:rowOff>
    </xdr:to>
    <xdr:sp macro="" textlink="">
      <xdr:nvSpPr>
        <xdr:cNvPr id="346" name="円/楕円 345"/>
        <xdr:cNvSpPr/>
      </xdr:nvSpPr>
      <xdr:spPr>
        <a:xfrm>
          <a:off x="15240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126836</xdr:rowOff>
    </xdr:from>
    <xdr:ext cx="762000" cy="259045"/>
    <xdr:sp macro="" textlink="">
      <xdr:nvSpPr>
        <xdr:cNvPr id="347" name="テキスト ボックス 346"/>
        <xdr:cNvSpPr txBox="1"/>
      </xdr:nvSpPr>
      <xdr:spPr>
        <a:xfrm>
          <a:off x="14909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169273</xdr:rowOff>
    </xdr:from>
    <xdr:to>
      <xdr:col>21</xdr:col>
      <xdr:colOff>50800</xdr:colOff>
      <xdr:row>59</xdr:row>
      <xdr:rowOff>99423</xdr:rowOff>
    </xdr:to>
    <xdr:sp macro="" textlink="">
      <xdr:nvSpPr>
        <xdr:cNvPr id="348" name="円/楕円 347"/>
        <xdr:cNvSpPr/>
      </xdr:nvSpPr>
      <xdr:spPr>
        <a:xfrm>
          <a:off x="14351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109600</xdr:rowOff>
    </xdr:from>
    <xdr:ext cx="762000" cy="259045"/>
    <xdr:sp macro="" textlink="">
      <xdr:nvSpPr>
        <xdr:cNvPr id="349" name="テキスト ボックス 348"/>
        <xdr:cNvSpPr txBox="1"/>
      </xdr:nvSpPr>
      <xdr:spPr>
        <a:xfrm>
          <a:off x="14020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20229</xdr:rowOff>
    </xdr:from>
    <xdr:to>
      <xdr:col>19</xdr:col>
      <xdr:colOff>533400</xdr:colOff>
      <xdr:row>59</xdr:row>
      <xdr:rowOff>121829</xdr:rowOff>
    </xdr:to>
    <xdr:sp macro="" textlink="">
      <xdr:nvSpPr>
        <xdr:cNvPr id="350" name="円/楕円 349"/>
        <xdr:cNvSpPr/>
      </xdr:nvSpPr>
      <xdr:spPr>
        <a:xfrm>
          <a:off x="13462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132006</xdr:rowOff>
    </xdr:from>
    <xdr:ext cx="762000" cy="259045"/>
    <xdr:sp macro="" textlink="">
      <xdr:nvSpPr>
        <xdr:cNvPr id="351" name="テキスト ボックス 350"/>
        <xdr:cNvSpPr txBox="1"/>
      </xdr:nvSpPr>
      <xdr:spPr>
        <a:xfrm>
          <a:off x="13131800" y="9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の新規発行を抑制し、既存の債務の償還に努めてきた結果、公債費比率は良好な状況にある。大規模な事業が計画され、新たな起債が必要となることが予想されることから、適切な起債管理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110913</xdr:rowOff>
    </xdr:from>
    <xdr:to>
      <xdr:col>24</xdr:col>
      <xdr:colOff>558800</xdr:colOff>
      <xdr:row>40</xdr:row>
      <xdr:rowOff>127000</xdr:rowOff>
    </xdr:to>
    <xdr:cxnSp macro="">
      <xdr:nvCxnSpPr>
        <xdr:cNvPr id="384" name="直線コネクタ 383"/>
        <xdr:cNvCxnSpPr/>
      </xdr:nvCxnSpPr>
      <xdr:spPr>
        <a:xfrm flipV="1">
          <a:off x="16179800" y="696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68156</xdr:rowOff>
    </xdr:to>
    <xdr:cxnSp macro="">
      <xdr:nvCxnSpPr>
        <xdr:cNvPr id="387" name="直線コネクタ 386"/>
        <xdr:cNvCxnSpPr/>
      </xdr:nvCxnSpPr>
      <xdr:spPr>
        <a:xfrm flipV="1">
          <a:off x="15290800" y="69850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41</xdr:row>
      <xdr:rowOff>156633</xdr:rowOff>
    </xdr:to>
    <xdr:cxnSp macro="">
      <xdr:nvCxnSpPr>
        <xdr:cNvPr id="390" name="直線コネクタ 389"/>
        <xdr:cNvCxnSpPr/>
      </xdr:nvCxnSpPr>
      <xdr:spPr>
        <a:xfrm flipV="1">
          <a:off x="14401800" y="709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89746</xdr:rowOff>
    </xdr:to>
    <xdr:cxnSp macro="">
      <xdr:nvCxnSpPr>
        <xdr:cNvPr id="393" name="直線コネクタ 392"/>
        <xdr:cNvCxnSpPr/>
      </xdr:nvCxnSpPr>
      <xdr:spPr>
        <a:xfrm flipV="1">
          <a:off x="13512800" y="71860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60113</xdr:rowOff>
    </xdr:from>
    <xdr:to>
      <xdr:col>24</xdr:col>
      <xdr:colOff>609600</xdr:colOff>
      <xdr:row>40</xdr:row>
      <xdr:rowOff>161713</xdr:rowOff>
    </xdr:to>
    <xdr:sp macro="" textlink="">
      <xdr:nvSpPr>
        <xdr:cNvPr id="403" name="円/楕円 402"/>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76640</xdr:rowOff>
    </xdr:from>
    <xdr:ext cx="762000" cy="259045"/>
    <xdr:sp macro="" textlink="">
      <xdr:nvSpPr>
        <xdr:cNvPr id="404"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5" name="円/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6" name="テキスト ボックス 40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7" name="円/楕円 406"/>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8" name="テキスト ボックス 40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9" name="円/楕円 408"/>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10" name="テキスト ボックス 409"/>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411" name="円/楕円 410"/>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412" name="テキスト ボックス 411"/>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起債の新規発行の抑制により地方債現在高の減少に努めてきた結果、全国平均、栃木県平均及び類似団体内順位いずれも良好な状況にある。今後も引き続き、財政の健全化に努めていく。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5" name="テキスト ボックス 454"/>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152950</xdr:rowOff>
    </xdr:from>
    <xdr:to>
      <xdr:col>19</xdr:col>
      <xdr:colOff>533400</xdr:colOff>
      <xdr:row>14</xdr:row>
      <xdr:rowOff>83100</xdr:rowOff>
    </xdr:to>
    <xdr:sp macro="" textlink="">
      <xdr:nvSpPr>
        <xdr:cNvPr id="461" name="円/楕円 460"/>
        <xdr:cNvSpPr/>
      </xdr:nvSpPr>
      <xdr:spPr>
        <a:xfrm>
          <a:off x="13462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93277</xdr:rowOff>
    </xdr:from>
    <xdr:ext cx="762000" cy="259045"/>
    <xdr:sp macro="" textlink="">
      <xdr:nvSpPr>
        <xdr:cNvPr id="462" name="テキスト ボックス 461"/>
        <xdr:cNvSpPr txBox="1"/>
      </xdr:nvSpPr>
      <xdr:spPr>
        <a:xfrm>
          <a:off x="13131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29,878
29,515
70.87
10,057,207
9,639,358
319,323
6,389,578
6,703,034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類似団体平均と比べて、概ね各年度の増減の振幅が一致している。地域の経済・物価状況や町の規模、職員構成等を考慮し、適正な給与水準の維持に努めていく。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127000</xdr:rowOff>
    </xdr:to>
    <xdr:cxnSp macro="">
      <xdr:nvCxnSpPr>
        <xdr:cNvPr id="64" name="直線コネクタ 63"/>
        <xdr:cNvCxnSpPr/>
      </xdr:nvCxnSpPr>
      <xdr:spPr>
        <a:xfrm flipV="1">
          <a:off x="3987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127000</xdr:rowOff>
    </xdr:to>
    <xdr:cxnSp macro="">
      <xdr:nvCxnSpPr>
        <xdr:cNvPr id="67" name="直線コネクタ 66"/>
        <xdr:cNvCxnSpPr/>
      </xdr:nvCxnSpPr>
      <xdr:spPr>
        <a:xfrm>
          <a:off x="3098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154432</xdr:rowOff>
    </xdr:to>
    <xdr:cxnSp macro="">
      <xdr:nvCxnSpPr>
        <xdr:cNvPr id="70" name="直線コネクタ 69"/>
        <xdr:cNvCxnSpPr/>
      </xdr:nvCxnSpPr>
      <xdr:spPr>
        <a:xfrm flipV="1">
          <a:off x="2209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37</xdr:row>
      <xdr:rowOff>5842</xdr:rowOff>
    </xdr:to>
    <xdr:cxnSp macro="">
      <xdr:nvCxnSpPr>
        <xdr:cNvPr id="73" name="直線コネクタ 72"/>
        <xdr:cNvCxnSpPr/>
      </xdr:nvCxnSpPr>
      <xdr:spPr>
        <a:xfrm flipV="1">
          <a:off x="1320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3" name="円/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103632</xdr:rowOff>
    </xdr:from>
    <xdr:to>
      <xdr:col>3</xdr:col>
      <xdr:colOff>193675</xdr:colOff>
      <xdr:row>37</xdr:row>
      <xdr:rowOff>33782</xdr:rowOff>
    </xdr:to>
    <xdr:sp macro="" textlink="">
      <xdr:nvSpPr>
        <xdr:cNvPr id="89" name="円/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超え、全国平均、栃木県平均のいずれと比べても高い水準にある。本町では、図書館、保育園等の公共施設の指定管理者制度の導入により、職員人件費から委託料（物件費）への予算のシフトが起きているため、人件費が低く抑えられる反面、物件費が高くなる傾向にある。また、備品等をリース導入するケースの増加は、義務的経費の増につながることから、今後、物件費に係る事業の契約、導入方法等についてより精査し、費用削減と適正な支出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68217</xdr:rowOff>
    </xdr:from>
    <xdr:to>
      <xdr:col>24</xdr:col>
      <xdr:colOff>31750</xdr:colOff>
      <xdr:row>18</xdr:row>
      <xdr:rowOff>140063</xdr:rowOff>
    </xdr:to>
    <xdr:cxnSp macro="">
      <xdr:nvCxnSpPr>
        <xdr:cNvPr id="127" name="直線コネクタ 126"/>
        <xdr:cNvCxnSpPr/>
      </xdr:nvCxnSpPr>
      <xdr:spPr>
        <a:xfrm>
          <a:off x="15671800" y="315431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68217</xdr:rowOff>
    </xdr:to>
    <xdr:cxnSp macro="">
      <xdr:nvCxnSpPr>
        <xdr:cNvPr id="130" name="直線コネクタ 129"/>
        <xdr:cNvCxnSpPr/>
      </xdr:nvCxnSpPr>
      <xdr:spPr>
        <a:xfrm>
          <a:off x="14782800" y="31477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35560</xdr:rowOff>
    </xdr:from>
    <xdr:to>
      <xdr:col>21</xdr:col>
      <xdr:colOff>361950</xdr:colOff>
      <xdr:row>18</xdr:row>
      <xdr:rowOff>61686</xdr:rowOff>
    </xdr:to>
    <xdr:cxnSp macro="">
      <xdr:nvCxnSpPr>
        <xdr:cNvPr id="133" name="直線コネクタ 132"/>
        <xdr:cNvCxnSpPr/>
      </xdr:nvCxnSpPr>
      <xdr:spPr>
        <a:xfrm>
          <a:off x="13893800" y="31216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18</xdr:row>
      <xdr:rowOff>35560</xdr:rowOff>
    </xdr:to>
    <xdr:cxnSp macro="">
      <xdr:nvCxnSpPr>
        <xdr:cNvPr id="136" name="直線コネクタ 135"/>
        <xdr:cNvCxnSpPr/>
      </xdr:nvCxnSpPr>
      <xdr:spPr>
        <a:xfrm>
          <a:off x="13004800" y="301715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89263</xdr:rowOff>
    </xdr:from>
    <xdr:to>
      <xdr:col>24</xdr:col>
      <xdr:colOff>82550</xdr:colOff>
      <xdr:row>19</xdr:row>
      <xdr:rowOff>19413</xdr:rowOff>
    </xdr:to>
    <xdr:sp macro="" textlink="">
      <xdr:nvSpPr>
        <xdr:cNvPr id="146" name="円/楕円 145"/>
        <xdr:cNvSpPr/>
      </xdr:nvSpPr>
      <xdr:spPr>
        <a:xfrm>
          <a:off x="16459200" y="31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61340</xdr:rowOff>
    </xdr:from>
    <xdr:ext cx="762000" cy="259045"/>
    <xdr:sp macro="" textlink="">
      <xdr:nvSpPr>
        <xdr:cNvPr id="147" name="物件費該当値テキスト"/>
        <xdr:cNvSpPr txBox="1"/>
      </xdr:nvSpPr>
      <xdr:spPr>
        <a:xfrm>
          <a:off x="16598900" y="314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17417</xdr:rowOff>
    </xdr:from>
    <xdr:to>
      <xdr:col>22</xdr:col>
      <xdr:colOff>615950</xdr:colOff>
      <xdr:row>18</xdr:row>
      <xdr:rowOff>119017</xdr:rowOff>
    </xdr:to>
    <xdr:sp macro="" textlink="">
      <xdr:nvSpPr>
        <xdr:cNvPr id="148" name="円/楕円 147"/>
        <xdr:cNvSpPr/>
      </xdr:nvSpPr>
      <xdr:spPr>
        <a:xfrm>
          <a:off x="15621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103794</xdr:rowOff>
    </xdr:from>
    <xdr:ext cx="736600" cy="259045"/>
    <xdr:sp macro="" textlink="">
      <xdr:nvSpPr>
        <xdr:cNvPr id="149" name="テキスト ボックス 148"/>
        <xdr:cNvSpPr txBox="1"/>
      </xdr:nvSpPr>
      <xdr:spPr>
        <a:xfrm>
          <a:off x="15290800" y="318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0" name="円/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156210</xdr:rowOff>
    </xdr:from>
    <xdr:to>
      <xdr:col>20</xdr:col>
      <xdr:colOff>209550</xdr:colOff>
      <xdr:row>18</xdr:row>
      <xdr:rowOff>86360</xdr:rowOff>
    </xdr:to>
    <xdr:sp macro="" textlink="">
      <xdr:nvSpPr>
        <xdr:cNvPr id="152" name="円/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4" name="円/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扶助費の増加傾向が目につくが、本町も人口高齢化の進展により微増傾向にあるものの、低い水準を保っている。これは、保育園、図書館等の公共施設の多くを指定管理者制度で委託運営しているため、職員に係る扶助費が抑えられていることが要因であると考えられる。今後も適正な扶助費の配分に努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57150</xdr:rowOff>
    </xdr:to>
    <xdr:cxnSp macro="">
      <xdr:nvCxnSpPr>
        <xdr:cNvPr id="188" name="直線コネクタ 187"/>
        <xdr:cNvCxnSpPr/>
      </xdr:nvCxnSpPr>
      <xdr:spPr>
        <a:xfrm>
          <a:off x="3987800" y="946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31750</xdr:rowOff>
    </xdr:to>
    <xdr:cxnSp macro="">
      <xdr:nvCxnSpPr>
        <xdr:cNvPr id="191" name="直線コネクタ 190"/>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31750</xdr:rowOff>
    </xdr:to>
    <xdr:cxnSp macro="">
      <xdr:nvCxnSpPr>
        <xdr:cNvPr id="194" name="直線コネクタ 193"/>
        <xdr:cNvCxnSpPr/>
      </xdr:nvCxnSpPr>
      <xdr:spPr>
        <a:xfrm>
          <a:off x="2209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19050</xdr:rowOff>
    </xdr:to>
    <xdr:cxnSp macro="">
      <xdr:nvCxnSpPr>
        <xdr:cNvPr id="197" name="直線コネクタ 196"/>
        <xdr:cNvCxnSpPr/>
      </xdr:nvCxnSpPr>
      <xdr:spPr>
        <a:xfrm flipV="1">
          <a:off x="1320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6350</xdr:rowOff>
    </xdr:from>
    <xdr:to>
      <xdr:col>7</xdr:col>
      <xdr:colOff>66675</xdr:colOff>
      <xdr:row>55</xdr:row>
      <xdr:rowOff>107950</xdr:rowOff>
    </xdr:to>
    <xdr:sp macro="" textlink="">
      <xdr:nvSpPr>
        <xdr:cNvPr id="207" name="円/楕円 206"/>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22877</xdr:rowOff>
    </xdr:from>
    <xdr:ext cx="762000" cy="259045"/>
    <xdr:sp macro="" textlink="">
      <xdr:nvSpPr>
        <xdr:cNvPr id="208"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9" name="円/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3" name="円/楕円 212"/>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4" name="テキスト ボックス 213"/>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5" name="円/楕円 214"/>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6" name="テキスト ボックス 215"/>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その他に係る経常収支比率は全国平均、栃木県平均及び類似団体平均のいずれよりも低い水準となっている。内訳としては特別会計への繰出金が多くを占めており。特に老朽化が進んでいるインフラの整備に対処するため、公共下水道特別会計への繰出金が増加傾向にあり、今後ますます大きな負担となることが危惧される。また、高齢者医療費の増加に注視しつつ、国民健康保険特別会計等においても保険税の適正化により財政基盤の強化を図り、普通会計からの繰出金を減らしていくよう</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57</xdr:row>
      <xdr:rowOff>31750</xdr:rowOff>
    </xdr:to>
    <xdr:cxnSp macro="">
      <xdr:nvCxnSpPr>
        <xdr:cNvPr id="249" name="直線コネクタ 248"/>
        <xdr:cNvCxnSpPr/>
      </xdr:nvCxnSpPr>
      <xdr:spPr>
        <a:xfrm>
          <a:off x="15671800" y="94157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54</xdr:row>
      <xdr:rowOff>157480</xdr:rowOff>
    </xdr:to>
    <xdr:cxnSp macro="">
      <xdr:nvCxnSpPr>
        <xdr:cNvPr id="252" name="直線コネクタ 251"/>
        <xdr:cNvCxnSpPr/>
      </xdr:nvCxnSpPr>
      <xdr:spPr>
        <a:xfrm>
          <a:off x="14782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1270</xdr:rowOff>
    </xdr:to>
    <xdr:cxnSp macro="">
      <xdr:nvCxnSpPr>
        <xdr:cNvPr id="255" name="直線コネクタ 254"/>
        <xdr:cNvCxnSpPr/>
      </xdr:nvCxnSpPr>
      <xdr:spPr>
        <a:xfrm flipV="1">
          <a:off x="13893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55</xdr:row>
      <xdr:rowOff>1270</xdr:rowOff>
    </xdr:to>
    <xdr:cxnSp macro="">
      <xdr:nvCxnSpPr>
        <xdr:cNvPr id="258" name="直線コネクタ 257"/>
        <xdr:cNvCxnSpPr/>
      </xdr:nvCxnSpPr>
      <xdr:spPr>
        <a:xfrm>
          <a:off x="13004800" y="9370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8" name="円/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70" name="円/楕円 269"/>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71" name="テキスト ボックス 270"/>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2" name="円/楕円 271"/>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3" name="テキスト ボックス 272"/>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4" name="円/楕円 273"/>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5" name="テキスト ボックス 274"/>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6" name="円/楕円 275"/>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7" name="テキスト ボックス 276"/>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補助費等に係る経常収支比率は、全国、栃木県平均より高いものの、類似団体内順位では低い水準にある。補助費等の約</a:t>
          </a:r>
          <a:r>
            <a:rPr kumimoji="1" lang="en-US" altLang="ja-JP" sz="1300">
              <a:latin typeface="ＭＳ Ｐゴシック"/>
            </a:rPr>
            <a:t>7</a:t>
          </a:r>
          <a:r>
            <a:rPr kumimoji="1" lang="ja-JP" altLang="en-US" sz="1300">
              <a:latin typeface="ＭＳ Ｐゴシック"/>
            </a:rPr>
            <a:t>割が一部事務組合等への負担金と補助金であるが、適正な支出のため、毎年度精査</a:t>
          </a:r>
          <a:endParaRPr kumimoji="1" lang="en-US" altLang="ja-JP" sz="1300">
            <a:latin typeface="ＭＳ Ｐゴシック"/>
          </a:endParaRPr>
        </a:p>
        <a:p>
          <a:r>
            <a:rPr kumimoji="1" lang="ja-JP" altLang="en-US" sz="1300">
              <a:latin typeface="ＭＳ Ｐゴシック"/>
            </a:rPr>
            <a:t>に努めていく。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58420</xdr:rowOff>
    </xdr:to>
    <xdr:cxnSp macro="">
      <xdr:nvCxnSpPr>
        <xdr:cNvPr id="307" name="直線コネクタ 306"/>
        <xdr:cNvCxnSpPr/>
      </xdr:nvCxnSpPr>
      <xdr:spPr>
        <a:xfrm>
          <a:off x="15671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49276</xdr:rowOff>
    </xdr:to>
    <xdr:cxnSp macro="">
      <xdr:nvCxnSpPr>
        <xdr:cNvPr id="310" name="直線コネクタ 309"/>
        <xdr:cNvCxnSpPr/>
      </xdr:nvCxnSpPr>
      <xdr:spPr>
        <a:xfrm>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49276</xdr:rowOff>
    </xdr:to>
    <xdr:cxnSp macro="">
      <xdr:nvCxnSpPr>
        <xdr:cNvPr id="313" name="直線コネクタ 312"/>
        <xdr:cNvCxnSpPr/>
      </xdr:nvCxnSpPr>
      <xdr:spPr>
        <a:xfrm flipV="1">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67564</xdr:rowOff>
    </xdr:to>
    <xdr:cxnSp macro="">
      <xdr:nvCxnSpPr>
        <xdr:cNvPr id="316" name="直線コネクタ 315"/>
        <xdr:cNvCxnSpPr/>
      </xdr:nvCxnSpPr>
      <xdr:spPr>
        <a:xfrm flipV="1">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6" name="円/楕円 32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8" name="円/楕円 327"/>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9" name="テキスト ボックス 328"/>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30" name="円/楕円 32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31" name="テキスト ボックス 33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32" name="円/楕円 331"/>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33" name="テキスト ボックス 332"/>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4" name="円/楕円 33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5" name="テキスト ボックス 33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過去の大型償還の終了と、新たな起債の抑制により公債費は必要最小限の一定規模を保っている。今後も起債は適正かつ必要不可欠なものに留め、公債費の増大を招かないよう努めていく。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69850</xdr:rowOff>
    </xdr:to>
    <xdr:cxnSp macro="">
      <xdr:nvCxnSpPr>
        <xdr:cNvPr id="368" name="直線コネクタ 367"/>
        <xdr:cNvCxnSpPr/>
      </xdr:nvCxnSpPr>
      <xdr:spPr>
        <a:xfrm flipV="1">
          <a:off x="3987800" y="12913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85090</xdr:rowOff>
    </xdr:to>
    <xdr:cxnSp macro="">
      <xdr:nvCxnSpPr>
        <xdr:cNvPr id="371" name="直線コネクタ 370"/>
        <xdr:cNvCxnSpPr/>
      </xdr:nvCxnSpPr>
      <xdr:spPr>
        <a:xfrm flipV="1">
          <a:off x="3098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107950</xdr:rowOff>
    </xdr:to>
    <xdr:cxnSp macro="">
      <xdr:nvCxnSpPr>
        <xdr:cNvPr id="374" name="直線コネクタ 373"/>
        <xdr:cNvCxnSpPr/>
      </xdr:nvCxnSpPr>
      <xdr:spPr>
        <a:xfrm flipV="1">
          <a:off x="2209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107950</xdr:rowOff>
    </xdr:from>
    <xdr:to>
      <xdr:col>3</xdr:col>
      <xdr:colOff>142875</xdr:colOff>
      <xdr:row>76</xdr:row>
      <xdr:rowOff>134620</xdr:rowOff>
    </xdr:to>
    <xdr:cxnSp macro="">
      <xdr:nvCxnSpPr>
        <xdr:cNvPr id="377" name="直線コネクタ 376"/>
        <xdr:cNvCxnSpPr/>
      </xdr:nvCxnSpPr>
      <xdr:spPr>
        <a:xfrm flipV="1">
          <a:off x="1320800" y="12966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87" name="円/楕円 386"/>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20337</xdr:rowOff>
    </xdr:from>
    <xdr:ext cx="762000" cy="259045"/>
    <xdr:sp macro="" textlink="">
      <xdr:nvSpPr>
        <xdr:cNvPr id="388"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89" name="円/楕円 388"/>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90" name="テキスト ボックス 389"/>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1" name="円/楕円 390"/>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2" name="テキスト ボックス 391"/>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93" name="円/楕円 392"/>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94" name="テキスト ボックス 393"/>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5" name="円/楕円 394"/>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96" name="テキスト ボックス 39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公債費以外に係る経常収支比率は、全国平均、栃木県平均、類似団体平均のいずれをも下回っている。内訳として、主に人件費、補助費等、物件費が主なものであり、今後も各費目の歳出削減に努め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129286</xdr:rowOff>
    </xdr:from>
    <xdr:to>
      <xdr:col>24</xdr:col>
      <xdr:colOff>31750</xdr:colOff>
      <xdr:row>77</xdr:row>
      <xdr:rowOff>42418</xdr:rowOff>
    </xdr:to>
    <xdr:cxnSp macro="">
      <xdr:nvCxnSpPr>
        <xdr:cNvPr id="427" name="直線コネクタ 426"/>
        <xdr:cNvCxnSpPr/>
      </xdr:nvCxnSpPr>
      <xdr:spPr>
        <a:xfrm>
          <a:off x="15671800" y="1298803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129286</xdr:rowOff>
    </xdr:to>
    <xdr:cxnSp macro="">
      <xdr:nvCxnSpPr>
        <xdr:cNvPr id="430" name="直線コネクタ 429"/>
        <xdr:cNvCxnSpPr/>
      </xdr:nvCxnSpPr>
      <xdr:spPr>
        <a:xfrm>
          <a:off x="14782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133858</xdr:rowOff>
    </xdr:to>
    <xdr:cxnSp macro="">
      <xdr:nvCxnSpPr>
        <xdr:cNvPr id="433" name="直線コネクタ 432"/>
        <xdr:cNvCxnSpPr/>
      </xdr:nvCxnSpPr>
      <xdr:spPr>
        <a:xfrm flipV="1">
          <a:off x="13893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133858</xdr:rowOff>
    </xdr:to>
    <xdr:cxnSp macro="">
      <xdr:nvCxnSpPr>
        <xdr:cNvPr id="436" name="直線コネクタ 435"/>
        <xdr:cNvCxnSpPr/>
      </xdr:nvCxnSpPr>
      <xdr:spPr>
        <a:xfrm>
          <a:off x="13004800" y="12928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46" name="円/楕円 445"/>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135145</xdr:rowOff>
    </xdr:from>
    <xdr:ext cx="762000" cy="259045"/>
    <xdr:sp macro="" textlink="">
      <xdr:nvSpPr>
        <xdr:cNvPr id="447"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48" name="円/楕円 447"/>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18813</xdr:rowOff>
    </xdr:from>
    <xdr:ext cx="736600" cy="259045"/>
    <xdr:sp macro="" textlink="">
      <xdr:nvSpPr>
        <xdr:cNvPr id="449" name="テキスト ボックス 448"/>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0" name="円/楕円 449"/>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1" name="テキスト ボックス 450"/>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52" name="円/楕円 451"/>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53" name="テキスト ボックス 452"/>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4" name="円/楕円 45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5" name="テキスト ボックス 45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栃木県高根沢町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126570</xdr:rowOff>
    </xdr:from>
    <xdr:to>
      <xdr:col>4</xdr:col>
      <xdr:colOff>1117600</xdr:colOff>
      <xdr:row>18</xdr:row>
      <xdr:rowOff>128709</xdr:rowOff>
    </xdr:to>
    <xdr:cxnSp macro="">
      <xdr:nvCxnSpPr>
        <xdr:cNvPr id="52" name="直線コネクタ 51"/>
        <xdr:cNvCxnSpPr/>
      </xdr:nvCxnSpPr>
      <xdr:spPr bwMode="auto">
        <a:xfrm flipV="1">
          <a:off x="5003800" y="3260295"/>
          <a:ext cx="647700" cy="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128709</xdr:rowOff>
    </xdr:from>
    <xdr:to>
      <xdr:col>4</xdr:col>
      <xdr:colOff>469900</xdr:colOff>
      <xdr:row>19</xdr:row>
      <xdr:rowOff>2326</xdr:rowOff>
    </xdr:to>
    <xdr:cxnSp macro="">
      <xdr:nvCxnSpPr>
        <xdr:cNvPr id="55" name="直線コネクタ 54"/>
        <xdr:cNvCxnSpPr/>
      </xdr:nvCxnSpPr>
      <xdr:spPr bwMode="auto">
        <a:xfrm flipV="1">
          <a:off x="4305300" y="3262434"/>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142964</xdr:rowOff>
    </xdr:from>
    <xdr:to>
      <xdr:col>3</xdr:col>
      <xdr:colOff>904875</xdr:colOff>
      <xdr:row>19</xdr:row>
      <xdr:rowOff>2326</xdr:rowOff>
    </xdr:to>
    <xdr:cxnSp macro="">
      <xdr:nvCxnSpPr>
        <xdr:cNvPr id="58" name="直線コネクタ 57"/>
        <xdr:cNvCxnSpPr/>
      </xdr:nvCxnSpPr>
      <xdr:spPr bwMode="auto">
        <a:xfrm>
          <a:off x="3606800" y="3276689"/>
          <a:ext cx="698500" cy="3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97113</xdr:rowOff>
    </xdr:from>
    <xdr:to>
      <xdr:col>3</xdr:col>
      <xdr:colOff>206375</xdr:colOff>
      <xdr:row>18</xdr:row>
      <xdr:rowOff>142964</xdr:rowOff>
    </xdr:to>
    <xdr:cxnSp macro="">
      <xdr:nvCxnSpPr>
        <xdr:cNvPr id="61" name="直線コネクタ 60"/>
        <xdr:cNvCxnSpPr/>
      </xdr:nvCxnSpPr>
      <xdr:spPr bwMode="auto">
        <a:xfrm>
          <a:off x="2908300" y="3230838"/>
          <a:ext cx="698500" cy="45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75770</xdr:rowOff>
    </xdr:from>
    <xdr:to>
      <xdr:col>5</xdr:col>
      <xdr:colOff>34925</xdr:colOff>
      <xdr:row>19</xdr:row>
      <xdr:rowOff>5920</xdr:rowOff>
    </xdr:to>
    <xdr:sp macro="" textlink="">
      <xdr:nvSpPr>
        <xdr:cNvPr id="71" name="円/楕円 70"/>
        <xdr:cNvSpPr/>
      </xdr:nvSpPr>
      <xdr:spPr bwMode="auto">
        <a:xfrm>
          <a:off x="5600700" y="32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47847</xdr:rowOff>
    </xdr:from>
    <xdr:ext cx="762000" cy="259045"/>
    <xdr:sp macro="" textlink="">
      <xdr:nvSpPr>
        <xdr:cNvPr id="72" name="人口1人当たり決算額の推移該当値テキスト130"/>
        <xdr:cNvSpPr txBox="1"/>
      </xdr:nvSpPr>
      <xdr:spPr>
        <a:xfrm>
          <a:off x="5740400" y="31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77909</xdr:rowOff>
    </xdr:from>
    <xdr:to>
      <xdr:col>4</xdr:col>
      <xdr:colOff>520700</xdr:colOff>
      <xdr:row>19</xdr:row>
      <xdr:rowOff>8059</xdr:rowOff>
    </xdr:to>
    <xdr:sp macro="" textlink="">
      <xdr:nvSpPr>
        <xdr:cNvPr id="73" name="円/楕円 72"/>
        <xdr:cNvSpPr/>
      </xdr:nvSpPr>
      <xdr:spPr bwMode="auto">
        <a:xfrm>
          <a:off x="4953000" y="321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164286</xdr:rowOff>
    </xdr:from>
    <xdr:ext cx="736600" cy="259045"/>
    <xdr:sp macro="" textlink="">
      <xdr:nvSpPr>
        <xdr:cNvPr id="74" name="テキスト ボックス 73"/>
        <xdr:cNvSpPr txBox="1"/>
      </xdr:nvSpPr>
      <xdr:spPr>
        <a:xfrm>
          <a:off x="4622800" y="329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122976</xdr:rowOff>
    </xdr:from>
    <xdr:to>
      <xdr:col>3</xdr:col>
      <xdr:colOff>955675</xdr:colOff>
      <xdr:row>19</xdr:row>
      <xdr:rowOff>53126</xdr:rowOff>
    </xdr:to>
    <xdr:sp macro="" textlink="">
      <xdr:nvSpPr>
        <xdr:cNvPr id="75" name="円/楕円 74"/>
        <xdr:cNvSpPr/>
      </xdr:nvSpPr>
      <xdr:spPr bwMode="auto">
        <a:xfrm>
          <a:off x="4254500" y="32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37903</xdr:rowOff>
    </xdr:from>
    <xdr:ext cx="762000" cy="259045"/>
    <xdr:sp macro="" textlink="">
      <xdr:nvSpPr>
        <xdr:cNvPr id="76" name="テキスト ボックス 75"/>
        <xdr:cNvSpPr txBox="1"/>
      </xdr:nvSpPr>
      <xdr:spPr>
        <a:xfrm>
          <a:off x="3924300" y="334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92164</xdr:rowOff>
    </xdr:from>
    <xdr:to>
      <xdr:col>3</xdr:col>
      <xdr:colOff>257175</xdr:colOff>
      <xdr:row>19</xdr:row>
      <xdr:rowOff>22314</xdr:rowOff>
    </xdr:to>
    <xdr:sp macro="" textlink="">
      <xdr:nvSpPr>
        <xdr:cNvPr id="77" name="円/楕円 76"/>
        <xdr:cNvSpPr/>
      </xdr:nvSpPr>
      <xdr:spPr bwMode="auto">
        <a:xfrm>
          <a:off x="3556000" y="322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7091</xdr:rowOff>
    </xdr:from>
    <xdr:ext cx="762000" cy="259045"/>
    <xdr:sp macro="" textlink="">
      <xdr:nvSpPr>
        <xdr:cNvPr id="78" name="テキスト ボックス 77"/>
        <xdr:cNvSpPr txBox="1"/>
      </xdr:nvSpPr>
      <xdr:spPr>
        <a:xfrm>
          <a:off x="3225800" y="331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46313</xdr:rowOff>
    </xdr:from>
    <xdr:to>
      <xdr:col>2</xdr:col>
      <xdr:colOff>692150</xdr:colOff>
      <xdr:row>18</xdr:row>
      <xdr:rowOff>147913</xdr:rowOff>
    </xdr:to>
    <xdr:sp macro="" textlink="">
      <xdr:nvSpPr>
        <xdr:cNvPr id="79" name="円/楕円 78"/>
        <xdr:cNvSpPr/>
      </xdr:nvSpPr>
      <xdr:spPr bwMode="auto">
        <a:xfrm>
          <a:off x="2857500" y="318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132690</xdr:rowOff>
    </xdr:from>
    <xdr:ext cx="762000" cy="259045"/>
    <xdr:sp macro="" textlink="">
      <xdr:nvSpPr>
        <xdr:cNvPr id="80" name="テキスト ボックス 79"/>
        <xdr:cNvSpPr txBox="1"/>
      </xdr:nvSpPr>
      <xdr:spPr>
        <a:xfrm>
          <a:off x="2527300" y="326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33503</xdr:rowOff>
    </xdr:from>
    <xdr:to>
      <xdr:col>4</xdr:col>
      <xdr:colOff>1117600</xdr:colOff>
      <xdr:row>36</xdr:row>
      <xdr:rowOff>66519</xdr:rowOff>
    </xdr:to>
    <xdr:cxnSp macro="">
      <xdr:nvCxnSpPr>
        <xdr:cNvPr id="115" name="直線コネクタ 114"/>
        <xdr:cNvCxnSpPr/>
      </xdr:nvCxnSpPr>
      <xdr:spPr bwMode="auto">
        <a:xfrm flipV="1">
          <a:off x="5003800" y="6986753"/>
          <a:ext cx="647700" cy="3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10708</xdr:rowOff>
    </xdr:from>
    <xdr:to>
      <xdr:col>4</xdr:col>
      <xdr:colOff>469900</xdr:colOff>
      <xdr:row>36</xdr:row>
      <xdr:rowOff>66519</xdr:rowOff>
    </xdr:to>
    <xdr:cxnSp macro="">
      <xdr:nvCxnSpPr>
        <xdr:cNvPr id="118" name="直線コネクタ 117"/>
        <xdr:cNvCxnSpPr/>
      </xdr:nvCxnSpPr>
      <xdr:spPr bwMode="auto">
        <a:xfrm>
          <a:off x="4305300" y="6963958"/>
          <a:ext cx="698500" cy="5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8618</xdr:rowOff>
    </xdr:from>
    <xdr:to>
      <xdr:col>3</xdr:col>
      <xdr:colOff>904875</xdr:colOff>
      <xdr:row>36</xdr:row>
      <xdr:rowOff>10708</xdr:rowOff>
    </xdr:to>
    <xdr:cxnSp macro="">
      <xdr:nvCxnSpPr>
        <xdr:cNvPr id="121" name="直線コネクタ 120"/>
        <xdr:cNvCxnSpPr/>
      </xdr:nvCxnSpPr>
      <xdr:spPr bwMode="auto">
        <a:xfrm>
          <a:off x="3606800" y="6961868"/>
          <a:ext cx="698500" cy="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162139</xdr:rowOff>
    </xdr:from>
    <xdr:to>
      <xdr:col>3</xdr:col>
      <xdr:colOff>206375</xdr:colOff>
      <xdr:row>36</xdr:row>
      <xdr:rowOff>8618</xdr:rowOff>
    </xdr:to>
    <xdr:cxnSp macro="">
      <xdr:nvCxnSpPr>
        <xdr:cNvPr id="124" name="直線コネクタ 123"/>
        <xdr:cNvCxnSpPr/>
      </xdr:nvCxnSpPr>
      <xdr:spPr bwMode="auto">
        <a:xfrm>
          <a:off x="2908300" y="6772489"/>
          <a:ext cx="698500" cy="189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325603</xdr:rowOff>
    </xdr:from>
    <xdr:to>
      <xdr:col>5</xdr:col>
      <xdr:colOff>34925</xdr:colOff>
      <xdr:row>36</xdr:row>
      <xdr:rowOff>84303</xdr:rowOff>
    </xdr:to>
    <xdr:sp macro="" textlink="">
      <xdr:nvSpPr>
        <xdr:cNvPr id="134" name="円/楕円 133"/>
        <xdr:cNvSpPr/>
      </xdr:nvSpPr>
      <xdr:spPr bwMode="auto">
        <a:xfrm>
          <a:off x="5600700" y="693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297680</xdr:rowOff>
    </xdr:from>
    <xdr:ext cx="762000" cy="259045"/>
    <xdr:sp macro="" textlink="">
      <xdr:nvSpPr>
        <xdr:cNvPr id="135" name="人口1人当たり決算額の推移該当値テキスト445"/>
        <xdr:cNvSpPr txBox="1"/>
      </xdr:nvSpPr>
      <xdr:spPr>
        <a:xfrm>
          <a:off x="5740400" y="690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15719</xdr:rowOff>
    </xdr:from>
    <xdr:to>
      <xdr:col>4</xdr:col>
      <xdr:colOff>520700</xdr:colOff>
      <xdr:row>36</xdr:row>
      <xdr:rowOff>117319</xdr:rowOff>
    </xdr:to>
    <xdr:sp macro="" textlink="">
      <xdr:nvSpPr>
        <xdr:cNvPr id="136" name="円/楕円 135"/>
        <xdr:cNvSpPr/>
      </xdr:nvSpPr>
      <xdr:spPr bwMode="auto">
        <a:xfrm>
          <a:off x="4953000" y="69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102096</xdr:rowOff>
    </xdr:from>
    <xdr:ext cx="736600" cy="259045"/>
    <xdr:sp macro="" textlink="">
      <xdr:nvSpPr>
        <xdr:cNvPr id="137" name="テキスト ボックス 136"/>
        <xdr:cNvSpPr txBox="1"/>
      </xdr:nvSpPr>
      <xdr:spPr>
        <a:xfrm>
          <a:off x="4622800" y="705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302808</xdr:rowOff>
    </xdr:from>
    <xdr:to>
      <xdr:col>3</xdr:col>
      <xdr:colOff>955675</xdr:colOff>
      <xdr:row>36</xdr:row>
      <xdr:rowOff>61508</xdr:rowOff>
    </xdr:to>
    <xdr:sp macro="" textlink="">
      <xdr:nvSpPr>
        <xdr:cNvPr id="138" name="円/楕円 137"/>
        <xdr:cNvSpPr/>
      </xdr:nvSpPr>
      <xdr:spPr bwMode="auto">
        <a:xfrm>
          <a:off x="4254500" y="6913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46285</xdr:rowOff>
    </xdr:from>
    <xdr:ext cx="762000" cy="259045"/>
    <xdr:sp macro="" textlink="">
      <xdr:nvSpPr>
        <xdr:cNvPr id="139" name="テキスト ボックス 138"/>
        <xdr:cNvSpPr txBox="1"/>
      </xdr:nvSpPr>
      <xdr:spPr>
        <a:xfrm>
          <a:off x="3924300" y="699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300718</xdr:rowOff>
    </xdr:from>
    <xdr:to>
      <xdr:col>3</xdr:col>
      <xdr:colOff>257175</xdr:colOff>
      <xdr:row>36</xdr:row>
      <xdr:rowOff>59418</xdr:rowOff>
    </xdr:to>
    <xdr:sp macro="" textlink="">
      <xdr:nvSpPr>
        <xdr:cNvPr id="140" name="円/楕円 139"/>
        <xdr:cNvSpPr/>
      </xdr:nvSpPr>
      <xdr:spPr bwMode="auto">
        <a:xfrm>
          <a:off x="3556000" y="691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44195</xdr:rowOff>
    </xdr:from>
    <xdr:ext cx="762000" cy="259045"/>
    <xdr:sp macro="" textlink="">
      <xdr:nvSpPr>
        <xdr:cNvPr id="141" name="テキスト ボックス 140"/>
        <xdr:cNvSpPr txBox="1"/>
      </xdr:nvSpPr>
      <xdr:spPr>
        <a:xfrm>
          <a:off x="3225800" y="699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111339</xdr:rowOff>
    </xdr:from>
    <xdr:to>
      <xdr:col>2</xdr:col>
      <xdr:colOff>692150</xdr:colOff>
      <xdr:row>35</xdr:row>
      <xdr:rowOff>212939</xdr:rowOff>
    </xdr:to>
    <xdr:sp macro="" textlink="">
      <xdr:nvSpPr>
        <xdr:cNvPr id="142" name="円/楕円 141"/>
        <xdr:cNvSpPr/>
      </xdr:nvSpPr>
      <xdr:spPr bwMode="auto">
        <a:xfrm>
          <a:off x="2857500" y="672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197716</xdr:rowOff>
    </xdr:from>
    <xdr:ext cx="762000" cy="259045"/>
    <xdr:sp macro="" textlink="">
      <xdr:nvSpPr>
        <xdr:cNvPr id="143" name="テキスト ボックス 142"/>
        <xdr:cNvSpPr txBox="1"/>
      </xdr:nvSpPr>
      <xdr:spPr>
        <a:xfrm>
          <a:off x="2527300" y="68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29,878
29,515
70.87
10,057,207
9,639,358
319,323
6,389,578
6,703,034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7341</xdr:rowOff>
    </xdr:from>
    <xdr:to>
      <xdr:col>6</xdr:col>
      <xdr:colOff>511175</xdr:colOff>
      <xdr:row>38</xdr:row>
      <xdr:rowOff>46984</xdr:rowOff>
    </xdr:to>
    <xdr:cxnSp macro="">
      <xdr:nvCxnSpPr>
        <xdr:cNvPr id="61" name="直線コネクタ 60"/>
        <xdr:cNvCxnSpPr/>
      </xdr:nvCxnSpPr>
      <xdr:spPr>
        <a:xfrm>
          <a:off x="3797300" y="6522441"/>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7341</xdr:rowOff>
    </xdr:from>
    <xdr:to>
      <xdr:col>5</xdr:col>
      <xdr:colOff>358775</xdr:colOff>
      <xdr:row>38</xdr:row>
      <xdr:rowOff>42069</xdr:rowOff>
    </xdr:to>
    <xdr:cxnSp macro="">
      <xdr:nvCxnSpPr>
        <xdr:cNvPr id="64" name="直線コネクタ 63"/>
        <xdr:cNvCxnSpPr/>
      </xdr:nvCxnSpPr>
      <xdr:spPr>
        <a:xfrm flipV="1">
          <a:off x="2908300" y="6522441"/>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22447</xdr:rowOff>
    </xdr:from>
    <xdr:to>
      <xdr:col>4</xdr:col>
      <xdr:colOff>155575</xdr:colOff>
      <xdr:row>38</xdr:row>
      <xdr:rowOff>42069</xdr:rowOff>
    </xdr:to>
    <xdr:cxnSp macro="">
      <xdr:nvCxnSpPr>
        <xdr:cNvPr id="67" name="直線コネクタ 66"/>
        <xdr:cNvCxnSpPr/>
      </xdr:nvCxnSpPr>
      <xdr:spPr>
        <a:xfrm>
          <a:off x="2019300" y="653754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148901</xdr:rowOff>
    </xdr:from>
    <xdr:to>
      <xdr:col>2</xdr:col>
      <xdr:colOff>638175</xdr:colOff>
      <xdr:row>38</xdr:row>
      <xdr:rowOff>22447</xdr:rowOff>
    </xdr:to>
    <xdr:cxnSp macro="">
      <xdr:nvCxnSpPr>
        <xdr:cNvPr id="70" name="直線コネクタ 69"/>
        <xdr:cNvCxnSpPr/>
      </xdr:nvCxnSpPr>
      <xdr:spPr>
        <a:xfrm>
          <a:off x="1130300" y="6492551"/>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167634</xdr:rowOff>
    </xdr:from>
    <xdr:to>
      <xdr:col>6</xdr:col>
      <xdr:colOff>561975</xdr:colOff>
      <xdr:row>38</xdr:row>
      <xdr:rowOff>97784</xdr:rowOff>
    </xdr:to>
    <xdr:sp macro="" textlink="">
      <xdr:nvSpPr>
        <xdr:cNvPr id="80" name="円/楕円 79"/>
        <xdr:cNvSpPr/>
      </xdr:nvSpPr>
      <xdr:spPr>
        <a:xfrm>
          <a:off x="4584700" y="65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146061</xdr:rowOff>
    </xdr:from>
    <xdr:ext cx="534377" cy="259045"/>
    <xdr:sp macro="" textlink="">
      <xdr:nvSpPr>
        <xdr:cNvPr id="81" name="人件費該当値テキスト"/>
        <xdr:cNvSpPr txBox="1"/>
      </xdr:nvSpPr>
      <xdr:spPr>
        <a:xfrm>
          <a:off x="4686300" y="64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127991</xdr:rowOff>
    </xdr:from>
    <xdr:to>
      <xdr:col>5</xdr:col>
      <xdr:colOff>409575</xdr:colOff>
      <xdr:row>38</xdr:row>
      <xdr:rowOff>58141</xdr:rowOff>
    </xdr:to>
    <xdr:sp macro="" textlink="">
      <xdr:nvSpPr>
        <xdr:cNvPr id="82" name="円/楕円 81"/>
        <xdr:cNvSpPr/>
      </xdr:nvSpPr>
      <xdr:spPr>
        <a:xfrm>
          <a:off x="3746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49268</xdr:rowOff>
    </xdr:from>
    <xdr:ext cx="534377" cy="259045"/>
    <xdr:sp macro="" textlink="">
      <xdr:nvSpPr>
        <xdr:cNvPr id="83" name="テキスト ボックス 82"/>
        <xdr:cNvSpPr txBox="1"/>
      </xdr:nvSpPr>
      <xdr:spPr>
        <a:xfrm>
          <a:off x="3530111" y="65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162719</xdr:rowOff>
    </xdr:from>
    <xdr:to>
      <xdr:col>4</xdr:col>
      <xdr:colOff>206375</xdr:colOff>
      <xdr:row>38</xdr:row>
      <xdr:rowOff>92869</xdr:rowOff>
    </xdr:to>
    <xdr:sp macro="" textlink="">
      <xdr:nvSpPr>
        <xdr:cNvPr id="84" name="円/楕円 83"/>
        <xdr:cNvSpPr/>
      </xdr:nvSpPr>
      <xdr:spPr>
        <a:xfrm>
          <a:off x="2857500" y="6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83996</xdr:rowOff>
    </xdr:from>
    <xdr:ext cx="534377" cy="259045"/>
    <xdr:sp macro="" textlink="">
      <xdr:nvSpPr>
        <xdr:cNvPr id="85" name="テキスト ボックス 84"/>
        <xdr:cNvSpPr txBox="1"/>
      </xdr:nvSpPr>
      <xdr:spPr>
        <a:xfrm>
          <a:off x="2641111" y="6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143097</xdr:rowOff>
    </xdr:from>
    <xdr:to>
      <xdr:col>3</xdr:col>
      <xdr:colOff>3175</xdr:colOff>
      <xdr:row>38</xdr:row>
      <xdr:rowOff>73247</xdr:rowOff>
    </xdr:to>
    <xdr:sp macro="" textlink="">
      <xdr:nvSpPr>
        <xdr:cNvPr id="86" name="円/楕円 85"/>
        <xdr:cNvSpPr/>
      </xdr:nvSpPr>
      <xdr:spPr>
        <a:xfrm>
          <a:off x="1968500" y="64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64374</xdr:rowOff>
    </xdr:from>
    <xdr:ext cx="534377" cy="259045"/>
    <xdr:sp macro="" textlink="">
      <xdr:nvSpPr>
        <xdr:cNvPr id="87" name="テキスト ボックス 86"/>
        <xdr:cNvSpPr txBox="1"/>
      </xdr:nvSpPr>
      <xdr:spPr>
        <a:xfrm>
          <a:off x="1752111" y="65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98101</xdr:rowOff>
    </xdr:from>
    <xdr:to>
      <xdr:col>1</xdr:col>
      <xdr:colOff>485775</xdr:colOff>
      <xdr:row>38</xdr:row>
      <xdr:rowOff>28251</xdr:rowOff>
    </xdr:to>
    <xdr:sp macro="" textlink="">
      <xdr:nvSpPr>
        <xdr:cNvPr id="88" name="円/楕円 87"/>
        <xdr:cNvSpPr/>
      </xdr:nvSpPr>
      <xdr:spPr>
        <a:xfrm>
          <a:off x="1079500" y="64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19378</xdr:rowOff>
    </xdr:from>
    <xdr:ext cx="534377" cy="259045"/>
    <xdr:sp macro="" textlink="">
      <xdr:nvSpPr>
        <xdr:cNvPr id="89" name="テキスト ボックス 88"/>
        <xdr:cNvSpPr txBox="1"/>
      </xdr:nvSpPr>
      <xdr:spPr>
        <a:xfrm>
          <a:off x="863111" y="65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109068</xdr:rowOff>
    </xdr:from>
    <xdr:to>
      <xdr:col>6</xdr:col>
      <xdr:colOff>511175</xdr:colOff>
      <xdr:row>55</xdr:row>
      <xdr:rowOff>6590</xdr:rowOff>
    </xdr:to>
    <xdr:cxnSp macro="">
      <xdr:nvCxnSpPr>
        <xdr:cNvPr id="121" name="直線コネクタ 120"/>
        <xdr:cNvCxnSpPr/>
      </xdr:nvCxnSpPr>
      <xdr:spPr>
        <a:xfrm flipV="1">
          <a:off x="3797300" y="9367368"/>
          <a:ext cx="838200" cy="6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152795</xdr:rowOff>
    </xdr:from>
    <xdr:to>
      <xdr:col>5</xdr:col>
      <xdr:colOff>358775</xdr:colOff>
      <xdr:row>55</xdr:row>
      <xdr:rowOff>6590</xdr:rowOff>
    </xdr:to>
    <xdr:cxnSp macro="">
      <xdr:nvCxnSpPr>
        <xdr:cNvPr id="124" name="直線コネクタ 123"/>
        <xdr:cNvCxnSpPr/>
      </xdr:nvCxnSpPr>
      <xdr:spPr>
        <a:xfrm>
          <a:off x="2908300" y="9411095"/>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152795</xdr:rowOff>
    </xdr:from>
    <xdr:to>
      <xdr:col>4</xdr:col>
      <xdr:colOff>155575</xdr:colOff>
      <xdr:row>55</xdr:row>
      <xdr:rowOff>51134</xdr:rowOff>
    </xdr:to>
    <xdr:cxnSp macro="">
      <xdr:nvCxnSpPr>
        <xdr:cNvPr id="127" name="直線コネクタ 126"/>
        <xdr:cNvCxnSpPr/>
      </xdr:nvCxnSpPr>
      <xdr:spPr>
        <a:xfrm flipV="1">
          <a:off x="2019300" y="9411095"/>
          <a:ext cx="889000" cy="6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162478</xdr:rowOff>
    </xdr:from>
    <xdr:to>
      <xdr:col>2</xdr:col>
      <xdr:colOff>638175</xdr:colOff>
      <xdr:row>55</xdr:row>
      <xdr:rowOff>51134</xdr:rowOff>
    </xdr:to>
    <xdr:cxnSp macro="">
      <xdr:nvCxnSpPr>
        <xdr:cNvPr id="130" name="直線コネクタ 129"/>
        <xdr:cNvCxnSpPr/>
      </xdr:nvCxnSpPr>
      <xdr:spPr>
        <a:xfrm>
          <a:off x="1130300" y="9420778"/>
          <a:ext cx="889000" cy="6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58268</xdr:rowOff>
    </xdr:from>
    <xdr:to>
      <xdr:col>6</xdr:col>
      <xdr:colOff>561975</xdr:colOff>
      <xdr:row>54</xdr:row>
      <xdr:rowOff>159868</xdr:rowOff>
    </xdr:to>
    <xdr:sp macro="" textlink="">
      <xdr:nvSpPr>
        <xdr:cNvPr id="140" name="円/楕円 139"/>
        <xdr:cNvSpPr/>
      </xdr:nvSpPr>
      <xdr:spPr>
        <a:xfrm>
          <a:off x="4584700" y="93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81145</xdr:rowOff>
    </xdr:from>
    <xdr:ext cx="534377" cy="259045"/>
    <xdr:sp macro="" textlink="">
      <xdr:nvSpPr>
        <xdr:cNvPr id="141" name="物件費該当値テキスト"/>
        <xdr:cNvSpPr txBox="1"/>
      </xdr:nvSpPr>
      <xdr:spPr>
        <a:xfrm>
          <a:off x="4686300" y="916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127240</xdr:rowOff>
    </xdr:from>
    <xdr:to>
      <xdr:col>5</xdr:col>
      <xdr:colOff>409575</xdr:colOff>
      <xdr:row>55</xdr:row>
      <xdr:rowOff>57390</xdr:rowOff>
    </xdr:to>
    <xdr:sp macro="" textlink="">
      <xdr:nvSpPr>
        <xdr:cNvPr id="142" name="円/楕円 141"/>
        <xdr:cNvSpPr/>
      </xdr:nvSpPr>
      <xdr:spPr>
        <a:xfrm>
          <a:off x="3746500" y="9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73917</xdr:rowOff>
    </xdr:from>
    <xdr:ext cx="534377" cy="259045"/>
    <xdr:sp macro="" textlink="">
      <xdr:nvSpPr>
        <xdr:cNvPr id="143" name="テキスト ボックス 142"/>
        <xdr:cNvSpPr txBox="1"/>
      </xdr:nvSpPr>
      <xdr:spPr>
        <a:xfrm>
          <a:off x="3530111" y="91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101995</xdr:rowOff>
    </xdr:from>
    <xdr:to>
      <xdr:col>4</xdr:col>
      <xdr:colOff>206375</xdr:colOff>
      <xdr:row>55</xdr:row>
      <xdr:rowOff>32145</xdr:rowOff>
    </xdr:to>
    <xdr:sp macro="" textlink="">
      <xdr:nvSpPr>
        <xdr:cNvPr id="144" name="円/楕円 143"/>
        <xdr:cNvSpPr/>
      </xdr:nvSpPr>
      <xdr:spPr>
        <a:xfrm>
          <a:off x="2857500" y="93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48672</xdr:rowOff>
    </xdr:from>
    <xdr:ext cx="534377" cy="259045"/>
    <xdr:sp macro="" textlink="">
      <xdr:nvSpPr>
        <xdr:cNvPr id="145" name="テキスト ボックス 144"/>
        <xdr:cNvSpPr txBox="1"/>
      </xdr:nvSpPr>
      <xdr:spPr>
        <a:xfrm>
          <a:off x="2641111" y="91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334</xdr:rowOff>
    </xdr:from>
    <xdr:to>
      <xdr:col>3</xdr:col>
      <xdr:colOff>3175</xdr:colOff>
      <xdr:row>55</xdr:row>
      <xdr:rowOff>101934</xdr:rowOff>
    </xdr:to>
    <xdr:sp macro="" textlink="">
      <xdr:nvSpPr>
        <xdr:cNvPr id="146" name="円/楕円 145"/>
        <xdr:cNvSpPr/>
      </xdr:nvSpPr>
      <xdr:spPr>
        <a:xfrm>
          <a:off x="1968500" y="94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118461</xdr:rowOff>
    </xdr:from>
    <xdr:ext cx="534377" cy="259045"/>
    <xdr:sp macro="" textlink="">
      <xdr:nvSpPr>
        <xdr:cNvPr id="147" name="テキスト ボックス 146"/>
        <xdr:cNvSpPr txBox="1"/>
      </xdr:nvSpPr>
      <xdr:spPr>
        <a:xfrm>
          <a:off x="1752111" y="92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111678</xdr:rowOff>
    </xdr:from>
    <xdr:to>
      <xdr:col>1</xdr:col>
      <xdr:colOff>485775</xdr:colOff>
      <xdr:row>55</xdr:row>
      <xdr:rowOff>41828</xdr:rowOff>
    </xdr:to>
    <xdr:sp macro="" textlink="">
      <xdr:nvSpPr>
        <xdr:cNvPr id="148" name="円/楕円 147"/>
        <xdr:cNvSpPr/>
      </xdr:nvSpPr>
      <xdr:spPr>
        <a:xfrm>
          <a:off x="1079500" y="93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58355</xdr:rowOff>
    </xdr:from>
    <xdr:ext cx="534377" cy="259045"/>
    <xdr:sp macro="" textlink="">
      <xdr:nvSpPr>
        <xdr:cNvPr id="149" name="テキスト ボックス 148"/>
        <xdr:cNvSpPr txBox="1"/>
      </xdr:nvSpPr>
      <xdr:spPr>
        <a:xfrm>
          <a:off x="863111" y="91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143281</xdr:rowOff>
    </xdr:from>
    <xdr:to>
      <xdr:col>6</xdr:col>
      <xdr:colOff>511175</xdr:colOff>
      <xdr:row>78</xdr:row>
      <xdr:rowOff>156083</xdr:rowOff>
    </xdr:to>
    <xdr:cxnSp macro="">
      <xdr:nvCxnSpPr>
        <xdr:cNvPr id="178" name="直線コネクタ 177"/>
        <xdr:cNvCxnSpPr/>
      </xdr:nvCxnSpPr>
      <xdr:spPr>
        <a:xfrm>
          <a:off x="3797300" y="13516381"/>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143281</xdr:rowOff>
    </xdr:from>
    <xdr:to>
      <xdr:col>5</xdr:col>
      <xdr:colOff>358775</xdr:colOff>
      <xdr:row>78</xdr:row>
      <xdr:rowOff>163170</xdr:rowOff>
    </xdr:to>
    <xdr:cxnSp macro="">
      <xdr:nvCxnSpPr>
        <xdr:cNvPr id="181" name="直線コネクタ 180"/>
        <xdr:cNvCxnSpPr/>
      </xdr:nvCxnSpPr>
      <xdr:spPr>
        <a:xfrm flipV="1">
          <a:off x="2908300" y="13516381"/>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139548</xdr:rowOff>
    </xdr:from>
    <xdr:to>
      <xdr:col>4</xdr:col>
      <xdr:colOff>155575</xdr:colOff>
      <xdr:row>78</xdr:row>
      <xdr:rowOff>163170</xdr:rowOff>
    </xdr:to>
    <xdr:cxnSp macro="">
      <xdr:nvCxnSpPr>
        <xdr:cNvPr id="184" name="直線コネクタ 183"/>
        <xdr:cNvCxnSpPr/>
      </xdr:nvCxnSpPr>
      <xdr:spPr>
        <a:xfrm>
          <a:off x="2019300" y="1351264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138709</xdr:rowOff>
    </xdr:from>
    <xdr:to>
      <xdr:col>2</xdr:col>
      <xdr:colOff>638175</xdr:colOff>
      <xdr:row>78</xdr:row>
      <xdr:rowOff>139548</xdr:rowOff>
    </xdr:to>
    <xdr:cxnSp macro="">
      <xdr:nvCxnSpPr>
        <xdr:cNvPr id="187" name="直線コネクタ 186"/>
        <xdr:cNvCxnSpPr/>
      </xdr:nvCxnSpPr>
      <xdr:spPr>
        <a:xfrm>
          <a:off x="1130300" y="1351180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105283</xdr:rowOff>
    </xdr:from>
    <xdr:to>
      <xdr:col>6</xdr:col>
      <xdr:colOff>561975</xdr:colOff>
      <xdr:row>79</xdr:row>
      <xdr:rowOff>35433</xdr:rowOff>
    </xdr:to>
    <xdr:sp macro="" textlink="">
      <xdr:nvSpPr>
        <xdr:cNvPr id="197" name="円/楕円 196"/>
        <xdr:cNvSpPr/>
      </xdr:nvSpPr>
      <xdr:spPr>
        <a:xfrm>
          <a:off x="4584700" y="134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20210</xdr:rowOff>
    </xdr:from>
    <xdr:ext cx="378565" cy="259045"/>
    <xdr:sp macro="" textlink="">
      <xdr:nvSpPr>
        <xdr:cNvPr id="198" name="維持補修費該当値テキスト"/>
        <xdr:cNvSpPr txBox="1"/>
      </xdr:nvSpPr>
      <xdr:spPr>
        <a:xfrm>
          <a:off x="4686300" y="1339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92481</xdr:rowOff>
    </xdr:from>
    <xdr:to>
      <xdr:col>5</xdr:col>
      <xdr:colOff>409575</xdr:colOff>
      <xdr:row>79</xdr:row>
      <xdr:rowOff>22631</xdr:rowOff>
    </xdr:to>
    <xdr:sp macro="" textlink="">
      <xdr:nvSpPr>
        <xdr:cNvPr id="199" name="円/楕円 198"/>
        <xdr:cNvSpPr/>
      </xdr:nvSpPr>
      <xdr:spPr>
        <a:xfrm>
          <a:off x="3746500" y="134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13758</xdr:rowOff>
    </xdr:from>
    <xdr:ext cx="378565" cy="259045"/>
    <xdr:sp macro="" textlink="">
      <xdr:nvSpPr>
        <xdr:cNvPr id="200" name="テキスト ボックス 199"/>
        <xdr:cNvSpPr txBox="1"/>
      </xdr:nvSpPr>
      <xdr:spPr>
        <a:xfrm>
          <a:off x="3608017" y="13558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112370</xdr:rowOff>
    </xdr:from>
    <xdr:to>
      <xdr:col>4</xdr:col>
      <xdr:colOff>206375</xdr:colOff>
      <xdr:row>79</xdr:row>
      <xdr:rowOff>42520</xdr:rowOff>
    </xdr:to>
    <xdr:sp macro="" textlink="">
      <xdr:nvSpPr>
        <xdr:cNvPr id="201" name="円/楕円 200"/>
        <xdr:cNvSpPr/>
      </xdr:nvSpPr>
      <xdr:spPr>
        <a:xfrm>
          <a:off x="2857500" y="134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33647</xdr:rowOff>
    </xdr:from>
    <xdr:ext cx="378565" cy="259045"/>
    <xdr:sp macro="" textlink="">
      <xdr:nvSpPr>
        <xdr:cNvPr id="202" name="テキスト ボックス 201"/>
        <xdr:cNvSpPr txBox="1"/>
      </xdr:nvSpPr>
      <xdr:spPr>
        <a:xfrm>
          <a:off x="2719017" y="1357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88748</xdr:rowOff>
    </xdr:from>
    <xdr:to>
      <xdr:col>3</xdr:col>
      <xdr:colOff>3175</xdr:colOff>
      <xdr:row>79</xdr:row>
      <xdr:rowOff>18898</xdr:rowOff>
    </xdr:to>
    <xdr:sp macro="" textlink="">
      <xdr:nvSpPr>
        <xdr:cNvPr id="203" name="円/楕円 202"/>
        <xdr:cNvSpPr/>
      </xdr:nvSpPr>
      <xdr:spPr>
        <a:xfrm>
          <a:off x="19685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10025</xdr:rowOff>
    </xdr:from>
    <xdr:ext cx="469744" cy="259045"/>
    <xdr:sp macro="" textlink="">
      <xdr:nvSpPr>
        <xdr:cNvPr id="204" name="テキスト ボックス 203"/>
        <xdr:cNvSpPr txBox="1"/>
      </xdr:nvSpPr>
      <xdr:spPr>
        <a:xfrm>
          <a:off x="1784427" y="135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87909</xdr:rowOff>
    </xdr:from>
    <xdr:to>
      <xdr:col>1</xdr:col>
      <xdr:colOff>485775</xdr:colOff>
      <xdr:row>79</xdr:row>
      <xdr:rowOff>18059</xdr:rowOff>
    </xdr:to>
    <xdr:sp macro="" textlink="">
      <xdr:nvSpPr>
        <xdr:cNvPr id="205" name="円/楕円 204"/>
        <xdr:cNvSpPr/>
      </xdr:nvSpPr>
      <xdr:spPr>
        <a:xfrm>
          <a:off x="1079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9186</xdr:rowOff>
    </xdr:from>
    <xdr:ext cx="469744" cy="259045"/>
    <xdr:sp macro="" textlink="">
      <xdr:nvSpPr>
        <xdr:cNvPr id="206" name="テキスト ボックス 205"/>
        <xdr:cNvSpPr txBox="1"/>
      </xdr:nvSpPr>
      <xdr:spPr>
        <a:xfrm>
          <a:off x="895427"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16160</xdr:rowOff>
    </xdr:from>
    <xdr:to>
      <xdr:col>6</xdr:col>
      <xdr:colOff>511175</xdr:colOff>
      <xdr:row>99</xdr:row>
      <xdr:rowOff>25895</xdr:rowOff>
    </xdr:to>
    <xdr:cxnSp macro="">
      <xdr:nvCxnSpPr>
        <xdr:cNvPr id="236" name="直線コネクタ 235"/>
        <xdr:cNvCxnSpPr/>
      </xdr:nvCxnSpPr>
      <xdr:spPr>
        <a:xfrm>
          <a:off x="3797300" y="16989710"/>
          <a:ext cx="8382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16160</xdr:rowOff>
    </xdr:from>
    <xdr:to>
      <xdr:col>5</xdr:col>
      <xdr:colOff>358775</xdr:colOff>
      <xdr:row>99</xdr:row>
      <xdr:rowOff>69748</xdr:rowOff>
    </xdr:to>
    <xdr:cxnSp macro="">
      <xdr:nvCxnSpPr>
        <xdr:cNvPr id="239" name="直線コネクタ 238"/>
        <xdr:cNvCxnSpPr/>
      </xdr:nvCxnSpPr>
      <xdr:spPr>
        <a:xfrm flipV="1">
          <a:off x="2908300" y="16989710"/>
          <a:ext cx="889000" cy="5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60128</xdr:rowOff>
    </xdr:from>
    <xdr:to>
      <xdr:col>4</xdr:col>
      <xdr:colOff>155575</xdr:colOff>
      <xdr:row>99</xdr:row>
      <xdr:rowOff>69748</xdr:rowOff>
    </xdr:to>
    <xdr:cxnSp macro="">
      <xdr:nvCxnSpPr>
        <xdr:cNvPr id="242" name="直線コネクタ 241"/>
        <xdr:cNvCxnSpPr/>
      </xdr:nvCxnSpPr>
      <xdr:spPr>
        <a:xfrm>
          <a:off x="2019300" y="17033678"/>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158350</xdr:rowOff>
    </xdr:from>
    <xdr:to>
      <xdr:col>2</xdr:col>
      <xdr:colOff>638175</xdr:colOff>
      <xdr:row>99</xdr:row>
      <xdr:rowOff>60128</xdr:rowOff>
    </xdr:to>
    <xdr:cxnSp macro="">
      <xdr:nvCxnSpPr>
        <xdr:cNvPr id="245" name="直線コネクタ 244"/>
        <xdr:cNvCxnSpPr/>
      </xdr:nvCxnSpPr>
      <xdr:spPr>
        <a:xfrm>
          <a:off x="1130300" y="16960450"/>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146545</xdr:rowOff>
    </xdr:from>
    <xdr:to>
      <xdr:col>6</xdr:col>
      <xdr:colOff>561975</xdr:colOff>
      <xdr:row>99</xdr:row>
      <xdr:rowOff>76695</xdr:rowOff>
    </xdr:to>
    <xdr:sp macro="" textlink="">
      <xdr:nvSpPr>
        <xdr:cNvPr id="255" name="円/楕円 254"/>
        <xdr:cNvSpPr/>
      </xdr:nvSpPr>
      <xdr:spPr>
        <a:xfrm>
          <a:off x="4584700" y="169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61472</xdr:rowOff>
    </xdr:from>
    <xdr:ext cx="534377" cy="259045"/>
    <xdr:sp macro="" textlink="">
      <xdr:nvSpPr>
        <xdr:cNvPr id="256" name="扶助費該当値テキスト"/>
        <xdr:cNvSpPr txBox="1"/>
      </xdr:nvSpPr>
      <xdr:spPr>
        <a:xfrm>
          <a:off x="4686300" y="1686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136810</xdr:rowOff>
    </xdr:from>
    <xdr:to>
      <xdr:col>5</xdr:col>
      <xdr:colOff>409575</xdr:colOff>
      <xdr:row>99</xdr:row>
      <xdr:rowOff>66960</xdr:rowOff>
    </xdr:to>
    <xdr:sp macro="" textlink="">
      <xdr:nvSpPr>
        <xdr:cNvPr id="257" name="円/楕円 256"/>
        <xdr:cNvSpPr/>
      </xdr:nvSpPr>
      <xdr:spPr>
        <a:xfrm>
          <a:off x="3746500" y="169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58087</xdr:rowOff>
    </xdr:from>
    <xdr:ext cx="534377" cy="259045"/>
    <xdr:sp macro="" textlink="">
      <xdr:nvSpPr>
        <xdr:cNvPr id="258" name="テキスト ボックス 257"/>
        <xdr:cNvSpPr txBox="1"/>
      </xdr:nvSpPr>
      <xdr:spPr>
        <a:xfrm>
          <a:off x="3530111" y="170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41,485</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18948</xdr:rowOff>
    </xdr:from>
    <xdr:to>
      <xdr:col>4</xdr:col>
      <xdr:colOff>206375</xdr:colOff>
      <xdr:row>99</xdr:row>
      <xdr:rowOff>120548</xdr:rowOff>
    </xdr:to>
    <xdr:sp macro="" textlink="">
      <xdr:nvSpPr>
        <xdr:cNvPr id="259" name="円/楕円 258"/>
        <xdr:cNvSpPr/>
      </xdr:nvSpPr>
      <xdr:spPr>
        <a:xfrm>
          <a:off x="2857500" y="1699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111675</xdr:rowOff>
    </xdr:from>
    <xdr:ext cx="534377" cy="259045"/>
    <xdr:sp macro="" textlink="">
      <xdr:nvSpPr>
        <xdr:cNvPr id="260" name="テキスト ボックス 259"/>
        <xdr:cNvSpPr txBox="1"/>
      </xdr:nvSpPr>
      <xdr:spPr>
        <a:xfrm>
          <a:off x="2641111" y="1708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9328</xdr:rowOff>
    </xdr:from>
    <xdr:to>
      <xdr:col>3</xdr:col>
      <xdr:colOff>3175</xdr:colOff>
      <xdr:row>99</xdr:row>
      <xdr:rowOff>110928</xdr:rowOff>
    </xdr:to>
    <xdr:sp macro="" textlink="">
      <xdr:nvSpPr>
        <xdr:cNvPr id="261" name="円/楕円 260"/>
        <xdr:cNvSpPr/>
      </xdr:nvSpPr>
      <xdr:spPr>
        <a:xfrm>
          <a:off x="1968500" y="169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102055</xdr:rowOff>
    </xdr:from>
    <xdr:ext cx="534377" cy="259045"/>
    <xdr:sp macro="" textlink="">
      <xdr:nvSpPr>
        <xdr:cNvPr id="262" name="テキスト ボックス 261"/>
        <xdr:cNvSpPr txBox="1"/>
      </xdr:nvSpPr>
      <xdr:spPr>
        <a:xfrm>
          <a:off x="1752111" y="1707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107550</xdr:rowOff>
    </xdr:from>
    <xdr:to>
      <xdr:col>1</xdr:col>
      <xdr:colOff>485775</xdr:colOff>
      <xdr:row>99</xdr:row>
      <xdr:rowOff>37700</xdr:rowOff>
    </xdr:to>
    <xdr:sp macro="" textlink="">
      <xdr:nvSpPr>
        <xdr:cNvPr id="263" name="円/楕円 262"/>
        <xdr:cNvSpPr/>
      </xdr:nvSpPr>
      <xdr:spPr>
        <a:xfrm>
          <a:off x="1079500" y="169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28827</xdr:rowOff>
    </xdr:from>
    <xdr:ext cx="534377" cy="259045"/>
    <xdr:sp macro="" textlink="">
      <xdr:nvSpPr>
        <xdr:cNvPr id="264" name="テキスト ボックス 263"/>
        <xdr:cNvSpPr txBox="1"/>
      </xdr:nvSpPr>
      <xdr:spPr>
        <a:xfrm>
          <a:off x="863111" y="170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28219</xdr:rowOff>
    </xdr:from>
    <xdr:to>
      <xdr:col>15</xdr:col>
      <xdr:colOff>180975</xdr:colOff>
      <xdr:row>37</xdr:row>
      <xdr:rowOff>141594</xdr:rowOff>
    </xdr:to>
    <xdr:cxnSp macro="">
      <xdr:nvCxnSpPr>
        <xdr:cNvPr id="295" name="直線コネクタ 294"/>
        <xdr:cNvCxnSpPr/>
      </xdr:nvCxnSpPr>
      <xdr:spPr>
        <a:xfrm flipV="1">
          <a:off x="9639300" y="6371869"/>
          <a:ext cx="838200" cy="1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141594</xdr:rowOff>
    </xdr:from>
    <xdr:to>
      <xdr:col>14</xdr:col>
      <xdr:colOff>28575</xdr:colOff>
      <xdr:row>37</xdr:row>
      <xdr:rowOff>165488</xdr:rowOff>
    </xdr:to>
    <xdr:cxnSp macro="">
      <xdr:nvCxnSpPr>
        <xdr:cNvPr id="298" name="直線コネクタ 297"/>
        <xdr:cNvCxnSpPr/>
      </xdr:nvCxnSpPr>
      <xdr:spPr>
        <a:xfrm flipV="1">
          <a:off x="8750300" y="6485244"/>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165488</xdr:rowOff>
    </xdr:from>
    <xdr:to>
      <xdr:col>12</xdr:col>
      <xdr:colOff>511175</xdr:colOff>
      <xdr:row>37</xdr:row>
      <xdr:rowOff>171345</xdr:rowOff>
    </xdr:to>
    <xdr:cxnSp macro="">
      <xdr:nvCxnSpPr>
        <xdr:cNvPr id="301" name="直線コネクタ 300"/>
        <xdr:cNvCxnSpPr/>
      </xdr:nvCxnSpPr>
      <xdr:spPr>
        <a:xfrm flipV="1">
          <a:off x="7861300" y="6509138"/>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144664</xdr:rowOff>
    </xdr:from>
    <xdr:to>
      <xdr:col>11</xdr:col>
      <xdr:colOff>307975</xdr:colOff>
      <xdr:row>37</xdr:row>
      <xdr:rowOff>171345</xdr:rowOff>
    </xdr:to>
    <xdr:cxnSp macro="">
      <xdr:nvCxnSpPr>
        <xdr:cNvPr id="304" name="直線コネクタ 303"/>
        <xdr:cNvCxnSpPr/>
      </xdr:nvCxnSpPr>
      <xdr:spPr>
        <a:xfrm>
          <a:off x="6972300" y="6488314"/>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148869</xdr:rowOff>
    </xdr:from>
    <xdr:to>
      <xdr:col>15</xdr:col>
      <xdr:colOff>231775</xdr:colOff>
      <xdr:row>37</xdr:row>
      <xdr:rowOff>79019</xdr:rowOff>
    </xdr:to>
    <xdr:sp macro="" textlink="">
      <xdr:nvSpPr>
        <xdr:cNvPr id="314" name="円/楕円 313"/>
        <xdr:cNvSpPr/>
      </xdr:nvSpPr>
      <xdr:spPr>
        <a:xfrm>
          <a:off x="10426700" y="63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127296</xdr:rowOff>
    </xdr:from>
    <xdr:ext cx="534377" cy="259045"/>
    <xdr:sp macro="" textlink="">
      <xdr:nvSpPr>
        <xdr:cNvPr id="315" name="補助費等該当値テキスト"/>
        <xdr:cNvSpPr txBox="1"/>
      </xdr:nvSpPr>
      <xdr:spPr>
        <a:xfrm>
          <a:off x="10528300" y="62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90794</xdr:rowOff>
    </xdr:from>
    <xdr:to>
      <xdr:col>14</xdr:col>
      <xdr:colOff>79375</xdr:colOff>
      <xdr:row>38</xdr:row>
      <xdr:rowOff>20944</xdr:rowOff>
    </xdr:to>
    <xdr:sp macro="" textlink="">
      <xdr:nvSpPr>
        <xdr:cNvPr id="316" name="円/楕円 315"/>
        <xdr:cNvSpPr/>
      </xdr:nvSpPr>
      <xdr:spPr>
        <a:xfrm>
          <a:off x="9588500" y="64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12071</xdr:rowOff>
    </xdr:from>
    <xdr:ext cx="534377" cy="259045"/>
    <xdr:sp macro="" textlink="">
      <xdr:nvSpPr>
        <xdr:cNvPr id="317" name="テキスト ボックス 316"/>
        <xdr:cNvSpPr txBox="1"/>
      </xdr:nvSpPr>
      <xdr:spPr>
        <a:xfrm>
          <a:off x="9372111" y="65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114688</xdr:rowOff>
    </xdr:from>
    <xdr:to>
      <xdr:col>12</xdr:col>
      <xdr:colOff>561975</xdr:colOff>
      <xdr:row>38</xdr:row>
      <xdr:rowOff>44838</xdr:rowOff>
    </xdr:to>
    <xdr:sp macro="" textlink="">
      <xdr:nvSpPr>
        <xdr:cNvPr id="318" name="円/楕円 317"/>
        <xdr:cNvSpPr/>
      </xdr:nvSpPr>
      <xdr:spPr>
        <a:xfrm>
          <a:off x="8699500" y="64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35965</xdr:rowOff>
    </xdr:from>
    <xdr:ext cx="534377" cy="259045"/>
    <xdr:sp macro="" textlink="">
      <xdr:nvSpPr>
        <xdr:cNvPr id="319" name="テキスト ボックス 318"/>
        <xdr:cNvSpPr txBox="1"/>
      </xdr:nvSpPr>
      <xdr:spPr>
        <a:xfrm>
          <a:off x="8483111" y="65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120545</xdr:rowOff>
    </xdr:from>
    <xdr:to>
      <xdr:col>11</xdr:col>
      <xdr:colOff>358775</xdr:colOff>
      <xdr:row>38</xdr:row>
      <xdr:rowOff>50695</xdr:rowOff>
    </xdr:to>
    <xdr:sp macro="" textlink="">
      <xdr:nvSpPr>
        <xdr:cNvPr id="320" name="円/楕円 319"/>
        <xdr:cNvSpPr/>
      </xdr:nvSpPr>
      <xdr:spPr>
        <a:xfrm>
          <a:off x="7810500" y="64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41822</xdr:rowOff>
    </xdr:from>
    <xdr:ext cx="534377" cy="259045"/>
    <xdr:sp macro="" textlink="">
      <xdr:nvSpPr>
        <xdr:cNvPr id="321" name="テキスト ボックス 320"/>
        <xdr:cNvSpPr txBox="1"/>
      </xdr:nvSpPr>
      <xdr:spPr>
        <a:xfrm>
          <a:off x="7594111" y="655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93864</xdr:rowOff>
    </xdr:from>
    <xdr:to>
      <xdr:col>10</xdr:col>
      <xdr:colOff>155575</xdr:colOff>
      <xdr:row>38</xdr:row>
      <xdr:rowOff>24014</xdr:rowOff>
    </xdr:to>
    <xdr:sp macro="" textlink="">
      <xdr:nvSpPr>
        <xdr:cNvPr id="322" name="円/楕円 321"/>
        <xdr:cNvSpPr/>
      </xdr:nvSpPr>
      <xdr:spPr>
        <a:xfrm>
          <a:off x="6921500" y="64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15141</xdr:rowOff>
    </xdr:from>
    <xdr:ext cx="534377" cy="259045"/>
    <xdr:sp macro="" textlink="">
      <xdr:nvSpPr>
        <xdr:cNvPr id="323" name="テキスト ボックス 322"/>
        <xdr:cNvSpPr txBox="1"/>
      </xdr:nvSpPr>
      <xdr:spPr>
        <a:xfrm>
          <a:off x="6705111" y="65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16728</xdr:rowOff>
    </xdr:from>
    <xdr:to>
      <xdr:col>15</xdr:col>
      <xdr:colOff>180975</xdr:colOff>
      <xdr:row>57</xdr:row>
      <xdr:rowOff>26391</xdr:rowOff>
    </xdr:to>
    <xdr:cxnSp macro="">
      <xdr:nvCxnSpPr>
        <xdr:cNvPr id="352" name="直線コネクタ 351"/>
        <xdr:cNvCxnSpPr/>
      </xdr:nvCxnSpPr>
      <xdr:spPr>
        <a:xfrm>
          <a:off x="9639300" y="9789378"/>
          <a:ext cx="8382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16728</xdr:rowOff>
    </xdr:from>
    <xdr:to>
      <xdr:col>14</xdr:col>
      <xdr:colOff>28575</xdr:colOff>
      <xdr:row>57</xdr:row>
      <xdr:rowOff>83152</xdr:rowOff>
    </xdr:to>
    <xdr:cxnSp macro="">
      <xdr:nvCxnSpPr>
        <xdr:cNvPr id="355" name="直線コネクタ 354"/>
        <xdr:cNvCxnSpPr/>
      </xdr:nvCxnSpPr>
      <xdr:spPr>
        <a:xfrm flipV="1">
          <a:off x="8750300" y="9789378"/>
          <a:ext cx="8890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83152</xdr:rowOff>
    </xdr:from>
    <xdr:to>
      <xdr:col>12</xdr:col>
      <xdr:colOff>511175</xdr:colOff>
      <xdr:row>58</xdr:row>
      <xdr:rowOff>93233</xdr:rowOff>
    </xdr:to>
    <xdr:cxnSp macro="">
      <xdr:nvCxnSpPr>
        <xdr:cNvPr id="358" name="直線コネクタ 357"/>
        <xdr:cNvCxnSpPr/>
      </xdr:nvCxnSpPr>
      <xdr:spPr>
        <a:xfrm flipV="1">
          <a:off x="7861300" y="9855802"/>
          <a:ext cx="889000" cy="18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93233</xdr:rowOff>
    </xdr:from>
    <xdr:to>
      <xdr:col>11</xdr:col>
      <xdr:colOff>307975</xdr:colOff>
      <xdr:row>58</xdr:row>
      <xdr:rowOff>101013</xdr:rowOff>
    </xdr:to>
    <xdr:cxnSp macro="">
      <xdr:nvCxnSpPr>
        <xdr:cNvPr id="361" name="直線コネクタ 360"/>
        <xdr:cNvCxnSpPr/>
      </xdr:nvCxnSpPr>
      <xdr:spPr>
        <a:xfrm flipV="1">
          <a:off x="6972300" y="10037333"/>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147041</xdr:rowOff>
    </xdr:from>
    <xdr:to>
      <xdr:col>15</xdr:col>
      <xdr:colOff>231775</xdr:colOff>
      <xdr:row>57</xdr:row>
      <xdr:rowOff>77191</xdr:rowOff>
    </xdr:to>
    <xdr:sp macro="" textlink="">
      <xdr:nvSpPr>
        <xdr:cNvPr id="371" name="円/楕円 370"/>
        <xdr:cNvSpPr/>
      </xdr:nvSpPr>
      <xdr:spPr>
        <a:xfrm>
          <a:off x="10426700" y="97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125468</xdr:rowOff>
    </xdr:from>
    <xdr:ext cx="534377" cy="259045"/>
    <xdr:sp macro="" textlink="">
      <xdr:nvSpPr>
        <xdr:cNvPr id="372" name="普通建設事業費該当値テキスト"/>
        <xdr:cNvSpPr txBox="1"/>
      </xdr:nvSpPr>
      <xdr:spPr>
        <a:xfrm>
          <a:off x="10528300" y="97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137378</xdr:rowOff>
    </xdr:from>
    <xdr:to>
      <xdr:col>14</xdr:col>
      <xdr:colOff>79375</xdr:colOff>
      <xdr:row>57</xdr:row>
      <xdr:rowOff>67528</xdr:rowOff>
    </xdr:to>
    <xdr:sp macro="" textlink="">
      <xdr:nvSpPr>
        <xdr:cNvPr id="373" name="円/楕円 372"/>
        <xdr:cNvSpPr/>
      </xdr:nvSpPr>
      <xdr:spPr>
        <a:xfrm>
          <a:off x="9588500" y="97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58655</xdr:rowOff>
    </xdr:from>
    <xdr:ext cx="534377" cy="259045"/>
    <xdr:sp macro="" textlink="">
      <xdr:nvSpPr>
        <xdr:cNvPr id="374" name="テキスト ボックス 373"/>
        <xdr:cNvSpPr txBox="1"/>
      </xdr:nvSpPr>
      <xdr:spPr>
        <a:xfrm>
          <a:off x="9372111" y="983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32352</xdr:rowOff>
    </xdr:from>
    <xdr:to>
      <xdr:col>12</xdr:col>
      <xdr:colOff>561975</xdr:colOff>
      <xdr:row>57</xdr:row>
      <xdr:rowOff>133952</xdr:rowOff>
    </xdr:to>
    <xdr:sp macro="" textlink="">
      <xdr:nvSpPr>
        <xdr:cNvPr id="375" name="円/楕円 374"/>
        <xdr:cNvSpPr/>
      </xdr:nvSpPr>
      <xdr:spPr>
        <a:xfrm>
          <a:off x="8699500" y="98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125079</xdr:rowOff>
    </xdr:from>
    <xdr:ext cx="534377" cy="259045"/>
    <xdr:sp macro="" textlink="">
      <xdr:nvSpPr>
        <xdr:cNvPr id="376" name="テキスト ボックス 375"/>
        <xdr:cNvSpPr txBox="1"/>
      </xdr:nvSpPr>
      <xdr:spPr>
        <a:xfrm>
          <a:off x="8483111" y="989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42433</xdr:rowOff>
    </xdr:from>
    <xdr:to>
      <xdr:col>11</xdr:col>
      <xdr:colOff>358775</xdr:colOff>
      <xdr:row>58</xdr:row>
      <xdr:rowOff>144033</xdr:rowOff>
    </xdr:to>
    <xdr:sp macro="" textlink="">
      <xdr:nvSpPr>
        <xdr:cNvPr id="377" name="円/楕円 376"/>
        <xdr:cNvSpPr/>
      </xdr:nvSpPr>
      <xdr:spPr>
        <a:xfrm>
          <a:off x="7810500" y="99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135160</xdr:rowOff>
    </xdr:from>
    <xdr:ext cx="534377" cy="259045"/>
    <xdr:sp macro="" textlink="">
      <xdr:nvSpPr>
        <xdr:cNvPr id="378" name="テキスト ボックス 377"/>
        <xdr:cNvSpPr txBox="1"/>
      </xdr:nvSpPr>
      <xdr:spPr>
        <a:xfrm>
          <a:off x="7594111" y="100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50213</xdr:rowOff>
    </xdr:from>
    <xdr:to>
      <xdr:col>10</xdr:col>
      <xdr:colOff>155575</xdr:colOff>
      <xdr:row>58</xdr:row>
      <xdr:rowOff>151813</xdr:rowOff>
    </xdr:to>
    <xdr:sp macro="" textlink="">
      <xdr:nvSpPr>
        <xdr:cNvPr id="379" name="円/楕円 378"/>
        <xdr:cNvSpPr/>
      </xdr:nvSpPr>
      <xdr:spPr>
        <a:xfrm>
          <a:off x="6921500" y="999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142940</xdr:rowOff>
    </xdr:from>
    <xdr:ext cx="534377" cy="259045"/>
    <xdr:sp macro="" textlink="">
      <xdr:nvSpPr>
        <xdr:cNvPr id="380" name="テキスト ボックス 379"/>
        <xdr:cNvSpPr txBox="1"/>
      </xdr:nvSpPr>
      <xdr:spPr>
        <a:xfrm>
          <a:off x="6705111" y="100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33227</xdr:rowOff>
    </xdr:from>
    <xdr:to>
      <xdr:col>15</xdr:col>
      <xdr:colOff>180975</xdr:colOff>
      <xdr:row>79</xdr:row>
      <xdr:rowOff>62085</xdr:rowOff>
    </xdr:to>
    <xdr:cxnSp macro="">
      <xdr:nvCxnSpPr>
        <xdr:cNvPr id="411" name="直線コネクタ 410"/>
        <xdr:cNvCxnSpPr/>
      </xdr:nvCxnSpPr>
      <xdr:spPr>
        <a:xfrm>
          <a:off x="9639300" y="13577777"/>
          <a:ext cx="838200" cy="2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11285</xdr:rowOff>
    </xdr:from>
    <xdr:to>
      <xdr:col>15</xdr:col>
      <xdr:colOff>231775</xdr:colOff>
      <xdr:row>79</xdr:row>
      <xdr:rowOff>112885</xdr:rowOff>
    </xdr:to>
    <xdr:sp macro="" textlink="">
      <xdr:nvSpPr>
        <xdr:cNvPr id="421" name="円/楕円 420"/>
        <xdr:cNvSpPr/>
      </xdr:nvSpPr>
      <xdr:spPr>
        <a:xfrm>
          <a:off x="10426700" y="135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97662</xdr:rowOff>
    </xdr:from>
    <xdr:ext cx="469744" cy="259045"/>
    <xdr:sp macro="" textlink="">
      <xdr:nvSpPr>
        <xdr:cNvPr id="422" name="普通建設事業費 （ うち新規整備　）該当値テキスト"/>
        <xdr:cNvSpPr txBox="1"/>
      </xdr:nvSpPr>
      <xdr:spPr>
        <a:xfrm>
          <a:off x="10528300" y="1347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153877</xdr:rowOff>
    </xdr:from>
    <xdr:to>
      <xdr:col>14</xdr:col>
      <xdr:colOff>79375</xdr:colOff>
      <xdr:row>79</xdr:row>
      <xdr:rowOff>84027</xdr:rowOff>
    </xdr:to>
    <xdr:sp macro="" textlink="">
      <xdr:nvSpPr>
        <xdr:cNvPr id="423" name="円/楕円 422"/>
        <xdr:cNvSpPr/>
      </xdr:nvSpPr>
      <xdr:spPr>
        <a:xfrm>
          <a:off x="9588500" y="135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75154</xdr:rowOff>
    </xdr:from>
    <xdr:ext cx="469744" cy="259045"/>
    <xdr:sp macro="" textlink="">
      <xdr:nvSpPr>
        <xdr:cNvPr id="424" name="テキスト ボックス 423"/>
        <xdr:cNvSpPr txBox="1"/>
      </xdr:nvSpPr>
      <xdr:spPr>
        <a:xfrm>
          <a:off x="9404427" y="1361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11633</xdr:rowOff>
    </xdr:from>
    <xdr:to>
      <xdr:col>15</xdr:col>
      <xdr:colOff>180975</xdr:colOff>
      <xdr:row>96</xdr:row>
      <xdr:rowOff>121805</xdr:rowOff>
    </xdr:to>
    <xdr:cxnSp macro="">
      <xdr:nvCxnSpPr>
        <xdr:cNvPr id="453" name="直線コネクタ 452"/>
        <xdr:cNvCxnSpPr/>
      </xdr:nvCxnSpPr>
      <xdr:spPr>
        <a:xfrm flipV="1">
          <a:off x="9639300" y="16470833"/>
          <a:ext cx="838200" cy="1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132283</xdr:rowOff>
    </xdr:from>
    <xdr:to>
      <xdr:col>15</xdr:col>
      <xdr:colOff>231775</xdr:colOff>
      <xdr:row>96</xdr:row>
      <xdr:rowOff>62433</xdr:rowOff>
    </xdr:to>
    <xdr:sp macro="" textlink="">
      <xdr:nvSpPr>
        <xdr:cNvPr id="463" name="円/楕円 462"/>
        <xdr:cNvSpPr/>
      </xdr:nvSpPr>
      <xdr:spPr>
        <a:xfrm>
          <a:off x="10426700" y="164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155160</xdr:rowOff>
    </xdr:from>
    <xdr:ext cx="534377" cy="259045"/>
    <xdr:sp macro="" textlink="">
      <xdr:nvSpPr>
        <xdr:cNvPr id="464" name="普通建設事業費 （ うち更新整備　）該当値テキスト"/>
        <xdr:cNvSpPr txBox="1"/>
      </xdr:nvSpPr>
      <xdr:spPr>
        <a:xfrm>
          <a:off x="10528300" y="162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71005</xdr:rowOff>
    </xdr:from>
    <xdr:to>
      <xdr:col>14</xdr:col>
      <xdr:colOff>79375</xdr:colOff>
      <xdr:row>97</xdr:row>
      <xdr:rowOff>1155</xdr:rowOff>
    </xdr:to>
    <xdr:sp macro="" textlink="">
      <xdr:nvSpPr>
        <xdr:cNvPr id="465" name="円/楕円 464"/>
        <xdr:cNvSpPr/>
      </xdr:nvSpPr>
      <xdr:spPr>
        <a:xfrm>
          <a:off x="9588500" y="16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17682</xdr:rowOff>
    </xdr:from>
    <xdr:ext cx="534377" cy="259045"/>
    <xdr:sp macro="" textlink="">
      <xdr:nvSpPr>
        <xdr:cNvPr id="466" name="テキスト ボックス 465"/>
        <xdr:cNvSpPr txBox="1"/>
      </xdr:nvSpPr>
      <xdr:spPr>
        <a:xfrm>
          <a:off x="9372111" y="163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7" name="直線コネクタ 47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8" name="テキスト ボックス 47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9" name="直線コネクタ 47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0" name="テキスト ボックス 47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1" name="直線コネクタ 48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2" name="テキスト ボックス 48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3" name="直線コネクタ 48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4" name="テキスト ボックス 48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5" name="直線コネクタ 48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6" name="テキスト ボックス 48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7" name="直線コネクタ 48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8" name="テキスト ボックス 48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31866</xdr:rowOff>
    </xdr:from>
    <xdr:to>
      <xdr:col>23</xdr:col>
      <xdr:colOff>516889</xdr:colOff>
      <xdr:row>39</xdr:row>
      <xdr:rowOff>98878</xdr:rowOff>
    </xdr:to>
    <xdr:cxnSp macro="">
      <xdr:nvCxnSpPr>
        <xdr:cNvPr id="492" name="直線コネクタ 491"/>
        <xdr:cNvCxnSpPr/>
      </xdr:nvCxnSpPr>
      <xdr:spPr>
        <a:xfrm flipV="1">
          <a:off x="16317595" y="6204066"/>
          <a:ext cx="1269" cy="58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122317</xdr:rowOff>
    </xdr:from>
    <xdr:ext cx="249299" cy="259045"/>
    <xdr:sp macro="" textlink="">
      <xdr:nvSpPr>
        <xdr:cNvPr id="493" name="災害復旧事業費最小値テキスト"/>
        <xdr:cNvSpPr txBox="1"/>
      </xdr:nvSpPr>
      <xdr:spPr>
        <a:xfrm>
          <a:off x="16370300" y="6808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4" name="直線コネクタ 49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149993</xdr:rowOff>
    </xdr:from>
    <xdr:ext cx="534377" cy="259045"/>
    <xdr:sp macro="" textlink="">
      <xdr:nvSpPr>
        <xdr:cNvPr id="495" name="災害復旧事業費最大値テキスト"/>
        <xdr:cNvSpPr txBox="1"/>
      </xdr:nvSpPr>
      <xdr:spPr>
        <a:xfrm>
          <a:off x="16370300" y="597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36</xdr:row>
      <xdr:rowOff>31866</xdr:rowOff>
    </xdr:from>
    <xdr:to>
      <xdr:col>23</xdr:col>
      <xdr:colOff>606425</xdr:colOff>
      <xdr:row>36</xdr:row>
      <xdr:rowOff>31866</xdr:rowOff>
    </xdr:to>
    <xdr:cxnSp macro="">
      <xdr:nvCxnSpPr>
        <xdr:cNvPr id="496" name="直線コネクタ 495"/>
        <xdr:cNvCxnSpPr/>
      </xdr:nvCxnSpPr>
      <xdr:spPr>
        <a:xfrm>
          <a:off x="16230600" y="620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83758</xdr:rowOff>
    </xdr:from>
    <xdr:to>
      <xdr:col>23</xdr:col>
      <xdr:colOff>517525</xdr:colOff>
      <xdr:row>39</xdr:row>
      <xdr:rowOff>98878</xdr:rowOff>
    </xdr:to>
    <xdr:cxnSp macro="">
      <xdr:nvCxnSpPr>
        <xdr:cNvPr id="497" name="直線コネクタ 496"/>
        <xdr:cNvCxnSpPr/>
      </xdr:nvCxnSpPr>
      <xdr:spPr>
        <a:xfrm flipV="1">
          <a:off x="15481300" y="6770308"/>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39768</xdr:rowOff>
    </xdr:from>
    <xdr:ext cx="378565" cy="259045"/>
    <xdr:sp macro="" textlink="">
      <xdr:nvSpPr>
        <xdr:cNvPr id="498" name="災害復旧事業費平均値テキスト"/>
        <xdr:cNvSpPr txBox="1"/>
      </xdr:nvSpPr>
      <xdr:spPr>
        <a:xfrm>
          <a:off x="16370300" y="65548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16891</xdr:rowOff>
    </xdr:from>
    <xdr:to>
      <xdr:col>23</xdr:col>
      <xdr:colOff>568325</xdr:colOff>
      <xdr:row>39</xdr:row>
      <xdr:rowOff>118491</xdr:rowOff>
    </xdr:to>
    <xdr:sp macro="" textlink="">
      <xdr:nvSpPr>
        <xdr:cNvPr id="499" name="フローチャート : 判断 498"/>
        <xdr:cNvSpPr/>
      </xdr:nvSpPr>
      <xdr:spPr>
        <a:xfrm>
          <a:off x="16268700" y="67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170757</xdr:rowOff>
    </xdr:from>
    <xdr:to>
      <xdr:col>22</xdr:col>
      <xdr:colOff>365125</xdr:colOff>
      <xdr:row>39</xdr:row>
      <xdr:rowOff>98878</xdr:rowOff>
    </xdr:to>
    <xdr:cxnSp macro="">
      <xdr:nvCxnSpPr>
        <xdr:cNvPr id="500" name="直線コネクタ 499"/>
        <xdr:cNvCxnSpPr/>
      </xdr:nvCxnSpPr>
      <xdr:spPr>
        <a:xfrm>
          <a:off x="14592300" y="5314257"/>
          <a:ext cx="889000" cy="14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4318</xdr:rowOff>
    </xdr:from>
    <xdr:to>
      <xdr:col>22</xdr:col>
      <xdr:colOff>415925</xdr:colOff>
      <xdr:row>39</xdr:row>
      <xdr:rowOff>105918</xdr:rowOff>
    </xdr:to>
    <xdr:sp macro="" textlink="">
      <xdr:nvSpPr>
        <xdr:cNvPr id="501" name="フローチャート : 判断 500"/>
        <xdr:cNvSpPr/>
      </xdr:nvSpPr>
      <xdr:spPr>
        <a:xfrm>
          <a:off x="15430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122445</xdr:rowOff>
    </xdr:from>
    <xdr:ext cx="469744" cy="259045"/>
    <xdr:sp macro="" textlink="">
      <xdr:nvSpPr>
        <xdr:cNvPr id="502" name="テキスト ボックス 501"/>
        <xdr:cNvSpPr txBox="1"/>
      </xdr:nvSpPr>
      <xdr:spPr>
        <a:xfrm>
          <a:off x="15246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170757</xdr:rowOff>
    </xdr:from>
    <xdr:to>
      <xdr:col>21</xdr:col>
      <xdr:colOff>161925</xdr:colOff>
      <xdr:row>36</xdr:row>
      <xdr:rowOff>113933</xdr:rowOff>
    </xdr:to>
    <xdr:cxnSp macro="">
      <xdr:nvCxnSpPr>
        <xdr:cNvPr id="503" name="直線コネクタ 502"/>
        <xdr:cNvCxnSpPr/>
      </xdr:nvCxnSpPr>
      <xdr:spPr>
        <a:xfrm flipV="1">
          <a:off x="13703300" y="5314257"/>
          <a:ext cx="889000" cy="9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153202</xdr:rowOff>
    </xdr:from>
    <xdr:to>
      <xdr:col>21</xdr:col>
      <xdr:colOff>212725</xdr:colOff>
      <xdr:row>39</xdr:row>
      <xdr:rowOff>83352</xdr:rowOff>
    </xdr:to>
    <xdr:sp macro="" textlink="">
      <xdr:nvSpPr>
        <xdr:cNvPr id="504" name="フローチャート : 判断 503"/>
        <xdr:cNvSpPr/>
      </xdr:nvSpPr>
      <xdr:spPr>
        <a:xfrm>
          <a:off x="14541500" y="666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74479</xdr:rowOff>
    </xdr:from>
    <xdr:ext cx="469744" cy="259045"/>
    <xdr:sp macro="" textlink="">
      <xdr:nvSpPr>
        <xdr:cNvPr id="505" name="テキスト ボックス 504"/>
        <xdr:cNvSpPr txBox="1"/>
      </xdr:nvSpPr>
      <xdr:spPr>
        <a:xfrm>
          <a:off x="14357427" y="676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105214</xdr:rowOff>
    </xdr:from>
    <xdr:to>
      <xdr:col>19</xdr:col>
      <xdr:colOff>644525</xdr:colOff>
      <xdr:row>36</xdr:row>
      <xdr:rowOff>113933</xdr:rowOff>
    </xdr:to>
    <xdr:cxnSp macro="">
      <xdr:nvCxnSpPr>
        <xdr:cNvPr id="506" name="直線コネクタ 505"/>
        <xdr:cNvCxnSpPr/>
      </xdr:nvCxnSpPr>
      <xdr:spPr>
        <a:xfrm>
          <a:off x="12814300" y="5934514"/>
          <a:ext cx="889000" cy="3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116038</xdr:rowOff>
    </xdr:from>
    <xdr:to>
      <xdr:col>20</xdr:col>
      <xdr:colOff>9525</xdr:colOff>
      <xdr:row>39</xdr:row>
      <xdr:rowOff>46188</xdr:rowOff>
    </xdr:to>
    <xdr:sp macro="" textlink="">
      <xdr:nvSpPr>
        <xdr:cNvPr id="507" name="フローチャート : 判断 506"/>
        <xdr:cNvSpPr/>
      </xdr:nvSpPr>
      <xdr:spPr>
        <a:xfrm>
          <a:off x="13652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37315</xdr:rowOff>
    </xdr:from>
    <xdr:ext cx="469744" cy="259045"/>
    <xdr:sp macro="" textlink="">
      <xdr:nvSpPr>
        <xdr:cNvPr id="508" name="テキスト ボックス 507"/>
        <xdr:cNvSpPr txBox="1"/>
      </xdr:nvSpPr>
      <xdr:spPr>
        <a:xfrm>
          <a:off x="13468427" y="67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104020</xdr:rowOff>
    </xdr:from>
    <xdr:to>
      <xdr:col>18</xdr:col>
      <xdr:colOff>492125</xdr:colOff>
      <xdr:row>39</xdr:row>
      <xdr:rowOff>34170</xdr:rowOff>
    </xdr:to>
    <xdr:sp macro="" textlink="">
      <xdr:nvSpPr>
        <xdr:cNvPr id="509" name="フローチャート : 判断 508"/>
        <xdr:cNvSpPr/>
      </xdr:nvSpPr>
      <xdr:spPr>
        <a:xfrm>
          <a:off x="12763500" y="661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25297</xdr:rowOff>
    </xdr:from>
    <xdr:ext cx="469744" cy="259045"/>
    <xdr:sp macro="" textlink="">
      <xdr:nvSpPr>
        <xdr:cNvPr id="510" name="テキスト ボックス 509"/>
        <xdr:cNvSpPr txBox="1"/>
      </xdr:nvSpPr>
      <xdr:spPr>
        <a:xfrm>
          <a:off x="12579427" y="67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32958</xdr:rowOff>
    </xdr:from>
    <xdr:to>
      <xdr:col>23</xdr:col>
      <xdr:colOff>568325</xdr:colOff>
      <xdr:row>39</xdr:row>
      <xdr:rowOff>134558</xdr:rowOff>
    </xdr:to>
    <xdr:sp macro="" textlink="">
      <xdr:nvSpPr>
        <xdr:cNvPr id="516" name="円/楕円 515"/>
        <xdr:cNvSpPr/>
      </xdr:nvSpPr>
      <xdr:spPr>
        <a:xfrm>
          <a:off x="16268700" y="67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166768</xdr:rowOff>
    </xdr:from>
    <xdr:ext cx="378565" cy="259045"/>
    <xdr:sp macro="" textlink="">
      <xdr:nvSpPr>
        <xdr:cNvPr id="517" name="災害復旧事業費該当値テキスト"/>
        <xdr:cNvSpPr txBox="1"/>
      </xdr:nvSpPr>
      <xdr:spPr>
        <a:xfrm>
          <a:off x="16370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8" name="円/楕円 51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9" name="テキスト ボックス 518"/>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119957</xdr:rowOff>
    </xdr:from>
    <xdr:to>
      <xdr:col>21</xdr:col>
      <xdr:colOff>212725</xdr:colOff>
      <xdr:row>31</xdr:row>
      <xdr:rowOff>50107</xdr:rowOff>
    </xdr:to>
    <xdr:sp macro="" textlink="">
      <xdr:nvSpPr>
        <xdr:cNvPr id="520" name="円/楕円 519"/>
        <xdr:cNvSpPr/>
      </xdr:nvSpPr>
      <xdr:spPr>
        <a:xfrm>
          <a:off x="14541500" y="52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66634</xdr:rowOff>
    </xdr:from>
    <xdr:ext cx="534377" cy="259045"/>
    <xdr:sp macro="" textlink="">
      <xdr:nvSpPr>
        <xdr:cNvPr id="521" name="テキスト ボックス 520"/>
        <xdr:cNvSpPr txBox="1"/>
      </xdr:nvSpPr>
      <xdr:spPr>
        <a:xfrm>
          <a:off x="14325111" y="50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63133</xdr:rowOff>
    </xdr:from>
    <xdr:to>
      <xdr:col>20</xdr:col>
      <xdr:colOff>9525</xdr:colOff>
      <xdr:row>36</xdr:row>
      <xdr:rowOff>164733</xdr:rowOff>
    </xdr:to>
    <xdr:sp macro="" textlink="">
      <xdr:nvSpPr>
        <xdr:cNvPr id="522" name="円/楕円 521"/>
        <xdr:cNvSpPr/>
      </xdr:nvSpPr>
      <xdr:spPr>
        <a:xfrm>
          <a:off x="13652500" y="62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9810</xdr:rowOff>
    </xdr:from>
    <xdr:ext cx="534377" cy="259045"/>
    <xdr:sp macro="" textlink="">
      <xdr:nvSpPr>
        <xdr:cNvPr id="523" name="テキスト ボックス 522"/>
        <xdr:cNvSpPr txBox="1"/>
      </xdr:nvSpPr>
      <xdr:spPr>
        <a:xfrm>
          <a:off x="13436111" y="60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54414</xdr:rowOff>
    </xdr:from>
    <xdr:to>
      <xdr:col>18</xdr:col>
      <xdr:colOff>492125</xdr:colOff>
      <xdr:row>34</xdr:row>
      <xdr:rowOff>156014</xdr:rowOff>
    </xdr:to>
    <xdr:sp macro="" textlink="">
      <xdr:nvSpPr>
        <xdr:cNvPr id="524" name="円/楕円 523"/>
        <xdr:cNvSpPr/>
      </xdr:nvSpPr>
      <xdr:spPr>
        <a:xfrm>
          <a:off x="12763500" y="58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1091</xdr:rowOff>
    </xdr:from>
    <xdr:ext cx="534377" cy="259045"/>
    <xdr:sp macro="" textlink="">
      <xdr:nvSpPr>
        <xdr:cNvPr id="525" name="テキスト ボックス 524"/>
        <xdr:cNvSpPr txBox="1"/>
      </xdr:nvSpPr>
      <xdr:spPr>
        <a:xfrm>
          <a:off x="12547111" y="565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5" name="直線コネクタ 58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6" name="テキスト ボックス 58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7" name="直線コネクタ 58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8" name="テキスト ボックス 58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9" name="直線コネクタ 58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0" name="テキスト ボックス 58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1" name="直線コネクタ 59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2" name="テキスト ボックス 59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3" name="直線コネクタ 59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4" name="テキスト ボックス 59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5" name="直線コネクタ 59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6" name="テキスト ボックス 59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600" name="直線コネクタ 599"/>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601"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2" name="直線コネクタ 601"/>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3"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4" name="直線コネクタ 603"/>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64963</xdr:rowOff>
    </xdr:from>
    <xdr:to>
      <xdr:col>23</xdr:col>
      <xdr:colOff>517525</xdr:colOff>
      <xdr:row>77</xdr:row>
      <xdr:rowOff>65601</xdr:rowOff>
    </xdr:to>
    <xdr:cxnSp macro="">
      <xdr:nvCxnSpPr>
        <xdr:cNvPr id="605" name="直線コネクタ 604"/>
        <xdr:cNvCxnSpPr/>
      </xdr:nvCxnSpPr>
      <xdr:spPr>
        <a:xfrm>
          <a:off x="15481300" y="13266613"/>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6"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7" name="フローチャート : 判断 606"/>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61159</xdr:rowOff>
    </xdr:from>
    <xdr:to>
      <xdr:col>22</xdr:col>
      <xdr:colOff>365125</xdr:colOff>
      <xdr:row>77</xdr:row>
      <xdr:rowOff>64963</xdr:rowOff>
    </xdr:to>
    <xdr:cxnSp macro="">
      <xdr:nvCxnSpPr>
        <xdr:cNvPr id="608" name="直線コネクタ 607"/>
        <xdr:cNvCxnSpPr/>
      </xdr:nvCxnSpPr>
      <xdr:spPr>
        <a:xfrm>
          <a:off x="14592300" y="13262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9" name="フローチャート : 判断 608"/>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10" name="テキスト ボックス 609"/>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61159</xdr:rowOff>
    </xdr:from>
    <xdr:to>
      <xdr:col>21</xdr:col>
      <xdr:colOff>161925</xdr:colOff>
      <xdr:row>77</xdr:row>
      <xdr:rowOff>61894</xdr:rowOff>
    </xdr:to>
    <xdr:cxnSp macro="">
      <xdr:nvCxnSpPr>
        <xdr:cNvPr id="611" name="直線コネクタ 610"/>
        <xdr:cNvCxnSpPr/>
      </xdr:nvCxnSpPr>
      <xdr:spPr>
        <a:xfrm flipV="1">
          <a:off x="13703300" y="1326280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2" name="フローチャート : 判断 611"/>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3" name="テキスト ボックス 612"/>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127650</xdr:rowOff>
    </xdr:from>
    <xdr:to>
      <xdr:col>19</xdr:col>
      <xdr:colOff>644525</xdr:colOff>
      <xdr:row>77</xdr:row>
      <xdr:rowOff>61894</xdr:rowOff>
    </xdr:to>
    <xdr:cxnSp macro="">
      <xdr:nvCxnSpPr>
        <xdr:cNvPr id="614" name="直線コネクタ 613"/>
        <xdr:cNvCxnSpPr/>
      </xdr:nvCxnSpPr>
      <xdr:spPr>
        <a:xfrm>
          <a:off x="12814300" y="13157850"/>
          <a:ext cx="889000" cy="10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5" name="フローチャート : 判断 61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6" name="テキスト ボックス 615"/>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7" name="フローチャート : 判断 61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8" name="テキスト ボックス 617"/>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14801</xdr:rowOff>
    </xdr:from>
    <xdr:to>
      <xdr:col>23</xdr:col>
      <xdr:colOff>568325</xdr:colOff>
      <xdr:row>77</xdr:row>
      <xdr:rowOff>116401</xdr:rowOff>
    </xdr:to>
    <xdr:sp macro="" textlink="">
      <xdr:nvSpPr>
        <xdr:cNvPr id="624" name="円/楕円 623"/>
        <xdr:cNvSpPr/>
      </xdr:nvSpPr>
      <xdr:spPr>
        <a:xfrm>
          <a:off x="16268700" y="132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164678</xdr:rowOff>
    </xdr:from>
    <xdr:ext cx="534377" cy="259045"/>
    <xdr:sp macro="" textlink="">
      <xdr:nvSpPr>
        <xdr:cNvPr id="625" name="公債費該当値テキスト"/>
        <xdr:cNvSpPr txBox="1"/>
      </xdr:nvSpPr>
      <xdr:spPr>
        <a:xfrm>
          <a:off x="16370300" y="131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14163</xdr:rowOff>
    </xdr:from>
    <xdr:to>
      <xdr:col>22</xdr:col>
      <xdr:colOff>415925</xdr:colOff>
      <xdr:row>77</xdr:row>
      <xdr:rowOff>115763</xdr:rowOff>
    </xdr:to>
    <xdr:sp macro="" textlink="">
      <xdr:nvSpPr>
        <xdr:cNvPr id="626" name="円/楕円 625"/>
        <xdr:cNvSpPr/>
      </xdr:nvSpPr>
      <xdr:spPr>
        <a:xfrm>
          <a:off x="15430500" y="13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106890</xdr:rowOff>
    </xdr:from>
    <xdr:ext cx="534377" cy="259045"/>
    <xdr:sp macro="" textlink="">
      <xdr:nvSpPr>
        <xdr:cNvPr id="627" name="テキスト ボックス 626"/>
        <xdr:cNvSpPr txBox="1"/>
      </xdr:nvSpPr>
      <xdr:spPr>
        <a:xfrm>
          <a:off x="15214111" y="13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10359</xdr:rowOff>
    </xdr:from>
    <xdr:to>
      <xdr:col>21</xdr:col>
      <xdr:colOff>212725</xdr:colOff>
      <xdr:row>77</xdr:row>
      <xdr:rowOff>111959</xdr:rowOff>
    </xdr:to>
    <xdr:sp macro="" textlink="">
      <xdr:nvSpPr>
        <xdr:cNvPr id="628" name="円/楕円 627"/>
        <xdr:cNvSpPr/>
      </xdr:nvSpPr>
      <xdr:spPr>
        <a:xfrm>
          <a:off x="14541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103086</xdr:rowOff>
    </xdr:from>
    <xdr:ext cx="534377" cy="259045"/>
    <xdr:sp macro="" textlink="">
      <xdr:nvSpPr>
        <xdr:cNvPr id="629" name="テキスト ボックス 628"/>
        <xdr:cNvSpPr txBox="1"/>
      </xdr:nvSpPr>
      <xdr:spPr>
        <a:xfrm>
          <a:off x="14325111" y="133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11094</xdr:rowOff>
    </xdr:from>
    <xdr:to>
      <xdr:col>20</xdr:col>
      <xdr:colOff>9525</xdr:colOff>
      <xdr:row>77</xdr:row>
      <xdr:rowOff>112694</xdr:rowOff>
    </xdr:to>
    <xdr:sp macro="" textlink="">
      <xdr:nvSpPr>
        <xdr:cNvPr id="630" name="円/楕円 629"/>
        <xdr:cNvSpPr/>
      </xdr:nvSpPr>
      <xdr:spPr>
        <a:xfrm>
          <a:off x="13652500" y="132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103821</xdr:rowOff>
    </xdr:from>
    <xdr:ext cx="534377" cy="259045"/>
    <xdr:sp macro="" textlink="">
      <xdr:nvSpPr>
        <xdr:cNvPr id="631" name="テキスト ボックス 630"/>
        <xdr:cNvSpPr txBox="1"/>
      </xdr:nvSpPr>
      <xdr:spPr>
        <a:xfrm>
          <a:off x="13436111" y="133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76850</xdr:rowOff>
    </xdr:from>
    <xdr:to>
      <xdr:col>18</xdr:col>
      <xdr:colOff>492125</xdr:colOff>
      <xdr:row>77</xdr:row>
      <xdr:rowOff>7000</xdr:rowOff>
    </xdr:to>
    <xdr:sp macro="" textlink="">
      <xdr:nvSpPr>
        <xdr:cNvPr id="632" name="円/楕円 631"/>
        <xdr:cNvSpPr/>
      </xdr:nvSpPr>
      <xdr:spPr>
        <a:xfrm>
          <a:off x="12763500" y="131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169577</xdr:rowOff>
    </xdr:from>
    <xdr:ext cx="534377" cy="259045"/>
    <xdr:sp macro="" textlink="">
      <xdr:nvSpPr>
        <xdr:cNvPr id="633" name="テキスト ボックス 632"/>
        <xdr:cNvSpPr txBox="1"/>
      </xdr:nvSpPr>
      <xdr:spPr>
        <a:xfrm>
          <a:off x="12547111" y="131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7" name="直線コネクタ 656"/>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8"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9" name="直線コネクタ 658"/>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60"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61" name="直線コネクタ 660"/>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120205</xdr:rowOff>
    </xdr:from>
    <xdr:to>
      <xdr:col>23</xdr:col>
      <xdr:colOff>517525</xdr:colOff>
      <xdr:row>98</xdr:row>
      <xdr:rowOff>165633</xdr:rowOff>
    </xdr:to>
    <xdr:cxnSp macro="">
      <xdr:nvCxnSpPr>
        <xdr:cNvPr id="662" name="直線コネクタ 661"/>
        <xdr:cNvCxnSpPr/>
      </xdr:nvCxnSpPr>
      <xdr:spPr>
        <a:xfrm>
          <a:off x="15481300" y="16579405"/>
          <a:ext cx="838200" cy="3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3"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4" name="フローチャート : 判断 663"/>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120205</xdr:rowOff>
    </xdr:from>
    <xdr:to>
      <xdr:col>22</xdr:col>
      <xdr:colOff>365125</xdr:colOff>
      <xdr:row>98</xdr:row>
      <xdr:rowOff>104915</xdr:rowOff>
    </xdr:to>
    <xdr:cxnSp macro="">
      <xdr:nvCxnSpPr>
        <xdr:cNvPr id="665" name="直線コネクタ 664"/>
        <xdr:cNvCxnSpPr/>
      </xdr:nvCxnSpPr>
      <xdr:spPr>
        <a:xfrm flipV="1">
          <a:off x="14592300" y="16579405"/>
          <a:ext cx="889000" cy="3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6" name="フローチャート : 判断 665"/>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7" name="テキスト ボックス 666"/>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135306</xdr:rowOff>
    </xdr:from>
    <xdr:to>
      <xdr:col>21</xdr:col>
      <xdr:colOff>161925</xdr:colOff>
      <xdr:row>98</xdr:row>
      <xdr:rowOff>104915</xdr:rowOff>
    </xdr:to>
    <xdr:cxnSp macro="">
      <xdr:nvCxnSpPr>
        <xdr:cNvPr id="668" name="直線コネクタ 667"/>
        <xdr:cNvCxnSpPr/>
      </xdr:nvCxnSpPr>
      <xdr:spPr>
        <a:xfrm>
          <a:off x="13703300" y="16594506"/>
          <a:ext cx="889000" cy="3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9" name="フローチャート : 判断 668"/>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70" name="テキスト ボックス 669"/>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28080</xdr:rowOff>
    </xdr:from>
    <xdr:to>
      <xdr:col>19</xdr:col>
      <xdr:colOff>644525</xdr:colOff>
      <xdr:row>96</xdr:row>
      <xdr:rowOff>135306</xdr:rowOff>
    </xdr:to>
    <xdr:cxnSp macro="">
      <xdr:nvCxnSpPr>
        <xdr:cNvPr id="671" name="直線コネクタ 670"/>
        <xdr:cNvCxnSpPr/>
      </xdr:nvCxnSpPr>
      <xdr:spPr>
        <a:xfrm>
          <a:off x="12814300" y="16487280"/>
          <a:ext cx="889000" cy="10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2" name="フローチャート : 判断 671"/>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73" name="テキスト ボックス 672"/>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4" name="フローチャート : 判断 673"/>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5" name="テキスト ボックス 674"/>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114833</xdr:rowOff>
    </xdr:from>
    <xdr:to>
      <xdr:col>23</xdr:col>
      <xdr:colOff>568325</xdr:colOff>
      <xdr:row>99</xdr:row>
      <xdr:rowOff>44983</xdr:rowOff>
    </xdr:to>
    <xdr:sp macro="" textlink="">
      <xdr:nvSpPr>
        <xdr:cNvPr id="681" name="円/楕円 680"/>
        <xdr:cNvSpPr/>
      </xdr:nvSpPr>
      <xdr:spPr>
        <a:xfrm>
          <a:off x="16268700" y="169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29760</xdr:rowOff>
    </xdr:from>
    <xdr:ext cx="469744" cy="259045"/>
    <xdr:sp macro="" textlink="">
      <xdr:nvSpPr>
        <xdr:cNvPr id="682" name="積立金該当値テキスト"/>
        <xdr:cNvSpPr txBox="1"/>
      </xdr:nvSpPr>
      <xdr:spPr>
        <a:xfrm>
          <a:off x="16370300" y="1683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69405</xdr:rowOff>
    </xdr:from>
    <xdr:to>
      <xdr:col>22</xdr:col>
      <xdr:colOff>415925</xdr:colOff>
      <xdr:row>96</xdr:row>
      <xdr:rowOff>171005</xdr:rowOff>
    </xdr:to>
    <xdr:sp macro="" textlink="">
      <xdr:nvSpPr>
        <xdr:cNvPr id="683" name="円/楕円 682"/>
        <xdr:cNvSpPr/>
      </xdr:nvSpPr>
      <xdr:spPr>
        <a:xfrm>
          <a:off x="15430500" y="165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16082</xdr:rowOff>
    </xdr:from>
    <xdr:ext cx="534377" cy="259045"/>
    <xdr:sp macro="" textlink="">
      <xdr:nvSpPr>
        <xdr:cNvPr id="684" name="テキスト ボックス 683"/>
        <xdr:cNvSpPr txBox="1"/>
      </xdr:nvSpPr>
      <xdr:spPr>
        <a:xfrm>
          <a:off x="15214111" y="163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54115</xdr:rowOff>
    </xdr:from>
    <xdr:to>
      <xdr:col>21</xdr:col>
      <xdr:colOff>212725</xdr:colOff>
      <xdr:row>98</xdr:row>
      <xdr:rowOff>155715</xdr:rowOff>
    </xdr:to>
    <xdr:sp macro="" textlink="">
      <xdr:nvSpPr>
        <xdr:cNvPr id="685" name="円/楕円 684"/>
        <xdr:cNvSpPr/>
      </xdr:nvSpPr>
      <xdr:spPr>
        <a:xfrm>
          <a:off x="14541500" y="168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146842</xdr:rowOff>
    </xdr:from>
    <xdr:ext cx="469744" cy="259045"/>
    <xdr:sp macro="" textlink="">
      <xdr:nvSpPr>
        <xdr:cNvPr id="686" name="テキスト ボックス 685"/>
        <xdr:cNvSpPr txBox="1"/>
      </xdr:nvSpPr>
      <xdr:spPr>
        <a:xfrm>
          <a:off x="14357427" y="1694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84506</xdr:rowOff>
    </xdr:from>
    <xdr:to>
      <xdr:col>20</xdr:col>
      <xdr:colOff>9525</xdr:colOff>
      <xdr:row>97</xdr:row>
      <xdr:rowOff>14656</xdr:rowOff>
    </xdr:to>
    <xdr:sp macro="" textlink="">
      <xdr:nvSpPr>
        <xdr:cNvPr id="687" name="円/楕円 686"/>
        <xdr:cNvSpPr/>
      </xdr:nvSpPr>
      <xdr:spPr>
        <a:xfrm>
          <a:off x="13652500" y="165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31183</xdr:rowOff>
    </xdr:from>
    <xdr:ext cx="534377" cy="259045"/>
    <xdr:sp macro="" textlink="">
      <xdr:nvSpPr>
        <xdr:cNvPr id="688" name="テキスト ボックス 687"/>
        <xdr:cNvSpPr txBox="1"/>
      </xdr:nvSpPr>
      <xdr:spPr>
        <a:xfrm>
          <a:off x="13436111" y="163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148730</xdr:rowOff>
    </xdr:from>
    <xdr:to>
      <xdr:col>18</xdr:col>
      <xdr:colOff>492125</xdr:colOff>
      <xdr:row>96</xdr:row>
      <xdr:rowOff>78880</xdr:rowOff>
    </xdr:to>
    <xdr:sp macro="" textlink="">
      <xdr:nvSpPr>
        <xdr:cNvPr id="689" name="円/楕円 688"/>
        <xdr:cNvSpPr/>
      </xdr:nvSpPr>
      <xdr:spPr>
        <a:xfrm>
          <a:off x="12763500" y="164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95407</xdr:rowOff>
    </xdr:from>
    <xdr:ext cx="534377" cy="259045"/>
    <xdr:sp macro="" textlink="">
      <xdr:nvSpPr>
        <xdr:cNvPr id="690" name="テキスト ボックス 689"/>
        <xdr:cNvSpPr txBox="1"/>
      </xdr:nvSpPr>
      <xdr:spPr>
        <a:xfrm>
          <a:off x="12547111" y="162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6" name="直線コネクタ 715"/>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9"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20" name="直線コネクタ 719"/>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581</xdr:rowOff>
    </xdr:from>
    <xdr:to>
      <xdr:col>32</xdr:col>
      <xdr:colOff>187325</xdr:colOff>
      <xdr:row>39</xdr:row>
      <xdr:rowOff>907</xdr:rowOff>
    </xdr:to>
    <xdr:cxnSp macro="">
      <xdr:nvCxnSpPr>
        <xdr:cNvPr id="721" name="直線コネクタ 720"/>
        <xdr:cNvCxnSpPr/>
      </xdr:nvCxnSpPr>
      <xdr:spPr>
        <a:xfrm>
          <a:off x="21323300" y="668713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2"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3" name="フローチャート : 判断 722"/>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167622</xdr:rowOff>
    </xdr:from>
    <xdr:to>
      <xdr:col>31</xdr:col>
      <xdr:colOff>34925</xdr:colOff>
      <xdr:row>39</xdr:row>
      <xdr:rowOff>581</xdr:rowOff>
    </xdr:to>
    <xdr:cxnSp macro="">
      <xdr:nvCxnSpPr>
        <xdr:cNvPr id="724" name="直線コネクタ 723"/>
        <xdr:cNvCxnSpPr/>
      </xdr:nvCxnSpPr>
      <xdr:spPr>
        <a:xfrm>
          <a:off x="20434300" y="6682722"/>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5" name="フローチャート : 判断 724"/>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6" name="テキスト ボックス 725"/>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133332</xdr:rowOff>
    </xdr:from>
    <xdr:to>
      <xdr:col>29</xdr:col>
      <xdr:colOff>517525</xdr:colOff>
      <xdr:row>38</xdr:row>
      <xdr:rowOff>167622</xdr:rowOff>
    </xdr:to>
    <xdr:cxnSp macro="">
      <xdr:nvCxnSpPr>
        <xdr:cNvPr id="727" name="直線コネクタ 726"/>
        <xdr:cNvCxnSpPr/>
      </xdr:nvCxnSpPr>
      <xdr:spPr>
        <a:xfrm>
          <a:off x="19545300" y="66484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8" name="フローチャート : 判断 727"/>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9" name="テキスト ボックス 728"/>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132189</xdr:rowOff>
    </xdr:from>
    <xdr:to>
      <xdr:col>28</xdr:col>
      <xdr:colOff>314325</xdr:colOff>
      <xdr:row>38</xdr:row>
      <xdr:rowOff>133332</xdr:rowOff>
    </xdr:to>
    <xdr:cxnSp macro="">
      <xdr:nvCxnSpPr>
        <xdr:cNvPr id="730" name="直線コネクタ 729"/>
        <xdr:cNvCxnSpPr/>
      </xdr:nvCxnSpPr>
      <xdr:spPr>
        <a:xfrm>
          <a:off x="18656300" y="66472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1" name="フローチャート : 判断 730"/>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2" name="テキスト ボックス 731"/>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3" name="フローチャート : 判断 732"/>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4" name="テキスト ボックス 733"/>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121557</xdr:rowOff>
    </xdr:from>
    <xdr:to>
      <xdr:col>32</xdr:col>
      <xdr:colOff>238125</xdr:colOff>
      <xdr:row>39</xdr:row>
      <xdr:rowOff>51707</xdr:rowOff>
    </xdr:to>
    <xdr:sp macro="" textlink="">
      <xdr:nvSpPr>
        <xdr:cNvPr id="740" name="円/楕円 739"/>
        <xdr:cNvSpPr/>
      </xdr:nvSpPr>
      <xdr:spPr>
        <a:xfrm>
          <a:off x="221107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97698</xdr:rowOff>
    </xdr:from>
    <xdr:ext cx="378565" cy="259045"/>
    <xdr:sp macro="" textlink="">
      <xdr:nvSpPr>
        <xdr:cNvPr id="741" name="投資及び出資金該当値テキスト"/>
        <xdr:cNvSpPr txBox="1"/>
      </xdr:nvSpPr>
      <xdr:spPr>
        <a:xfrm>
          <a:off x="22212300"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121231</xdr:rowOff>
    </xdr:from>
    <xdr:to>
      <xdr:col>31</xdr:col>
      <xdr:colOff>85725</xdr:colOff>
      <xdr:row>39</xdr:row>
      <xdr:rowOff>51381</xdr:rowOff>
    </xdr:to>
    <xdr:sp macro="" textlink="">
      <xdr:nvSpPr>
        <xdr:cNvPr id="742" name="円/楕円 741"/>
        <xdr:cNvSpPr/>
      </xdr:nvSpPr>
      <xdr:spPr>
        <a:xfrm>
          <a:off x="21272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67908</xdr:rowOff>
    </xdr:from>
    <xdr:ext cx="378565" cy="259045"/>
    <xdr:sp macro="" textlink="">
      <xdr:nvSpPr>
        <xdr:cNvPr id="743" name="テキスト ボックス 742"/>
        <xdr:cNvSpPr txBox="1"/>
      </xdr:nvSpPr>
      <xdr:spPr>
        <a:xfrm>
          <a:off x="21134017" y="641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116822</xdr:rowOff>
    </xdr:from>
    <xdr:to>
      <xdr:col>29</xdr:col>
      <xdr:colOff>568325</xdr:colOff>
      <xdr:row>39</xdr:row>
      <xdr:rowOff>46972</xdr:rowOff>
    </xdr:to>
    <xdr:sp macro="" textlink="">
      <xdr:nvSpPr>
        <xdr:cNvPr id="744" name="円/楕円 743"/>
        <xdr:cNvSpPr/>
      </xdr:nvSpPr>
      <xdr:spPr>
        <a:xfrm>
          <a:off x="20383500" y="66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38099</xdr:rowOff>
    </xdr:from>
    <xdr:ext cx="378565" cy="259045"/>
    <xdr:sp macro="" textlink="">
      <xdr:nvSpPr>
        <xdr:cNvPr id="745" name="テキスト ボックス 744"/>
        <xdr:cNvSpPr txBox="1"/>
      </xdr:nvSpPr>
      <xdr:spPr>
        <a:xfrm>
          <a:off x="20245017" y="672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82532</xdr:rowOff>
    </xdr:from>
    <xdr:to>
      <xdr:col>28</xdr:col>
      <xdr:colOff>365125</xdr:colOff>
      <xdr:row>39</xdr:row>
      <xdr:rowOff>12682</xdr:rowOff>
    </xdr:to>
    <xdr:sp macro="" textlink="">
      <xdr:nvSpPr>
        <xdr:cNvPr id="746" name="円/楕円 745"/>
        <xdr:cNvSpPr/>
      </xdr:nvSpPr>
      <xdr:spPr>
        <a:xfrm>
          <a:off x="19494500" y="65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29209</xdr:rowOff>
    </xdr:from>
    <xdr:ext cx="378565" cy="259045"/>
    <xdr:sp macro="" textlink="">
      <xdr:nvSpPr>
        <xdr:cNvPr id="747" name="テキスト ボックス 746"/>
        <xdr:cNvSpPr txBox="1"/>
      </xdr:nvSpPr>
      <xdr:spPr>
        <a:xfrm>
          <a:off x="19356017" y="6372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81389</xdr:rowOff>
    </xdr:from>
    <xdr:to>
      <xdr:col>27</xdr:col>
      <xdr:colOff>161925</xdr:colOff>
      <xdr:row>39</xdr:row>
      <xdr:rowOff>11539</xdr:rowOff>
    </xdr:to>
    <xdr:sp macro="" textlink="">
      <xdr:nvSpPr>
        <xdr:cNvPr id="748" name="円/楕円 747"/>
        <xdr:cNvSpPr/>
      </xdr:nvSpPr>
      <xdr:spPr>
        <a:xfrm>
          <a:off x="18605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28066</xdr:rowOff>
    </xdr:from>
    <xdr:ext cx="378565" cy="259045"/>
    <xdr:sp macro="" textlink="">
      <xdr:nvSpPr>
        <xdr:cNvPr id="749" name="テキスト ボックス 748"/>
        <xdr:cNvSpPr txBox="1"/>
      </xdr:nvSpPr>
      <xdr:spPr>
        <a:xfrm>
          <a:off x="18467017" y="637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3" name="テキスト ボックス 76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71" name="直線コネクタ 770"/>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4"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5" name="直線コネクタ 774"/>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26681</xdr:rowOff>
    </xdr:from>
    <xdr:to>
      <xdr:col>32</xdr:col>
      <xdr:colOff>187325</xdr:colOff>
      <xdr:row>55</xdr:row>
      <xdr:rowOff>29972</xdr:rowOff>
    </xdr:to>
    <xdr:cxnSp macro="">
      <xdr:nvCxnSpPr>
        <xdr:cNvPr id="776" name="直線コネクタ 775"/>
        <xdr:cNvCxnSpPr/>
      </xdr:nvCxnSpPr>
      <xdr:spPr>
        <a:xfrm flipV="1">
          <a:off x="21323300" y="9456431"/>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7"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8" name="フローチャート : 判断 777"/>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29972</xdr:rowOff>
    </xdr:from>
    <xdr:to>
      <xdr:col>31</xdr:col>
      <xdr:colOff>34925</xdr:colOff>
      <xdr:row>55</xdr:row>
      <xdr:rowOff>32532</xdr:rowOff>
    </xdr:to>
    <xdr:cxnSp macro="">
      <xdr:nvCxnSpPr>
        <xdr:cNvPr id="779" name="直線コネクタ 778"/>
        <xdr:cNvCxnSpPr/>
      </xdr:nvCxnSpPr>
      <xdr:spPr>
        <a:xfrm flipV="1">
          <a:off x="20434300" y="9459722"/>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80" name="フローチャート : 判断 779"/>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81" name="テキスト ボックス 780"/>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31983</xdr:rowOff>
    </xdr:from>
    <xdr:to>
      <xdr:col>29</xdr:col>
      <xdr:colOff>517525</xdr:colOff>
      <xdr:row>55</xdr:row>
      <xdr:rowOff>32532</xdr:rowOff>
    </xdr:to>
    <xdr:cxnSp macro="">
      <xdr:nvCxnSpPr>
        <xdr:cNvPr id="782" name="直線コネクタ 781"/>
        <xdr:cNvCxnSpPr/>
      </xdr:nvCxnSpPr>
      <xdr:spPr>
        <a:xfrm>
          <a:off x="19545300" y="946173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3" name="フローチャート : 判断 782"/>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4" name="テキスト ボックス 783"/>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126258</xdr:rowOff>
    </xdr:from>
    <xdr:to>
      <xdr:col>28</xdr:col>
      <xdr:colOff>314325</xdr:colOff>
      <xdr:row>55</xdr:row>
      <xdr:rowOff>31983</xdr:rowOff>
    </xdr:to>
    <xdr:cxnSp macro="">
      <xdr:nvCxnSpPr>
        <xdr:cNvPr id="785" name="直線コネクタ 784"/>
        <xdr:cNvCxnSpPr/>
      </xdr:nvCxnSpPr>
      <xdr:spPr>
        <a:xfrm>
          <a:off x="18656300" y="9384558"/>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6" name="フローチャート : 判断 785"/>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7" name="テキスト ボックス 786"/>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8" name="フローチャート : 判断 787"/>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9" name="テキスト ボックス 788"/>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147331</xdr:rowOff>
    </xdr:from>
    <xdr:to>
      <xdr:col>32</xdr:col>
      <xdr:colOff>238125</xdr:colOff>
      <xdr:row>55</xdr:row>
      <xdr:rowOff>77481</xdr:rowOff>
    </xdr:to>
    <xdr:sp macro="" textlink="">
      <xdr:nvSpPr>
        <xdr:cNvPr id="795" name="円/楕円 794"/>
        <xdr:cNvSpPr/>
      </xdr:nvSpPr>
      <xdr:spPr>
        <a:xfrm>
          <a:off x="22110700" y="94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170208</xdr:rowOff>
    </xdr:from>
    <xdr:ext cx="469744" cy="259045"/>
    <xdr:sp macro="" textlink="">
      <xdr:nvSpPr>
        <xdr:cNvPr id="796" name="貸付金該当値テキスト"/>
        <xdr:cNvSpPr txBox="1"/>
      </xdr:nvSpPr>
      <xdr:spPr>
        <a:xfrm>
          <a:off x="22212300" y="92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6,861</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150622</xdr:rowOff>
    </xdr:from>
    <xdr:to>
      <xdr:col>31</xdr:col>
      <xdr:colOff>85725</xdr:colOff>
      <xdr:row>55</xdr:row>
      <xdr:rowOff>80772</xdr:rowOff>
    </xdr:to>
    <xdr:sp macro="" textlink="">
      <xdr:nvSpPr>
        <xdr:cNvPr id="797" name="円/楕円 796"/>
        <xdr:cNvSpPr/>
      </xdr:nvSpPr>
      <xdr:spPr>
        <a:xfrm>
          <a:off x="21272500" y="94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97299</xdr:rowOff>
    </xdr:from>
    <xdr:ext cx="469744" cy="259045"/>
    <xdr:sp macro="" textlink="">
      <xdr:nvSpPr>
        <xdr:cNvPr id="798" name="テキスト ボックス 797"/>
        <xdr:cNvSpPr txBox="1"/>
      </xdr:nvSpPr>
      <xdr:spPr>
        <a:xfrm>
          <a:off x="21088427" y="918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153182</xdr:rowOff>
    </xdr:from>
    <xdr:to>
      <xdr:col>29</xdr:col>
      <xdr:colOff>568325</xdr:colOff>
      <xdr:row>55</xdr:row>
      <xdr:rowOff>83332</xdr:rowOff>
    </xdr:to>
    <xdr:sp macro="" textlink="">
      <xdr:nvSpPr>
        <xdr:cNvPr id="799" name="円/楕円 798"/>
        <xdr:cNvSpPr/>
      </xdr:nvSpPr>
      <xdr:spPr>
        <a:xfrm>
          <a:off x="20383500" y="94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99859</xdr:rowOff>
    </xdr:from>
    <xdr:ext cx="469744" cy="259045"/>
    <xdr:sp macro="" textlink="">
      <xdr:nvSpPr>
        <xdr:cNvPr id="800" name="テキスト ボックス 799"/>
        <xdr:cNvSpPr txBox="1"/>
      </xdr:nvSpPr>
      <xdr:spPr>
        <a:xfrm>
          <a:off x="20199427" y="91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152633</xdr:rowOff>
    </xdr:from>
    <xdr:to>
      <xdr:col>28</xdr:col>
      <xdr:colOff>365125</xdr:colOff>
      <xdr:row>55</xdr:row>
      <xdr:rowOff>82783</xdr:rowOff>
    </xdr:to>
    <xdr:sp macro="" textlink="">
      <xdr:nvSpPr>
        <xdr:cNvPr id="801" name="円/楕円 800"/>
        <xdr:cNvSpPr/>
      </xdr:nvSpPr>
      <xdr:spPr>
        <a:xfrm>
          <a:off x="19494500" y="94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99310</xdr:rowOff>
    </xdr:from>
    <xdr:ext cx="469744" cy="259045"/>
    <xdr:sp macro="" textlink="">
      <xdr:nvSpPr>
        <xdr:cNvPr id="802" name="テキスト ボックス 801"/>
        <xdr:cNvSpPr txBox="1"/>
      </xdr:nvSpPr>
      <xdr:spPr>
        <a:xfrm>
          <a:off x="19310427" y="918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75458</xdr:rowOff>
    </xdr:from>
    <xdr:to>
      <xdr:col>27</xdr:col>
      <xdr:colOff>161925</xdr:colOff>
      <xdr:row>55</xdr:row>
      <xdr:rowOff>5608</xdr:rowOff>
    </xdr:to>
    <xdr:sp macro="" textlink="">
      <xdr:nvSpPr>
        <xdr:cNvPr id="803" name="円/楕円 802"/>
        <xdr:cNvSpPr/>
      </xdr:nvSpPr>
      <xdr:spPr>
        <a:xfrm>
          <a:off x="18605500" y="93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22135</xdr:rowOff>
    </xdr:from>
    <xdr:ext cx="469744" cy="259045"/>
    <xdr:sp macro="" textlink="">
      <xdr:nvSpPr>
        <xdr:cNvPr id="804" name="テキスト ボックス 803"/>
        <xdr:cNvSpPr txBox="1"/>
      </xdr:nvSpPr>
      <xdr:spPr>
        <a:xfrm>
          <a:off x="18421427" y="910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9" name="直線コネクタ 828"/>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30"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31" name="直線コネクタ 830"/>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2"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3" name="直線コネクタ 832"/>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9398</xdr:rowOff>
    </xdr:from>
    <xdr:to>
      <xdr:col>32</xdr:col>
      <xdr:colOff>187325</xdr:colOff>
      <xdr:row>77</xdr:row>
      <xdr:rowOff>74416</xdr:rowOff>
    </xdr:to>
    <xdr:cxnSp macro="">
      <xdr:nvCxnSpPr>
        <xdr:cNvPr id="834" name="直線コネクタ 833"/>
        <xdr:cNvCxnSpPr/>
      </xdr:nvCxnSpPr>
      <xdr:spPr>
        <a:xfrm flipV="1">
          <a:off x="21323300" y="13211048"/>
          <a:ext cx="8382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5"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6" name="フローチャート : 判断 835"/>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29363</xdr:rowOff>
    </xdr:from>
    <xdr:to>
      <xdr:col>31</xdr:col>
      <xdr:colOff>34925</xdr:colOff>
      <xdr:row>77</xdr:row>
      <xdr:rowOff>74416</xdr:rowOff>
    </xdr:to>
    <xdr:cxnSp macro="">
      <xdr:nvCxnSpPr>
        <xdr:cNvPr id="837" name="直線コネクタ 836"/>
        <xdr:cNvCxnSpPr/>
      </xdr:nvCxnSpPr>
      <xdr:spPr>
        <a:xfrm>
          <a:off x="20434300" y="13231013"/>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8" name="フローチャート : 判断 837"/>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9" name="テキスト ボックス 838"/>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29363</xdr:rowOff>
    </xdr:from>
    <xdr:to>
      <xdr:col>29</xdr:col>
      <xdr:colOff>517525</xdr:colOff>
      <xdr:row>77</xdr:row>
      <xdr:rowOff>135737</xdr:rowOff>
    </xdr:to>
    <xdr:cxnSp macro="">
      <xdr:nvCxnSpPr>
        <xdr:cNvPr id="840" name="直線コネクタ 839"/>
        <xdr:cNvCxnSpPr/>
      </xdr:nvCxnSpPr>
      <xdr:spPr>
        <a:xfrm flipV="1">
          <a:off x="19545300" y="13231013"/>
          <a:ext cx="889000" cy="10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1" name="フローチャート : 判断 840"/>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2" name="テキスト ボックス 841"/>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135737</xdr:rowOff>
    </xdr:from>
    <xdr:to>
      <xdr:col>28</xdr:col>
      <xdr:colOff>314325</xdr:colOff>
      <xdr:row>77</xdr:row>
      <xdr:rowOff>138024</xdr:rowOff>
    </xdr:to>
    <xdr:cxnSp macro="">
      <xdr:nvCxnSpPr>
        <xdr:cNvPr id="843" name="直線コネクタ 842"/>
        <xdr:cNvCxnSpPr/>
      </xdr:nvCxnSpPr>
      <xdr:spPr>
        <a:xfrm flipV="1">
          <a:off x="18656300" y="133373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4" name="フローチャート : 判断 843"/>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5" name="テキスト ボックス 844"/>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6" name="フローチャート : 判断 845"/>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7" name="テキスト ボックス 846"/>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130048</xdr:rowOff>
    </xdr:from>
    <xdr:to>
      <xdr:col>32</xdr:col>
      <xdr:colOff>238125</xdr:colOff>
      <xdr:row>77</xdr:row>
      <xdr:rowOff>60198</xdr:rowOff>
    </xdr:to>
    <xdr:sp macro="" textlink="">
      <xdr:nvSpPr>
        <xdr:cNvPr id="853" name="円/楕円 852"/>
        <xdr:cNvSpPr/>
      </xdr:nvSpPr>
      <xdr:spPr>
        <a:xfrm>
          <a:off x="221107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108475</xdr:rowOff>
    </xdr:from>
    <xdr:ext cx="534377" cy="259045"/>
    <xdr:sp macro="" textlink="">
      <xdr:nvSpPr>
        <xdr:cNvPr id="854" name="繰出金該当値テキスト"/>
        <xdr:cNvSpPr txBox="1"/>
      </xdr:nvSpPr>
      <xdr:spPr>
        <a:xfrm>
          <a:off x="22212300" y="131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39,840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23616</xdr:rowOff>
    </xdr:from>
    <xdr:to>
      <xdr:col>31</xdr:col>
      <xdr:colOff>85725</xdr:colOff>
      <xdr:row>77</xdr:row>
      <xdr:rowOff>125216</xdr:rowOff>
    </xdr:to>
    <xdr:sp macro="" textlink="">
      <xdr:nvSpPr>
        <xdr:cNvPr id="855" name="円/楕円 854"/>
        <xdr:cNvSpPr/>
      </xdr:nvSpPr>
      <xdr:spPr>
        <a:xfrm>
          <a:off x="21272500" y="13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116343</xdr:rowOff>
    </xdr:from>
    <xdr:ext cx="534377" cy="259045"/>
    <xdr:sp macro="" textlink="">
      <xdr:nvSpPr>
        <xdr:cNvPr id="856" name="テキスト ボックス 855"/>
        <xdr:cNvSpPr txBox="1"/>
      </xdr:nvSpPr>
      <xdr:spPr>
        <a:xfrm>
          <a:off x="21056111" y="133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150013</xdr:rowOff>
    </xdr:from>
    <xdr:to>
      <xdr:col>29</xdr:col>
      <xdr:colOff>568325</xdr:colOff>
      <xdr:row>77</xdr:row>
      <xdr:rowOff>80163</xdr:rowOff>
    </xdr:to>
    <xdr:sp macro="" textlink="">
      <xdr:nvSpPr>
        <xdr:cNvPr id="857" name="円/楕円 856"/>
        <xdr:cNvSpPr/>
      </xdr:nvSpPr>
      <xdr:spPr>
        <a:xfrm>
          <a:off x="20383500" y="131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71290</xdr:rowOff>
    </xdr:from>
    <xdr:ext cx="534377" cy="259045"/>
    <xdr:sp macro="" textlink="">
      <xdr:nvSpPr>
        <xdr:cNvPr id="858" name="テキスト ボックス 857"/>
        <xdr:cNvSpPr txBox="1"/>
      </xdr:nvSpPr>
      <xdr:spPr>
        <a:xfrm>
          <a:off x="20167111" y="132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84937</xdr:rowOff>
    </xdr:from>
    <xdr:to>
      <xdr:col>28</xdr:col>
      <xdr:colOff>365125</xdr:colOff>
      <xdr:row>78</xdr:row>
      <xdr:rowOff>15087</xdr:rowOff>
    </xdr:to>
    <xdr:sp macro="" textlink="">
      <xdr:nvSpPr>
        <xdr:cNvPr id="859" name="円/楕円 858"/>
        <xdr:cNvSpPr/>
      </xdr:nvSpPr>
      <xdr:spPr>
        <a:xfrm>
          <a:off x="19494500" y="132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6214</xdr:rowOff>
    </xdr:from>
    <xdr:ext cx="534377" cy="259045"/>
    <xdr:sp macro="" textlink="">
      <xdr:nvSpPr>
        <xdr:cNvPr id="860" name="テキスト ボックス 859"/>
        <xdr:cNvSpPr txBox="1"/>
      </xdr:nvSpPr>
      <xdr:spPr>
        <a:xfrm>
          <a:off x="19278111" y="133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87224</xdr:rowOff>
    </xdr:from>
    <xdr:to>
      <xdr:col>27</xdr:col>
      <xdr:colOff>161925</xdr:colOff>
      <xdr:row>78</xdr:row>
      <xdr:rowOff>17374</xdr:rowOff>
    </xdr:to>
    <xdr:sp macro="" textlink="">
      <xdr:nvSpPr>
        <xdr:cNvPr id="861" name="円/楕円 860"/>
        <xdr:cNvSpPr/>
      </xdr:nvSpPr>
      <xdr:spPr>
        <a:xfrm>
          <a:off x="18605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8501</xdr:rowOff>
    </xdr:from>
    <xdr:ext cx="534377" cy="259045"/>
    <xdr:sp macro="" textlink="">
      <xdr:nvSpPr>
        <xdr:cNvPr id="862" name="テキスト ボックス 861"/>
        <xdr:cNvSpPr txBox="1"/>
      </xdr:nvSpPr>
      <xdr:spPr>
        <a:xfrm>
          <a:off x="18389111" y="133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本町の歳出決算総額は、住民一人あたり３２万２，６２３円となっている。とりわけ多い物件費は、住民一人あたり７万１，８７６円であり、類似団体平均と比べ高い水準にある。一方、人件費は４万８，８６７円であり、低い水準にある。要因は、公共施設の指定管理委託により、人件費相当額が物件費に分類される委託料に計上されるためである。また、同じ理由で</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扶助費についても、類似団体平均との差が大きくなっている。</a:t>
          </a:r>
          <a:r>
            <a:rPr kumimoji="1" lang="ja-JP" altLang="en-US" sz="1300">
              <a:latin typeface="ＭＳ Ｐゴシック"/>
            </a:rPr>
            <a:t>人件費については、定年退職者の増加に合わせ、新採用職員の増加をしたことにより、給与費が全体的に低下したためである。普通建設事業費については、新規整備を抑制する一方、大規模修繕等による更新整備が大きく増えている。今後も、新規、更新のいずれの整備であっても、利用状況や見込みを精査し、施設の最適化や長寿命化による利活用の可能性や廃止も視野に入れた検討をするなど、合理的な事業設計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29,878
29,515
70.87
10,057,207
9,639,358
319,323
6,389,578
6,703,034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152436</xdr:rowOff>
    </xdr:from>
    <xdr:to>
      <xdr:col>6</xdr:col>
      <xdr:colOff>511175</xdr:colOff>
      <xdr:row>35</xdr:row>
      <xdr:rowOff>117493</xdr:rowOff>
    </xdr:to>
    <xdr:cxnSp macro="">
      <xdr:nvCxnSpPr>
        <xdr:cNvPr id="63" name="直線コネクタ 62"/>
        <xdr:cNvCxnSpPr/>
      </xdr:nvCxnSpPr>
      <xdr:spPr>
        <a:xfrm flipV="1">
          <a:off x="3797300" y="5981736"/>
          <a:ext cx="8382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117493</xdr:rowOff>
    </xdr:from>
    <xdr:to>
      <xdr:col>5</xdr:col>
      <xdr:colOff>358775</xdr:colOff>
      <xdr:row>35</xdr:row>
      <xdr:rowOff>163213</xdr:rowOff>
    </xdr:to>
    <xdr:cxnSp macro="">
      <xdr:nvCxnSpPr>
        <xdr:cNvPr id="66" name="直線コネクタ 65"/>
        <xdr:cNvCxnSpPr/>
      </xdr:nvCxnSpPr>
      <xdr:spPr>
        <a:xfrm flipV="1">
          <a:off x="2908300" y="6118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163213</xdr:rowOff>
    </xdr:from>
    <xdr:to>
      <xdr:col>4</xdr:col>
      <xdr:colOff>155575</xdr:colOff>
      <xdr:row>36</xdr:row>
      <xdr:rowOff>45648</xdr:rowOff>
    </xdr:to>
    <xdr:cxnSp macro="">
      <xdr:nvCxnSpPr>
        <xdr:cNvPr id="69" name="直線コネクタ 68"/>
        <xdr:cNvCxnSpPr/>
      </xdr:nvCxnSpPr>
      <xdr:spPr>
        <a:xfrm flipV="1">
          <a:off x="2019300" y="6163963"/>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68507</xdr:rowOff>
    </xdr:from>
    <xdr:to>
      <xdr:col>2</xdr:col>
      <xdr:colOff>638175</xdr:colOff>
      <xdr:row>36</xdr:row>
      <xdr:rowOff>45648</xdr:rowOff>
    </xdr:to>
    <xdr:cxnSp macro="">
      <xdr:nvCxnSpPr>
        <xdr:cNvPr id="72" name="直線コネクタ 71"/>
        <xdr:cNvCxnSpPr/>
      </xdr:nvCxnSpPr>
      <xdr:spPr>
        <a:xfrm>
          <a:off x="1130300" y="6069257"/>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101636</xdr:rowOff>
    </xdr:from>
    <xdr:to>
      <xdr:col>6</xdr:col>
      <xdr:colOff>561975</xdr:colOff>
      <xdr:row>35</xdr:row>
      <xdr:rowOff>31786</xdr:rowOff>
    </xdr:to>
    <xdr:sp macro="" textlink="">
      <xdr:nvSpPr>
        <xdr:cNvPr id="82" name="円/楕円 81"/>
        <xdr:cNvSpPr/>
      </xdr:nvSpPr>
      <xdr:spPr>
        <a:xfrm>
          <a:off x="45847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124513</xdr:rowOff>
    </xdr:from>
    <xdr:ext cx="469744" cy="259045"/>
    <xdr:sp macro="" textlink="">
      <xdr:nvSpPr>
        <xdr:cNvPr id="83" name="議会費該当値テキスト"/>
        <xdr:cNvSpPr txBox="1"/>
      </xdr:nvSpPr>
      <xdr:spPr>
        <a:xfrm>
          <a:off x="4686300" y="5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66693</xdr:rowOff>
    </xdr:from>
    <xdr:to>
      <xdr:col>5</xdr:col>
      <xdr:colOff>409575</xdr:colOff>
      <xdr:row>35</xdr:row>
      <xdr:rowOff>168293</xdr:rowOff>
    </xdr:to>
    <xdr:sp macro="" textlink="">
      <xdr:nvSpPr>
        <xdr:cNvPr id="84" name="円/楕円 83"/>
        <xdr:cNvSpPr/>
      </xdr:nvSpPr>
      <xdr:spPr>
        <a:xfrm>
          <a:off x="37465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159420</xdr:rowOff>
    </xdr:from>
    <xdr:ext cx="469744" cy="259045"/>
    <xdr:sp macro="" textlink="">
      <xdr:nvSpPr>
        <xdr:cNvPr id="85" name="テキスト ボックス 84"/>
        <xdr:cNvSpPr txBox="1"/>
      </xdr:nvSpPr>
      <xdr:spPr>
        <a:xfrm>
          <a:off x="3562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112413</xdr:rowOff>
    </xdr:from>
    <xdr:to>
      <xdr:col>4</xdr:col>
      <xdr:colOff>206375</xdr:colOff>
      <xdr:row>36</xdr:row>
      <xdr:rowOff>42563</xdr:rowOff>
    </xdr:to>
    <xdr:sp macro="" textlink="">
      <xdr:nvSpPr>
        <xdr:cNvPr id="86" name="円/楕円 85"/>
        <xdr:cNvSpPr/>
      </xdr:nvSpPr>
      <xdr:spPr>
        <a:xfrm>
          <a:off x="28575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33690</xdr:rowOff>
    </xdr:from>
    <xdr:ext cx="469744" cy="259045"/>
    <xdr:sp macro="" textlink="">
      <xdr:nvSpPr>
        <xdr:cNvPr id="87" name="テキスト ボックス 86"/>
        <xdr:cNvSpPr txBox="1"/>
      </xdr:nvSpPr>
      <xdr:spPr>
        <a:xfrm>
          <a:off x="2673427" y="620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166298</xdr:rowOff>
    </xdr:from>
    <xdr:to>
      <xdr:col>3</xdr:col>
      <xdr:colOff>3175</xdr:colOff>
      <xdr:row>36</xdr:row>
      <xdr:rowOff>96448</xdr:rowOff>
    </xdr:to>
    <xdr:sp macro="" textlink="">
      <xdr:nvSpPr>
        <xdr:cNvPr id="88" name="円/楕円 87"/>
        <xdr:cNvSpPr/>
      </xdr:nvSpPr>
      <xdr:spPr>
        <a:xfrm>
          <a:off x="1968500" y="61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87575</xdr:rowOff>
    </xdr:from>
    <xdr:ext cx="469744" cy="259045"/>
    <xdr:sp macro="" textlink="">
      <xdr:nvSpPr>
        <xdr:cNvPr id="89" name="テキスト ボックス 88"/>
        <xdr:cNvSpPr txBox="1"/>
      </xdr:nvSpPr>
      <xdr:spPr>
        <a:xfrm>
          <a:off x="1784427" y="62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17707</xdr:rowOff>
    </xdr:from>
    <xdr:to>
      <xdr:col>1</xdr:col>
      <xdr:colOff>485775</xdr:colOff>
      <xdr:row>35</xdr:row>
      <xdr:rowOff>119307</xdr:rowOff>
    </xdr:to>
    <xdr:sp macro="" textlink="">
      <xdr:nvSpPr>
        <xdr:cNvPr id="90" name="円/楕円 89"/>
        <xdr:cNvSpPr/>
      </xdr:nvSpPr>
      <xdr:spPr>
        <a:xfrm>
          <a:off x="10795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110434</xdr:rowOff>
    </xdr:from>
    <xdr:ext cx="469744" cy="259045"/>
    <xdr:sp macro="" textlink="">
      <xdr:nvSpPr>
        <xdr:cNvPr id="91" name="テキスト ボックス 90"/>
        <xdr:cNvSpPr txBox="1"/>
      </xdr:nvSpPr>
      <xdr:spPr>
        <a:xfrm>
          <a:off x="895427" y="61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37585</xdr:rowOff>
    </xdr:from>
    <xdr:to>
      <xdr:col>6</xdr:col>
      <xdr:colOff>511175</xdr:colOff>
      <xdr:row>57</xdr:row>
      <xdr:rowOff>68971</xdr:rowOff>
    </xdr:to>
    <xdr:cxnSp macro="">
      <xdr:nvCxnSpPr>
        <xdr:cNvPr id="120" name="直線コネクタ 119"/>
        <xdr:cNvCxnSpPr/>
      </xdr:nvCxnSpPr>
      <xdr:spPr>
        <a:xfrm>
          <a:off x="3797300" y="9638785"/>
          <a:ext cx="838200" cy="20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37585</xdr:rowOff>
    </xdr:from>
    <xdr:to>
      <xdr:col>5</xdr:col>
      <xdr:colOff>358775</xdr:colOff>
      <xdr:row>57</xdr:row>
      <xdr:rowOff>91435</xdr:rowOff>
    </xdr:to>
    <xdr:cxnSp macro="">
      <xdr:nvCxnSpPr>
        <xdr:cNvPr id="123" name="直線コネクタ 122"/>
        <xdr:cNvCxnSpPr/>
      </xdr:nvCxnSpPr>
      <xdr:spPr>
        <a:xfrm flipV="1">
          <a:off x="2908300" y="9638785"/>
          <a:ext cx="889000" cy="2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66868</xdr:rowOff>
    </xdr:from>
    <xdr:to>
      <xdr:col>4</xdr:col>
      <xdr:colOff>155575</xdr:colOff>
      <xdr:row>57</xdr:row>
      <xdr:rowOff>91435</xdr:rowOff>
    </xdr:to>
    <xdr:cxnSp macro="">
      <xdr:nvCxnSpPr>
        <xdr:cNvPr id="126" name="直線コネクタ 125"/>
        <xdr:cNvCxnSpPr/>
      </xdr:nvCxnSpPr>
      <xdr:spPr>
        <a:xfrm>
          <a:off x="2019300" y="9668068"/>
          <a:ext cx="889000" cy="19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3020</xdr:rowOff>
    </xdr:from>
    <xdr:to>
      <xdr:col>2</xdr:col>
      <xdr:colOff>638175</xdr:colOff>
      <xdr:row>56</xdr:row>
      <xdr:rowOff>66868</xdr:rowOff>
    </xdr:to>
    <xdr:cxnSp macro="">
      <xdr:nvCxnSpPr>
        <xdr:cNvPr id="129" name="直線コネクタ 128"/>
        <xdr:cNvCxnSpPr/>
      </xdr:nvCxnSpPr>
      <xdr:spPr>
        <a:xfrm>
          <a:off x="1130300" y="9604220"/>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18171</xdr:rowOff>
    </xdr:from>
    <xdr:to>
      <xdr:col>6</xdr:col>
      <xdr:colOff>561975</xdr:colOff>
      <xdr:row>57</xdr:row>
      <xdr:rowOff>119771</xdr:rowOff>
    </xdr:to>
    <xdr:sp macro="" textlink="">
      <xdr:nvSpPr>
        <xdr:cNvPr id="139" name="円/楕円 138"/>
        <xdr:cNvSpPr/>
      </xdr:nvSpPr>
      <xdr:spPr>
        <a:xfrm>
          <a:off x="4584700" y="97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104548</xdr:rowOff>
    </xdr:from>
    <xdr:ext cx="534377" cy="259045"/>
    <xdr:sp macro="" textlink="">
      <xdr:nvSpPr>
        <xdr:cNvPr id="140" name="総務費該当値テキスト"/>
        <xdr:cNvSpPr txBox="1"/>
      </xdr:nvSpPr>
      <xdr:spPr>
        <a:xfrm>
          <a:off x="4686300" y="97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158235</xdr:rowOff>
    </xdr:from>
    <xdr:to>
      <xdr:col>5</xdr:col>
      <xdr:colOff>409575</xdr:colOff>
      <xdr:row>56</xdr:row>
      <xdr:rowOff>88385</xdr:rowOff>
    </xdr:to>
    <xdr:sp macro="" textlink="">
      <xdr:nvSpPr>
        <xdr:cNvPr id="141" name="円/楕円 140"/>
        <xdr:cNvSpPr/>
      </xdr:nvSpPr>
      <xdr:spPr>
        <a:xfrm>
          <a:off x="3746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104912</xdr:rowOff>
    </xdr:from>
    <xdr:ext cx="534377" cy="259045"/>
    <xdr:sp macro="" textlink="">
      <xdr:nvSpPr>
        <xdr:cNvPr id="142" name="テキスト ボックス 141"/>
        <xdr:cNvSpPr txBox="1"/>
      </xdr:nvSpPr>
      <xdr:spPr>
        <a:xfrm>
          <a:off x="3530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40635</xdr:rowOff>
    </xdr:from>
    <xdr:to>
      <xdr:col>4</xdr:col>
      <xdr:colOff>206375</xdr:colOff>
      <xdr:row>57</xdr:row>
      <xdr:rowOff>142235</xdr:rowOff>
    </xdr:to>
    <xdr:sp macro="" textlink="">
      <xdr:nvSpPr>
        <xdr:cNvPr id="143" name="円/楕円 142"/>
        <xdr:cNvSpPr/>
      </xdr:nvSpPr>
      <xdr:spPr>
        <a:xfrm>
          <a:off x="2857500" y="98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133362</xdr:rowOff>
    </xdr:from>
    <xdr:ext cx="534377" cy="259045"/>
    <xdr:sp macro="" textlink="">
      <xdr:nvSpPr>
        <xdr:cNvPr id="144" name="テキスト ボックス 143"/>
        <xdr:cNvSpPr txBox="1"/>
      </xdr:nvSpPr>
      <xdr:spPr>
        <a:xfrm>
          <a:off x="2641111" y="99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16068</xdr:rowOff>
    </xdr:from>
    <xdr:to>
      <xdr:col>3</xdr:col>
      <xdr:colOff>3175</xdr:colOff>
      <xdr:row>56</xdr:row>
      <xdr:rowOff>117668</xdr:rowOff>
    </xdr:to>
    <xdr:sp macro="" textlink="">
      <xdr:nvSpPr>
        <xdr:cNvPr id="145" name="円/楕円 144"/>
        <xdr:cNvSpPr/>
      </xdr:nvSpPr>
      <xdr:spPr>
        <a:xfrm>
          <a:off x="1968500" y="96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134195</xdr:rowOff>
    </xdr:from>
    <xdr:ext cx="534377" cy="259045"/>
    <xdr:sp macro="" textlink="">
      <xdr:nvSpPr>
        <xdr:cNvPr id="146" name="テキスト ボックス 145"/>
        <xdr:cNvSpPr txBox="1"/>
      </xdr:nvSpPr>
      <xdr:spPr>
        <a:xfrm>
          <a:off x="1752111" y="93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123670</xdr:rowOff>
    </xdr:from>
    <xdr:to>
      <xdr:col>1</xdr:col>
      <xdr:colOff>485775</xdr:colOff>
      <xdr:row>56</xdr:row>
      <xdr:rowOff>53820</xdr:rowOff>
    </xdr:to>
    <xdr:sp macro="" textlink="">
      <xdr:nvSpPr>
        <xdr:cNvPr id="147" name="円/楕円 146"/>
        <xdr:cNvSpPr/>
      </xdr:nvSpPr>
      <xdr:spPr>
        <a:xfrm>
          <a:off x="1079500" y="95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70347</xdr:rowOff>
    </xdr:from>
    <xdr:ext cx="534377" cy="259045"/>
    <xdr:sp macro="" textlink="">
      <xdr:nvSpPr>
        <xdr:cNvPr id="148" name="テキスト ボックス 147"/>
        <xdr:cNvSpPr txBox="1"/>
      </xdr:nvSpPr>
      <xdr:spPr>
        <a:xfrm>
          <a:off x="863111" y="93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9063</xdr:rowOff>
    </xdr:from>
    <xdr:to>
      <xdr:col>6</xdr:col>
      <xdr:colOff>511175</xdr:colOff>
      <xdr:row>77</xdr:row>
      <xdr:rowOff>20416</xdr:rowOff>
    </xdr:to>
    <xdr:cxnSp macro="">
      <xdr:nvCxnSpPr>
        <xdr:cNvPr id="178" name="直線コネクタ 177"/>
        <xdr:cNvCxnSpPr/>
      </xdr:nvCxnSpPr>
      <xdr:spPr>
        <a:xfrm>
          <a:off x="3797300" y="13210713"/>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9063</xdr:rowOff>
    </xdr:from>
    <xdr:to>
      <xdr:col>5</xdr:col>
      <xdr:colOff>358775</xdr:colOff>
      <xdr:row>77</xdr:row>
      <xdr:rowOff>79387</xdr:rowOff>
    </xdr:to>
    <xdr:cxnSp macro="">
      <xdr:nvCxnSpPr>
        <xdr:cNvPr id="181" name="直線コネクタ 180"/>
        <xdr:cNvCxnSpPr/>
      </xdr:nvCxnSpPr>
      <xdr:spPr>
        <a:xfrm flipV="1">
          <a:off x="2908300" y="13210713"/>
          <a:ext cx="889000" cy="7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72560</xdr:rowOff>
    </xdr:from>
    <xdr:to>
      <xdr:col>4</xdr:col>
      <xdr:colOff>155575</xdr:colOff>
      <xdr:row>77</xdr:row>
      <xdr:rowOff>79387</xdr:rowOff>
    </xdr:to>
    <xdr:cxnSp macro="">
      <xdr:nvCxnSpPr>
        <xdr:cNvPr id="184" name="直線コネクタ 183"/>
        <xdr:cNvCxnSpPr/>
      </xdr:nvCxnSpPr>
      <xdr:spPr>
        <a:xfrm>
          <a:off x="2019300" y="13274210"/>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20486</xdr:rowOff>
    </xdr:from>
    <xdr:to>
      <xdr:col>2</xdr:col>
      <xdr:colOff>638175</xdr:colOff>
      <xdr:row>77</xdr:row>
      <xdr:rowOff>72560</xdr:rowOff>
    </xdr:to>
    <xdr:cxnSp macro="">
      <xdr:nvCxnSpPr>
        <xdr:cNvPr id="187" name="直線コネクタ 186"/>
        <xdr:cNvCxnSpPr/>
      </xdr:nvCxnSpPr>
      <xdr:spPr>
        <a:xfrm>
          <a:off x="1130300" y="13222136"/>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141066</xdr:rowOff>
    </xdr:from>
    <xdr:to>
      <xdr:col>6</xdr:col>
      <xdr:colOff>561975</xdr:colOff>
      <xdr:row>77</xdr:row>
      <xdr:rowOff>71216</xdr:rowOff>
    </xdr:to>
    <xdr:sp macro="" textlink="">
      <xdr:nvSpPr>
        <xdr:cNvPr id="197" name="円/楕円 196"/>
        <xdr:cNvSpPr/>
      </xdr:nvSpPr>
      <xdr:spPr>
        <a:xfrm>
          <a:off x="4584700" y="131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55993</xdr:rowOff>
    </xdr:from>
    <xdr:ext cx="534377" cy="259045"/>
    <xdr:sp macro="" textlink="">
      <xdr:nvSpPr>
        <xdr:cNvPr id="198" name="民生費該当値テキスト"/>
        <xdr:cNvSpPr txBox="1"/>
      </xdr:nvSpPr>
      <xdr:spPr>
        <a:xfrm>
          <a:off x="4686300" y="130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129713</xdr:rowOff>
    </xdr:from>
    <xdr:to>
      <xdr:col>5</xdr:col>
      <xdr:colOff>409575</xdr:colOff>
      <xdr:row>77</xdr:row>
      <xdr:rowOff>59863</xdr:rowOff>
    </xdr:to>
    <xdr:sp macro="" textlink="">
      <xdr:nvSpPr>
        <xdr:cNvPr id="199" name="円/楕円 198"/>
        <xdr:cNvSpPr/>
      </xdr:nvSpPr>
      <xdr:spPr>
        <a:xfrm>
          <a:off x="3746500" y="131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50990</xdr:rowOff>
    </xdr:from>
    <xdr:ext cx="534377" cy="259045"/>
    <xdr:sp macro="" textlink="">
      <xdr:nvSpPr>
        <xdr:cNvPr id="200" name="テキスト ボックス 199"/>
        <xdr:cNvSpPr txBox="1"/>
      </xdr:nvSpPr>
      <xdr:spPr>
        <a:xfrm>
          <a:off x="3530111" y="13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28587</xdr:rowOff>
    </xdr:from>
    <xdr:to>
      <xdr:col>4</xdr:col>
      <xdr:colOff>206375</xdr:colOff>
      <xdr:row>77</xdr:row>
      <xdr:rowOff>130187</xdr:rowOff>
    </xdr:to>
    <xdr:sp macro="" textlink="">
      <xdr:nvSpPr>
        <xdr:cNvPr id="201" name="円/楕円 200"/>
        <xdr:cNvSpPr/>
      </xdr:nvSpPr>
      <xdr:spPr>
        <a:xfrm>
          <a:off x="2857500" y="132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121314</xdr:rowOff>
    </xdr:from>
    <xdr:ext cx="534377" cy="259045"/>
    <xdr:sp macro="" textlink="">
      <xdr:nvSpPr>
        <xdr:cNvPr id="202" name="テキスト ボックス 201"/>
        <xdr:cNvSpPr txBox="1"/>
      </xdr:nvSpPr>
      <xdr:spPr>
        <a:xfrm>
          <a:off x="2641111" y="133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21760</xdr:rowOff>
    </xdr:from>
    <xdr:to>
      <xdr:col>3</xdr:col>
      <xdr:colOff>3175</xdr:colOff>
      <xdr:row>77</xdr:row>
      <xdr:rowOff>123360</xdr:rowOff>
    </xdr:to>
    <xdr:sp macro="" textlink="">
      <xdr:nvSpPr>
        <xdr:cNvPr id="203" name="円/楕円 202"/>
        <xdr:cNvSpPr/>
      </xdr:nvSpPr>
      <xdr:spPr>
        <a:xfrm>
          <a:off x="1968500" y="132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114487</xdr:rowOff>
    </xdr:from>
    <xdr:ext cx="534377" cy="259045"/>
    <xdr:sp macro="" textlink="">
      <xdr:nvSpPr>
        <xdr:cNvPr id="204" name="テキスト ボックス 203"/>
        <xdr:cNvSpPr txBox="1"/>
      </xdr:nvSpPr>
      <xdr:spPr>
        <a:xfrm>
          <a:off x="1752111" y="133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141136</xdr:rowOff>
    </xdr:from>
    <xdr:to>
      <xdr:col>1</xdr:col>
      <xdr:colOff>485775</xdr:colOff>
      <xdr:row>77</xdr:row>
      <xdr:rowOff>71286</xdr:rowOff>
    </xdr:to>
    <xdr:sp macro="" textlink="">
      <xdr:nvSpPr>
        <xdr:cNvPr id="205" name="円/楕円 204"/>
        <xdr:cNvSpPr/>
      </xdr:nvSpPr>
      <xdr:spPr>
        <a:xfrm>
          <a:off x="1079500" y="13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62413</xdr:rowOff>
    </xdr:from>
    <xdr:ext cx="534377" cy="259045"/>
    <xdr:sp macro="" textlink="">
      <xdr:nvSpPr>
        <xdr:cNvPr id="206" name="テキスト ボックス 205"/>
        <xdr:cNvSpPr txBox="1"/>
      </xdr:nvSpPr>
      <xdr:spPr>
        <a:xfrm>
          <a:off x="863111" y="132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82272</xdr:rowOff>
    </xdr:from>
    <xdr:to>
      <xdr:col>6</xdr:col>
      <xdr:colOff>511175</xdr:colOff>
      <xdr:row>99</xdr:row>
      <xdr:rowOff>85947</xdr:rowOff>
    </xdr:to>
    <xdr:cxnSp macro="">
      <xdr:nvCxnSpPr>
        <xdr:cNvPr id="238" name="直線コネクタ 237"/>
        <xdr:cNvCxnSpPr/>
      </xdr:nvCxnSpPr>
      <xdr:spPr>
        <a:xfrm flipV="1">
          <a:off x="3797300" y="17055822"/>
          <a:ext cx="8382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85947</xdr:rowOff>
    </xdr:from>
    <xdr:to>
      <xdr:col>5</xdr:col>
      <xdr:colOff>358775</xdr:colOff>
      <xdr:row>99</xdr:row>
      <xdr:rowOff>101557</xdr:rowOff>
    </xdr:to>
    <xdr:cxnSp macro="">
      <xdr:nvCxnSpPr>
        <xdr:cNvPr id="241" name="直線コネクタ 240"/>
        <xdr:cNvCxnSpPr/>
      </xdr:nvCxnSpPr>
      <xdr:spPr>
        <a:xfrm flipV="1">
          <a:off x="2908300" y="17059497"/>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77439</xdr:rowOff>
    </xdr:from>
    <xdr:to>
      <xdr:col>4</xdr:col>
      <xdr:colOff>155575</xdr:colOff>
      <xdr:row>99</xdr:row>
      <xdr:rowOff>101557</xdr:rowOff>
    </xdr:to>
    <xdr:cxnSp macro="">
      <xdr:nvCxnSpPr>
        <xdr:cNvPr id="244" name="直線コネクタ 243"/>
        <xdr:cNvCxnSpPr/>
      </xdr:nvCxnSpPr>
      <xdr:spPr>
        <a:xfrm>
          <a:off x="2019300" y="17050989"/>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69047</xdr:rowOff>
    </xdr:from>
    <xdr:to>
      <xdr:col>2</xdr:col>
      <xdr:colOff>638175</xdr:colOff>
      <xdr:row>99</xdr:row>
      <xdr:rowOff>77439</xdr:rowOff>
    </xdr:to>
    <xdr:cxnSp macro="">
      <xdr:nvCxnSpPr>
        <xdr:cNvPr id="247" name="直線コネクタ 246"/>
        <xdr:cNvCxnSpPr/>
      </xdr:nvCxnSpPr>
      <xdr:spPr>
        <a:xfrm>
          <a:off x="1130300" y="17042597"/>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31472</xdr:rowOff>
    </xdr:from>
    <xdr:to>
      <xdr:col>6</xdr:col>
      <xdr:colOff>561975</xdr:colOff>
      <xdr:row>99</xdr:row>
      <xdr:rowOff>133072</xdr:rowOff>
    </xdr:to>
    <xdr:sp macro="" textlink="">
      <xdr:nvSpPr>
        <xdr:cNvPr id="257" name="円/楕円 256"/>
        <xdr:cNvSpPr/>
      </xdr:nvSpPr>
      <xdr:spPr>
        <a:xfrm>
          <a:off x="4584700" y="170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117849</xdr:rowOff>
    </xdr:from>
    <xdr:ext cx="534377" cy="259045"/>
    <xdr:sp macro="" textlink="">
      <xdr:nvSpPr>
        <xdr:cNvPr id="258" name="衛生費該当値テキスト"/>
        <xdr:cNvSpPr txBox="1"/>
      </xdr:nvSpPr>
      <xdr:spPr>
        <a:xfrm>
          <a:off x="4686300" y="169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35147</xdr:rowOff>
    </xdr:from>
    <xdr:to>
      <xdr:col>5</xdr:col>
      <xdr:colOff>409575</xdr:colOff>
      <xdr:row>99</xdr:row>
      <xdr:rowOff>136747</xdr:rowOff>
    </xdr:to>
    <xdr:sp macro="" textlink="">
      <xdr:nvSpPr>
        <xdr:cNvPr id="259" name="円/楕円 258"/>
        <xdr:cNvSpPr/>
      </xdr:nvSpPr>
      <xdr:spPr>
        <a:xfrm>
          <a:off x="3746500" y="170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127874</xdr:rowOff>
    </xdr:from>
    <xdr:ext cx="534377" cy="259045"/>
    <xdr:sp macro="" textlink="">
      <xdr:nvSpPr>
        <xdr:cNvPr id="260" name="テキスト ボックス 259"/>
        <xdr:cNvSpPr txBox="1"/>
      </xdr:nvSpPr>
      <xdr:spPr>
        <a:xfrm>
          <a:off x="3530111" y="171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50757</xdr:rowOff>
    </xdr:from>
    <xdr:to>
      <xdr:col>4</xdr:col>
      <xdr:colOff>206375</xdr:colOff>
      <xdr:row>99</xdr:row>
      <xdr:rowOff>152357</xdr:rowOff>
    </xdr:to>
    <xdr:sp macro="" textlink="">
      <xdr:nvSpPr>
        <xdr:cNvPr id="261" name="円/楕円 260"/>
        <xdr:cNvSpPr/>
      </xdr:nvSpPr>
      <xdr:spPr>
        <a:xfrm>
          <a:off x="2857500" y="170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143484</xdr:rowOff>
    </xdr:from>
    <xdr:ext cx="534377" cy="259045"/>
    <xdr:sp macro="" textlink="">
      <xdr:nvSpPr>
        <xdr:cNvPr id="262" name="テキスト ボックス 261"/>
        <xdr:cNvSpPr txBox="1"/>
      </xdr:nvSpPr>
      <xdr:spPr>
        <a:xfrm>
          <a:off x="2641111" y="171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26639</xdr:rowOff>
    </xdr:from>
    <xdr:to>
      <xdr:col>3</xdr:col>
      <xdr:colOff>3175</xdr:colOff>
      <xdr:row>99</xdr:row>
      <xdr:rowOff>128239</xdr:rowOff>
    </xdr:to>
    <xdr:sp macro="" textlink="">
      <xdr:nvSpPr>
        <xdr:cNvPr id="263" name="円/楕円 262"/>
        <xdr:cNvSpPr/>
      </xdr:nvSpPr>
      <xdr:spPr>
        <a:xfrm>
          <a:off x="1968500" y="170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119366</xdr:rowOff>
    </xdr:from>
    <xdr:ext cx="534377" cy="259045"/>
    <xdr:sp macro="" textlink="">
      <xdr:nvSpPr>
        <xdr:cNvPr id="264" name="テキスト ボックス 263"/>
        <xdr:cNvSpPr txBox="1"/>
      </xdr:nvSpPr>
      <xdr:spPr>
        <a:xfrm>
          <a:off x="1752111" y="170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18247</xdr:rowOff>
    </xdr:from>
    <xdr:to>
      <xdr:col>1</xdr:col>
      <xdr:colOff>485775</xdr:colOff>
      <xdr:row>99</xdr:row>
      <xdr:rowOff>119847</xdr:rowOff>
    </xdr:to>
    <xdr:sp macro="" textlink="">
      <xdr:nvSpPr>
        <xdr:cNvPr id="265" name="円/楕円 264"/>
        <xdr:cNvSpPr/>
      </xdr:nvSpPr>
      <xdr:spPr>
        <a:xfrm>
          <a:off x="1079500" y="169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110974</xdr:rowOff>
    </xdr:from>
    <xdr:ext cx="534377" cy="259045"/>
    <xdr:sp macro="" textlink="">
      <xdr:nvSpPr>
        <xdr:cNvPr id="266" name="テキスト ボックス 265"/>
        <xdr:cNvSpPr txBox="1"/>
      </xdr:nvSpPr>
      <xdr:spPr>
        <a:xfrm>
          <a:off x="863111" y="170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35306</xdr:rowOff>
    </xdr:from>
    <xdr:to>
      <xdr:col>15</xdr:col>
      <xdr:colOff>180975</xdr:colOff>
      <xdr:row>38</xdr:row>
      <xdr:rowOff>84074</xdr:rowOff>
    </xdr:to>
    <xdr:cxnSp macro="">
      <xdr:nvCxnSpPr>
        <xdr:cNvPr id="295" name="直線コネクタ 294"/>
        <xdr:cNvCxnSpPr/>
      </xdr:nvCxnSpPr>
      <xdr:spPr>
        <a:xfrm>
          <a:off x="9639300" y="6378956"/>
          <a:ext cx="8382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124460</xdr:rowOff>
    </xdr:from>
    <xdr:to>
      <xdr:col>14</xdr:col>
      <xdr:colOff>28575</xdr:colOff>
      <xdr:row>37</xdr:row>
      <xdr:rowOff>35306</xdr:rowOff>
    </xdr:to>
    <xdr:cxnSp macro="">
      <xdr:nvCxnSpPr>
        <xdr:cNvPr id="298" name="直線コネクタ 297"/>
        <xdr:cNvCxnSpPr/>
      </xdr:nvCxnSpPr>
      <xdr:spPr>
        <a:xfrm>
          <a:off x="8750300" y="5953760"/>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124460</xdr:rowOff>
    </xdr:from>
    <xdr:to>
      <xdr:col>12</xdr:col>
      <xdr:colOff>511175</xdr:colOff>
      <xdr:row>35</xdr:row>
      <xdr:rowOff>92075</xdr:rowOff>
    </xdr:to>
    <xdr:cxnSp macro="">
      <xdr:nvCxnSpPr>
        <xdr:cNvPr id="301" name="直線コネクタ 300"/>
        <xdr:cNvCxnSpPr/>
      </xdr:nvCxnSpPr>
      <xdr:spPr>
        <a:xfrm flipV="1">
          <a:off x="7861300" y="595376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170561</xdr:rowOff>
    </xdr:from>
    <xdr:to>
      <xdr:col>11</xdr:col>
      <xdr:colOff>307975</xdr:colOff>
      <xdr:row>35</xdr:row>
      <xdr:rowOff>92075</xdr:rowOff>
    </xdr:to>
    <xdr:cxnSp macro="">
      <xdr:nvCxnSpPr>
        <xdr:cNvPr id="304" name="直線コネクタ 303"/>
        <xdr:cNvCxnSpPr/>
      </xdr:nvCxnSpPr>
      <xdr:spPr>
        <a:xfrm>
          <a:off x="6972300" y="5999861"/>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33274</xdr:rowOff>
    </xdr:from>
    <xdr:to>
      <xdr:col>15</xdr:col>
      <xdr:colOff>231775</xdr:colOff>
      <xdr:row>38</xdr:row>
      <xdr:rowOff>134874</xdr:rowOff>
    </xdr:to>
    <xdr:sp macro="" textlink="">
      <xdr:nvSpPr>
        <xdr:cNvPr id="314" name="円/楕円 313"/>
        <xdr:cNvSpPr/>
      </xdr:nvSpPr>
      <xdr:spPr>
        <a:xfrm>
          <a:off x="104267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11701</xdr:rowOff>
    </xdr:from>
    <xdr:ext cx="378565" cy="259045"/>
    <xdr:sp macro="" textlink="">
      <xdr:nvSpPr>
        <xdr:cNvPr id="315" name="労働費該当値テキスト"/>
        <xdr:cNvSpPr txBox="1"/>
      </xdr:nvSpPr>
      <xdr:spPr>
        <a:xfrm>
          <a:off x="10528300" y="65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155956</xdr:rowOff>
    </xdr:from>
    <xdr:to>
      <xdr:col>14</xdr:col>
      <xdr:colOff>79375</xdr:colOff>
      <xdr:row>37</xdr:row>
      <xdr:rowOff>86106</xdr:rowOff>
    </xdr:to>
    <xdr:sp macro="" textlink="">
      <xdr:nvSpPr>
        <xdr:cNvPr id="316" name="円/楕円 315"/>
        <xdr:cNvSpPr/>
      </xdr:nvSpPr>
      <xdr:spPr>
        <a:xfrm>
          <a:off x="9588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77233</xdr:rowOff>
    </xdr:from>
    <xdr:ext cx="378565" cy="259045"/>
    <xdr:sp macro="" textlink="">
      <xdr:nvSpPr>
        <xdr:cNvPr id="317" name="テキスト ボックス 316"/>
        <xdr:cNvSpPr txBox="1"/>
      </xdr:nvSpPr>
      <xdr:spPr>
        <a:xfrm>
          <a:off x="9450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73660</xdr:rowOff>
    </xdr:from>
    <xdr:to>
      <xdr:col>12</xdr:col>
      <xdr:colOff>561975</xdr:colOff>
      <xdr:row>35</xdr:row>
      <xdr:rowOff>3810</xdr:rowOff>
    </xdr:to>
    <xdr:sp macro="" textlink="">
      <xdr:nvSpPr>
        <xdr:cNvPr id="318" name="円/楕円 317"/>
        <xdr:cNvSpPr/>
      </xdr:nvSpPr>
      <xdr:spPr>
        <a:xfrm>
          <a:off x="8699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20337</xdr:rowOff>
    </xdr:from>
    <xdr:ext cx="469744" cy="259045"/>
    <xdr:sp macro="" textlink="">
      <xdr:nvSpPr>
        <xdr:cNvPr id="319" name="テキスト ボックス 318"/>
        <xdr:cNvSpPr txBox="1"/>
      </xdr:nvSpPr>
      <xdr:spPr>
        <a:xfrm>
          <a:off x="8515427"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41275</xdr:rowOff>
    </xdr:from>
    <xdr:to>
      <xdr:col>11</xdr:col>
      <xdr:colOff>358775</xdr:colOff>
      <xdr:row>35</xdr:row>
      <xdr:rowOff>142875</xdr:rowOff>
    </xdr:to>
    <xdr:sp macro="" textlink="">
      <xdr:nvSpPr>
        <xdr:cNvPr id="320" name="円/楕円 319"/>
        <xdr:cNvSpPr/>
      </xdr:nvSpPr>
      <xdr:spPr>
        <a:xfrm>
          <a:off x="7810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159402</xdr:rowOff>
    </xdr:from>
    <xdr:ext cx="469744" cy="259045"/>
    <xdr:sp macro="" textlink="">
      <xdr:nvSpPr>
        <xdr:cNvPr id="321" name="テキスト ボックス 320"/>
        <xdr:cNvSpPr txBox="1"/>
      </xdr:nvSpPr>
      <xdr:spPr>
        <a:xfrm>
          <a:off x="7626427" y="58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119761</xdr:rowOff>
    </xdr:from>
    <xdr:to>
      <xdr:col>10</xdr:col>
      <xdr:colOff>155575</xdr:colOff>
      <xdr:row>35</xdr:row>
      <xdr:rowOff>49911</xdr:rowOff>
    </xdr:to>
    <xdr:sp macro="" textlink="">
      <xdr:nvSpPr>
        <xdr:cNvPr id="322" name="円/楕円 321"/>
        <xdr:cNvSpPr/>
      </xdr:nvSpPr>
      <xdr:spPr>
        <a:xfrm>
          <a:off x="6921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41038</xdr:rowOff>
    </xdr:from>
    <xdr:ext cx="469744" cy="259045"/>
    <xdr:sp macro="" textlink="">
      <xdr:nvSpPr>
        <xdr:cNvPr id="323" name="テキスト ボックス 322"/>
        <xdr:cNvSpPr txBox="1"/>
      </xdr:nvSpPr>
      <xdr:spPr>
        <a:xfrm>
          <a:off x="6737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8232</xdr:rowOff>
    </xdr:from>
    <xdr:to>
      <xdr:col>15</xdr:col>
      <xdr:colOff>180975</xdr:colOff>
      <xdr:row>56</xdr:row>
      <xdr:rowOff>51483</xdr:rowOff>
    </xdr:to>
    <xdr:cxnSp macro="">
      <xdr:nvCxnSpPr>
        <xdr:cNvPr id="350" name="直線コネクタ 349"/>
        <xdr:cNvCxnSpPr/>
      </xdr:nvCxnSpPr>
      <xdr:spPr>
        <a:xfrm flipV="1">
          <a:off x="9639300" y="9609432"/>
          <a:ext cx="8382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51483</xdr:rowOff>
    </xdr:from>
    <xdr:to>
      <xdr:col>14</xdr:col>
      <xdr:colOff>28575</xdr:colOff>
      <xdr:row>56</xdr:row>
      <xdr:rowOff>84516</xdr:rowOff>
    </xdr:to>
    <xdr:cxnSp macro="">
      <xdr:nvCxnSpPr>
        <xdr:cNvPr id="353" name="直線コネクタ 352"/>
        <xdr:cNvCxnSpPr/>
      </xdr:nvCxnSpPr>
      <xdr:spPr>
        <a:xfrm flipV="1">
          <a:off x="8750300" y="9652683"/>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84516</xdr:rowOff>
    </xdr:from>
    <xdr:to>
      <xdr:col>12</xdr:col>
      <xdr:colOff>511175</xdr:colOff>
      <xdr:row>57</xdr:row>
      <xdr:rowOff>7912</xdr:rowOff>
    </xdr:to>
    <xdr:cxnSp macro="">
      <xdr:nvCxnSpPr>
        <xdr:cNvPr id="356" name="直線コネクタ 355"/>
        <xdr:cNvCxnSpPr/>
      </xdr:nvCxnSpPr>
      <xdr:spPr>
        <a:xfrm flipV="1">
          <a:off x="7861300" y="9685716"/>
          <a:ext cx="889000" cy="9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4506</xdr:rowOff>
    </xdr:from>
    <xdr:to>
      <xdr:col>11</xdr:col>
      <xdr:colOff>307975</xdr:colOff>
      <xdr:row>57</xdr:row>
      <xdr:rowOff>7912</xdr:rowOff>
    </xdr:to>
    <xdr:cxnSp macro="">
      <xdr:nvCxnSpPr>
        <xdr:cNvPr id="359" name="直線コネクタ 358"/>
        <xdr:cNvCxnSpPr/>
      </xdr:nvCxnSpPr>
      <xdr:spPr>
        <a:xfrm>
          <a:off x="6972300" y="9777156"/>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128882</xdr:rowOff>
    </xdr:from>
    <xdr:to>
      <xdr:col>15</xdr:col>
      <xdr:colOff>231775</xdr:colOff>
      <xdr:row>56</xdr:row>
      <xdr:rowOff>59032</xdr:rowOff>
    </xdr:to>
    <xdr:sp macro="" textlink="">
      <xdr:nvSpPr>
        <xdr:cNvPr id="369" name="円/楕円 368"/>
        <xdr:cNvSpPr/>
      </xdr:nvSpPr>
      <xdr:spPr>
        <a:xfrm>
          <a:off x="10426700" y="95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151759</xdr:rowOff>
    </xdr:from>
    <xdr:ext cx="534377" cy="259045"/>
    <xdr:sp macro="" textlink="">
      <xdr:nvSpPr>
        <xdr:cNvPr id="370" name="農林水産業費該当値テキスト"/>
        <xdr:cNvSpPr txBox="1"/>
      </xdr:nvSpPr>
      <xdr:spPr>
        <a:xfrm>
          <a:off x="10528300" y="941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683</xdr:rowOff>
    </xdr:from>
    <xdr:to>
      <xdr:col>14</xdr:col>
      <xdr:colOff>79375</xdr:colOff>
      <xdr:row>56</xdr:row>
      <xdr:rowOff>102283</xdr:rowOff>
    </xdr:to>
    <xdr:sp macro="" textlink="">
      <xdr:nvSpPr>
        <xdr:cNvPr id="371" name="円/楕円 370"/>
        <xdr:cNvSpPr/>
      </xdr:nvSpPr>
      <xdr:spPr>
        <a:xfrm>
          <a:off x="9588500" y="96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118810</xdr:rowOff>
    </xdr:from>
    <xdr:ext cx="534377" cy="259045"/>
    <xdr:sp macro="" textlink="">
      <xdr:nvSpPr>
        <xdr:cNvPr id="372" name="テキスト ボックス 371"/>
        <xdr:cNvSpPr txBox="1"/>
      </xdr:nvSpPr>
      <xdr:spPr>
        <a:xfrm>
          <a:off x="9372111" y="93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33716</xdr:rowOff>
    </xdr:from>
    <xdr:to>
      <xdr:col>12</xdr:col>
      <xdr:colOff>561975</xdr:colOff>
      <xdr:row>56</xdr:row>
      <xdr:rowOff>135316</xdr:rowOff>
    </xdr:to>
    <xdr:sp macro="" textlink="">
      <xdr:nvSpPr>
        <xdr:cNvPr id="373" name="円/楕円 372"/>
        <xdr:cNvSpPr/>
      </xdr:nvSpPr>
      <xdr:spPr>
        <a:xfrm>
          <a:off x="8699500" y="96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151843</xdr:rowOff>
    </xdr:from>
    <xdr:ext cx="534377" cy="259045"/>
    <xdr:sp macro="" textlink="">
      <xdr:nvSpPr>
        <xdr:cNvPr id="374" name="テキスト ボックス 373"/>
        <xdr:cNvSpPr txBox="1"/>
      </xdr:nvSpPr>
      <xdr:spPr>
        <a:xfrm>
          <a:off x="8483111" y="941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128562</xdr:rowOff>
    </xdr:from>
    <xdr:to>
      <xdr:col>11</xdr:col>
      <xdr:colOff>358775</xdr:colOff>
      <xdr:row>57</xdr:row>
      <xdr:rowOff>58712</xdr:rowOff>
    </xdr:to>
    <xdr:sp macro="" textlink="">
      <xdr:nvSpPr>
        <xdr:cNvPr id="375" name="円/楕円 374"/>
        <xdr:cNvSpPr/>
      </xdr:nvSpPr>
      <xdr:spPr>
        <a:xfrm>
          <a:off x="7810500" y="9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75239</xdr:rowOff>
    </xdr:from>
    <xdr:ext cx="534377" cy="259045"/>
    <xdr:sp macro="" textlink="">
      <xdr:nvSpPr>
        <xdr:cNvPr id="376" name="テキスト ボックス 375"/>
        <xdr:cNvSpPr txBox="1"/>
      </xdr:nvSpPr>
      <xdr:spPr>
        <a:xfrm>
          <a:off x="7594111" y="95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125156</xdr:rowOff>
    </xdr:from>
    <xdr:to>
      <xdr:col>10</xdr:col>
      <xdr:colOff>155575</xdr:colOff>
      <xdr:row>57</xdr:row>
      <xdr:rowOff>55306</xdr:rowOff>
    </xdr:to>
    <xdr:sp macro="" textlink="">
      <xdr:nvSpPr>
        <xdr:cNvPr id="377" name="円/楕円 376"/>
        <xdr:cNvSpPr/>
      </xdr:nvSpPr>
      <xdr:spPr>
        <a:xfrm>
          <a:off x="6921500" y="97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71833</xdr:rowOff>
    </xdr:from>
    <xdr:ext cx="534377" cy="259045"/>
    <xdr:sp macro="" textlink="">
      <xdr:nvSpPr>
        <xdr:cNvPr id="378" name="テキスト ボックス 377"/>
        <xdr:cNvSpPr txBox="1"/>
      </xdr:nvSpPr>
      <xdr:spPr>
        <a:xfrm>
          <a:off x="6705111" y="950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39711</xdr:rowOff>
    </xdr:from>
    <xdr:to>
      <xdr:col>15</xdr:col>
      <xdr:colOff>180975</xdr:colOff>
      <xdr:row>76</xdr:row>
      <xdr:rowOff>110210</xdr:rowOff>
    </xdr:to>
    <xdr:cxnSp macro="">
      <xdr:nvCxnSpPr>
        <xdr:cNvPr id="405" name="直線コネクタ 404"/>
        <xdr:cNvCxnSpPr/>
      </xdr:nvCxnSpPr>
      <xdr:spPr>
        <a:xfrm flipV="1">
          <a:off x="9639300" y="13069911"/>
          <a:ext cx="838200" cy="7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110210</xdr:rowOff>
    </xdr:from>
    <xdr:to>
      <xdr:col>14</xdr:col>
      <xdr:colOff>28575</xdr:colOff>
      <xdr:row>76</xdr:row>
      <xdr:rowOff>114233</xdr:rowOff>
    </xdr:to>
    <xdr:cxnSp macro="">
      <xdr:nvCxnSpPr>
        <xdr:cNvPr id="408" name="直線コネクタ 407"/>
        <xdr:cNvCxnSpPr/>
      </xdr:nvCxnSpPr>
      <xdr:spPr>
        <a:xfrm flipV="1">
          <a:off x="8750300" y="13140410"/>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114233</xdr:rowOff>
    </xdr:from>
    <xdr:to>
      <xdr:col>12</xdr:col>
      <xdr:colOff>511175</xdr:colOff>
      <xdr:row>76</xdr:row>
      <xdr:rowOff>120315</xdr:rowOff>
    </xdr:to>
    <xdr:cxnSp macro="">
      <xdr:nvCxnSpPr>
        <xdr:cNvPr id="411" name="直線コネクタ 410"/>
        <xdr:cNvCxnSpPr/>
      </xdr:nvCxnSpPr>
      <xdr:spPr>
        <a:xfrm flipV="1">
          <a:off x="7861300" y="13144433"/>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118669</xdr:rowOff>
    </xdr:from>
    <xdr:to>
      <xdr:col>11</xdr:col>
      <xdr:colOff>307975</xdr:colOff>
      <xdr:row>76</xdr:row>
      <xdr:rowOff>120315</xdr:rowOff>
    </xdr:to>
    <xdr:cxnSp macro="">
      <xdr:nvCxnSpPr>
        <xdr:cNvPr id="414" name="直線コネクタ 413"/>
        <xdr:cNvCxnSpPr/>
      </xdr:nvCxnSpPr>
      <xdr:spPr>
        <a:xfrm>
          <a:off x="6972300" y="13148869"/>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160361</xdr:rowOff>
    </xdr:from>
    <xdr:to>
      <xdr:col>15</xdr:col>
      <xdr:colOff>231775</xdr:colOff>
      <xdr:row>76</xdr:row>
      <xdr:rowOff>90511</xdr:rowOff>
    </xdr:to>
    <xdr:sp macro="" textlink="">
      <xdr:nvSpPr>
        <xdr:cNvPr id="424" name="円/楕円 423"/>
        <xdr:cNvSpPr/>
      </xdr:nvSpPr>
      <xdr:spPr>
        <a:xfrm>
          <a:off x="10426700" y="13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11787</xdr:rowOff>
    </xdr:from>
    <xdr:ext cx="469744" cy="259045"/>
    <xdr:sp macro="" textlink="">
      <xdr:nvSpPr>
        <xdr:cNvPr id="425" name="商工費該当値テキスト"/>
        <xdr:cNvSpPr txBox="1"/>
      </xdr:nvSpPr>
      <xdr:spPr>
        <a:xfrm>
          <a:off x="10528300" y="1287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59410</xdr:rowOff>
    </xdr:from>
    <xdr:to>
      <xdr:col>14</xdr:col>
      <xdr:colOff>79375</xdr:colOff>
      <xdr:row>76</xdr:row>
      <xdr:rowOff>161010</xdr:rowOff>
    </xdr:to>
    <xdr:sp macro="" textlink="">
      <xdr:nvSpPr>
        <xdr:cNvPr id="426" name="円/楕円 425"/>
        <xdr:cNvSpPr/>
      </xdr:nvSpPr>
      <xdr:spPr>
        <a:xfrm>
          <a:off x="9588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6087</xdr:rowOff>
    </xdr:from>
    <xdr:ext cx="469744" cy="259045"/>
    <xdr:sp macro="" textlink="">
      <xdr:nvSpPr>
        <xdr:cNvPr id="427" name="テキスト ボックス 426"/>
        <xdr:cNvSpPr txBox="1"/>
      </xdr:nvSpPr>
      <xdr:spPr>
        <a:xfrm>
          <a:off x="9404427" y="1286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63433</xdr:rowOff>
    </xdr:from>
    <xdr:to>
      <xdr:col>12</xdr:col>
      <xdr:colOff>561975</xdr:colOff>
      <xdr:row>76</xdr:row>
      <xdr:rowOff>165033</xdr:rowOff>
    </xdr:to>
    <xdr:sp macro="" textlink="">
      <xdr:nvSpPr>
        <xdr:cNvPr id="428" name="円/楕円 427"/>
        <xdr:cNvSpPr/>
      </xdr:nvSpPr>
      <xdr:spPr>
        <a:xfrm>
          <a:off x="8699500" y="130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10111</xdr:rowOff>
    </xdr:from>
    <xdr:ext cx="469744" cy="259045"/>
    <xdr:sp macro="" textlink="">
      <xdr:nvSpPr>
        <xdr:cNvPr id="429" name="テキスト ボックス 428"/>
        <xdr:cNvSpPr txBox="1"/>
      </xdr:nvSpPr>
      <xdr:spPr>
        <a:xfrm>
          <a:off x="8515427" y="1286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69515</xdr:rowOff>
    </xdr:from>
    <xdr:to>
      <xdr:col>11</xdr:col>
      <xdr:colOff>358775</xdr:colOff>
      <xdr:row>76</xdr:row>
      <xdr:rowOff>171115</xdr:rowOff>
    </xdr:to>
    <xdr:sp macro="" textlink="">
      <xdr:nvSpPr>
        <xdr:cNvPr id="430" name="円/楕円 429"/>
        <xdr:cNvSpPr/>
      </xdr:nvSpPr>
      <xdr:spPr>
        <a:xfrm>
          <a:off x="7810500" y="130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16191</xdr:rowOff>
    </xdr:from>
    <xdr:ext cx="469744" cy="259045"/>
    <xdr:sp macro="" textlink="">
      <xdr:nvSpPr>
        <xdr:cNvPr id="431" name="テキスト ボックス 430"/>
        <xdr:cNvSpPr txBox="1"/>
      </xdr:nvSpPr>
      <xdr:spPr>
        <a:xfrm>
          <a:off x="7626427" y="1287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67869</xdr:rowOff>
    </xdr:from>
    <xdr:to>
      <xdr:col>10</xdr:col>
      <xdr:colOff>155575</xdr:colOff>
      <xdr:row>76</xdr:row>
      <xdr:rowOff>169469</xdr:rowOff>
    </xdr:to>
    <xdr:sp macro="" textlink="">
      <xdr:nvSpPr>
        <xdr:cNvPr id="432" name="円/楕円 431"/>
        <xdr:cNvSpPr/>
      </xdr:nvSpPr>
      <xdr:spPr>
        <a:xfrm>
          <a:off x="6921500" y="130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14546</xdr:rowOff>
    </xdr:from>
    <xdr:ext cx="469744" cy="259045"/>
    <xdr:sp macro="" textlink="">
      <xdr:nvSpPr>
        <xdr:cNvPr id="433" name="テキスト ボックス 432"/>
        <xdr:cNvSpPr txBox="1"/>
      </xdr:nvSpPr>
      <xdr:spPr>
        <a:xfrm>
          <a:off x="6737427" y="1287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18745</xdr:rowOff>
    </xdr:from>
    <xdr:to>
      <xdr:col>15</xdr:col>
      <xdr:colOff>180975</xdr:colOff>
      <xdr:row>96</xdr:row>
      <xdr:rowOff>37630</xdr:rowOff>
    </xdr:to>
    <xdr:cxnSp macro="">
      <xdr:nvCxnSpPr>
        <xdr:cNvPr id="462" name="直線コネクタ 461"/>
        <xdr:cNvCxnSpPr/>
      </xdr:nvCxnSpPr>
      <xdr:spPr>
        <a:xfrm>
          <a:off x="9639300" y="16477945"/>
          <a:ext cx="8382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18745</xdr:rowOff>
    </xdr:from>
    <xdr:to>
      <xdr:col>14</xdr:col>
      <xdr:colOff>28575</xdr:colOff>
      <xdr:row>96</xdr:row>
      <xdr:rowOff>20332</xdr:rowOff>
    </xdr:to>
    <xdr:cxnSp macro="">
      <xdr:nvCxnSpPr>
        <xdr:cNvPr id="465" name="直線コネクタ 464"/>
        <xdr:cNvCxnSpPr/>
      </xdr:nvCxnSpPr>
      <xdr:spPr>
        <a:xfrm flipV="1">
          <a:off x="8750300" y="16477945"/>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20332</xdr:rowOff>
    </xdr:from>
    <xdr:to>
      <xdr:col>12</xdr:col>
      <xdr:colOff>511175</xdr:colOff>
      <xdr:row>97</xdr:row>
      <xdr:rowOff>90715</xdr:rowOff>
    </xdr:to>
    <xdr:cxnSp macro="">
      <xdr:nvCxnSpPr>
        <xdr:cNvPr id="468" name="直線コネクタ 467"/>
        <xdr:cNvCxnSpPr/>
      </xdr:nvCxnSpPr>
      <xdr:spPr>
        <a:xfrm flipV="1">
          <a:off x="7861300" y="16479532"/>
          <a:ext cx="889000" cy="2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74854</xdr:rowOff>
    </xdr:from>
    <xdr:to>
      <xdr:col>11</xdr:col>
      <xdr:colOff>307975</xdr:colOff>
      <xdr:row>97</xdr:row>
      <xdr:rowOff>90715</xdr:rowOff>
    </xdr:to>
    <xdr:cxnSp macro="">
      <xdr:nvCxnSpPr>
        <xdr:cNvPr id="471" name="直線コネクタ 470"/>
        <xdr:cNvCxnSpPr/>
      </xdr:nvCxnSpPr>
      <xdr:spPr>
        <a:xfrm>
          <a:off x="6972300" y="16705504"/>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158280</xdr:rowOff>
    </xdr:from>
    <xdr:to>
      <xdr:col>15</xdr:col>
      <xdr:colOff>231775</xdr:colOff>
      <xdr:row>96</xdr:row>
      <xdr:rowOff>88430</xdr:rowOff>
    </xdr:to>
    <xdr:sp macro="" textlink="">
      <xdr:nvSpPr>
        <xdr:cNvPr id="481" name="円/楕円 480"/>
        <xdr:cNvSpPr/>
      </xdr:nvSpPr>
      <xdr:spPr>
        <a:xfrm>
          <a:off x="10426700" y="16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9707</xdr:rowOff>
    </xdr:from>
    <xdr:ext cx="534377" cy="259045"/>
    <xdr:sp macro="" textlink="">
      <xdr:nvSpPr>
        <xdr:cNvPr id="482" name="土木費該当値テキスト"/>
        <xdr:cNvSpPr txBox="1"/>
      </xdr:nvSpPr>
      <xdr:spPr>
        <a:xfrm>
          <a:off x="10528300" y="162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41,037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139395</xdr:rowOff>
    </xdr:from>
    <xdr:to>
      <xdr:col>14</xdr:col>
      <xdr:colOff>79375</xdr:colOff>
      <xdr:row>96</xdr:row>
      <xdr:rowOff>69545</xdr:rowOff>
    </xdr:to>
    <xdr:sp macro="" textlink="">
      <xdr:nvSpPr>
        <xdr:cNvPr id="483" name="円/楕円 482"/>
        <xdr:cNvSpPr/>
      </xdr:nvSpPr>
      <xdr:spPr>
        <a:xfrm>
          <a:off x="9588500" y="164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86072</xdr:rowOff>
    </xdr:from>
    <xdr:ext cx="534377" cy="259045"/>
    <xdr:sp macro="" textlink="">
      <xdr:nvSpPr>
        <xdr:cNvPr id="484" name="テキスト ボックス 483"/>
        <xdr:cNvSpPr txBox="1"/>
      </xdr:nvSpPr>
      <xdr:spPr>
        <a:xfrm>
          <a:off x="9372111" y="162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140982</xdr:rowOff>
    </xdr:from>
    <xdr:to>
      <xdr:col>12</xdr:col>
      <xdr:colOff>561975</xdr:colOff>
      <xdr:row>96</xdr:row>
      <xdr:rowOff>71132</xdr:rowOff>
    </xdr:to>
    <xdr:sp macro="" textlink="">
      <xdr:nvSpPr>
        <xdr:cNvPr id="485" name="円/楕円 484"/>
        <xdr:cNvSpPr/>
      </xdr:nvSpPr>
      <xdr:spPr>
        <a:xfrm>
          <a:off x="8699500" y="164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87659</xdr:rowOff>
    </xdr:from>
    <xdr:ext cx="534377" cy="259045"/>
    <xdr:sp macro="" textlink="">
      <xdr:nvSpPr>
        <xdr:cNvPr id="486" name="テキスト ボックス 485"/>
        <xdr:cNvSpPr txBox="1"/>
      </xdr:nvSpPr>
      <xdr:spPr>
        <a:xfrm>
          <a:off x="8483111" y="16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39915</xdr:rowOff>
    </xdr:from>
    <xdr:to>
      <xdr:col>11</xdr:col>
      <xdr:colOff>358775</xdr:colOff>
      <xdr:row>97</xdr:row>
      <xdr:rowOff>141515</xdr:rowOff>
    </xdr:to>
    <xdr:sp macro="" textlink="">
      <xdr:nvSpPr>
        <xdr:cNvPr id="487" name="円/楕円 486"/>
        <xdr:cNvSpPr/>
      </xdr:nvSpPr>
      <xdr:spPr>
        <a:xfrm>
          <a:off x="7810500" y="166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132642</xdr:rowOff>
    </xdr:from>
    <xdr:ext cx="534377" cy="259045"/>
    <xdr:sp macro="" textlink="">
      <xdr:nvSpPr>
        <xdr:cNvPr id="488" name="テキスト ボックス 487"/>
        <xdr:cNvSpPr txBox="1"/>
      </xdr:nvSpPr>
      <xdr:spPr>
        <a:xfrm>
          <a:off x="7594111" y="167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24054</xdr:rowOff>
    </xdr:from>
    <xdr:to>
      <xdr:col>10</xdr:col>
      <xdr:colOff>155575</xdr:colOff>
      <xdr:row>97</xdr:row>
      <xdr:rowOff>125654</xdr:rowOff>
    </xdr:to>
    <xdr:sp macro="" textlink="">
      <xdr:nvSpPr>
        <xdr:cNvPr id="489" name="円/楕円 488"/>
        <xdr:cNvSpPr/>
      </xdr:nvSpPr>
      <xdr:spPr>
        <a:xfrm>
          <a:off x="6921500" y="166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116781</xdr:rowOff>
    </xdr:from>
    <xdr:ext cx="534377" cy="259045"/>
    <xdr:sp macro="" textlink="">
      <xdr:nvSpPr>
        <xdr:cNvPr id="490" name="テキスト ボックス 489"/>
        <xdr:cNvSpPr txBox="1"/>
      </xdr:nvSpPr>
      <xdr:spPr>
        <a:xfrm>
          <a:off x="6705111" y="167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132221</xdr:rowOff>
    </xdr:from>
    <xdr:to>
      <xdr:col>23</xdr:col>
      <xdr:colOff>517525</xdr:colOff>
      <xdr:row>38</xdr:row>
      <xdr:rowOff>154820</xdr:rowOff>
    </xdr:to>
    <xdr:cxnSp macro="">
      <xdr:nvCxnSpPr>
        <xdr:cNvPr id="522" name="直線コネクタ 521"/>
        <xdr:cNvCxnSpPr/>
      </xdr:nvCxnSpPr>
      <xdr:spPr>
        <a:xfrm flipV="1">
          <a:off x="15481300" y="6647321"/>
          <a:ext cx="8382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154820</xdr:rowOff>
    </xdr:from>
    <xdr:to>
      <xdr:col>22</xdr:col>
      <xdr:colOff>365125</xdr:colOff>
      <xdr:row>38</xdr:row>
      <xdr:rowOff>165564</xdr:rowOff>
    </xdr:to>
    <xdr:cxnSp macro="">
      <xdr:nvCxnSpPr>
        <xdr:cNvPr id="525" name="直線コネクタ 524"/>
        <xdr:cNvCxnSpPr/>
      </xdr:nvCxnSpPr>
      <xdr:spPr>
        <a:xfrm flipV="1">
          <a:off x="14592300" y="6669920"/>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165564</xdr:rowOff>
    </xdr:from>
    <xdr:to>
      <xdr:col>21</xdr:col>
      <xdr:colOff>161925</xdr:colOff>
      <xdr:row>39</xdr:row>
      <xdr:rowOff>13643</xdr:rowOff>
    </xdr:to>
    <xdr:cxnSp macro="">
      <xdr:nvCxnSpPr>
        <xdr:cNvPr id="528" name="直線コネクタ 527"/>
        <xdr:cNvCxnSpPr/>
      </xdr:nvCxnSpPr>
      <xdr:spPr>
        <a:xfrm flipV="1">
          <a:off x="13703300" y="6680664"/>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159980</xdr:rowOff>
    </xdr:from>
    <xdr:to>
      <xdr:col>19</xdr:col>
      <xdr:colOff>644525</xdr:colOff>
      <xdr:row>39</xdr:row>
      <xdr:rowOff>13643</xdr:rowOff>
    </xdr:to>
    <xdr:cxnSp macro="">
      <xdr:nvCxnSpPr>
        <xdr:cNvPr id="531" name="直線コネクタ 530"/>
        <xdr:cNvCxnSpPr/>
      </xdr:nvCxnSpPr>
      <xdr:spPr>
        <a:xfrm>
          <a:off x="12814300" y="6675080"/>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81421</xdr:rowOff>
    </xdr:from>
    <xdr:to>
      <xdr:col>23</xdr:col>
      <xdr:colOff>568325</xdr:colOff>
      <xdr:row>39</xdr:row>
      <xdr:rowOff>11571</xdr:rowOff>
    </xdr:to>
    <xdr:sp macro="" textlink="">
      <xdr:nvSpPr>
        <xdr:cNvPr id="541" name="円/楕円 540"/>
        <xdr:cNvSpPr/>
      </xdr:nvSpPr>
      <xdr:spPr>
        <a:xfrm>
          <a:off x="16268700" y="65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59848</xdr:rowOff>
    </xdr:from>
    <xdr:ext cx="534377" cy="259045"/>
    <xdr:sp macro="" textlink="">
      <xdr:nvSpPr>
        <xdr:cNvPr id="542" name="消防費該当値テキスト"/>
        <xdr:cNvSpPr txBox="1"/>
      </xdr:nvSpPr>
      <xdr:spPr>
        <a:xfrm>
          <a:off x="16370300" y="65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104020</xdr:rowOff>
    </xdr:from>
    <xdr:to>
      <xdr:col>22</xdr:col>
      <xdr:colOff>415925</xdr:colOff>
      <xdr:row>39</xdr:row>
      <xdr:rowOff>34170</xdr:rowOff>
    </xdr:to>
    <xdr:sp macro="" textlink="">
      <xdr:nvSpPr>
        <xdr:cNvPr id="543" name="円/楕円 542"/>
        <xdr:cNvSpPr/>
      </xdr:nvSpPr>
      <xdr:spPr>
        <a:xfrm>
          <a:off x="15430500" y="66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25297</xdr:rowOff>
    </xdr:from>
    <xdr:ext cx="534377" cy="259045"/>
    <xdr:sp macro="" textlink="">
      <xdr:nvSpPr>
        <xdr:cNvPr id="544" name="テキスト ボックス 543"/>
        <xdr:cNvSpPr txBox="1"/>
      </xdr:nvSpPr>
      <xdr:spPr>
        <a:xfrm>
          <a:off x="15214111" y="67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114764</xdr:rowOff>
    </xdr:from>
    <xdr:to>
      <xdr:col>21</xdr:col>
      <xdr:colOff>212725</xdr:colOff>
      <xdr:row>39</xdr:row>
      <xdr:rowOff>44914</xdr:rowOff>
    </xdr:to>
    <xdr:sp macro="" textlink="">
      <xdr:nvSpPr>
        <xdr:cNvPr id="545" name="円/楕円 544"/>
        <xdr:cNvSpPr/>
      </xdr:nvSpPr>
      <xdr:spPr>
        <a:xfrm>
          <a:off x="14541500" y="66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36041</xdr:rowOff>
    </xdr:from>
    <xdr:ext cx="534377" cy="259045"/>
    <xdr:sp macro="" textlink="">
      <xdr:nvSpPr>
        <xdr:cNvPr id="546" name="テキスト ボックス 545"/>
        <xdr:cNvSpPr txBox="1"/>
      </xdr:nvSpPr>
      <xdr:spPr>
        <a:xfrm>
          <a:off x="14325111" y="67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134293</xdr:rowOff>
    </xdr:from>
    <xdr:to>
      <xdr:col>20</xdr:col>
      <xdr:colOff>9525</xdr:colOff>
      <xdr:row>39</xdr:row>
      <xdr:rowOff>64443</xdr:rowOff>
    </xdr:to>
    <xdr:sp macro="" textlink="">
      <xdr:nvSpPr>
        <xdr:cNvPr id="547" name="円/楕円 546"/>
        <xdr:cNvSpPr/>
      </xdr:nvSpPr>
      <xdr:spPr>
        <a:xfrm>
          <a:off x="13652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55570</xdr:rowOff>
    </xdr:from>
    <xdr:ext cx="534377" cy="259045"/>
    <xdr:sp macro="" textlink="">
      <xdr:nvSpPr>
        <xdr:cNvPr id="548" name="テキスト ボックス 547"/>
        <xdr:cNvSpPr txBox="1"/>
      </xdr:nvSpPr>
      <xdr:spPr>
        <a:xfrm>
          <a:off x="13436111" y="67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109180</xdr:rowOff>
    </xdr:from>
    <xdr:to>
      <xdr:col>18</xdr:col>
      <xdr:colOff>492125</xdr:colOff>
      <xdr:row>39</xdr:row>
      <xdr:rowOff>39330</xdr:rowOff>
    </xdr:to>
    <xdr:sp macro="" textlink="">
      <xdr:nvSpPr>
        <xdr:cNvPr id="549" name="円/楕円 548"/>
        <xdr:cNvSpPr/>
      </xdr:nvSpPr>
      <xdr:spPr>
        <a:xfrm>
          <a:off x="12763500" y="66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30457</xdr:rowOff>
    </xdr:from>
    <xdr:ext cx="534377" cy="259045"/>
    <xdr:sp macro="" textlink="">
      <xdr:nvSpPr>
        <xdr:cNvPr id="550" name="テキスト ボックス 549"/>
        <xdr:cNvSpPr txBox="1"/>
      </xdr:nvSpPr>
      <xdr:spPr>
        <a:xfrm>
          <a:off x="12547111" y="671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163081</xdr:rowOff>
    </xdr:from>
    <xdr:to>
      <xdr:col>23</xdr:col>
      <xdr:colOff>517525</xdr:colOff>
      <xdr:row>58</xdr:row>
      <xdr:rowOff>104496</xdr:rowOff>
    </xdr:to>
    <xdr:cxnSp macro="">
      <xdr:nvCxnSpPr>
        <xdr:cNvPr id="580" name="直線コネクタ 579"/>
        <xdr:cNvCxnSpPr/>
      </xdr:nvCxnSpPr>
      <xdr:spPr>
        <a:xfrm flipV="1">
          <a:off x="15481300" y="9935731"/>
          <a:ext cx="838200" cy="1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65532</xdr:rowOff>
    </xdr:from>
    <xdr:to>
      <xdr:col>22</xdr:col>
      <xdr:colOff>365125</xdr:colOff>
      <xdr:row>58</xdr:row>
      <xdr:rowOff>104496</xdr:rowOff>
    </xdr:to>
    <xdr:cxnSp macro="">
      <xdr:nvCxnSpPr>
        <xdr:cNvPr id="583" name="直線コネクタ 582"/>
        <xdr:cNvCxnSpPr/>
      </xdr:nvCxnSpPr>
      <xdr:spPr>
        <a:xfrm>
          <a:off x="14592300" y="10009632"/>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65532</xdr:rowOff>
    </xdr:from>
    <xdr:to>
      <xdr:col>21</xdr:col>
      <xdr:colOff>161925</xdr:colOff>
      <xdr:row>59</xdr:row>
      <xdr:rowOff>36271</xdr:rowOff>
    </xdr:to>
    <xdr:cxnSp macro="">
      <xdr:nvCxnSpPr>
        <xdr:cNvPr id="586" name="直線コネクタ 585"/>
        <xdr:cNvCxnSpPr/>
      </xdr:nvCxnSpPr>
      <xdr:spPr>
        <a:xfrm flipV="1">
          <a:off x="13703300" y="10009632"/>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12471</xdr:rowOff>
    </xdr:from>
    <xdr:to>
      <xdr:col>19</xdr:col>
      <xdr:colOff>644525</xdr:colOff>
      <xdr:row>59</xdr:row>
      <xdr:rowOff>36271</xdr:rowOff>
    </xdr:to>
    <xdr:cxnSp macro="">
      <xdr:nvCxnSpPr>
        <xdr:cNvPr id="589" name="直線コネクタ 588"/>
        <xdr:cNvCxnSpPr/>
      </xdr:nvCxnSpPr>
      <xdr:spPr>
        <a:xfrm>
          <a:off x="12814300" y="10128021"/>
          <a:ext cx="889000" cy="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112281</xdr:rowOff>
    </xdr:from>
    <xdr:to>
      <xdr:col>23</xdr:col>
      <xdr:colOff>568325</xdr:colOff>
      <xdr:row>58</xdr:row>
      <xdr:rowOff>42431</xdr:rowOff>
    </xdr:to>
    <xdr:sp macro="" textlink="">
      <xdr:nvSpPr>
        <xdr:cNvPr id="599" name="円/楕円 598"/>
        <xdr:cNvSpPr/>
      </xdr:nvSpPr>
      <xdr:spPr>
        <a:xfrm>
          <a:off x="16268700" y="98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135158</xdr:rowOff>
    </xdr:from>
    <xdr:ext cx="534377" cy="259045"/>
    <xdr:sp macro="" textlink="">
      <xdr:nvSpPr>
        <xdr:cNvPr id="600" name="教育費該当値テキスト"/>
        <xdr:cNvSpPr txBox="1"/>
      </xdr:nvSpPr>
      <xdr:spPr>
        <a:xfrm>
          <a:off x="16370300" y="97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53696</xdr:rowOff>
    </xdr:from>
    <xdr:to>
      <xdr:col>22</xdr:col>
      <xdr:colOff>415925</xdr:colOff>
      <xdr:row>58</xdr:row>
      <xdr:rowOff>155296</xdr:rowOff>
    </xdr:to>
    <xdr:sp macro="" textlink="">
      <xdr:nvSpPr>
        <xdr:cNvPr id="601" name="円/楕円 600"/>
        <xdr:cNvSpPr/>
      </xdr:nvSpPr>
      <xdr:spPr>
        <a:xfrm>
          <a:off x="154305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146423</xdr:rowOff>
    </xdr:from>
    <xdr:ext cx="534377" cy="259045"/>
    <xdr:sp macro="" textlink="">
      <xdr:nvSpPr>
        <xdr:cNvPr id="602" name="テキスト ボックス 601"/>
        <xdr:cNvSpPr txBox="1"/>
      </xdr:nvSpPr>
      <xdr:spPr>
        <a:xfrm>
          <a:off x="15214111" y="100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14732</xdr:rowOff>
    </xdr:from>
    <xdr:to>
      <xdr:col>21</xdr:col>
      <xdr:colOff>212725</xdr:colOff>
      <xdr:row>58</xdr:row>
      <xdr:rowOff>116332</xdr:rowOff>
    </xdr:to>
    <xdr:sp macro="" textlink="">
      <xdr:nvSpPr>
        <xdr:cNvPr id="603" name="円/楕円 602"/>
        <xdr:cNvSpPr/>
      </xdr:nvSpPr>
      <xdr:spPr>
        <a:xfrm>
          <a:off x="14541500" y="9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107459</xdr:rowOff>
    </xdr:from>
    <xdr:ext cx="534377" cy="259045"/>
    <xdr:sp macro="" textlink="">
      <xdr:nvSpPr>
        <xdr:cNvPr id="604" name="テキスト ボックス 603"/>
        <xdr:cNvSpPr txBox="1"/>
      </xdr:nvSpPr>
      <xdr:spPr>
        <a:xfrm>
          <a:off x="14325111" y="100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156921</xdr:rowOff>
    </xdr:from>
    <xdr:to>
      <xdr:col>20</xdr:col>
      <xdr:colOff>9525</xdr:colOff>
      <xdr:row>59</xdr:row>
      <xdr:rowOff>87071</xdr:rowOff>
    </xdr:to>
    <xdr:sp macro="" textlink="">
      <xdr:nvSpPr>
        <xdr:cNvPr id="605" name="円/楕円 604"/>
        <xdr:cNvSpPr/>
      </xdr:nvSpPr>
      <xdr:spPr>
        <a:xfrm>
          <a:off x="13652500" y="101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78198</xdr:rowOff>
    </xdr:from>
    <xdr:ext cx="534377" cy="259045"/>
    <xdr:sp macro="" textlink="">
      <xdr:nvSpPr>
        <xdr:cNvPr id="606" name="テキスト ボックス 605"/>
        <xdr:cNvSpPr txBox="1"/>
      </xdr:nvSpPr>
      <xdr:spPr>
        <a:xfrm>
          <a:off x="13436111" y="101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133121</xdr:rowOff>
    </xdr:from>
    <xdr:to>
      <xdr:col>18</xdr:col>
      <xdr:colOff>492125</xdr:colOff>
      <xdr:row>59</xdr:row>
      <xdr:rowOff>63271</xdr:rowOff>
    </xdr:to>
    <xdr:sp macro="" textlink="">
      <xdr:nvSpPr>
        <xdr:cNvPr id="607" name="円/楕円 606"/>
        <xdr:cNvSpPr/>
      </xdr:nvSpPr>
      <xdr:spPr>
        <a:xfrm>
          <a:off x="12763500" y="100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54398</xdr:rowOff>
    </xdr:from>
    <xdr:ext cx="534377" cy="259045"/>
    <xdr:sp macro="" textlink="">
      <xdr:nvSpPr>
        <xdr:cNvPr id="608" name="テキスト ボックス 607"/>
        <xdr:cNvSpPr txBox="1"/>
      </xdr:nvSpPr>
      <xdr:spPr>
        <a:xfrm>
          <a:off x="12547111" y="101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31866</xdr:rowOff>
    </xdr:from>
    <xdr:to>
      <xdr:col>23</xdr:col>
      <xdr:colOff>516889</xdr:colOff>
      <xdr:row>79</xdr:row>
      <xdr:rowOff>98879</xdr:rowOff>
    </xdr:to>
    <xdr:cxnSp macro="">
      <xdr:nvCxnSpPr>
        <xdr:cNvPr id="634" name="直線コネクタ 633"/>
        <xdr:cNvCxnSpPr/>
      </xdr:nvCxnSpPr>
      <xdr:spPr>
        <a:xfrm flipV="1">
          <a:off x="16317595" y="13062066"/>
          <a:ext cx="1269" cy="581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122318</xdr:rowOff>
    </xdr:from>
    <xdr:ext cx="249299" cy="259045"/>
    <xdr:sp macro="" textlink="">
      <xdr:nvSpPr>
        <xdr:cNvPr id="635" name="災害復旧費最小値テキスト"/>
        <xdr:cNvSpPr txBox="1"/>
      </xdr:nvSpPr>
      <xdr:spPr>
        <a:xfrm>
          <a:off x="16370300" y="136668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149993</xdr:rowOff>
    </xdr:from>
    <xdr:ext cx="534377" cy="259045"/>
    <xdr:sp macro="" textlink="">
      <xdr:nvSpPr>
        <xdr:cNvPr id="637" name="災害復旧費最大値テキスト"/>
        <xdr:cNvSpPr txBox="1"/>
      </xdr:nvSpPr>
      <xdr:spPr>
        <a:xfrm>
          <a:off x="16370300" y="128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76</xdr:row>
      <xdr:rowOff>31866</xdr:rowOff>
    </xdr:from>
    <xdr:to>
      <xdr:col>23</xdr:col>
      <xdr:colOff>606425</xdr:colOff>
      <xdr:row>76</xdr:row>
      <xdr:rowOff>31866</xdr:rowOff>
    </xdr:to>
    <xdr:cxnSp macro="">
      <xdr:nvCxnSpPr>
        <xdr:cNvPr id="638" name="直線コネクタ 637"/>
        <xdr:cNvCxnSpPr/>
      </xdr:nvCxnSpPr>
      <xdr:spPr>
        <a:xfrm>
          <a:off x="16230600" y="1306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83758</xdr:rowOff>
    </xdr:from>
    <xdr:to>
      <xdr:col>23</xdr:col>
      <xdr:colOff>517525</xdr:colOff>
      <xdr:row>79</xdr:row>
      <xdr:rowOff>98879</xdr:rowOff>
    </xdr:to>
    <xdr:cxnSp macro="">
      <xdr:nvCxnSpPr>
        <xdr:cNvPr id="639" name="直線コネクタ 638"/>
        <xdr:cNvCxnSpPr/>
      </xdr:nvCxnSpPr>
      <xdr:spPr>
        <a:xfrm flipV="1">
          <a:off x="15481300" y="13628308"/>
          <a:ext cx="8382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39767</xdr:rowOff>
    </xdr:from>
    <xdr:ext cx="378565" cy="259045"/>
    <xdr:sp macro="" textlink="">
      <xdr:nvSpPr>
        <xdr:cNvPr id="640" name="災害復旧費平均値テキスト"/>
        <xdr:cNvSpPr txBox="1"/>
      </xdr:nvSpPr>
      <xdr:spPr>
        <a:xfrm>
          <a:off x="16370300" y="134128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16890</xdr:rowOff>
    </xdr:from>
    <xdr:to>
      <xdr:col>23</xdr:col>
      <xdr:colOff>568325</xdr:colOff>
      <xdr:row>79</xdr:row>
      <xdr:rowOff>118490</xdr:rowOff>
    </xdr:to>
    <xdr:sp macro="" textlink="">
      <xdr:nvSpPr>
        <xdr:cNvPr id="641" name="フローチャート : 判断 640"/>
        <xdr:cNvSpPr/>
      </xdr:nvSpPr>
      <xdr:spPr>
        <a:xfrm>
          <a:off x="16268700" y="135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170757</xdr:rowOff>
    </xdr:from>
    <xdr:to>
      <xdr:col>22</xdr:col>
      <xdr:colOff>365125</xdr:colOff>
      <xdr:row>79</xdr:row>
      <xdr:rowOff>98879</xdr:rowOff>
    </xdr:to>
    <xdr:cxnSp macro="">
      <xdr:nvCxnSpPr>
        <xdr:cNvPr id="642" name="直線コネクタ 641"/>
        <xdr:cNvCxnSpPr/>
      </xdr:nvCxnSpPr>
      <xdr:spPr>
        <a:xfrm>
          <a:off x="14592300" y="12172257"/>
          <a:ext cx="889000" cy="14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4318</xdr:rowOff>
    </xdr:from>
    <xdr:to>
      <xdr:col>22</xdr:col>
      <xdr:colOff>415925</xdr:colOff>
      <xdr:row>79</xdr:row>
      <xdr:rowOff>105918</xdr:rowOff>
    </xdr:to>
    <xdr:sp macro="" textlink="">
      <xdr:nvSpPr>
        <xdr:cNvPr id="643" name="フローチャート : 判断 642"/>
        <xdr:cNvSpPr/>
      </xdr:nvSpPr>
      <xdr:spPr>
        <a:xfrm>
          <a:off x="15430500" y="1354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122445</xdr:rowOff>
    </xdr:from>
    <xdr:ext cx="469744" cy="259045"/>
    <xdr:sp macro="" textlink="">
      <xdr:nvSpPr>
        <xdr:cNvPr id="644" name="テキスト ボックス 643"/>
        <xdr:cNvSpPr txBox="1"/>
      </xdr:nvSpPr>
      <xdr:spPr>
        <a:xfrm>
          <a:off x="15246427" y="133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170757</xdr:rowOff>
    </xdr:from>
    <xdr:to>
      <xdr:col>21</xdr:col>
      <xdr:colOff>161925</xdr:colOff>
      <xdr:row>76</xdr:row>
      <xdr:rowOff>113934</xdr:rowOff>
    </xdr:to>
    <xdr:cxnSp macro="">
      <xdr:nvCxnSpPr>
        <xdr:cNvPr id="645" name="直線コネクタ 644"/>
        <xdr:cNvCxnSpPr/>
      </xdr:nvCxnSpPr>
      <xdr:spPr>
        <a:xfrm flipV="1">
          <a:off x="13703300" y="12172257"/>
          <a:ext cx="889000" cy="97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153169</xdr:rowOff>
    </xdr:from>
    <xdr:to>
      <xdr:col>21</xdr:col>
      <xdr:colOff>212725</xdr:colOff>
      <xdr:row>79</xdr:row>
      <xdr:rowOff>83319</xdr:rowOff>
    </xdr:to>
    <xdr:sp macro="" textlink="">
      <xdr:nvSpPr>
        <xdr:cNvPr id="646" name="フローチャート : 判断 645"/>
        <xdr:cNvSpPr/>
      </xdr:nvSpPr>
      <xdr:spPr>
        <a:xfrm>
          <a:off x="14541500" y="135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74446</xdr:rowOff>
    </xdr:from>
    <xdr:ext cx="469744" cy="259045"/>
    <xdr:sp macro="" textlink="">
      <xdr:nvSpPr>
        <xdr:cNvPr id="647" name="テキスト ボックス 646"/>
        <xdr:cNvSpPr txBox="1"/>
      </xdr:nvSpPr>
      <xdr:spPr>
        <a:xfrm>
          <a:off x="14357427" y="136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105214</xdr:rowOff>
    </xdr:from>
    <xdr:to>
      <xdr:col>19</xdr:col>
      <xdr:colOff>644525</xdr:colOff>
      <xdr:row>76</xdr:row>
      <xdr:rowOff>113934</xdr:rowOff>
    </xdr:to>
    <xdr:cxnSp macro="">
      <xdr:nvCxnSpPr>
        <xdr:cNvPr id="648" name="直線コネクタ 647"/>
        <xdr:cNvCxnSpPr/>
      </xdr:nvCxnSpPr>
      <xdr:spPr>
        <a:xfrm>
          <a:off x="12814300" y="12792514"/>
          <a:ext cx="889000" cy="3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116038</xdr:rowOff>
    </xdr:from>
    <xdr:to>
      <xdr:col>20</xdr:col>
      <xdr:colOff>9525</xdr:colOff>
      <xdr:row>79</xdr:row>
      <xdr:rowOff>46188</xdr:rowOff>
    </xdr:to>
    <xdr:sp macro="" textlink="">
      <xdr:nvSpPr>
        <xdr:cNvPr id="649" name="フローチャート : 判断 648"/>
        <xdr:cNvSpPr/>
      </xdr:nvSpPr>
      <xdr:spPr>
        <a:xfrm>
          <a:off x="13652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37315</xdr:rowOff>
    </xdr:from>
    <xdr:ext cx="469744" cy="259045"/>
    <xdr:sp macro="" textlink="">
      <xdr:nvSpPr>
        <xdr:cNvPr id="650" name="テキスト ボックス 649"/>
        <xdr:cNvSpPr txBox="1"/>
      </xdr:nvSpPr>
      <xdr:spPr>
        <a:xfrm>
          <a:off x="13468427" y="135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104020</xdr:rowOff>
    </xdr:from>
    <xdr:to>
      <xdr:col>18</xdr:col>
      <xdr:colOff>492125</xdr:colOff>
      <xdr:row>79</xdr:row>
      <xdr:rowOff>34170</xdr:rowOff>
    </xdr:to>
    <xdr:sp macro="" textlink="">
      <xdr:nvSpPr>
        <xdr:cNvPr id="651" name="フローチャート : 判断 650"/>
        <xdr:cNvSpPr/>
      </xdr:nvSpPr>
      <xdr:spPr>
        <a:xfrm>
          <a:off x="12763500" y="134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25297</xdr:rowOff>
    </xdr:from>
    <xdr:ext cx="469744" cy="259045"/>
    <xdr:sp macro="" textlink="">
      <xdr:nvSpPr>
        <xdr:cNvPr id="652" name="テキスト ボックス 651"/>
        <xdr:cNvSpPr txBox="1"/>
      </xdr:nvSpPr>
      <xdr:spPr>
        <a:xfrm>
          <a:off x="12579427"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32958</xdr:rowOff>
    </xdr:from>
    <xdr:to>
      <xdr:col>23</xdr:col>
      <xdr:colOff>568325</xdr:colOff>
      <xdr:row>79</xdr:row>
      <xdr:rowOff>134558</xdr:rowOff>
    </xdr:to>
    <xdr:sp macro="" textlink="">
      <xdr:nvSpPr>
        <xdr:cNvPr id="658" name="円/楕円 657"/>
        <xdr:cNvSpPr/>
      </xdr:nvSpPr>
      <xdr:spPr>
        <a:xfrm>
          <a:off x="16268700" y="135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166768</xdr:rowOff>
    </xdr:from>
    <xdr:ext cx="378565" cy="259045"/>
    <xdr:sp macro="" textlink="">
      <xdr:nvSpPr>
        <xdr:cNvPr id="659" name="災害復旧費該当値テキスト"/>
        <xdr:cNvSpPr txBox="1"/>
      </xdr:nvSpPr>
      <xdr:spPr>
        <a:xfrm>
          <a:off x="16370300" y="13539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119957</xdr:rowOff>
    </xdr:from>
    <xdr:to>
      <xdr:col>21</xdr:col>
      <xdr:colOff>212725</xdr:colOff>
      <xdr:row>71</xdr:row>
      <xdr:rowOff>50107</xdr:rowOff>
    </xdr:to>
    <xdr:sp macro="" textlink="">
      <xdr:nvSpPr>
        <xdr:cNvPr id="662" name="円/楕円 661"/>
        <xdr:cNvSpPr/>
      </xdr:nvSpPr>
      <xdr:spPr>
        <a:xfrm>
          <a:off x="14541500" y="12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66634</xdr:rowOff>
    </xdr:from>
    <xdr:ext cx="534377" cy="259045"/>
    <xdr:sp macro="" textlink="">
      <xdr:nvSpPr>
        <xdr:cNvPr id="663" name="テキスト ボックス 662"/>
        <xdr:cNvSpPr txBox="1"/>
      </xdr:nvSpPr>
      <xdr:spPr>
        <a:xfrm>
          <a:off x="14325111" y="11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63134</xdr:rowOff>
    </xdr:from>
    <xdr:to>
      <xdr:col>20</xdr:col>
      <xdr:colOff>9525</xdr:colOff>
      <xdr:row>76</xdr:row>
      <xdr:rowOff>164734</xdr:rowOff>
    </xdr:to>
    <xdr:sp macro="" textlink="">
      <xdr:nvSpPr>
        <xdr:cNvPr id="664" name="円/楕円 663"/>
        <xdr:cNvSpPr/>
      </xdr:nvSpPr>
      <xdr:spPr>
        <a:xfrm>
          <a:off x="13652500" y="13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9810</xdr:rowOff>
    </xdr:from>
    <xdr:ext cx="534377" cy="259045"/>
    <xdr:sp macro="" textlink="">
      <xdr:nvSpPr>
        <xdr:cNvPr id="665" name="テキスト ボックス 664"/>
        <xdr:cNvSpPr txBox="1"/>
      </xdr:nvSpPr>
      <xdr:spPr>
        <a:xfrm>
          <a:off x="13436111" y="128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54414</xdr:rowOff>
    </xdr:from>
    <xdr:to>
      <xdr:col>18</xdr:col>
      <xdr:colOff>492125</xdr:colOff>
      <xdr:row>74</xdr:row>
      <xdr:rowOff>156014</xdr:rowOff>
    </xdr:to>
    <xdr:sp macro="" textlink="">
      <xdr:nvSpPr>
        <xdr:cNvPr id="666" name="円/楕円 665"/>
        <xdr:cNvSpPr/>
      </xdr:nvSpPr>
      <xdr:spPr>
        <a:xfrm>
          <a:off x="12763500" y="127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1091</xdr:rowOff>
    </xdr:from>
    <xdr:ext cx="534377" cy="259045"/>
    <xdr:sp macro="" textlink="">
      <xdr:nvSpPr>
        <xdr:cNvPr id="667" name="テキスト ボックス 666"/>
        <xdr:cNvSpPr txBox="1"/>
      </xdr:nvSpPr>
      <xdr:spPr>
        <a:xfrm>
          <a:off x="12547111" y="125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3" name="直線コネクタ 692"/>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4"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5" name="直線コネクタ 694"/>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6"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7" name="直線コネクタ 696"/>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64963</xdr:rowOff>
    </xdr:from>
    <xdr:to>
      <xdr:col>23</xdr:col>
      <xdr:colOff>517525</xdr:colOff>
      <xdr:row>97</xdr:row>
      <xdr:rowOff>65601</xdr:rowOff>
    </xdr:to>
    <xdr:cxnSp macro="">
      <xdr:nvCxnSpPr>
        <xdr:cNvPr id="698" name="直線コネクタ 697"/>
        <xdr:cNvCxnSpPr/>
      </xdr:nvCxnSpPr>
      <xdr:spPr>
        <a:xfrm>
          <a:off x="15481300" y="16695613"/>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9"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700" name="フローチャート : 判断 699"/>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61159</xdr:rowOff>
    </xdr:from>
    <xdr:to>
      <xdr:col>22</xdr:col>
      <xdr:colOff>365125</xdr:colOff>
      <xdr:row>97</xdr:row>
      <xdr:rowOff>64963</xdr:rowOff>
    </xdr:to>
    <xdr:cxnSp macro="">
      <xdr:nvCxnSpPr>
        <xdr:cNvPr id="701" name="直線コネクタ 700"/>
        <xdr:cNvCxnSpPr/>
      </xdr:nvCxnSpPr>
      <xdr:spPr>
        <a:xfrm>
          <a:off x="14592300" y="16691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61159</xdr:rowOff>
    </xdr:from>
    <xdr:to>
      <xdr:col>21</xdr:col>
      <xdr:colOff>161925</xdr:colOff>
      <xdr:row>97</xdr:row>
      <xdr:rowOff>61894</xdr:rowOff>
    </xdr:to>
    <xdr:cxnSp macro="">
      <xdr:nvCxnSpPr>
        <xdr:cNvPr id="704" name="直線コネクタ 703"/>
        <xdr:cNvCxnSpPr/>
      </xdr:nvCxnSpPr>
      <xdr:spPr>
        <a:xfrm flipV="1">
          <a:off x="13703300" y="1669180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127650</xdr:rowOff>
    </xdr:from>
    <xdr:to>
      <xdr:col>19</xdr:col>
      <xdr:colOff>644525</xdr:colOff>
      <xdr:row>97</xdr:row>
      <xdr:rowOff>61894</xdr:rowOff>
    </xdr:to>
    <xdr:cxnSp macro="">
      <xdr:nvCxnSpPr>
        <xdr:cNvPr id="707" name="直線コネクタ 706"/>
        <xdr:cNvCxnSpPr/>
      </xdr:nvCxnSpPr>
      <xdr:spPr>
        <a:xfrm>
          <a:off x="12814300" y="16586850"/>
          <a:ext cx="889000" cy="10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14801</xdr:rowOff>
    </xdr:from>
    <xdr:to>
      <xdr:col>23</xdr:col>
      <xdr:colOff>568325</xdr:colOff>
      <xdr:row>97</xdr:row>
      <xdr:rowOff>116401</xdr:rowOff>
    </xdr:to>
    <xdr:sp macro="" textlink="">
      <xdr:nvSpPr>
        <xdr:cNvPr id="717" name="円/楕円 716"/>
        <xdr:cNvSpPr/>
      </xdr:nvSpPr>
      <xdr:spPr>
        <a:xfrm>
          <a:off x="16268700" y="166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164678</xdr:rowOff>
    </xdr:from>
    <xdr:ext cx="534377" cy="259045"/>
    <xdr:sp macro="" textlink="">
      <xdr:nvSpPr>
        <xdr:cNvPr id="718" name="公債費該当値テキスト"/>
        <xdr:cNvSpPr txBox="1"/>
      </xdr:nvSpPr>
      <xdr:spPr>
        <a:xfrm>
          <a:off x="16370300" y="1662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14163</xdr:rowOff>
    </xdr:from>
    <xdr:to>
      <xdr:col>22</xdr:col>
      <xdr:colOff>415925</xdr:colOff>
      <xdr:row>97</xdr:row>
      <xdr:rowOff>115763</xdr:rowOff>
    </xdr:to>
    <xdr:sp macro="" textlink="">
      <xdr:nvSpPr>
        <xdr:cNvPr id="719" name="円/楕円 718"/>
        <xdr:cNvSpPr/>
      </xdr:nvSpPr>
      <xdr:spPr>
        <a:xfrm>
          <a:off x="15430500" y="166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106890</xdr:rowOff>
    </xdr:from>
    <xdr:ext cx="534377" cy="259045"/>
    <xdr:sp macro="" textlink="">
      <xdr:nvSpPr>
        <xdr:cNvPr id="720" name="テキスト ボックス 719"/>
        <xdr:cNvSpPr txBox="1"/>
      </xdr:nvSpPr>
      <xdr:spPr>
        <a:xfrm>
          <a:off x="15214111" y="16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10359</xdr:rowOff>
    </xdr:from>
    <xdr:to>
      <xdr:col>21</xdr:col>
      <xdr:colOff>212725</xdr:colOff>
      <xdr:row>97</xdr:row>
      <xdr:rowOff>111959</xdr:rowOff>
    </xdr:to>
    <xdr:sp macro="" textlink="">
      <xdr:nvSpPr>
        <xdr:cNvPr id="721" name="円/楕円 720"/>
        <xdr:cNvSpPr/>
      </xdr:nvSpPr>
      <xdr:spPr>
        <a:xfrm>
          <a:off x="14541500" y="166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103086</xdr:rowOff>
    </xdr:from>
    <xdr:ext cx="534377" cy="259045"/>
    <xdr:sp macro="" textlink="">
      <xdr:nvSpPr>
        <xdr:cNvPr id="722" name="テキスト ボックス 721"/>
        <xdr:cNvSpPr txBox="1"/>
      </xdr:nvSpPr>
      <xdr:spPr>
        <a:xfrm>
          <a:off x="14325111" y="167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11094</xdr:rowOff>
    </xdr:from>
    <xdr:to>
      <xdr:col>20</xdr:col>
      <xdr:colOff>9525</xdr:colOff>
      <xdr:row>97</xdr:row>
      <xdr:rowOff>112694</xdr:rowOff>
    </xdr:to>
    <xdr:sp macro="" textlink="">
      <xdr:nvSpPr>
        <xdr:cNvPr id="723" name="円/楕円 722"/>
        <xdr:cNvSpPr/>
      </xdr:nvSpPr>
      <xdr:spPr>
        <a:xfrm>
          <a:off x="13652500" y="166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103821</xdr:rowOff>
    </xdr:from>
    <xdr:ext cx="534377" cy="259045"/>
    <xdr:sp macro="" textlink="">
      <xdr:nvSpPr>
        <xdr:cNvPr id="724" name="テキスト ボックス 723"/>
        <xdr:cNvSpPr txBox="1"/>
      </xdr:nvSpPr>
      <xdr:spPr>
        <a:xfrm>
          <a:off x="13436111" y="167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76850</xdr:rowOff>
    </xdr:from>
    <xdr:to>
      <xdr:col>18</xdr:col>
      <xdr:colOff>492125</xdr:colOff>
      <xdr:row>97</xdr:row>
      <xdr:rowOff>7000</xdr:rowOff>
    </xdr:to>
    <xdr:sp macro="" textlink="">
      <xdr:nvSpPr>
        <xdr:cNvPr id="725" name="円/楕円 724"/>
        <xdr:cNvSpPr/>
      </xdr:nvSpPr>
      <xdr:spPr>
        <a:xfrm>
          <a:off x="12763500" y="165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169577</xdr:rowOff>
    </xdr:from>
    <xdr:ext cx="534377" cy="259045"/>
    <xdr:sp macro="" textlink="">
      <xdr:nvSpPr>
        <xdr:cNvPr id="726" name="テキスト ボックス 725"/>
        <xdr:cNvSpPr txBox="1"/>
      </xdr:nvSpPr>
      <xdr:spPr>
        <a:xfrm>
          <a:off x="12547111" y="166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50" name="直線コネクタ 749"/>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3"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4" name="直線コネクタ 753"/>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6"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7" name="フローチャート : 判断 756"/>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9" name="フローチャート : 判断 758"/>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60" name="テキスト ボックス 759"/>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2" name="フローチャート : 判断 761"/>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3" name="テキスト ボックス 762"/>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5" name="フローチャート : 判断 764"/>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6" name="テキスト ボックス 765"/>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7" name="フローチャート : 判断 766"/>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8" name="テキスト ボックス 767"/>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5"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概ね類似団体平均の水準にある。平成２７年度の増は、議会会議室の什器類を更新したことによる。総務費については、平成２６年度に新規に企業立地促進基金を設置し、基金原資を積み立てたことにより、平成２７年度は減となった。民生費は、老人福祉費において、平成２６年度の地域密着型特別養護老人ホーム整備事業と地域介護・福祉空間整備交付金の事業終了により、平成２７年度は減となった。衛生費については、類似団体平均より低い水準で推移している。労働費については、雇用対策推進費の対象事業が終了したことにより、平成２７年度は減となった。農林水産業費については、平成２５年度以降、コストが増加し、類似団体平均を上回っているが、農業関係施設の維持修繕工事の増加による。商工費については、類似団体平均を上回っている。主な事業は、中小企業融資振興対策費、消費生活センター事業等であり、平成２７年度のコストの増は、プレミアム付き商品券事業が主なものである。土木費については、平成２４年度までは類似団体平均を下回っていたが、平成２５年度以降は上回っている。これは、中坂上土地区画整理事業の工事開始による増によるものである。消防費については、類似団体平均をやや下回る水準で推移している。平成２７年度は、広域行政組合への負担金により、やや増加した。教育費については、平成２５年度以降、コストの増加傾向が見られるが、これは東日本大震災に起因する学校施設の修繕、改修工事の影響が大きかった。平成２７年度の増は、小学校のプール改修、図書館中央館の駐車場整備等を行っている。災害復旧費については、平成２５年度の大きなピークは、東日本大震災の復旧工事による。公債費については、起債の抑制に努め、類似団体平均を下回る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近年は実質収支においては黒字であったが、実質単年度収支において赤字となっていた。主な要因としては、平成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２０</a:t>
          </a:r>
          <a:r>
            <a:rPr kumimoji="0" lang="ja-JP" altLang="ja-JP" sz="1100" b="0" i="0" u="none" strike="noStrike" kern="0" cap="none" spc="0" normalizeH="0" baseline="0" noProof="0">
              <a:ln>
                <a:noFill/>
              </a:ln>
              <a:solidFill>
                <a:prstClr val="black"/>
              </a:solidFill>
              <a:effectLst/>
              <a:uLnTx/>
              <a:uFillTx/>
              <a:latin typeface="+mn-lt"/>
              <a:ea typeface="+mn-ea"/>
              <a:cs typeface="+mn-cs"/>
            </a:rPr>
            <a:t>年の世界不況の影響</a:t>
          </a:r>
          <a:r>
            <a:rPr kumimoji="0" lang="ja-JP" altLang="en-US" sz="1100" b="0" i="0" u="none" strike="noStrike" kern="0" cap="none" spc="0" normalizeH="0" baseline="0" noProof="0">
              <a:ln>
                <a:noFill/>
              </a:ln>
              <a:solidFill>
                <a:prstClr val="black"/>
              </a:solidFill>
              <a:effectLst/>
              <a:uLnTx/>
              <a:uFillTx/>
              <a:latin typeface="+mn-lt"/>
              <a:ea typeface="+mn-ea"/>
              <a:cs typeface="+mn-cs"/>
            </a:rPr>
            <a:t>を受けた</a:t>
          </a:r>
          <a:r>
            <a:rPr kumimoji="0" lang="ja-JP" altLang="ja-JP" sz="1100" b="0" i="0" u="none" strike="noStrike" kern="0" cap="none" spc="0" normalizeH="0" baseline="0" noProof="0">
              <a:ln>
                <a:noFill/>
              </a:ln>
              <a:solidFill>
                <a:prstClr val="black"/>
              </a:solidFill>
              <a:effectLst/>
              <a:uLnTx/>
              <a:uFillTx/>
              <a:latin typeface="+mn-lt"/>
              <a:ea typeface="+mn-ea"/>
              <a:cs typeface="+mn-cs"/>
            </a:rPr>
            <a:t>町内企業の業績</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悪化、平成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２１</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新規の起債発行を抑制した分を財政調整基金を取り崩すことで財政のバランスを取ったこと、平成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２２</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年度に町内の大手企業</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撤退</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固定資産税・法人町民税の減収を招いたこと、そして</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２２</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年度末に発生した東日本大震災の影響が要因として挙げられる。しかし、平成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２４</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年度には東</a:t>
          </a:r>
          <a:r>
            <a:rPr kumimoji="0" lang="ja-JP" altLang="en-US" sz="1100" b="0" i="0" u="none" strike="noStrike" kern="0" cap="none" spc="0" normalizeH="0" baseline="0" noProof="0">
              <a:ln>
                <a:noFill/>
              </a:ln>
              <a:solidFill>
                <a:prstClr val="black"/>
              </a:solidFill>
              <a:effectLst/>
              <a:uLnTx/>
              <a:uFillTx/>
              <a:latin typeface="+mn-lt"/>
              <a:ea typeface="+mn-ea"/>
              <a:cs typeface="+mn-cs"/>
            </a:rPr>
            <a:t>日本</a:t>
          </a:r>
          <a:r>
            <a:rPr kumimoji="0" lang="ja-JP" altLang="ja-JP" sz="1100" b="0" i="0" u="none" strike="noStrike" kern="0" cap="none" spc="0" normalizeH="0" baseline="0" noProof="0">
              <a:ln>
                <a:noFill/>
              </a:ln>
              <a:solidFill>
                <a:prstClr val="black"/>
              </a:solidFill>
              <a:effectLst/>
              <a:uLnTx/>
              <a:uFillTx/>
              <a:latin typeface="+mn-lt"/>
              <a:ea typeface="+mn-ea"/>
              <a:cs typeface="+mn-cs"/>
            </a:rPr>
            <a:t>大震災による復旧復興事業が減少してきたため、実質単年度収支も黒字となった。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次の平成２５年度は黒字を維持したが、平成２６年度には再び赤字に転じている。平成２７年度は黒字決算であったが、</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普通交付税を含めた一般財源の確保が一段と厳しい状況となる</a:t>
          </a:r>
          <a:r>
            <a:rPr kumimoji="0" lang="ja-JP" altLang="en-US" sz="1100" b="0" i="0" u="none" strike="noStrike" kern="0" cap="none" spc="0" normalizeH="0" baseline="0" noProof="0">
              <a:ln>
                <a:noFill/>
              </a:ln>
              <a:solidFill>
                <a:prstClr val="black"/>
              </a:solidFill>
              <a:effectLst/>
              <a:uLnTx/>
              <a:uFillTx/>
              <a:latin typeface="+mn-lt"/>
              <a:ea typeface="+mn-ea"/>
              <a:cs typeface="+mn-cs"/>
            </a:rPr>
            <a:t>ことを踏まえ、安定した財源の確保による健全な</a:t>
          </a:r>
          <a:r>
            <a:rPr kumimoji="0" lang="ja-JP" altLang="ja-JP" sz="1100" b="0" i="0" u="none" strike="noStrike" kern="0" cap="none" spc="0" normalizeH="0" baseline="0" noProof="0">
              <a:ln>
                <a:noFill/>
              </a:ln>
              <a:solidFill>
                <a:prstClr val="black"/>
              </a:solidFill>
              <a:effectLst/>
              <a:uLnTx/>
              <a:uFillTx/>
              <a:latin typeface="+mn-lt"/>
              <a:ea typeface="+mn-ea"/>
              <a:cs typeface="+mn-cs"/>
            </a:rPr>
            <a:t>財政運営を行っていく。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全会計において黒字であ</a:t>
          </a:r>
          <a:r>
            <a:rPr kumimoji="0" lang="ja-JP" altLang="en-US" sz="1200" b="0" i="0" u="none" strike="noStrike" kern="0" cap="none" spc="0" normalizeH="0" baseline="0" noProof="0">
              <a:ln>
                <a:noFill/>
              </a:ln>
              <a:solidFill>
                <a:prstClr val="black"/>
              </a:solidFill>
              <a:effectLst/>
              <a:uLnTx/>
              <a:uFillTx/>
              <a:latin typeface="+mn-lt"/>
              <a:ea typeface="+mn-ea"/>
              <a:cs typeface="+mn-cs"/>
            </a:rPr>
            <a:t>ることから、連結実質</a:t>
          </a:r>
          <a:r>
            <a:rPr kumimoji="0" lang="ja-JP" altLang="ja-JP" sz="1200" b="0" i="0" u="none" strike="noStrike" kern="0" cap="none" spc="0" normalizeH="0" baseline="0" noProof="0">
              <a:ln>
                <a:noFill/>
              </a:ln>
              <a:solidFill>
                <a:prstClr val="black"/>
              </a:solidFill>
              <a:effectLst/>
              <a:uLnTx/>
              <a:uFillTx/>
              <a:latin typeface="+mn-lt"/>
              <a:ea typeface="+mn-ea"/>
              <a:cs typeface="+mn-cs"/>
            </a:rPr>
            <a:t>赤字比率はない。しかしながら</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実質収支比率と同様に、一般会計において今後は普通交付税を含めた一般財源の確保が厳しい状況となる見込みであり、財政調整基金を始めとする各種基金の</a:t>
          </a:r>
          <a:r>
            <a:rPr kumimoji="0" lang="ja-JP" altLang="en-US" sz="1200" b="0" i="0" u="none" strike="noStrike" kern="0" cap="none" spc="0" normalizeH="0" baseline="0" noProof="0">
              <a:ln>
                <a:noFill/>
              </a:ln>
              <a:solidFill>
                <a:prstClr val="black"/>
              </a:solidFill>
              <a:effectLst/>
              <a:uLnTx/>
              <a:uFillTx/>
              <a:latin typeface="+mn-lt"/>
              <a:ea typeface="+mn-ea"/>
              <a:cs typeface="+mn-cs"/>
            </a:rPr>
            <a:t>取り崩し</a:t>
          </a:r>
          <a:r>
            <a:rPr kumimoji="0" lang="ja-JP" altLang="ja-JP" sz="1200" b="0" i="0" u="none" strike="noStrike" kern="0" cap="none" spc="0" normalizeH="0" baseline="0" noProof="0">
              <a:ln>
                <a:noFill/>
              </a:ln>
              <a:solidFill>
                <a:prstClr val="black"/>
              </a:solidFill>
              <a:effectLst/>
              <a:uLnTx/>
              <a:uFillTx/>
              <a:latin typeface="+mn-lt"/>
              <a:ea typeface="+mn-ea"/>
              <a:cs typeface="+mn-cs"/>
            </a:rPr>
            <a:t>による財政運営</a:t>
          </a:r>
          <a:r>
            <a:rPr kumimoji="0" lang="ja-JP" altLang="en-US" sz="1200" b="0" i="0" u="none" strike="noStrike" kern="0" cap="none" spc="0" normalizeH="0" baseline="0" noProof="0">
              <a:ln>
                <a:noFill/>
              </a:ln>
              <a:solidFill>
                <a:prstClr val="black"/>
              </a:solidFill>
              <a:effectLst/>
              <a:uLnTx/>
              <a:uFillTx/>
              <a:latin typeface="+mn-lt"/>
              <a:ea typeface="+mn-ea"/>
              <a:cs typeface="+mn-cs"/>
            </a:rPr>
            <a:t>の恒常化が懸念されるため</a:t>
          </a:r>
          <a:r>
            <a:rPr kumimoji="0" lang="ja-JP" altLang="ja-JP" sz="1200" b="0" i="0" u="none" strike="noStrike" kern="0" cap="none" spc="0" normalizeH="0" baseline="0" noProof="0">
              <a:ln>
                <a:noFill/>
              </a:ln>
              <a:solidFill>
                <a:prstClr val="black"/>
              </a:solidFill>
              <a:effectLst/>
              <a:uLnTx/>
              <a:uFillTx/>
              <a:latin typeface="+mn-lt"/>
              <a:ea typeface="+mn-ea"/>
              <a:cs typeface="+mn-cs"/>
            </a:rPr>
            <a:t>、注視していく必要がある。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10057207</v>
      </c>
      <c r="BO4" s="379"/>
      <c r="BP4" s="379"/>
      <c r="BQ4" s="379"/>
      <c r="BR4" s="379"/>
      <c r="BS4" s="379"/>
      <c r="BT4" s="379"/>
      <c r="BU4" s="380"/>
      <c r="BV4" s="378">
        <v>10576522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v>
      </c>
      <c r="CU4" s="385"/>
      <c r="CV4" s="385"/>
      <c r="CW4" s="385"/>
      <c r="CX4" s="385"/>
      <c r="CY4" s="385"/>
      <c r="CZ4" s="385"/>
      <c r="DA4" s="386"/>
      <c r="DB4" s="384">
        <v>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9639358</v>
      </c>
      <c r="BO5" s="416"/>
      <c r="BP5" s="416"/>
      <c r="BQ5" s="416"/>
      <c r="BR5" s="416"/>
      <c r="BS5" s="416"/>
      <c r="BT5" s="416"/>
      <c r="BU5" s="417"/>
      <c r="BV5" s="415">
        <v>10173729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84.7</v>
      </c>
      <c r="CU5" s="413"/>
      <c r="CV5" s="413"/>
      <c r="CW5" s="413"/>
      <c r="CX5" s="413"/>
      <c r="CY5" s="413"/>
      <c r="CZ5" s="413"/>
      <c r="DA5" s="414"/>
      <c r="DB5" s="412">
        <v>79.3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417849</v>
      </c>
      <c r="BO6" s="416"/>
      <c r="BP6" s="416"/>
      <c r="BQ6" s="416"/>
      <c r="BR6" s="416"/>
      <c r="BS6" s="416"/>
      <c r="BT6" s="416"/>
      <c r="BU6" s="417"/>
      <c r="BV6" s="415">
        <v>402793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91</v>
      </c>
      <c r="CU6" s="453"/>
      <c r="CV6" s="453"/>
      <c r="CW6" s="453"/>
      <c r="CX6" s="453"/>
      <c r="CY6" s="453"/>
      <c r="CZ6" s="453"/>
      <c r="DA6" s="454"/>
      <c r="DB6" s="452">
        <v>85.9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98526</v>
      </c>
      <c r="BO7" s="416"/>
      <c r="BP7" s="416"/>
      <c r="BQ7" s="416"/>
      <c r="BR7" s="416"/>
      <c r="BS7" s="416"/>
      <c r="BT7" s="416"/>
      <c r="BU7" s="417"/>
      <c r="BV7" s="415">
        <v>152437</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6389578</v>
      </c>
      <c r="CU7" s="416"/>
      <c r="CV7" s="416"/>
      <c r="CW7" s="416"/>
      <c r="CX7" s="416"/>
      <c r="CY7" s="416"/>
      <c r="CZ7" s="416"/>
      <c r="DA7" s="417"/>
      <c r="DB7" s="415">
        <v>6256264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319323</v>
      </c>
      <c r="BO8" s="416"/>
      <c r="BP8" s="416"/>
      <c r="BQ8" s="416"/>
      <c r="BR8" s="416"/>
      <c r="BS8" s="416"/>
      <c r="BT8" s="416"/>
      <c r="BU8" s="417"/>
      <c r="BV8" s="415">
        <v>250356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0.77</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29639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68967</v>
      </c>
      <c r="BO9" s="416"/>
      <c r="BP9" s="416"/>
      <c r="BQ9" s="416"/>
      <c r="BR9" s="416"/>
      <c r="BS9" s="416"/>
      <c r="BT9" s="416"/>
      <c r="BU9" s="417"/>
      <c r="BV9" s="415">
        <v>-534550</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9.5</v>
      </c>
      <c r="CU9" s="413"/>
      <c r="CV9" s="413"/>
      <c r="CW9" s="413"/>
      <c r="CX9" s="413"/>
      <c r="CY9" s="413"/>
      <c r="CZ9" s="413"/>
      <c r="DA9" s="414"/>
      <c r="DB9" s="412">
        <v>8.6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30436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799</v>
      </c>
      <c r="BO10" s="416"/>
      <c r="BP10" s="416"/>
      <c r="BQ10" s="416"/>
      <c r="BR10" s="416"/>
      <c r="BS10" s="416"/>
      <c r="BT10" s="416"/>
      <c r="BU10" s="417"/>
      <c r="BV10" s="415">
        <v>97381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29878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481</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29515</v>
      </c>
      <c r="S13" s="497"/>
      <c r="T13" s="497"/>
      <c r="U13" s="497"/>
      <c r="V13" s="498"/>
      <c r="W13" s="431" t="s">
        <v>121</v>
      </c>
      <c r="X13" s="432"/>
      <c r="Y13" s="432"/>
      <c r="Z13" s="432"/>
      <c r="AA13" s="432"/>
      <c r="AB13" s="422"/>
      <c r="AC13" s="466">
        <v>1502</v>
      </c>
      <c r="AD13" s="467"/>
      <c r="AE13" s="467"/>
      <c r="AF13" s="467"/>
      <c r="AG13" s="506"/>
      <c r="AH13" s="466">
        <v>1669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69285</v>
      </c>
      <c r="BO13" s="416"/>
      <c r="BP13" s="416"/>
      <c r="BQ13" s="416"/>
      <c r="BR13" s="416"/>
      <c r="BS13" s="416"/>
      <c r="BT13" s="416"/>
      <c r="BU13" s="417"/>
      <c r="BV13" s="415">
        <v>-437169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4.8</v>
      </c>
      <c r="CU13" s="413"/>
      <c r="CV13" s="413"/>
      <c r="CW13" s="413"/>
      <c r="CX13" s="413"/>
      <c r="CY13" s="413"/>
      <c r="CZ13" s="413"/>
      <c r="DA13" s="414"/>
      <c r="DB13" s="412">
        <v>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30036</v>
      </c>
      <c r="S14" s="497"/>
      <c r="T14" s="497"/>
      <c r="U14" s="497"/>
      <c r="V14" s="498"/>
      <c r="W14" s="405"/>
      <c r="X14" s="406"/>
      <c r="Y14" s="406"/>
      <c r="Z14" s="406"/>
      <c r="AA14" s="406"/>
      <c r="AB14" s="395"/>
      <c r="AC14" s="499">
        <v>9.6</v>
      </c>
      <c r="AD14" s="500"/>
      <c r="AE14" s="500"/>
      <c r="AF14" s="500"/>
      <c r="AG14" s="501"/>
      <c r="AH14" s="499">
        <v>10.1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29712</v>
      </c>
      <c r="S15" s="497"/>
      <c r="T15" s="497"/>
      <c r="U15" s="497"/>
      <c r="V15" s="498"/>
      <c r="W15" s="431" t="s">
        <v>128</v>
      </c>
      <c r="X15" s="432"/>
      <c r="Y15" s="432"/>
      <c r="Z15" s="432"/>
      <c r="AA15" s="432"/>
      <c r="AB15" s="422"/>
      <c r="AC15" s="466">
        <v>4286</v>
      </c>
      <c r="AD15" s="467"/>
      <c r="AE15" s="467"/>
      <c r="AF15" s="467"/>
      <c r="AG15" s="506"/>
      <c r="AH15" s="466">
        <v>5034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3751057</v>
      </c>
      <c r="BO15" s="379"/>
      <c r="BP15" s="379"/>
      <c r="BQ15" s="379"/>
      <c r="BR15" s="379"/>
      <c r="BS15" s="379"/>
      <c r="BT15" s="379"/>
      <c r="BU15" s="380"/>
      <c r="BV15" s="378">
        <v>3579725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27.4</v>
      </c>
      <c r="AD16" s="500"/>
      <c r="AE16" s="500"/>
      <c r="AF16" s="500"/>
      <c r="AG16" s="501"/>
      <c r="AH16" s="499">
        <v>30.4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4876958</v>
      </c>
      <c r="BO16" s="416"/>
      <c r="BP16" s="416"/>
      <c r="BQ16" s="416"/>
      <c r="BR16" s="416"/>
      <c r="BS16" s="416"/>
      <c r="BT16" s="416"/>
      <c r="BU16" s="417"/>
      <c r="BV16" s="415">
        <v>4647709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9839</v>
      </c>
      <c r="AD17" s="467"/>
      <c r="AE17" s="467"/>
      <c r="AF17" s="467"/>
      <c r="AG17" s="506"/>
      <c r="AH17" s="466">
        <v>9703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4774170</v>
      </c>
      <c r="BO17" s="416"/>
      <c r="BP17" s="416"/>
      <c r="BQ17" s="416"/>
      <c r="BR17" s="416"/>
      <c r="BS17" s="416"/>
      <c r="BT17" s="416"/>
      <c r="BU17" s="417"/>
      <c r="BV17" s="415">
        <v>4604595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70.87</v>
      </c>
      <c r="M18" s="528"/>
      <c r="N18" s="528"/>
      <c r="O18" s="528"/>
      <c r="P18" s="528"/>
      <c r="Q18" s="528"/>
      <c r="R18" s="529"/>
      <c r="S18" s="529"/>
      <c r="T18" s="529"/>
      <c r="U18" s="529"/>
      <c r="V18" s="530"/>
      <c r="W18" s="433"/>
      <c r="X18" s="434"/>
      <c r="Y18" s="434"/>
      <c r="Z18" s="434"/>
      <c r="AA18" s="434"/>
      <c r="AB18" s="425"/>
      <c r="AC18" s="531">
        <v>63</v>
      </c>
      <c r="AD18" s="532"/>
      <c r="AE18" s="532"/>
      <c r="AF18" s="532"/>
      <c r="AG18" s="533"/>
      <c r="AH18" s="531">
        <v>58.7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5501019</v>
      </c>
      <c r="BO18" s="416"/>
      <c r="BP18" s="416"/>
      <c r="BQ18" s="416"/>
      <c r="BR18" s="416"/>
      <c r="BS18" s="416"/>
      <c r="BT18" s="416"/>
      <c r="BU18" s="417"/>
      <c r="BV18" s="415">
        <v>5131613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418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7064294</v>
      </c>
      <c r="BO19" s="416"/>
      <c r="BP19" s="416"/>
      <c r="BQ19" s="416"/>
      <c r="BR19" s="416"/>
      <c r="BS19" s="416"/>
      <c r="BT19" s="416"/>
      <c r="BU19" s="417"/>
      <c r="BV19" s="415">
        <v>7874689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11521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6703034</v>
      </c>
      <c r="BO23" s="416"/>
      <c r="BP23" s="416"/>
      <c r="BQ23" s="416"/>
      <c r="BR23" s="416"/>
      <c r="BS23" s="416"/>
      <c r="BT23" s="416"/>
      <c r="BU23" s="417"/>
      <c r="BV23" s="415">
        <v>6662460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7500</v>
      </c>
      <c r="R24" s="467"/>
      <c r="S24" s="467"/>
      <c r="T24" s="467"/>
      <c r="U24" s="467"/>
      <c r="V24" s="506"/>
      <c r="W24" s="561"/>
      <c r="X24" s="549"/>
      <c r="Y24" s="550"/>
      <c r="Z24" s="465" t="s">
        <v>152</v>
      </c>
      <c r="AA24" s="445"/>
      <c r="AB24" s="445"/>
      <c r="AC24" s="445"/>
      <c r="AD24" s="445"/>
      <c r="AE24" s="445"/>
      <c r="AF24" s="445"/>
      <c r="AG24" s="446"/>
      <c r="AH24" s="466">
        <v>161</v>
      </c>
      <c r="AI24" s="467"/>
      <c r="AJ24" s="467"/>
      <c r="AK24" s="467"/>
      <c r="AL24" s="506"/>
      <c r="AM24" s="466">
        <v>506989</v>
      </c>
      <c r="AN24" s="467"/>
      <c r="AO24" s="467"/>
      <c r="AP24" s="467"/>
      <c r="AQ24" s="467"/>
      <c r="AR24" s="506"/>
      <c r="AS24" s="466">
        <v>3149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6010127</v>
      </c>
      <c r="BO24" s="416"/>
      <c r="BP24" s="416"/>
      <c r="BQ24" s="416"/>
      <c r="BR24" s="416"/>
      <c r="BS24" s="416"/>
      <c r="BT24" s="416"/>
      <c r="BU24" s="417"/>
      <c r="BV24" s="415">
        <v>5860178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5890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701403</v>
      </c>
      <c r="BO25" s="379"/>
      <c r="BP25" s="379"/>
      <c r="BQ25" s="379"/>
      <c r="BR25" s="379"/>
      <c r="BS25" s="379"/>
      <c r="BT25" s="379"/>
      <c r="BU25" s="380"/>
      <c r="BV25" s="378">
        <v>1087029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5460</v>
      </c>
      <c r="R26" s="467"/>
      <c r="S26" s="467"/>
      <c r="T26" s="467"/>
      <c r="U26" s="467"/>
      <c r="V26" s="506"/>
      <c r="W26" s="561"/>
      <c r="X26" s="549"/>
      <c r="Y26" s="550"/>
      <c r="Z26" s="465" t="s">
        <v>158</v>
      </c>
      <c r="AA26" s="571"/>
      <c r="AB26" s="571"/>
      <c r="AC26" s="571"/>
      <c r="AD26" s="571"/>
      <c r="AE26" s="571"/>
      <c r="AF26" s="571"/>
      <c r="AG26" s="572"/>
      <c r="AH26" s="466">
        <v>3</v>
      </c>
      <c r="AI26" s="467"/>
      <c r="AJ26" s="467"/>
      <c r="AK26" s="467"/>
      <c r="AL26" s="506"/>
      <c r="AM26" s="466">
        <v>8820</v>
      </c>
      <c r="AN26" s="467"/>
      <c r="AO26" s="467"/>
      <c r="AP26" s="467"/>
      <c r="AQ26" s="467"/>
      <c r="AR26" s="506"/>
      <c r="AS26" s="466">
        <v>2940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3450</v>
      </c>
      <c r="R27" s="467"/>
      <c r="S27" s="467"/>
      <c r="T27" s="467"/>
      <c r="U27" s="467"/>
      <c r="V27" s="506"/>
      <c r="W27" s="561"/>
      <c r="X27" s="549"/>
      <c r="Y27" s="550"/>
      <c r="Z27" s="465" t="s">
        <v>161</v>
      </c>
      <c r="AA27" s="445"/>
      <c r="AB27" s="445"/>
      <c r="AC27" s="445"/>
      <c r="AD27" s="445"/>
      <c r="AE27" s="445"/>
      <c r="AF27" s="445"/>
      <c r="AG27" s="446"/>
      <c r="AH27" s="466">
        <v>3</v>
      </c>
      <c r="AI27" s="467"/>
      <c r="AJ27" s="467"/>
      <c r="AK27" s="467"/>
      <c r="AL27" s="506"/>
      <c r="AM27" s="466">
        <v>11793</v>
      </c>
      <c r="AN27" s="467"/>
      <c r="AO27" s="467"/>
      <c r="AP27" s="467"/>
      <c r="AQ27" s="467"/>
      <c r="AR27" s="506"/>
      <c r="AS27" s="466">
        <v>3931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2700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1231182</v>
      </c>
      <c r="BO28" s="379"/>
      <c r="BP28" s="379"/>
      <c r="BQ28" s="379"/>
      <c r="BR28" s="379"/>
      <c r="BS28" s="379"/>
      <c r="BT28" s="379"/>
      <c r="BU28" s="380"/>
      <c r="BV28" s="378">
        <v>1230864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15</v>
      </c>
      <c r="M29" s="467"/>
      <c r="N29" s="467"/>
      <c r="O29" s="467"/>
      <c r="P29" s="506"/>
      <c r="Q29" s="466">
        <v>2400</v>
      </c>
      <c r="R29" s="467"/>
      <c r="S29" s="467"/>
      <c r="T29" s="467"/>
      <c r="U29" s="467"/>
      <c r="V29" s="506"/>
      <c r="W29" s="562"/>
      <c r="X29" s="563"/>
      <c r="Y29" s="564"/>
      <c r="Z29" s="465" t="s">
        <v>168</v>
      </c>
      <c r="AA29" s="445"/>
      <c r="AB29" s="445"/>
      <c r="AC29" s="445"/>
      <c r="AD29" s="445"/>
      <c r="AE29" s="445"/>
      <c r="AF29" s="445"/>
      <c r="AG29" s="446"/>
      <c r="AH29" s="466">
        <v>164</v>
      </c>
      <c r="AI29" s="467"/>
      <c r="AJ29" s="467"/>
      <c r="AK29" s="467"/>
      <c r="AL29" s="506"/>
      <c r="AM29" s="466">
        <v>518782</v>
      </c>
      <c r="AN29" s="467"/>
      <c r="AO29" s="467"/>
      <c r="AP29" s="467"/>
      <c r="AQ29" s="467"/>
      <c r="AR29" s="506"/>
      <c r="AS29" s="466">
        <v>3163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478403</v>
      </c>
      <c r="BO29" s="416"/>
      <c r="BP29" s="416"/>
      <c r="BQ29" s="416"/>
      <c r="BR29" s="416"/>
      <c r="BS29" s="416"/>
      <c r="BT29" s="416"/>
      <c r="BU29" s="417"/>
      <c r="BV29" s="415">
        <v>477996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2233414</v>
      </c>
      <c r="BO30" s="585"/>
      <c r="BP30" s="585"/>
      <c r="BQ30" s="585"/>
      <c r="BR30" s="585"/>
      <c r="BS30" s="585"/>
      <c r="BT30" s="585"/>
      <c r="BU30" s="586"/>
      <c r="BV30" s="584">
        <v>2471118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高根沢町国民健康保険特別会計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高根沢町水道事業会計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高根沢町公共下水道事業特別会計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塩谷広域行政組合（一般会計）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高根沢町元気あっぷ公社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高根沢町宝積寺駅西第一土地区画整理事業特別会計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高根沢町後期高齢者医療特別会計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高根沢町農業集落排水事業特別会計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塩谷広域行政組合（塩谷地方ふるさと市町村圏基金特別会計）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高根沢町介護保険特別会計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栃木県市町村総合事務組合（一般会計）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栃木県市町村総合事務組合（特別会計）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栃木県後期高齢者医療広域連合（一般会計）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栃木県後期高齢者医療広域連合（特別会計）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536</v>
      </c>
      <c r="D34" s="1181"/>
      <c r="E34" s="1182"/>
      <c r="F34" s="32">
        <v>14.44</v>
      </c>
      <c r="G34" s="33">
        <v>14.33</v>
      </c>
      <c r="H34" s="33">
        <v>13.46</v>
      </c>
      <c r="I34" s="33">
        <v>13.21</v>
      </c>
      <c r="J34" s="34">
        <v>13.06</v>
      </c>
      <c r="K34" s="22"/>
      <c r="L34" s="22"/>
      <c r="M34" s="22"/>
      <c r="N34" s="22"/>
      <c r="O34" s="22"/>
      <c r="P34" s="22"/>
    </row>
    <row r="35" spans="1:16" ht="39" customHeight="1">
      <c r="A35" s="22"/>
      <c r="B35" s="35"/>
      <c r="C35" s="1175" t="s">
        <v>537</v>
      </c>
      <c r="D35" s="1176"/>
      <c r="E35" s="1177"/>
      <c r="F35" s="36">
        <v>7.04</v>
      </c>
      <c r="G35" s="37">
        <v>5.38</v>
      </c>
      <c r="H35" s="37">
        <v>12.34</v>
      </c>
      <c r="I35" s="37">
        <v>3.75</v>
      </c>
      <c r="J35" s="38">
        <v>4.9400000000000004</v>
      </c>
      <c r="K35" s="22"/>
      <c r="L35" s="22"/>
      <c r="M35" s="22"/>
      <c r="N35" s="22"/>
      <c r="O35" s="22"/>
      <c r="P35" s="22"/>
    </row>
    <row r="36" spans="1:16" ht="39" customHeight="1">
      <c r="A36" s="22"/>
      <c r="B36" s="35"/>
      <c r="C36" s="1175" t="s">
        <v>538</v>
      </c>
      <c r="D36" s="1176"/>
      <c r="E36" s="1177"/>
      <c r="F36" s="36">
        <v>1.32</v>
      </c>
      <c r="G36" s="37">
        <v>2.31</v>
      </c>
      <c r="H36" s="37">
        <v>1.31</v>
      </c>
      <c r="I36" s="37">
        <v>0.21</v>
      </c>
      <c r="J36" s="38">
        <v>1.1200000000000001</v>
      </c>
      <c r="K36" s="22"/>
      <c r="L36" s="22"/>
      <c r="M36" s="22"/>
      <c r="N36" s="22"/>
      <c r="O36" s="22"/>
      <c r="P36" s="22"/>
    </row>
    <row r="37" spans="1:16" ht="39" customHeight="1">
      <c r="A37" s="22"/>
      <c r="B37" s="35"/>
      <c r="C37" s="1175" t="s">
        <v>539</v>
      </c>
      <c r="D37" s="1176"/>
      <c r="E37" s="1177"/>
      <c r="F37" s="36">
        <v>0.62</v>
      </c>
      <c r="G37" s="37">
        <v>0.52</v>
      </c>
      <c r="H37" s="37">
        <v>0.67</v>
      </c>
      <c r="I37" s="37">
        <v>0.28999999999999998</v>
      </c>
      <c r="J37" s="38">
        <v>0.44</v>
      </c>
      <c r="K37" s="22"/>
      <c r="L37" s="22"/>
      <c r="M37" s="22"/>
      <c r="N37" s="22"/>
      <c r="O37" s="22"/>
      <c r="P37" s="22"/>
    </row>
    <row r="38" spans="1:16" ht="39" customHeight="1">
      <c r="A38" s="22"/>
      <c r="B38" s="35"/>
      <c r="C38" s="1175" t="s">
        <v>540</v>
      </c>
      <c r="D38" s="1176"/>
      <c r="E38" s="1177"/>
      <c r="F38" s="36">
        <v>0.62</v>
      </c>
      <c r="G38" s="37">
        <v>0.3</v>
      </c>
      <c r="H38" s="37">
        <v>0.48</v>
      </c>
      <c r="I38" s="37">
        <v>0.23</v>
      </c>
      <c r="J38" s="38">
        <v>0.21</v>
      </c>
      <c r="K38" s="22"/>
      <c r="L38" s="22"/>
      <c r="M38" s="22"/>
      <c r="N38" s="22"/>
      <c r="O38" s="22"/>
      <c r="P38" s="22"/>
    </row>
    <row r="39" spans="1:16" ht="39" customHeight="1">
      <c r="A39" s="22"/>
      <c r="B39" s="35"/>
      <c r="C39" s="1175" t="s">
        <v>541</v>
      </c>
      <c r="D39" s="1176"/>
      <c r="E39" s="1177"/>
      <c r="F39" s="36">
        <v>0.03</v>
      </c>
      <c r="G39" s="37">
        <v>0.03</v>
      </c>
      <c r="H39" s="37">
        <v>0.11</v>
      </c>
      <c r="I39" s="37">
        <v>0.02</v>
      </c>
      <c r="J39" s="38">
        <v>0.08</v>
      </c>
      <c r="K39" s="22"/>
      <c r="L39" s="22"/>
      <c r="M39" s="22"/>
      <c r="N39" s="22"/>
      <c r="O39" s="22"/>
      <c r="P39" s="22"/>
    </row>
    <row r="40" spans="1:16" ht="39" customHeight="1">
      <c r="A40" s="22"/>
      <c r="B40" s="35"/>
      <c r="C40" s="1175" t="s">
        <v>542</v>
      </c>
      <c r="D40" s="1176"/>
      <c r="E40" s="1177"/>
      <c r="F40" s="36">
        <v>0.15</v>
      </c>
      <c r="G40" s="37">
        <v>0.42</v>
      </c>
      <c r="H40" s="37">
        <v>0.22</v>
      </c>
      <c r="I40" s="37">
        <v>0.24</v>
      </c>
      <c r="J40" s="38">
        <v>0.05</v>
      </c>
      <c r="K40" s="22"/>
      <c r="L40" s="22"/>
      <c r="M40" s="22"/>
      <c r="N40" s="22"/>
      <c r="O40" s="22"/>
      <c r="P40" s="22"/>
    </row>
    <row r="41" spans="1:16" ht="39" customHeight="1">
      <c r="A41" s="22"/>
      <c r="B41" s="35"/>
      <c r="C41" s="1175" t="s">
        <v>543</v>
      </c>
      <c r="D41" s="1176"/>
      <c r="E41" s="1177"/>
      <c r="F41" s="36">
        <v>0.03</v>
      </c>
      <c r="G41" s="37">
        <v>0.02</v>
      </c>
      <c r="H41" s="37">
        <v>0.04</v>
      </c>
      <c r="I41" s="37">
        <v>0.02</v>
      </c>
      <c r="J41" s="38">
        <v>0.02</v>
      </c>
      <c r="K41" s="22"/>
      <c r="L41" s="22"/>
      <c r="M41" s="22"/>
      <c r="N41" s="22"/>
      <c r="O41" s="22"/>
      <c r="P41" s="22"/>
    </row>
    <row r="42" spans="1:16" ht="39" customHeight="1">
      <c r="A42" s="22"/>
      <c r="B42" s="39"/>
      <c r="C42" s="1175" t="s">
        <v>544</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545</v>
      </c>
      <c r="D43" s="1179"/>
      <c r="E43" s="1180"/>
      <c r="F43" s="41" t="s">
        <v>489</v>
      </c>
      <c r="G43" s="42" t="s">
        <v>489</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11</v>
      </c>
      <c r="C45" s="1192"/>
      <c r="D45" s="58"/>
      <c r="E45" s="1197" t="s">
        <v>12</v>
      </c>
      <c r="F45" s="1197"/>
      <c r="G45" s="1197"/>
      <c r="H45" s="1197"/>
      <c r="I45" s="1197"/>
      <c r="J45" s="1198"/>
      <c r="K45" s="59">
        <v>896</v>
      </c>
      <c r="L45" s="60">
        <v>706</v>
      </c>
      <c r="M45" s="60">
        <v>702</v>
      </c>
      <c r="N45" s="60">
        <v>693</v>
      </c>
      <c r="O45" s="61">
        <v>688</v>
      </c>
      <c r="P45" s="48"/>
      <c r="Q45" s="48"/>
      <c r="R45" s="48"/>
      <c r="S45" s="48"/>
      <c r="T45" s="48"/>
      <c r="U45" s="48"/>
    </row>
    <row r="46" spans="1:21" ht="30.75" customHeight="1">
      <c r="A46" s="48"/>
      <c r="B46" s="1193"/>
      <c r="C46" s="1194"/>
      <c r="D46" s="62"/>
      <c r="E46" s="1185" t="s">
        <v>13</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14</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15</v>
      </c>
      <c r="F48" s="1185"/>
      <c r="G48" s="1185"/>
      <c r="H48" s="1185"/>
      <c r="I48" s="1185"/>
      <c r="J48" s="1186"/>
      <c r="K48" s="63">
        <v>315</v>
      </c>
      <c r="L48" s="64">
        <v>316</v>
      </c>
      <c r="M48" s="64">
        <v>348</v>
      </c>
      <c r="N48" s="64">
        <v>340</v>
      </c>
      <c r="O48" s="65">
        <v>341</v>
      </c>
      <c r="P48" s="48"/>
      <c r="Q48" s="48"/>
      <c r="R48" s="48"/>
      <c r="S48" s="48"/>
      <c r="T48" s="48"/>
      <c r="U48" s="48"/>
    </row>
    <row r="49" spans="1:21" ht="30.75" customHeight="1">
      <c r="A49" s="48"/>
      <c r="B49" s="1193"/>
      <c r="C49" s="1194"/>
      <c r="D49" s="62"/>
      <c r="E49" s="1185" t="s">
        <v>16</v>
      </c>
      <c r="F49" s="1185"/>
      <c r="G49" s="1185"/>
      <c r="H49" s="1185"/>
      <c r="I49" s="1185"/>
      <c r="J49" s="1186"/>
      <c r="K49" s="63">
        <v>84</v>
      </c>
      <c r="L49" s="64">
        <v>76</v>
      </c>
      <c r="M49" s="64">
        <v>31</v>
      </c>
      <c r="N49" s="64">
        <v>32</v>
      </c>
      <c r="O49" s="65">
        <v>36</v>
      </c>
      <c r="P49" s="48"/>
      <c r="Q49" s="48"/>
      <c r="R49" s="48"/>
      <c r="S49" s="48"/>
      <c r="T49" s="48"/>
      <c r="U49" s="48"/>
    </row>
    <row r="50" spans="1:21" ht="30.75" customHeight="1">
      <c r="A50" s="48"/>
      <c r="B50" s="1193"/>
      <c r="C50" s="1194"/>
      <c r="D50" s="62"/>
      <c r="E50" s="1185" t="s">
        <v>17</v>
      </c>
      <c r="F50" s="1185"/>
      <c r="G50" s="1185"/>
      <c r="H50" s="1185"/>
      <c r="I50" s="1185"/>
      <c r="J50" s="1186"/>
      <c r="K50" s="63">
        <v>7</v>
      </c>
      <c r="L50" s="64">
        <v>5</v>
      </c>
      <c r="M50" s="64">
        <v>4</v>
      </c>
      <c r="N50" s="64">
        <v>3</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489</v>
      </c>
      <c r="L51" s="64" t="s">
        <v>489</v>
      </c>
      <c r="M51" s="64" t="s">
        <v>489</v>
      </c>
      <c r="N51" s="64" t="s">
        <v>489</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829</v>
      </c>
      <c r="L52" s="64">
        <v>803</v>
      </c>
      <c r="M52" s="64">
        <v>788</v>
      </c>
      <c r="N52" s="64">
        <v>824</v>
      </c>
      <c r="O52" s="65">
        <v>791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473</v>
      </c>
      <c r="L53" s="69">
        <v>300</v>
      </c>
      <c r="M53" s="69">
        <v>297</v>
      </c>
      <c r="N53" s="69">
        <v>244</v>
      </c>
      <c r="O53" s="70">
        <v>274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99" t="s">
        <v>24</v>
      </c>
      <c r="C41" s="1200"/>
      <c r="D41" s="81"/>
      <c r="E41" s="1205" t="s">
        <v>25</v>
      </c>
      <c r="F41" s="1205"/>
      <c r="G41" s="1205"/>
      <c r="H41" s="1206"/>
      <c r="I41" s="82">
        <v>6415</v>
      </c>
      <c r="J41" s="83">
        <v>6476</v>
      </c>
      <c r="K41" s="83">
        <v>6707</v>
      </c>
      <c r="L41" s="83">
        <v>6662</v>
      </c>
      <c r="M41" s="84">
        <v>6703</v>
      </c>
    </row>
    <row r="42" spans="2:13" ht="27.75" customHeight="1">
      <c r="B42" s="1201"/>
      <c r="C42" s="1202"/>
      <c r="D42" s="85"/>
      <c r="E42" s="1207" t="s">
        <v>26</v>
      </c>
      <c r="F42" s="1207"/>
      <c r="G42" s="1207"/>
      <c r="H42" s="1208"/>
      <c r="I42" s="86">
        <v>10</v>
      </c>
      <c r="J42" s="87">
        <v>6</v>
      </c>
      <c r="K42" s="87">
        <v>2</v>
      </c>
      <c r="L42" s="87" t="s">
        <v>489</v>
      </c>
      <c r="M42" s="88" t="s">
        <v>489</v>
      </c>
    </row>
    <row r="43" spans="2:13" ht="27.75" customHeight="1">
      <c r="B43" s="1201"/>
      <c r="C43" s="1202"/>
      <c r="D43" s="85"/>
      <c r="E43" s="1207" t="s">
        <v>27</v>
      </c>
      <c r="F43" s="1207"/>
      <c r="G43" s="1207"/>
      <c r="H43" s="1208"/>
      <c r="I43" s="86">
        <v>5103</v>
      </c>
      <c r="J43" s="87">
        <v>4990</v>
      </c>
      <c r="K43" s="87">
        <v>4903</v>
      </c>
      <c r="L43" s="87">
        <v>4779</v>
      </c>
      <c r="M43" s="88">
        <v>4874</v>
      </c>
    </row>
    <row r="44" spans="2:13" ht="27.75" customHeight="1">
      <c r="B44" s="1201"/>
      <c r="C44" s="1202"/>
      <c r="D44" s="85"/>
      <c r="E44" s="1207" t="s">
        <v>28</v>
      </c>
      <c r="F44" s="1207"/>
      <c r="G44" s="1207"/>
      <c r="H44" s="1208"/>
      <c r="I44" s="86">
        <v>314</v>
      </c>
      <c r="J44" s="87">
        <v>256</v>
      </c>
      <c r="K44" s="87">
        <v>233</v>
      </c>
      <c r="L44" s="87">
        <v>236</v>
      </c>
      <c r="M44" s="88">
        <v>211</v>
      </c>
    </row>
    <row r="45" spans="2:13" ht="27.75" customHeight="1">
      <c r="B45" s="1201"/>
      <c r="C45" s="1202"/>
      <c r="D45" s="85"/>
      <c r="E45" s="1207" t="s">
        <v>29</v>
      </c>
      <c r="F45" s="1207"/>
      <c r="G45" s="1207"/>
      <c r="H45" s="1208"/>
      <c r="I45" s="86">
        <v>1497</v>
      </c>
      <c r="J45" s="87">
        <v>1477</v>
      </c>
      <c r="K45" s="87">
        <v>1422</v>
      </c>
      <c r="L45" s="87">
        <v>1354</v>
      </c>
      <c r="M45" s="88">
        <v>1281</v>
      </c>
    </row>
    <row r="46" spans="2:13" ht="27.75" customHeight="1">
      <c r="B46" s="1201"/>
      <c r="C46" s="1202"/>
      <c r="D46" s="85"/>
      <c r="E46" s="1207" t="s">
        <v>30</v>
      </c>
      <c r="F46" s="1207"/>
      <c r="G46" s="1207"/>
      <c r="H46" s="1208"/>
      <c r="I46" s="86" t="s">
        <v>489</v>
      </c>
      <c r="J46" s="87" t="s">
        <v>489</v>
      </c>
      <c r="K46" s="87" t="s">
        <v>489</v>
      </c>
      <c r="L46" s="87" t="s">
        <v>489</v>
      </c>
      <c r="M46" s="88" t="s">
        <v>489</v>
      </c>
    </row>
    <row r="47" spans="2:13" ht="27.75" customHeight="1">
      <c r="B47" s="1201"/>
      <c r="C47" s="1202"/>
      <c r="D47" s="85"/>
      <c r="E47" s="1207" t="s">
        <v>31</v>
      </c>
      <c r="F47" s="1207"/>
      <c r="G47" s="1207"/>
      <c r="H47" s="1208"/>
      <c r="I47" s="86" t="s">
        <v>489</v>
      </c>
      <c r="J47" s="87" t="s">
        <v>489</v>
      </c>
      <c r="K47" s="87" t="s">
        <v>489</v>
      </c>
      <c r="L47" s="87" t="s">
        <v>489</v>
      </c>
      <c r="M47" s="88" t="s">
        <v>489</v>
      </c>
    </row>
    <row r="48" spans="2:13" ht="27.75" customHeight="1">
      <c r="B48" s="1203"/>
      <c r="C48" s="1204"/>
      <c r="D48" s="85"/>
      <c r="E48" s="1207" t="s">
        <v>32</v>
      </c>
      <c r="F48" s="1207"/>
      <c r="G48" s="1207"/>
      <c r="H48" s="1208"/>
      <c r="I48" s="86" t="s">
        <v>489</v>
      </c>
      <c r="J48" s="87" t="s">
        <v>489</v>
      </c>
      <c r="K48" s="87" t="s">
        <v>489</v>
      </c>
      <c r="L48" s="87" t="s">
        <v>489</v>
      </c>
      <c r="M48" s="88" t="s">
        <v>489</v>
      </c>
    </row>
    <row r="49" spans="2:13" ht="27.75" customHeight="1">
      <c r="B49" s="1209" t="s">
        <v>33</v>
      </c>
      <c r="C49" s="1210"/>
      <c r="D49" s="89"/>
      <c r="E49" s="1207" t="s">
        <v>34</v>
      </c>
      <c r="F49" s="1207"/>
      <c r="G49" s="1207"/>
      <c r="H49" s="1208"/>
      <c r="I49" s="86">
        <v>2830</v>
      </c>
      <c r="J49" s="87">
        <v>3793</v>
      </c>
      <c r="K49" s="87">
        <v>3967</v>
      </c>
      <c r="L49" s="87">
        <v>4440</v>
      </c>
      <c r="M49" s="88">
        <v>4115</v>
      </c>
    </row>
    <row r="50" spans="2:13" ht="27.75" customHeight="1">
      <c r="B50" s="1201"/>
      <c r="C50" s="1202"/>
      <c r="D50" s="85"/>
      <c r="E50" s="1207" t="s">
        <v>35</v>
      </c>
      <c r="F50" s="1207"/>
      <c r="G50" s="1207"/>
      <c r="H50" s="1208"/>
      <c r="I50" s="86">
        <v>1284</v>
      </c>
      <c r="J50" s="87">
        <v>1291</v>
      </c>
      <c r="K50" s="87">
        <v>1026</v>
      </c>
      <c r="L50" s="87">
        <v>823</v>
      </c>
      <c r="M50" s="88">
        <v>683</v>
      </c>
    </row>
    <row r="51" spans="2:13" ht="27.75" customHeight="1">
      <c r="B51" s="1203"/>
      <c r="C51" s="1204"/>
      <c r="D51" s="85"/>
      <c r="E51" s="1207" t="s">
        <v>36</v>
      </c>
      <c r="F51" s="1207"/>
      <c r="G51" s="1207"/>
      <c r="H51" s="1208"/>
      <c r="I51" s="86">
        <v>8795</v>
      </c>
      <c r="J51" s="87">
        <v>9009</v>
      </c>
      <c r="K51" s="87">
        <v>9185</v>
      </c>
      <c r="L51" s="87">
        <v>9257</v>
      </c>
      <c r="M51" s="88">
        <v>9310</v>
      </c>
    </row>
    <row r="52" spans="2:13" ht="27.75" customHeight="1" thickBot="1">
      <c r="B52" s="1211" t="s">
        <v>37</v>
      </c>
      <c r="C52" s="1212"/>
      <c r="D52" s="90"/>
      <c r="E52" s="1213" t="s">
        <v>38</v>
      </c>
      <c r="F52" s="1213"/>
      <c r="G52" s="1213"/>
      <c r="H52" s="1214"/>
      <c r="I52" s="91">
        <v>430</v>
      </c>
      <c r="J52" s="92">
        <v>-888</v>
      </c>
      <c r="K52" s="92">
        <v>-910</v>
      </c>
      <c r="L52" s="92">
        <v>-1488</v>
      </c>
      <c r="M52" s="93">
        <v>-1040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15077</v>
      </c>
      <c r="E3" s="116"/>
      <c r="F3" s="117">
        <v>42839</v>
      </c>
      <c r="G3" s="118"/>
      <c r="H3" s="119"/>
    </row>
    <row r="4" spans="1:8">
      <c r="A4" s="120"/>
      <c r="B4" s="121"/>
      <c r="C4" s="122"/>
      <c r="D4" s="123">
        <v>13338</v>
      </c>
      <c r="E4" s="124"/>
      <c r="F4" s="125">
        <v>22027</v>
      </c>
      <c r="G4" s="126"/>
      <c r="H4" s="127"/>
    </row>
    <row r="5" spans="1:8">
      <c r="A5" s="108" t="s">
        <v>523</v>
      </c>
      <c r="B5" s="113"/>
      <c r="C5" s="114"/>
      <c r="D5" s="115">
        <v>16098</v>
      </c>
      <c r="E5" s="116"/>
      <c r="F5" s="117">
        <v>46819</v>
      </c>
      <c r="G5" s="118"/>
      <c r="H5" s="119"/>
    </row>
    <row r="6" spans="1:8">
      <c r="A6" s="120"/>
      <c r="B6" s="121"/>
      <c r="C6" s="122"/>
      <c r="D6" s="123">
        <v>14907</v>
      </c>
      <c r="E6" s="124"/>
      <c r="F6" s="125">
        <v>24121</v>
      </c>
      <c r="G6" s="126"/>
      <c r="H6" s="127"/>
    </row>
    <row r="7" spans="1:8">
      <c r="A7" s="108" t="s">
        <v>524</v>
      </c>
      <c r="B7" s="113"/>
      <c r="C7" s="114"/>
      <c r="D7" s="115">
        <v>39921</v>
      </c>
      <c r="E7" s="116"/>
      <c r="F7" s="117">
        <v>53270</v>
      </c>
      <c r="G7" s="118"/>
      <c r="H7" s="119"/>
    </row>
    <row r="8" spans="1:8">
      <c r="A8" s="120"/>
      <c r="B8" s="121"/>
      <c r="C8" s="122"/>
      <c r="D8" s="123">
        <v>32477</v>
      </c>
      <c r="E8" s="124"/>
      <c r="F8" s="125">
        <v>24316</v>
      </c>
      <c r="G8" s="126"/>
      <c r="H8" s="127"/>
    </row>
    <row r="9" spans="1:8">
      <c r="A9" s="108" t="s">
        <v>525</v>
      </c>
      <c r="B9" s="113"/>
      <c r="C9" s="114"/>
      <c r="D9" s="115">
        <v>48638</v>
      </c>
      <c r="E9" s="116"/>
      <c r="F9" s="117">
        <v>53292</v>
      </c>
      <c r="G9" s="118"/>
      <c r="H9" s="119"/>
    </row>
    <row r="10" spans="1:8">
      <c r="A10" s="120"/>
      <c r="B10" s="121"/>
      <c r="C10" s="122"/>
      <c r="D10" s="123">
        <v>34073</v>
      </c>
      <c r="E10" s="124"/>
      <c r="F10" s="125">
        <v>28900</v>
      </c>
      <c r="G10" s="126"/>
      <c r="H10" s="127"/>
    </row>
    <row r="11" spans="1:8">
      <c r="A11" s="108" t="s">
        <v>526</v>
      </c>
      <c r="B11" s="113"/>
      <c r="C11" s="114"/>
      <c r="D11" s="115">
        <v>47370</v>
      </c>
      <c r="E11" s="116"/>
      <c r="F11" s="117">
        <v>49919</v>
      </c>
      <c r="G11" s="118"/>
      <c r="H11" s="119"/>
    </row>
    <row r="12" spans="1:8">
      <c r="A12" s="120"/>
      <c r="B12" s="121"/>
      <c r="C12" s="128"/>
      <c r="D12" s="123">
        <v>25110</v>
      </c>
      <c r="E12" s="124"/>
      <c r="F12" s="125">
        <v>26398</v>
      </c>
      <c r="G12" s="126"/>
      <c r="H12" s="127"/>
    </row>
    <row r="13" spans="1:8">
      <c r="A13" s="108"/>
      <c r="B13" s="113"/>
      <c r="C13" s="129"/>
      <c r="D13" s="130">
        <v>33421</v>
      </c>
      <c r="E13" s="131"/>
      <c r="F13" s="132">
        <v>49228</v>
      </c>
      <c r="G13" s="133"/>
      <c r="H13" s="119"/>
    </row>
    <row r="14" spans="1:8">
      <c r="A14" s="120"/>
      <c r="B14" s="121"/>
      <c r="C14" s="122"/>
      <c r="D14" s="123">
        <v>23981</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7.2</v>
      </c>
      <c r="C19" s="134">
        <f>ROUND(VALUE(SUBSTITUTE(実質収支比率等に係る経年分析!G$48,"▲","-")),2)</f>
        <v>5.81</v>
      </c>
      <c r="D19" s="134">
        <f>ROUND(VALUE(SUBSTITUTE(実質収支比率等に係る経年分析!H$48,"▲","-")),2)</f>
        <v>12.57</v>
      </c>
      <c r="E19" s="134">
        <f>ROUND(VALUE(SUBSTITUTE(実質収支比率等に係る経年分析!I$48,"▲","-")),2)</f>
        <v>4</v>
      </c>
      <c r="F19" s="134">
        <f>ROUND(VALUE(SUBSTITUTE(実質収支比率等に係る経年分析!J$48,"▲","-")),2)</f>
        <v>5</v>
      </c>
    </row>
    <row r="20" spans="1:11">
      <c r="A20" s="134" t="s">
        <v>43</v>
      </c>
      <c r="B20" s="134">
        <f>ROUND(VALUE(SUBSTITUTE(実質収支比率等に係る経年分析!F$47,"▲","-")),2)</f>
        <v>10.67</v>
      </c>
      <c r="C20" s="134">
        <f>ROUND(VALUE(SUBSTITUTE(実質収支比率等に係る経年分析!G$47,"▲","-")),2)</f>
        <v>17.260000000000002</v>
      </c>
      <c r="D20" s="134">
        <f>ROUND(VALUE(SUBSTITUTE(実質収支比率等に係る経年分析!H$47,"▲","-")),2)</f>
        <v>18.16</v>
      </c>
      <c r="E20" s="134">
        <f>ROUND(VALUE(SUBSTITUTE(実質収支比率等に係る経年分析!I$47,"▲","-")),2)</f>
        <v>19.670000000000002</v>
      </c>
      <c r="F20" s="134">
        <f>ROUND(VALUE(SUBSTITUTE(実質収支比率等に係る経年分析!J$47,"▲","-")),2)</f>
        <v>19.27</v>
      </c>
    </row>
    <row r="21" spans="1:11">
      <c r="A21" s="134" t="s">
        <v>44</v>
      </c>
      <c r="B21" s="134">
        <f>IF(ISNUMBER(VALUE(SUBSTITUTE(実質収支比率等に係る経年分析!F$49,"▲","-"))),ROUND(VALUE(SUBSTITUTE(実質収支比率等に係る経年分析!F$49,"▲","-")),2),NA())</f>
        <v>-3.6</v>
      </c>
      <c r="C21" s="134">
        <f>IF(ISNUMBER(VALUE(SUBSTITUTE(実質収支比率等に係る経年分析!G$49,"▲","-"))),ROUND(VALUE(SUBSTITUTE(実質収支比率等に係る経年分析!G$49,"▲","-")),2),NA())</f>
        <v>5.05</v>
      </c>
      <c r="D21" s="134">
        <f>IF(ISNUMBER(VALUE(SUBSTITUTE(実質収支比率等に係る経年分析!H$49,"▲","-"))),ROUND(VALUE(SUBSTITUTE(実質収支比率等に係る経年分析!H$49,"▲","-")),2),NA())</f>
        <v>7.86</v>
      </c>
      <c r="E21" s="134">
        <f>IF(ISNUMBER(VALUE(SUBSTITUTE(実質収支比率等に係る経年分析!I$49,"▲","-"))),ROUND(VALUE(SUBSTITUTE(実質収支比率等に係る経年分析!I$49,"▲","-")),2),NA())</f>
        <v>-6.99</v>
      </c>
      <c r="F21" s="134">
        <f>IF(ISNUMBER(VALUE(SUBSTITUTE(実質収支比率等に係る経年分析!J$49,"▲","-"))),ROUND(VALUE(SUBSTITUTE(実質収支比率等に係る経年分析!J$49,"▲","-")),2),NA())</f>
        <v>1.08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高根沢町後期高齢者医療特別会計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高根沢町宝積寺駅西第一土地区画整理事業特別会計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高根沢町農業集落排水事業特別会計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高根沢町公共下水道事業特別会計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高根沢町介護保険特別会計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高根沢町国民健康保険特別会計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4.9400000000000004</v>
      </c>
    </row>
    <row r="36" spans="1:16">
      <c r="A36" s="135" t="str">
        <f>IF(連結実質赤字比率に係る赤字・黒字の構成分析!C$34="",NA(),連結実質赤字比率に係る赤字・黒字の構成分析!C$34)</f>
        <v>高根沢町水道事業会計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13.06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829</v>
      </c>
      <c r="E42" s="136"/>
      <c r="F42" s="136"/>
      <c r="G42" s="136">
        <f>'実質公債費比率（分子）の構造'!L$52</f>
        <v>803</v>
      </c>
      <c r="H42" s="136"/>
      <c r="I42" s="136"/>
      <c r="J42" s="136">
        <f>'実質公債費比率（分子）の構造'!M$52</f>
        <v>788</v>
      </c>
      <c r="K42" s="136"/>
      <c r="L42" s="136"/>
      <c r="M42" s="136">
        <f>'実質公債費比率（分子）の構造'!N$52</f>
        <v>824</v>
      </c>
      <c r="N42" s="136"/>
      <c r="O42" s="136"/>
      <c r="P42" s="136">
        <f>'実質公債費比率（分子）の構造'!O$52</f>
        <v>791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7</v>
      </c>
      <c r="C44" s="136"/>
      <c r="D44" s="136"/>
      <c r="E44" s="136">
        <f>'実質公債費比率（分子）の構造'!L$50</f>
        <v>5</v>
      </c>
      <c r="F44" s="136"/>
      <c r="G44" s="136"/>
      <c r="H44" s="136">
        <f>'実質公債費比率（分子）の構造'!M$50</f>
        <v>4</v>
      </c>
      <c r="I44" s="136"/>
      <c r="J44" s="136"/>
      <c r="K44" s="136">
        <f>'実質公債費比率（分子）の構造'!N$50</f>
        <v>3</v>
      </c>
      <c r="L44" s="136"/>
      <c r="M44" s="136"/>
      <c r="N44" s="136">
        <f>'実質公債費比率（分子）の構造'!O$50</f>
        <v>0</v>
      </c>
      <c r="O44" s="136"/>
      <c r="P44" s="136"/>
    </row>
    <row r="45" spans="1:16">
      <c r="A45" s="136" t="s">
        <v>54</v>
      </c>
      <c r="B45" s="136">
        <f>'実質公債費比率（分子）の構造'!K$49</f>
        <v>84</v>
      </c>
      <c r="C45" s="136"/>
      <c r="D45" s="136"/>
      <c r="E45" s="136">
        <f>'実質公債費比率（分子）の構造'!L$49</f>
        <v>76</v>
      </c>
      <c r="F45" s="136"/>
      <c r="G45" s="136"/>
      <c r="H45" s="136">
        <f>'実質公債費比率（分子）の構造'!M$49</f>
        <v>31</v>
      </c>
      <c r="I45" s="136"/>
      <c r="J45" s="136"/>
      <c r="K45" s="136">
        <f>'実質公債費比率（分子）の構造'!N$49</f>
        <v>32</v>
      </c>
      <c r="L45" s="136"/>
      <c r="M45" s="136"/>
      <c r="N45" s="136">
        <f>'実質公債費比率（分子）の構造'!O$49</f>
        <v>36</v>
      </c>
      <c r="O45" s="136"/>
      <c r="P45" s="136"/>
    </row>
    <row r="46" spans="1:16">
      <c r="A46" s="136" t="s">
        <v>55</v>
      </c>
      <c r="B46" s="136">
        <f>'実質公債費比率（分子）の構造'!K$48</f>
        <v>315</v>
      </c>
      <c r="C46" s="136"/>
      <c r="D46" s="136"/>
      <c r="E46" s="136">
        <f>'実質公債費比率（分子）の構造'!L$48</f>
        <v>316</v>
      </c>
      <c r="F46" s="136"/>
      <c r="G46" s="136"/>
      <c r="H46" s="136">
        <f>'実質公債費比率（分子）の構造'!M$48</f>
        <v>348</v>
      </c>
      <c r="I46" s="136"/>
      <c r="J46" s="136"/>
      <c r="K46" s="136">
        <f>'実質公債費比率（分子）の構造'!N$48</f>
        <v>340</v>
      </c>
      <c r="L46" s="136"/>
      <c r="M46" s="136"/>
      <c r="N46" s="136">
        <f>'実質公債費比率（分子）の構造'!O$48</f>
        <v>341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896</v>
      </c>
      <c r="C49" s="136"/>
      <c r="D49" s="136"/>
      <c r="E49" s="136">
        <f>'実質公債費比率（分子）の構造'!L$45</f>
        <v>706</v>
      </c>
      <c r="F49" s="136"/>
      <c r="G49" s="136"/>
      <c r="H49" s="136">
        <f>'実質公債費比率（分子）の構造'!M$45</f>
        <v>702</v>
      </c>
      <c r="I49" s="136"/>
      <c r="J49" s="136"/>
      <c r="K49" s="136">
        <f>'実質公債費比率（分子）の構造'!N$45</f>
        <v>693</v>
      </c>
      <c r="L49" s="136"/>
      <c r="M49" s="136"/>
      <c r="N49" s="136">
        <f>'実質公債費比率（分子）の構造'!O$45</f>
        <v>688</v>
      </c>
      <c r="O49" s="136"/>
      <c r="P49" s="136"/>
    </row>
    <row r="50" spans="1:16">
      <c r="A50" s="136" t="s">
        <v>59</v>
      </c>
      <c r="B50" s="136" t="e">
        <f>NA()</f>
        <v>#N/A</v>
      </c>
      <c r="C50" s="136">
        <f>IF(ISNUMBER('実質公債費比率（分子）の構造'!K$53),'実質公債費比率（分子）の構造'!K$53,NA())</f>
        <v>473</v>
      </c>
      <c r="D50" s="136" t="e">
        <f>NA()</f>
        <v>#N/A</v>
      </c>
      <c r="E50" s="136" t="e">
        <f>NA()</f>
        <v>#N/A</v>
      </c>
      <c r="F50" s="136">
        <f>IF(ISNUMBER('実質公債費比率（分子）の構造'!L$53),'実質公債費比率（分子）の構造'!L$53,NA())</f>
        <v>300</v>
      </c>
      <c r="G50" s="136" t="e">
        <f>NA()</f>
        <v>#N/A</v>
      </c>
      <c r="H50" s="136" t="e">
        <f>NA()</f>
        <v>#N/A</v>
      </c>
      <c r="I50" s="136">
        <f>IF(ISNUMBER('実質公債費比率（分子）の構造'!M$53),'実質公債費比率（分子）の構造'!M$53,NA())</f>
        <v>297</v>
      </c>
      <c r="J50" s="136" t="e">
        <f>NA()</f>
        <v>#N/A</v>
      </c>
      <c r="K50" s="136" t="e">
        <f>NA()</f>
        <v>#N/A</v>
      </c>
      <c r="L50" s="136">
        <f>IF(ISNUMBER('実質公債費比率（分子）の構造'!N$53),'実質公債費比率（分子）の構造'!N$53,NA())</f>
        <v>244</v>
      </c>
      <c r="M50" s="136" t="e">
        <f>NA()</f>
        <v>#N/A</v>
      </c>
      <c r="N50" s="136" t="e">
        <f>NA()</f>
        <v>#N/A</v>
      </c>
      <c r="O50" s="136">
        <f>IF(ISNUMBER('実質公債費比率（分子）の構造'!O$53),'実質公債費比率（分子）の構造'!O$53,NA())</f>
        <v>274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8795</v>
      </c>
      <c r="E56" s="135"/>
      <c r="F56" s="135"/>
      <c r="G56" s="135">
        <f>'将来負担比率（分子）の構造'!J$51</f>
        <v>9009</v>
      </c>
      <c r="H56" s="135"/>
      <c r="I56" s="135"/>
      <c r="J56" s="135">
        <f>'将来負担比率（分子）の構造'!K$51</f>
        <v>9185</v>
      </c>
      <c r="K56" s="135"/>
      <c r="L56" s="135"/>
      <c r="M56" s="135">
        <f>'将来負担比率（分子）の構造'!L$51</f>
        <v>9257</v>
      </c>
      <c r="N56" s="135"/>
      <c r="O56" s="135"/>
      <c r="P56" s="135">
        <f>'将来負担比率（分子）の構造'!M$51</f>
        <v>9310</v>
      </c>
    </row>
    <row r="57" spans="1:16">
      <c r="A57" s="135" t="s">
        <v>35</v>
      </c>
      <c r="B57" s="135"/>
      <c r="C57" s="135"/>
      <c r="D57" s="135">
        <f>'将来負担比率（分子）の構造'!I$50</f>
        <v>1284</v>
      </c>
      <c r="E57" s="135"/>
      <c r="F57" s="135"/>
      <c r="G57" s="135">
        <f>'将来負担比率（分子）の構造'!J$50</f>
        <v>1291</v>
      </c>
      <c r="H57" s="135"/>
      <c r="I57" s="135"/>
      <c r="J57" s="135">
        <f>'将来負担比率（分子）の構造'!K$50</f>
        <v>1026</v>
      </c>
      <c r="K57" s="135"/>
      <c r="L57" s="135"/>
      <c r="M57" s="135">
        <f>'将来負担比率（分子）の構造'!L$50</f>
        <v>823</v>
      </c>
      <c r="N57" s="135"/>
      <c r="O57" s="135"/>
      <c r="P57" s="135">
        <f>'将来負担比率（分子）の構造'!M$50</f>
        <v>683</v>
      </c>
    </row>
    <row r="58" spans="1:16">
      <c r="A58" s="135" t="s">
        <v>34</v>
      </c>
      <c r="B58" s="135"/>
      <c r="C58" s="135"/>
      <c r="D58" s="135">
        <f>'将来負担比率（分子）の構造'!I$49</f>
        <v>2830</v>
      </c>
      <c r="E58" s="135"/>
      <c r="F58" s="135"/>
      <c r="G58" s="135">
        <f>'将来負担比率（分子）の構造'!J$49</f>
        <v>3793</v>
      </c>
      <c r="H58" s="135"/>
      <c r="I58" s="135"/>
      <c r="J58" s="135">
        <f>'将来負担比率（分子）の構造'!K$49</f>
        <v>3967</v>
      </c>
      <c r="K58" s="135"/>
      <c r="L58" s="135"/>
      <c r="M58" s="135">
        <f>'将来負担比率（分子）の構造'!L$49</f>
        <v>4440</v>
      </c>
      <c r="N58" s="135"/>
      <c r="O58" s="135"/>
      <c r="P58" s="135">
        <f>'将来負担比率（分子）の構造'!M$49</f>
        <v>4115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1497</v>
      </c>
      <c r="C62" s="135"/>
      <c r="D62" s="135"/>
      <c r="E62" s="135">
        <f>'将来負担比率（分子）の構造'!J$45</f>
        <v>1477</v>
      </c>
      <c r="F62" s="135"/>
      <c r="G62" s="135"/>
      <c r="H62" s="135">
        <f>'将来負担比率（分子）の構造'!K$45</f>
        <v>1422</v>
      </c>
      <c r="I62" s="135"/>
      <c r="J62" s="135"/>
      <c r="K62" s="135">
        <f>'将来負担比率（分子）の構造'!L$45</f>
        <v>1354</v>
      </c>
      <c r="L62" s="135"/>
      <c r="M62" s="135"/>
      <c r="N62" s="135">
        <f>'将来負担比率（分子）の構造'!M$45</f>
        <v>1281</v>
      </c>
      <c r="O62" s="135"/>
      <c r="P62" s="135"/>
    </row>
    <row r="63" spans="1:16">
      <c r="A63" s="135" t="s">
        <v>28</v>
      </c>
      <c r="B63" s="135">
        <f>'将来負担比率（分子）の構造'!I$44</f>
        <v>314</v>
      </c>
      <c r="C63" s="135"/>
      <c r="D63" s="135"/>
      <c r="E63" s="135">
        <f>'将来負担比率（分子）の構造'!J$44</f>
        <v>256</v>
      </c>
      <c r="F63" s="135"/>
      <c r="G63" s="135"/>
      <c r="H63" s="135">
        <f>'将来負担比率（分子）の構造'!K$44</f>
        <v>233</v>
      </c>
      <c r="I63" s="135"/>
      <c r="J63" s="135"/>
      <c r="K63" s="135">
        <f>'将来負担比率（分子）の構造'!L$44</f>
        <v>236</v>
      </c>
      <c r="L63" s="135"/>
      <c r="M63" s="135"/>
      <c r="N63" s="135">
        <f>'将来負担比率（分子）の構造'!M$44</f>
        <v>211</v>
      </c>
      <c r="O63" s="135"/>
      <c r="P63" s="135"/>
    </row>
    <row r="64" spans="1:16">
      <c r="A64" s="135" t="s">
        <v>27</v>
      </c>
      <c r="B64" s="135">
        <f>'将来負担比率（分子）の構造'!I$43</f>
        <v>5103</v>
      </c>
      <c r="C64" s="135"/>
      <c r="D64" s="135"/>
      <c r="E64" s="135">
        <f>'将来負担比率（分子）の構造'!J$43</f>
        <v>4990</v>
      </c>
      <c r="F64" s="135"/>
      <c r="G64" s="135"/>
      <c r="H64" s="135">
        <f>'将来負担比率（分子）の構造'!K$43</f>
        <v>4903</v>
      </c>
      <c r="I64" s="135"/>
      <c r="J64" s="135"/>
      <c r="K64" s="135">
        <f>'将来負担比率（分子）の構造'!L$43</f>
        <v>4779</v>
      </c>
      <c r="L64" s="135"/>
      <c r="M64" s="135"/>
      <c r="N64" s="135">
        <f>'将来負担比率（分子）の構造'!M$43</f>
        <v>4874</v>
      </c>
      <c r="O64" s="135"/>
      <c r="P64" s="135"/>
    </row>
    <row r="65" spans="1:16">
      <c r="A65" s="135" t="s">
        <v>26</v>
      </c>
      <c r="B65" s="135">
        <f>'将来負担比率（分子）の構造'!I$42</f>
        <v>10</v>
      </c>
      <c r="C65" s="135"/>
      <c r="D65" s="135"/>
      <c r="E65" s="135">
        <f>'将来負担比率（分子）の構造'!J$42</f>
        <v>6</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6415</v>
      </c>
      <c r="C66" s="135"/>
      <c r="D66" s="135"/>
      <c r="E66" s="135">
        <f>'将来負担比率（分子）の構造'!J$41</f>
        <v>6476</v>
      </c>
      <c r="F66" s="135"/>
      <c r="G66" s="135"/>
      <c r="H66" s="135">
        <f>'将来負担比率（分子）の構造'!K$41</f>
        <v>6707</v>
      </c>
      <c r="I66" s="135"/>
      <c r="J66" s="135"/>
      <c r="K66" s="135">
        <f>'将来負担比率（分子）の構造'!L$41</f>
        <v>6662</v>
      </c>
      <c r="L66" s="135"/>
      <c r="M66" s="135"/>
      <c r="N66" s="135">
        <f>'将来負担比率（分子）の構造'!M$41</f>
        <v>6703</v>
      </c>
      <c r="O66" s="135"/>
      <c r="P66" s="135"/>
    </row>
    <row r="67" spans="1:16">
      <c r="A67" s="135" t="s">
        <v>63</v>
      </c>
      <c r="B67" s="135" t="e">
        <f>NA()</f>
        <v>#N/A</v>
      </c>
      <c r="C67" s="135">
        <f>IF(ISNUMBER('将来負担比率（分子）の構造'!I$52), IF('将来負担比率（分子）の構造'!I$52 &lt; 0, 0, '将来負担比率（分子）の構造'!I$52), NA())</f>
        <v>430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5" t="s">
        <v>558</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4"/>
      <c r="H50" s="1225"/>
      <c r="I50" s="1225"/>
      <c r="J50" s="1226"/>
      <c r="K50" s="354" t="s">
        <v>529</v>
      </c>
      <c r="L50" s="354" t="s">
        <v>530</v>
      </c>
      <c r="M50" s="354" t="s">
        <v>531</v>
      </c>
      <c r="N50" s="354" t="s">
        <v>532</v>
      </c>
      <c r="O50" s="354" t="s">
        <v>533</v>
      </c>
    </row>
    <row r="51" spans="1:17">
      <c r="B51" s="248"/>
      <c r="C51" s="244"/>
      <c r="D51" s="244"/>
      <c r="E51" s="244"/>
      <c r="F51" s="244"/>
      <c r="G51" s="1227" t="s">
        <v>560</v>
      </c>
      <c r="H51" s="1228"/>
      <c r="I51" s="1233" t="s">
        <v>561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562</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563</v>
      </c>
      <c r="H55" s="1241"/>
      <c r="I55" s="1237" t="s">
        <v>561</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7" t="s">
        <v>565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24"/>
      <c r="H72" s="1225"/>
      <c r="I72" s="1225"/>
      <c r="J72" s="1226"/>
      <c r="K72" s="354" t="s">
        <v>529</v>
      </c>
      <c r="L72" s="354" t="s">
        <v>530</v>
      </c>
      <c r="M72" s="354" t="s">
        <v>531</v>
      </c>
      <c r="N72" s="354" t="s">
        <v>532</v>
      </c>
      <c r="O72" s="354" t="s">
        <v>533</v>
      </c>
    </row>
    <row r="73" spans="2:30">
      <c r="B73" s="248"/>
      <c r="C73" s="244"/>
      <c r="D73" s="244"/>
      <c r="E73" s="244"/>
      <c r="F73" s="244"/>
      <c r="G73" s="1227" t="s">
        <v>560</v>
      </c>
      <c r="H73" s="1228"/>
      <c r="I73" s="1233" t="s">
        <v>561</v>
      </c>
      <c r="J73" s="1233"/>
      <c r="K73" s="1248">
        <v>7.7</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567</v>
      </c>
      <c r="J75" s="1237"/>
      <c r="K75" s="1249">
        <v>8.8000000000000007</v>
      </c>
      <c r="L75" s="1249">
        <v>7.5</v>
      </c>
      <c r="M75" s="1249">
        <v>6.4</v>
      </c>
      <c r="N75" s="1249">
        <v>5</v>
      </c>
      <c r="O75" s="1249">
        <v>4.8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563</v>
      </c>
      <c r="H77" s="1241"/>
      <c r="I77" s="1237" t="s">
        <v>561</v>
      </c>
      <c r="J77" s="1237"/>
      <c r="K77" s="1248">
        <v>40.200000000000003</v>
      </c>
      <c r="L77" s="1248">
        <v>30.7</v>
      </c>
      <c r="M77" s="1236">
        <v>22.3</v>
      </c>
      <c r="N77" s="1236">
        <v>20.3</v>
      </c>
      <c r="O77" s="1236">
        <v>13</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567</v>
      </c>
      <c r="J79" s="1246"/>
      <c r="K79" s="1251">
        <v>10.1</v>
      </c>
      <c r="L79" s="1251">
        <v>9.1999999999999993</v>
      </c>
      <c r="M79" s="1251">
        <v>8.5</v>
      </c>
      <c r="N79" s="1251">
        <v>7.7</v>
      </c>
      <c r="O79" s="1251">
        <v>6.8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4196642</v>
      </c>
      <c r="S5" s="613"/>
      <c r="T5" s="613"/>
      <c r="U5" s="613"/>
      <c r="V5" s="613"/>
      <c r="W5" s="613"/>
      <c r="X5" s="613"/>
      <c r="Y5" s="614"/>
      <c r="Z5" s="615">
        <v>41.7</v>
      </c>
      <c r="AA5" s="615"/>
      <c r="AB5" s="615"/>
      <c r="AC5" s="615"/>
      <c r="AD5" s="616">
        <v>4075911</v>
      </c>
      <c r="AE5" s="616"/>
      <c r="AF5" s="616"/>
      <c r="AG5" s="616"/>
      <c r="AH5" s="616"/>
      <c r="AI5" s="616"/>
      <c r="AJ5" s="616"/>
      <c r="AK5" s="616"/>
      <c r="AL5" s="617">
        <v>67.400000000000006</v>
      </c>
      <c r="AM5" s="618"/>
      <c r="AN5" s="618"/>
      <c r="AO5" s="619"/>
      <c r="AP5" s="609" t="s">
        <v>207</v>
      </c>
      <c r="AQ5" s="610"/>
      <c r="AR5" s="610"/>
      <c r="AS5" s="610"/>
      <c r="AT5" s="610"/>
      <c r="AU5" s="610"/>
      <c r="AV5" s="610"/>
      <c r="AW5" s="610"/>
      <c r="AX5" s="610"/>
      <c r="AY5" s="610"/>
      <c r="AZ5" s="610"/>
      <c r="BA5" s="610"/>
      <c r="BB5" s="610"/>
      <c r="BC5" s="610"/>
      <c r="BD5" s="610"/>
      <c r="BE5" s="610"/>
      <c r="BF5" s="611"/>
      <c r="BG5" s="623">
        <v>4062782</v>
      </c>
      <c r="BH5" s="624"/>
      <c r="BI5" s="624"/>
      <c r="BJ5" s="624"/>
      <c r="BK5" s="624"/>
      <c r="BL5" s="624"/>
      <c r="BM5" s="624"/>
      <c r="BN5" s="625"/>
      <c r="BO5" s="626">
        <v>96.8</v>
      </c>
      <c r="BP5" s="626"/>
      <c r="BQ5" s="626"/>
      <c r="BR5" s="626"/>
      <c r="BS5" s="627">
        <v>35109</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139120</v>
      </c>
      <c r="S6" s="624"/>
      <c r="T6" s="624"/>
      <c r="U6" s="624"/>
      <c r="V6" s="624"/>
      <c r="W6" s="624"/>
      <c r="X6" s="624"/>
      <c r="Y6" s="625"/>
      <c r="Z6" s="626">
        <v>1.4</v>
      </c>
      <c r="AA6" s="626"/>
      <c r="AB6" s="626"/>
      <c r="AC6" s="626"/>
      <c r="AD6" s="627">
        <v>139120</v>
      </c>
      <c r="AE6" s="627"/>
      <c r="AF6" s="627"/>
      <c r="AG6" s="627"/>
      <c r="AH6" s="627"/>
      <c r="AI6" s="627"/>
      <c r="AJ6" s="627"/>
      <c r="AK6" s="627"/>
      <c r="AL6" s="628">
        <v>2.2999999999999998</v>
      </c>
      <c r="AM6" s="629"/>
      <c r="AN6" s="629"/>
      <c r="AO6" s="630"/>
      <c r="AP6" s="620" t="s">
        <v>212</v>
      </c>
      <c r="AQ6" s="621"/>
      <c r="AR6" s="621"/>
      <c r="AS6" s="621"/>
      <c r="AT6" s="621"/>
      <c r="AU6" s="621"/>
      <c r="AV6" s="621"/>
      <c r="AW6" s="621"/>
      <c r="AX6" s="621"/>
      <c r="AY6" s="621"/>
      <c r="AZ6" s="621"/>
      <c r="BA6" s="621"/>
      <c r="BB6" s="621"/>
      <c r="BC6" s="621"/>
      <c r="BD6" s="621"/>
      <c r="BE6" s="621"/>
      <c r="BF6" s="622"/>
      <c r="BG6" s="623">
        <v>4062782</v>
      </c>
      <c r="BH6" s="624"/>
      <c r="BI6" s="624"/>
      <c r="BJ6" s="624"/>
      <c r="BK6" s="624"/>
      <c r="BL6" s="624"/>
      <c r="BM6" s="624"/>
      <c r="BN6" s="625"/>
      <c r="BO6" s="626">
        <v>96.8</v>
      </c>
      <c r="BP6" s="626"/>
      <c r="BQ6" s="626"/>
      <c r="BR6" s="626"/>
      <c r="BS6" s="627">
        <v>35109</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133293</v>
      </c>
      <c r="CS6" s="624"/>
      <c r="CT6" s="624"/>
      <c r="CU6" s="624"/>
      <c r="CV6" s="624"/>
      <c r="CW6" s="624"/>
      <c r="CX6" s="624"/>
      <c r="CY6" s="625"/>
      <c r="CZ6" s="626">
        <v>1.4</v>
      </c>
      <c r="DA6" s="626"/>
      <c r="DB6" s="626"/>
      <c r="DC6" s="626"/>
      <c r="DD6" s="632" t="s">
        <v>214</v>
      </c>
      <c r="DE6" s="624"/>
      <c r="DF6" s="624"/>
      <c r="DG6" s="624"/>
      <c r="DH6" s="624"/>
      <c r="DI6" s="624"/>
      <c r="DJ6" s="624"/>
      <c r="DK6" s="624"/>
      <c r="DL6" s="624"/>
      <c r="DM6" s="624"/>
      <c r="DN6" s="624"/>
      <c r="DO6" s="624"/>
      <c r="DP6" s="625"/>
      <c r="DQ6" s="632">
        <v>133293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6069</v>
      </c>
      <c r="S7" s="624"/>
      <c r="T7" s="624"/>
      <c r="U7" s="624"/>
      <c r="V7" s="624"/>
      <c r="W7" s="624"/>
      <c r="X7" s="624"/>
      <c r="Y7" s="625"/>
      <c r="Z7" s="626">
        <v>0.1</v>
      </c>
      <c r="AA7" s="626"/>
      <c r="AB7" s="626"/>
      <c r="AC7" s="626"/>
      <c r="AD7" s="627">
        <v>6069</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1908358</v>
      </c>
      <c r="BH7" s="624"/>
      <c r="BI7" s="624"/>
      <c r="BJ7" s="624"/>
      <c r="BK7" s="624"/>
      <c r="BL7" s="624"/>
      <c r="BM7" s="624"/>
      <c r="BN7" s="625"/>
      <c r="BO7" s="626">
        <v>45.5</v>
      </c>
      <c r="BP7" s="626"/>
      <c r="BQ7" s="626"/>
      <c r="BR7" s="626"/>
      <c r="BS7" s="627">
        <v>35109</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1248352</v>
      </c>
      <c r="CS7" s="624"/>
      <c r="CT7" s="624"/>
      <c r="CU7" s="624"/>
      <c r="CV7" s="624"/>
      <c r="CW7" s="624"/>
      <c r="CX7" s="624"/>
      <c r="CY7" s="625"/>
      <c r="CZ7" s="626">
        <v>13</v>
      </c>
      <c r="DA7" s="626"/>
      <c r="DB7" s="626"/>
      <c r="DC7" s="626"/>
      <c r="DD7" s="632">
        <v>30563</v>
      </c>
      <c r="DE7" s="624"/>
      <c r="DF7" s="624"/>
      <c r="DG7" s="624"/>
      <c r="DH7" s="624"/>
      <c r="DI7" s="624"/>
      <c r="DJ7" s="624"/>
      <c r="DK7" s="624"/>
      <c r="DL7" s="624"/>
      <c r="DM7" s="624"/>
      <c r="DN7" s="624"/>
      <c r="DO7" s="624"/>
      <c r="DP7" s="625"/>
      <c r="DQ7" s="632">
        <v>1096262</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23752</v>
      </c>
      <c r="S8" s="624"/>
      <c r="T8" s="624"/>
      <c r="U8" s="624"/>
      <c r="V8" s="624"/>
      <c r="W8" s="624"/>
      <c r="X8" s="624"/>
      <c r="Y8" s="625"/>
      <c r="Z8" s="626">
        <v>0.2</v>
      </c>
      <c r="AA8" s="626"/>
      <c r="AB8" s="626"/>
      <c r="AC8" s="626"/>
      <c r="AD8" s="627">
        <v>23752</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53545</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2932633</v>
      </c>
      <c r="CS8" s="624"/>
      <c r="CT8" s="624"/>
      <c r="CU8" s="624"/>
      <c r="CV8" s="624"/>
      <c r="CW8" s="624"/>
      <c r="CX8" s="624"/>
      <c r="CY8" s="625"/>
      <c r="CZ8" s="626">
        <v>30.4</v>
      </c>
      <c r="DA8" s="626"/>
      <c r="DB8" s="626"/>
      <c r="DC8" s="626"/>
      <c r="DD8" s="632">
        <v>15201</v>
      </c>
      <c r="DE8" s="624"/>
      <c r="DF8" s="624"/>
      <c r="DG8" s="624"/>
      <c r="DH8" s="624"/>
      <c r="DI8" s="624"/>
      <c r="DJ8" s="624"/>
      <c r="DK8" s="624"/>
      <c r="DL8" s="624"/>
      <c r="DM8" s="624"/>
      <c r="DN8" s="624"/>
      <c r="DO8" s="624"/>
      <c r="DP8" s="625"/>
      <c r="DQ8" s="632">
        <v>1594136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20482</v>
      </c>
      <c r="S9" s="624"/>
      <c r="T9" s="624"/>
      <c r="U9" s="624"/>
      <c r="V9" s="624"/>
      <c r="W9" s="624"/>
      <c r="X9" s="624"/>
      <c r="Y9" s="625"/>
      <c r="Z9" s="626">
        <v>0.2</v>
      </c>
      <c r="AA9" s="626"/>
      <c r="AB9" s="626"/>
      <c r="AC9" s="626"/>
      <c r="AD9" s="627">
        <v>20482</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1651730</v>
      </c>
      <c r="BH9" s="624"/>
      <c r="BI9" s="624"/>
      <c r="BJ9" s="624"/>
      <c r="BK9" s="624"/>
      <c r="BL9" s="624"/>
      <c r="BM9" s="624"/>
      <c r="BN9" s="625"/>
      <c r="BO9" s="626">
        <v>39.4</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627952</v>
      </c>
      <c r="CS9" s="624"/>
      <c r="CT9" s="624"/>
      <c r="CU9" s="624"/>
      <c r="CV9" s="624"/>
      <c r="CW9" s="624"/>
      <c r="CX9" s="624"/>
      <c r="CY9" s="625"/>
      <c r="CZ9" s="626">
        <v>6.5</v>
      </c>
      <c r="DA9" s="626"/>
      <c r="DB9" s="626"/>
      <c r="DC9" s="626"/>
      <c r="DD9" s="632">
        <v>27091</v>
      </c>
      <c r="DE9" s="624"/>
      <c r="DF9" s="624"/>
      <c r="DG9" s="624"/>
      <c r="DH9" s="624"/>
      <c r="DI9" s="624"/>
      <c r="DJ9" s="624"/>
      <c r="DK9" s="624"/>
      <c r="DL9" s="624"/>
      <c r="DM9" s="624"/>
      <c r="DN9" s="624"/>
      <c r="DO9" s="624"/>
      <c r="DP9" s="625"/>
      <c r="DQ9" s="632">
        <v>553637</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545520</v>
      </c>
      <c r="S10" s="624"/>
      <c r="T10" s="624"/>
      <c r="U10" s="624"/>
      <c r="V10" s="624"/>
      <c r="W10" s="624"/>
      <c r="X10" s="624"/>
      <c r="Y10" s="625"/>
      <c r="Z10" s="626">
        <v>5.4</v>
      </c>
      <c r="AA10" s="626"/>
      <c r="AB10" s="626"/>
      <c r="AC10" s="626"/>
      <c r="AD10" s="627">
        <v>545520</v>
      </c>
      <c r="AE10" s="627"/>
      <c r="AF10" s="627"/>
      <c r="AG10" s="627"/>
      <c r="AH10" s="627"/>
      <c r="AI10" s="627"/>
      <c r="AJ10" s="627"/>
      <c r="AK10" s="627"/>
      <c r="AL10" s="628">
        <v>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73692</v>
      </c>
      <c r="BH10" s="624"/>
      <c r="BI10" s="624"/>
      <c r="BJ10" s="624"/>
      <c r="BK10" s="624"/>
      <c r="BL10" s="624"/>
      <c r="BM10" s="624"/>
      <c r="BN10" s="625"/>
      <c r="BO10" s="626">
        <v>1.8</v>
      </c>
      <c r="BP10" s="626"/>
      <c r="BQ10" s="626"/>
      <c r="BR10" s="626"/>
      <c r="BS10" s="632">
        <v>12221</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10330</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13</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28158</v>
      </c>
      <c r="S11" s="624"/>
      <c r="T11" s="624"/>
      <c r="U11" s="624"/>
      <c r="V11" s="624"/>
      <c r="W11" s="624"/>
      <c r="X11" s="624"/>
      <c r="Y11" s="625"/>
      <c r="Z11" s="626">
        <v>0.3</v>
      </c>
      <c r="AA11" s="626"/>
      <c r="AB11" s="626"/>
      <c r="AC11" s="626"/>
      <c r="AD11" s="627">
        <v>28158</v>
      </c>
      <c r="AE11" s="627"/>
      <c r="AF11" s="627"/>
      <c r="AG11" s="627"/>
      <c r="AH11" s="627"/>
      <c r="AI11" s="627"/>
      <c r="AJ11" s="627"/>
      <c r="AK11" s="627"/>
      <c r="AL11" s="628">
        <v>0.5</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129391</v>
      </c>
      <c r="BH11" s="624"/>
      <c r="BI11" s="624"/>
      <c r="BJ11" s="624"/>
      <c r="BK11" s="624"/>
      <c r="BL11" s="624"/>
      <c r="BM11" s="624"/>
      <c r="BN11" s="625"/>
      <c r="BO11" s="626">
        <v>3.1</v>
      </c>
      <c r="BP11" s="626"/>
      <c r="BQ11" s="626"/>
      <c r="BR11" s="626"/>
      <c r="BS11" s="632">
        <v>22888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620007</v>
      </c>
      <c r="CS11" s="624"/>
      <c r="CT11" s="624"/>
      <c r="CU11" s="624"/>
      <c r="CV11" s="624"/>
      <c r="CW11" s="624"/>
      <c r="CX11" s="624"/>
      <c r="CY11" s="625"/>
      <c r="CZ11" s="626">
        <v>6.4</v>
      </c>
      <c r="DA11" s="626"/>
      <c r="DB11" s="626"/>
      <c r="DC11" s="626"/>
      <c r="DD11" s="632">
        <v>176891</v>
      </c>
      <c r="DE11" s="624"/>
      <c r="DF11" s="624"/>
      <c r="DG11" s="624"/>
      <c r="DH11" s="624"/>
      <c r="DI11" s="624"/>
      <c r="DJ11" s="624"/>
      <c r="DK11" s="624"/>
      <c r="DL11" s="624"/>
      <c r="DM11" s="624"/>
      <c r="DN11" s="624"/>
      <c r="DO11" s="624"/>
      <c r="DP11" s="625"/>
      <c r="DQ11" s="632">
        <v>482301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1879879</v>
      </c>
      <c r="BH12" s="624"/>
      <c r="BI12" s="624"/>
      <c r="BJ12" s="624"/>
      <c r="BK12" s="624"/>
      <c r="BL12" s="624"/>
      <c r="BM12" s="624"/>
      <c r="BN12" s="625"/>
      <c r="BO12" s="626">
        <v>44.8</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289435</v>
      </c>
      <c r="CS12" s="624"/>
      <c r="CT12" s="624"/>
      <c r="CU12" s="624"/>
      <c r="CV12" s="624"/>
      <c r="CW12" s="624"/>
      <c r="CX12" s="624"/>
      <c r="CY12" s="625"/>
      <c r="CZ12" s="626">
        <v>3</v>
      </c>
      <c r="DA12" s="626"/>
      <c r="DB12" s="626"/>
      <c r="DC12" s="626"/>
      <c r="DD12" s="632">
        <v>1512</v>
      </c>
      <c r="DE12" s="624"/>
      <c r="DF12" s="624"/>
      <c r="DG12" s="624"/>
      <c r="DH12" s="624"/>
      <c r="DI12" s="624"/>
      <c r="DJ12" s="624"/>
      <c r="DK12" s="624"/>
      <c r="DL12" s="624"/>
      <c r="DM12" s="624"/>
      <c r="DN12" s="624"/>
      <c r="DO12" s="624"/>
      <c r="DP12" s="625"/>
      <c r="DQ12" s="632">
        <v>37690</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31620</v>
      </c>
      <c r="S13" s="624"/>
      <c r="T13" s="624"/>
      <c r="U13" s="624"/>
      <c r="V13" s="624"/>
      <c r="W13" s="624"/>
      <c r="X13" s="624"/>
      <c r="Y13" s="625"/>
      <c r="Z13" s="626">
        <v>0.3</v>
      </c>
      <c r="AA13" s="626"/>
      <c r="AB13" s="626"/>
      <c r="AC13" s="626"/>
      <c r="AD13" s="627">
        <v>31620</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1871006</v>
      </c>
      <c r="BH13" s="624"/>
      <c r="BI13" s="624"/>
      <c r="BJ13" s="624"/>
      <c r="BK13" s="624"/>
      <c r="BL13" s="624"/>
      <c r="BM13" s="624"/>
      <c r="BN13" s="625"/>
      <c r="BO13" s="626">
        <v>44.6</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1226095</v>
      </c>
      <c r="CS13" s="624"/>
      <c r="CT13" s="624"/>
      <c r="CU13" s="624"/>
      <c r="CV13" s="624"/>
      <c r="CW13" s="624"/>
      <c r="CX13" s="624"/>
      <c r="CY13" s="625"/>
      <c r="CZ13" s="626">
        <v>12.7</v>
      </c>
      <c r="DA13" s="626"/>
      <c r="DB13" s="626"/>
      <c r="DC13" s="626"/>
      <c r="DD13" s="632">
        <v>689408</v>
      </c>
      <c r="DE13" s="624"/>
      <c r="DF13" s="624"/>
      <c r="DG13" s="624"/>
      <c r="DH13" s="624"/>
      <c r="DI13" s="624"/>
      <c r="DJ13" s="624"/>
      <c r="DK13" s="624"/>
      <c r="DL13" s="624"/>
      <c r="DM13" s="624"/>
      <c r="DN13" s="624"/>
      <c r="DO13" s="624"/>
      <c r="DP13" s="625"/>
      <c r="DQ13" s="632">
        <v>743003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61699</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425123</v>
      </c>
      <c r="CS14" s="624"/>
      <c r="CT14" s="624"/>
      <c r="CU14" s="624"/>
      <c r="CV14" s="624"/>
      <c r="CW14" s="624"/>
      <c r="CX14" s="624"/>
      <c r="CY14" s="625"/>
      <c r="CZ14" s="626">
        <v>4.4000000000000004</v>
      </c>
      <c r="DA14" s="626"/>
      <c r="DB14" s="626"/>
      <c r="DC14" s="626"/>
      <c r="DD14" s="632">
        <v>4791</v>
      </c>
      <c r="DE14" s="624"/>
      <c r="DF14" s="624"/>
      <c r="DG14" s="624"/>
      <c r="DH14" s="624"/>
      <c r="DI14" s="624"/>
      <c r="DJ14" s="624"/>
      <c r="DK14" s="624"/>
      <c r="DL14" s="624"/>
      <c r="DM14" s="624"/>
      <c r="DN14" s="624"/>
      <c r="DO14" s="624"/>
      <c r="DP14" s="625"/>
      <c r="DQ14" s="632">
        <v>421465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14078</v>
      </c>
      <c r="S15" s="624"/>
      <c r="T15" s="624"/>
      <c r="U15" s="624"/>
      <c r="V15" s="624"/>
      <c r="W15" s="624"/>
      <c r="X15" s="624"/>
      <c r="Y15" s="625"/>
      <c r="Z15" s="626">
        <v>0.1</v>
      </c>
      <c r="AA15" s="626"/>
      <c r="AB15" s="626"/>
      <c r="AC15" s="626"/>
      <c r="AD15" s="627">
        <v>14078</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212846</v>
      </c>
      <c r="BH15" s="624"/>
      <c r="BI15" s="624"/>
      <c r="BJ15" s="624"/>
      <c r="BK15" s="624"/>
      <c r="BL15" s="624"/>
      <c r="BM15" s="624"/>
      <c r="BN15" s="625"/>
      <c r="BO15" s="626">
        <v>5.0999999999999996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1423969</v>
      </c>
      <c r="CS15" s="624"/>
      <c r="CT15" s="624"/>
      <c r="CU15" s="624"/>
      <c r="CV15" s="624"/>
      <c r="CW15" s="624"/>
      <c r="CX15" s="624"/>
      <c r="CY15" s="625"/>
      <c r="CZ15" s="626">
        <v>14.8</v>
      </c>
      <c r="DA15" s="626"/>
      <c r="DB15" s="626"/>
      <c r="DC15" s="626"/>
      <c r="DD15" s="632">
        <v>469864</v>
      </c>
      <c r="DE15" s="624"/>
      <c r="DF15" s="624"/>
      <c r="DG15" s="624"/>
      <c r="DH15" s="624"/>
      <c r="DI15" s="624"/>
      <c r="DJ15" s="624"/>
      <c r="DK15" s="624"/>
      <c r="DL15" s="624"/>
      <c r="DM15" s="624"/>
      <c r="DN15" s="624"/>
      <c r="DO15" s="624"/>
      <c r="DP15" s="625"/>
      <c r="DQ15" s="632">
        <v>905209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1281409</v>
      </c>
      <c r="S16" s="624"/>
      <c r="T16" s="624"/>
      <c r="U16" s="624"/>
      <c r="V16" s="624"/>
      <c r="W16" s="624"/>
      <c r="X16" s="624"/>
      <c r="Y16" s="625"/>
      <c r="Z16" s="626">
        <v>12.7</v>
      </c>
      <c r="AA16" s="626"/>
      <c r="AB16" s="626"/>
      <c r="AC16" s="626"/>
      <c r="AD16" s="627">
        <v>1120432</v>
      </c>
      <c r="AE16" s="627"/>
      <c r="AF16" s="627"/>
      <c r="AG16" s="627"/>
      <c r="AH16" s="627"/>
      <c r="AI16" s="627"/>
      <c r="AJ16" s="627"/>
      <c r="AK16" s="627"/>
      <c r="AL16" s="628">
        <v>18.5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13833</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9945</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1120432</v>
      </c>
      <c r="S17" s="624"/>
      <c r="T17" s="624"/>
      <c r="U17" s="624"/>
      <c r="V17" s="624"/>
      <c r="W17" s="624"/>
      <c r="X17" s="624"/>
      <c r="Y17" s="625"/>
      <c r="Z17" s="626">
        <v>11.1</v>
      </c>
      <c r="AA17" s="626"/>
      <c r="AB17" s="626"/>
      <c r="AC17" s="626"/>
      <c r="AD17" s="627">
        <v>1120432</v>
      </c>
      <c r="AE17" s="627"/>
      <c r="AF17" s="627"/>
      <c r="AG17" s="627"/>
      <c r="AH17" s="627"/>
      <c r="AI17" s="627"/>
      <c r="AJ17" s="627"/>
      <c r="AK17" s="627"/>
      <c r="AL17" s="628">
        <v>18.5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688336</v>
      </c>
      <c r="CS17" s="624"/>
      <c r="CT17" s="624"/>
      <c r="CU17" s="624"/>
      <c r="CV17" s="624"/>
      <c r="CW17" s="624"/>
      <c r="CX17" s="624"/>
      <c r="CY17" s="625"/>
      <c r="CZ17" s="626">
        <v>7.1</v>
      </c>
      <c r="DA17" s="626"/>
      <c r="DB17" s="626"/>
      <c r="DC17" s="626"/>
      <c r="DD17" s="632" t="s">
        <v>109</v>
      </c>
      <c r="DE17" s="624"/>
      <c r="DF17" s="624"/>
      <c r="DG17" s="624"/>
      <c r="DH17" s="624"/>
      <c r="DI17" s="624"/>
      <c r="DJ17" s="624"/>
      <c r="DK17" s="624"/>
      <c r="DL17" s="624"/>
      <c r="DM17" s="624"/>
      <c r="DN17" s="624"/>
      <c r="DO17" s="624"/>
      <c r="DP17" s="625"/>
      <c r="DQ17" s="632">
        <v>669491</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160977</v>
      </c>
      <c r="S18" s="624"/>
      <c r="T18" s="624"/>
      <c r="U18" s="624"/>
      <c r="V18" s="624"/>
      <c r="W18" s="624"/>
      <c r="X18" s="624"/>
      <c r="Y18" s="625"/>
      <c r="Z18" s="626">
        <v>1.6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133860</v>
      </c>
      <c r="BH19" s="624"/>
      <c r="BI19" s="624"/>
      <c r="BJ19" s="624"/>
      <c r="BK19" s="624"/>
      <c r="BL19" s="624"/>
      <c r="BM19" s="624"/>
      <c r="BN19" s="625"/>
      <c r="BO19" s="626">
        <v>3.2</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6286850</v>
      </c>
      <c r="S20" s="624"/>
      <c r="T20" s="624"/>
      <c r="U20" s="624"/>
      <c r="V20" s="624"/>
      <c r="W20" s="624"/>
      <c r="X20" s="624"/>
      <c r="Y20" s="625"/>
      <c r="Z20" s="626">
        <v>62.5</v>
      </c>
      <c r="AA20" s="626"/>
      <c r="AB20" s="626"/>
      <c r="AC20" s="626"/>
      <c r="AD20" s="627">
        <v>6005142</v>
      </c>
      <c r="AE20" s="627"/>
      <c r="AF20" s="627"/>
      <c r="AG20" s="627"/>
      <c r="AH20" s="627"/>
      <c r="AI20" s="627"/>
      <c r="AJ20" s="627"/>
      <c r="AK20" s="627"/>
      <c r="AL20" s="628">
        <v>99.4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133860</v>
      </c>
      <c r="BH20" s="624"/>
      <c r="BI20" s="624"/>
      <c r="BJ20" s="624"/>
      <c r="BK20" s="624"/>
      <c r="BL20" s="624"/>
      <c r="BM20" s="624"/>
      <c r="BN20" s="625"/>
      <c r="BO20" s="626">
        <v>3.2</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9639358</v>
      </c>
      <c r="CS20" s="624"/>
      <c r="CT20" s="624"/>
      <c r="CU20" s="624"/>
      <c r="CV20" s="624"/>
      <c r="CW20" s="624"/>
      <c r="CX20" s="624"/>
      <c r="CY20" s="625"/>
      <c r="CZ20" s="626">
        <v>100</v>
      </c>
      <c r="DA20" s="626"/>
      <c r="DB20" s="626"/>
      <c r="DC20" s="626"/>
      <c r="DD20" s="632">
        <v>1415321</v>
      </c>
      <c r="DE20" s="624"/>
      <c r="DF20" s="624"/>
      <c r="DG20" s="624"/>
      <c r="DH20" s="624"/>
      <c r="DI20" s="624"/>
      <c r="DJ20" s="624"/>
      <c r="DK20" s="624"/>
      <c r="DL20" s="624"/>
      <c r="DM20" s="624"/>
      <c r="DN20" s="624"/>
      <c r="DO20" s="624"/>
      <c r="DP20" s="625"/>
      <c r="DQ20" s="632">
        <v>6646445</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4918</v>
      </c>
      <c r="S21" s="624"/>
      <c r="T21" s="624"/>
      <c r="U21" s="624"/>
      <c r="V21" s="624"/>
      <c r="W21" s="624"/>
      <c r="X21" s="624"/>
      <c r="Y21" s="625"/>
      <c r="Z21" s="626">
        <v>0</v>
      </c>
      <c r="AA21" s="626"/>
      <c r="AB21" s="626"/>
      <c r="AC21" s="626"/>
      <c r="AD21" s="627">
        <v>4918</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13129</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116926</v>
      </c>
      <c r="S22" s="624"/>
      <c r="T22" s="624"/>
      <c r="U22" s="624"/>
      <c r="V22" s="624"/>
      <c r="W22" s="624"/>
      <c r="X22" s="624"/>
      <c r="Y22" s="625"/>
      <c r="Z22" s="626">
        <v>1.2</v>
      </c>
      <c r="AA22" s="626"/>
      <c r="AB22" s="626"/>
      <c r="AC22" s="626"/>
      <c r="AD22" s="627">
        <v>11366</v>
      </c>
      <c r="AE22" s="627"/>
      <c r="AF22" s="627"/>
      <c r="AG22" s="627"/>
      <c r="AH22" s="627"/>
      <c r="AI22" s="627"/>
      <c r="AJ22" s="627"/>
      <c r="AK22" s="627"/>
      <c r="AL22" s="628">
        <v>0.2</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132776</v>
      </c>
      <c r="S23" s="624"/>
      <c r="T23" s="624"/>
      <c r="U23" s="624"/>
      <c r="V23" s="624"/>
      <c r="W23" s="624"/>
      <c r="X23" s="624"/>
      <c r="Y23" s="625"/>
      <c r="Z23" s="626">
        <v>1.3</v>
      </c>
      <c r="AA23" s="626"/>
      <c r="AB23" s="626"/>
      <c r="AC23" s="626"/>
      <c r="AD23" s="627">
        <v>17238</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120731</v>
      </c>
      <c r="BH23" s="624"/>
      <c r="BI23" s="624"/>
      <c r="BJ23" s="624"/>
      <c r="BK23" s="624"/>
      <c r="BL23" s="624"/>
      <c r="BM23" s="624"/>
      <c r="BN23" s="625"/>
      <c r="BO23" s="626">
        <v>2.9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56884</v>
      </c>
      <c r="S24" s="624"/>
      <c r="T24" s="624"/>
      <c r="U24" s="624"/>
      <c r="V24" s="624"/>
      <c r="W24" s="624"/>
      <c r="X24" s="624"/>
      <c r="Y24" s="625"/>
      <c r="Z24" s="626">
        <v>0.6</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3372607</v>
      </c>
      <c r="CS24" s="613"/>
      <c r="CT24" s="613"/>
      <c r="CU24" s="613"/>
      <c r="CV24" s="613"/>
      <c r="CW24" s="613"/>
      <c r="CX24" s="613"/>
      <c r="CY24" s="614"/>
      <c r="CZ24" s="650">
        <v>35</v>
      </c>
      <c r="DA24" s="651"/>
      <c r="DB24" s="651"/>
      <c r="DC24" s="652"/>
      <c r="DD24" s="649">
        <v>2470122</v>
      </c>
      <c r="DE24" s="613"/>
      <c r="DF24" s="613"/>
      <c r="DG24" s="613"/>
      <c r="DH24" s="613"/>
      <c r="DI24" s="613"/>
      <c r="DJ24" s="613"/>
      <c r="DK24" s="614"/>
      <c r="DL24" s="649">
        <v>2468009</v>
      </c>
      <c r="DM24" s="613"/>
      <c r="DN24" s="613"/>
      <c r="DO24" s="613"/>
      <c r="DP24" s="613"/>
      <c r="DQ24" s="613"/>
      <c r="DR24" s="613"/>
      <c r="DS24" s="613"/>
      <c r="DT24" s="613"/>
      <c r="DU24" s="613"/>
      <c r="DV24" s="614"/>
      <c r="DW24" s="617">
        <v>38</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973888</v>
      </c>
      <c r="S25" s="624"/>
      <c r="T25" s="624"/>
      <c r="U25" s="624"/>
      <c r="V25" s="624"/>
      <c r="W25" s="624"/>
      <c r="X25" s="624"/>
      <c r="Y25" s="625"/>
      <c r="Z25" s="626">
        <v>9.6999999999999993</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1460045</v>
      </c>
      <c r="CS25" s="655"/>
      <c r="CT25" s="655"/>
      <c r="CU25" s="655"/>
      <c r="CV25" s="655"/>
      <c r="CW25" s="655"/>
      <c r="CX25" s="655"/>
      <c r="CY25" s="656"/>
      <c r="CZ25" s="657">
        <v>15.1</v>
      </c>
      <c r="DA25" s="658"/>
      <c r="DB25" s="658"/>
      <c r="DC25" s="659"/>
      <c r="DD25" s="632">
        <v>1395940</v>
      </c>
      <c r="DE25" s="655"/>
      <c r="DF25" s="655"/>
      <c r="DG25" s="655"/>
      <c r="DH25" s="655"/>
      <c r="DI25" s="655"/>
      <c r="DJ25" s="655"/>
      <c r="DK25" s="656"/>
      <c r="DL25" s="632">
        <v>1393835</v>
      </c>
      <c r="DM25" s="655"/>
      <c r="DN25" s="655"/>
      <c r="DO25" s="655"/>
      <c r="DP25" s="655"/>
      <c r="DQ25" s="655"/>
      <c r="DR25" s="655"/>
      <c r="DS25" s="655"/>
      <c r="DT25" s="655"/>
      <c r="DU25" s="655"/>
      <c r="DV25" s="656"/>
      <c r="DW25" s="628">
        <v>21.5</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940362</v>
      </c>
      <c r="CS26" s="624"/>
      <c r="CT26" s="624"/>
      <c r="CU26" s="624"/>
      <c r="CV26" s="624"/>
      <c r="CW26" s="624"/>
      <c r="CX26" s="624"/>
      <c r="CY26" s="625"/>
      <c r="CZ26" s="657">
        <v>9.8000000000000007</v>
      </c>
      <c r="DA26" s="658"/>
      <c r="DB26" s="658"/>
      <c r="DC26" s="659"/>
      <c r="DD26" s="632">
        <v>900216</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656190</v>
      </c>
      <c r="S27" s="624"/>
      <c r="T27" s="624"/>
      <c r="U27" s="624"/>
      <c r="V27" s="624"/>
      <c r="W27" s="624"/>
      <c r="X27" s="624"/>
      <c r="Y27" s="625"/>
      <c r="Z27" s="626">
        <v>6.5</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4196642</v>
      </c>
      <c r="BH27" s="624"/>
      <c r="BI27" s="624"/>
      <c r="BJ27" s="624"/>
      <c r="BK27" s="624"/>
      <c r="BL27" s="624"/>
      <c r="BM27" s="624"/>
      <c r="BN27" s="625"/>
      <c r="BO27" s="626">
        <v>100</v>
      </c>
      <c r="BP27" s="626"/>
      <c r="BQ27" s="626"/>
      <c r="BR27" s="626"/>
      <c r="BS27" s="632">
        <v>35109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1224226</v>
      </c>
      <c r="CS27" s="655"/>
      <c r="CT27" s="655"/>
      <c r="CU27" s="655"/>
      <c r="CV27" s="655"/>
      <c r="CW27" s="655"/>
      <c r="CX27" s="655"/>
      <c r="CY27" s="656"/>
      <c r="CZ27" s="657">
        <v>12.7</v>
      </c>
      <c r="DA27" s="658"/>
      <c r="DB27" s="658"/>
      <c r="DC27" s="659"/>
      <c r="DD27" s="632">
        <v>404691</v>
      </c>
      <c r="DE27" s="655"/>
      <c r="DF27" s="655"/>
      <c r="DG27" s="655"/>
      <c r="DH27" s="655"/>
      <c r="DI27" s="655"/>
      <c r="DJ27" s="655"/>
      <c r="DK27" s="656"/>
      <c r="DL27" s="632">
        <v>404683</v>
      </c>
      <c r="DM27" s="655"/>
      <c r="DN27" s="655"/>
      <c r="DO27" s="655"/>
      <c r="DP27" s="655"/>
      <c r="DQ27" s="655"/>
      <c r="DR27" s="655"/>
      <c r="DS27" s="655"/>
      <c r="DT27" s="655"/>
      <c r="DU27" s="655"/>
      <c r="DV27" s="656"/>
      <c r="DW27" s="628">
        <v>6.2</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23983</v>
      </c>
      <c r="S28" s="624"/>
      <c r="T28" s="624"/>
      <c r="U28" s="624"/>
      <c r="V28" s="624"/>
      <c r="W28" s="624"/>
      <c r="X28" s="624"/>
      <c r="Y28" s="625"/>
      <c r="Z28" s="626">
        <v>0.2</v>
      </c>
      <c r="AA28" s="626"/>
      <c r="AB28" s="626"/>
      <c r="AC28" s="626"/>
      <c r="AD28" s="627">
        <v>4877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688336</v>
      </c>
      <c r="CS28" s="624"/>
      <c r="CT28" s="624"/>
      <c r="CU28" s="624"/>
      <c r="CV28" s="624"/>
      <c r="CW28" s="624"/>
      <c r="CX28" s="624"/>
      <c r="CY28" s="625"/>
      <c r="CZ28" s="657">
        <v>7.1</v>
      </c>
      <c r="DA28" s="658"/>
      <c r="DB28" s="658"/>
      <c r="DC28" s="659"/>
      <c r="DD28" s="632">
        <v>669491</v>
      </c>
      <c r="DE28" s="624"/>
      <c r="DF28" s="624"/>
      <c r="DG28" s="624"/>
      <c r="DH28" s="624"/>
      <c r="DI28" s="624"/>
      <c r="DJ28" s="624"/>
      <c r="DK28" s="625"/>
      <c r="DL28" s="632">
        <v>669491</v>
      </c>
      <c r="DM28" s="624"/>
      <c r="DN28" s="624"/>
      <c r="DO28" s="624"/>
      <c r="DP28" s="624"/>
      <c r="DQ28" s="624"/>
      <c r="DR28" s="624"/>
      <c r="DS28" s="624"/>
      <c r="DT28" s="624"/>
      <c r="DU28" s="624"/>
      <c r="DV28" s="625"/>
      <c r="DW28" s="628">
        <v>10.3</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16736</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688317</v>
      </c>
      <c r="CS29" s="655"/>
      <c r="CT29" s="655"/>
      <c r="CU29" s="655"/>
      <c r="CV29" s="655"/>
      <c r="CW29" s="655"/>
      <c r="CX29" s="655"/>
      <c r="CY29" s="656"/>
      <c r="CZ29" s="657">
        <v>7.1</v>
      </c>
      <c r="DA29" s="658"/>
      <c r="DB29" s="658"/>
      <c r="DC29" s="659"/>
      <c r="DD29" s="632">
        <v>669472</v>
      </c>
      <c r="DE29" s="655"/>
      <c r="DF29" s="655"/>
      <c r="DG29" s="655"/>
      <c r="DH29" s="655"/>
      <c r="DI29" s="655"/>
      <c r="DJ29" s="655"/>
      <c r="DK29" s="656"/>
      <c r="DL29" s="632">
        <v>669472</v>
      </c>
      <c r="DM29" s="655"/>
      <c r="DN29" s="655"/>
      <c r="DO29" s="655"/>
      <c r="DP29" s="655"/>
      <c r="DQ29" s="655"/>
      <c r="DR29" s="655"/>
      <c r="DS29" s="655"/>
      <c r="DT29" s="655"/>
      <c r="DU29" s="655"/>
      <c r="DV29" s="656"/>
      <c r="DW29" s="628">
        <v>10.3</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364369</v>
      </c>
      <c r="S30" s="624"/>
      <c r="T30" s="624"/>
      <c r="U30" s="624"/>
      <c r="V30" s="624"/>
      <c r="W30" s="624"/>
      <c r="X30" s="624"/>
      <c r="Y30" s="625"/>
      <c r="Z30" s="626">
        <v>3.6</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97.2</v>
      </c>
      <c r="BN30" s="682"/>
      <c r="BO30" s="682"/>
      <c r="BP30" s="682"/>
      <c r="BQ30" s="683"/>
      <c r="BR30" s="681">
        <v>98.8</v>
      </c>
      <c r="BS30" s="682"/>
      <c r="BT30" s="682"/>
      <c r="BU30" s="682"/>
      <c r="BV30" s="682"/>
      <c r="BW30" s="682"/>
      <c r="BX30" s="618">
        <v>97.1</v>
      </c>
      <c r="BY30" s="682"/>
      <c r="BZ30" s="682"/>
      <c r="CA30" s="682"/>
      <c r="CB30" s="683"/>
      <c r="CD30" s="686"/>
      <c r="CE30" s="687"/>
      <c r="CF30" s="637" t="s">
        <v>291</v>
      </c>
      <c r="CG30" s="638"/>
      <c r="CH30" s="638"/>
      <c r="CI30" s="638"/>
      <c r="CJ30" s="638"/>
      <c r="CK30" s="638"/>
      <c r="CL30" s="638"/>
      <c r="CM30" s="638"/>
      <c r="CN30" s="638"/>
      <c r="CO30" s="638"/>
      <c r="CP30" s="638"/>
      <c r="CQ30" s="639"/>
      <c r="CR30" s="623">
        <v>619226</v>
      </c>
      <c r="CS30" s="624"/>
      <c r="CT30" s="624"/>
      <c r="CU30" s="624"/>
      <c r="CV30" s="624"/>
      <c r="CW30" s="624"/>
      <c r="CX30" s="624"/>
      <c r="CY30" s="625"/>
      <c r="CZ30" s="657">
        <v>6.4</v>
      </c>
      <c r="DA30" s="658"/>
      <c r="DB30" s="658"/>
      <c r="DC30" s="659"/>
      <c r="DD30" s="632">
        <v>600381</v>
      </c>
      <c r="DE30" s="624"/>
      <c r="DF30" s="624"/>
      <c r="DG30" s="624"/>
      <c r="DH30" s="624"/>
      <c r="DI30" s="624"/>
      <c r="DJ30" s="624"/>
      <c r="DK30" s="625"/>
      <c r="DL30" s="632">
        <v>600381</v>
      </c>
      <c r="DM30" s="624"/>
      <c r="DN30" s="624"/>
      <c r="DO30" s="624"/>
      <c r="DP30" s="624"/>
      <c r="DQ30" s="624"/>
      <c r="DR30" s="624"/>
      <c r="DS30" s="624"/>
      <c r="DT30" s="624"/>
      <c r="DU30" s="624"/>
      <c r="DV30" s="625"/>
      <c r="DW30" s="628">
        <v>9.1999999999999993</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402793</v>
      </c>
      <c r="S31" s="624"/>
      <c r="T31" s="624"/>
      <c r="U31" s="624"/>
      <c r="V31" s="624"/>
      <c r="W31" s="624"/>
      <c r="X31" s="624"/>
      <c r="Y31" s="625"/>
      <c r="Z31" s="626">
        <v>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97</v>
      </c>
      <c r="BN31" s="679"/>
      <c r="BO31" s="679"/>
      <c r="BP31" s="679"/>
      <c r="BQ31" s="680"/>
      <c r="BR31" s="678">
        <v>98.8</v>
      </c>
      <c r="BS31" s="655"/>
      <c r="BT31" s="655"/>
      <c r="BU31" s="655"/>
      <c r="BV31" s="655"/>
      <c r="BW31" s="655"/>
      <c r="BX31" s="629">
        <v>96.7</v>
      </c>
      <c r="BY31" s="679"/>
      <c r="BZ31" s="679"/>
      <c r="CA31" s="679"/>
      <c r="CB31" s="680"/>
      <c r="CD31" s="686"/>
      <c r="CE31" s="687"/>
      <c r="CF31" s="637" t="s">
        <v>295</v>
      </c>
      <c r="CG31" s="638"/>
      <c r="CH31" s="638"/>
      <c r="CI31" s="638"/>
      <c r="CJ31" s="638"/>
      <c r="CK31" s="638"/>
      <c r="CL31" s="638"/>
      <c r="CM31" s="638"/>
      <c r="CN31" s="638"/>
      <c r="CO31" s="638"/>
      <c r="CP31" s="638"/>
      <c r="CQ31" s="639"/>
      <c r="CR31" s="623">
        <v>69091</v>
      </c>
      <c r="CS31" s="655"/>
      <c r="CT31" s="655"/>
      <c r="CU31" s="655"/>
      <c r="CV31" s="655"/>
      <c r="CW31" s="655"/>
      <c r="CX31" s="655"/>
      <c r="CY31" s="656"/>
      <c r="CZ31" s="657">
        <v>0.7</v>
      </c>
      <c r="DA31" s="658"/>
      <c r="DB31" s="658"/>
      <c r="DC31" s="659"/>
      <c r="DD31" s="632">
        <v>69091</v>
      </c>
      <c r="DE31" s="655"/>
      <c r="DF31" s="655"/>
      <c r="DG31" s="655"/>
      <c r="DH31" s="655"/>
      <c r="DI31" s="655"/>
      <c r="DJ31" s="655"/>
      <c r="DK31" s="656"/>
      <c r="DL31" s="632">
        <v>69091</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361094</v>
      </c>
      <c r="S32" s="624"/>
      <c r="T32" s="624"/>
      <c r="U32" s="624"/>
      <c r="V32" s="624"/>
      <c r="W32" s="624"/>
      <c r="X32" s="624"/>
      <c r="Y32" s="625"/>
      <c r="Z32" s="626">
        <v>3.6</v>
      </c>
      <c r="AA32" s="626"/>
      <c r="AB32" s="626"/>
      <c r="AC32" s="626"/>
      <c r="AD32" s="627">
        <v>175</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98.9</v>
      </c>
      <c r="BH32" s="691"/>
      <c r="BI32" s="691"/>
      <c r="BJ32" s="691"/>
      <c r="BK32" s="691"/>
      <c r="BL32" s="691"/>
      <c r="BM32" s="692">
        <v>97.2</v>
      </c>
      <c r="BN32" s="691"/>
      <c r="BO32" s="691"/>
      <c r="BP32" s="691"/>
      <c r="BQ32" s="693"/>
      <c r="BR32" s="690">
        <v>98.7</v>
      </c>
      <c r="BS32" s="691"/>
      <c r="BT32" s="691"/>
      <c r="BU32" s="691"/>
      <c r="BV32" s="691"/>
      <c r="BW32" s="691"/>
      <c r="BX32" s="692">
        <v>97.1</v>
      </c>
      <c r="BY32" s="691"/>
      <c r="BZ32" s="691"/>
      <c r="CA32" s="691"/>
      <c r="CB32" s="693"/>
      <c r="CD32" s="688"/>
      <c r="CE32" s="689"/>
      <c r="CF32" s="637" t="s">
        <v>298</v>
      </c>
      <c r="CG32" s="638"/>
      <c r="CH32" s="638"/>
      <c r="CI32" s="638"/>
      <c r="CJ32" s="638"/>
      <c r="CK32" s="638"/>
      <c r="CL32" s="638"/>
      <c r="CM32" s="638"/>
      <c r="CN32" s="638"/>
      <c r="CO32" s="638"/>
      <c r="CP32" s="638"/>
      <c r="CQ32" s="639"/>
      <c r="CR32" s="623">
        <v>19</v>
      </c>
      <c r="CS32" s="624"/>
      <c r="CT32" s="624"/>
      <c r="CU32" s="624"/>
      <c r="CV32" s="624"/>
      <c r="CW32" s="624"/>
      <c r="CX32" s="624"/>
      <c r="CY32" s="625"/>
      <c r="CZ32" s="657">
        <v>0</v>
      </c>
      <c r="DA32" s="658"/>
      <c r="DB32" s="658"/>
      <c r="DC32" s="659"/>
      <c r="DD32" s="632">
        <v>19</v>
      </c>
      <c r="DE32" s="624"/>
      <c r="DF32" s="624"/>
      <c r="DG32" s="624"/>
      <c r="DH32" s="624"/>
      <c r="DI32" s="624"/>
      <c r="DJ32" s="624"/>
      <c r="DK32" s="625"/>
      <c r="DL32" s="632">
        <v>19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659800</v>
      </c>
      <c r="S33" s="624"/>
      <c r="T33" s="624"/>
      <c r="U33" s="624"/>
      <c r="V33" s="624"/>
      <c r="W33" s="624"/>
      <c r="X33" s="624"/>
      <c r="Y33" s="625"/>
      <c r="Z33" s="626">
        <v>6.6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4837597</v>
      </c>
      <c r="CS33" s="655"/>
      <c r="CT33" s="655"/>
      <c r="CU33" s="655"/>
      <c r="CV33" s="655"/>
      <c r="CW33" s="655"/>
      <c r="CX33" s="655"/>
      <c r="CY33" s="656"/>
      <c r="CZ33" s="657">
        <v>50.2</v>
      </c>
      <c r="DA33" s="658"/>
      <c r="DB33" s="658"/>
      <c r="DC33" s="659"/>
      <c r="DD33" s="632">
        <v>3595036</v>
      </c>
      <c r="DE33" s="655"/>
      <c r="DF33" s="655"/>
      <c r="DG33" s="655"/>
      <c r="DH33" s="655"/>
      <c r="DI33" s="655"/>
      <c r="DJ33" s="655"/>
      <c r="DK33" s="656"/>
      <c r="DL33" s="632">
        <v>3033010</v>
      </c>
      <c r="DM33" s="655"/>
      <c r="DN33" s="655"/>
      <c r="DO33" s="655"/>
      <c r="DP33" s="655"/>
      <c r="DQ33" s="655"/>
      <c r="DR33" s="655"/>
      <c r="DS33" s="655"/>
      <c r="DT33" s="655"/>
      <c r="DU33" s="655"/>
      <c r="DV33" s="656"/>
      <c r="DW33" s="628">
        <v>46.7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2147515</v>
      </c>
      <c r="CS34" s="624"/>
      <c r="CT34" s="624"/>
      <c r="CU34" s="624"/>
      <c r="CV34" s="624"/>
      <c r="CW34" s="624"/>
      <c r="CX34" s="624"/>
      <c r="CY34" s="625"/>
      <c r="CZ34" s="657">
        <v>22.3</v>
      </c>
      <c r="DA34" s="658"/>
      <c r="DB34" s="658"/>
      <c r="DC34" s="659"/>
      <c r="DD34" s="632">
        <v>1503084</v>
      </c>
      <c r="DE34" s="624"/>
      <c r="DF34" s="624"/>
      <c r="DG34" s="624"/>
      <c r="DH34" s="624"/>
      <c r="DI34" s="624"/>
      <c r="DJ34" s="624"/>
      <c r="DK34" s="625"/>
      <c r="DL34" s="632">
        <v>1374383</v>
      </c>
      <c r="DM34" s="624"/>
      <c r="DN34" s="624"/>
      <c r="DO34" s="624"/>
      <c r="DP34" s="624"/>
      <c r="DQ34" s="624"/>
      <c r="DR34" s="624"/>
      <c r="DS34" s="624"/>
      <c r="DT34" s="624"/>
      <c r="DU34" s="624"/>
      <c r="DV34" s="625"/>
      <c r="DW34" s="628">
        <v>21.2</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450000</v>
      </c>
      <c r="S35" s="624"/>
      <c r="T35" s="624"/>
      <c r="U35" s="624"/>
      <c r="V35" s="624"/>
      <c r="W35" s="624"/>
      <c r="X35" s="624"/>
      <c r="Y35" s="625"/>
      <c r="Z35" s="626">
        <v>4.5</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1219014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71882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23451</v>
      </c>
      <c r="CS35" s="655"/>
      <c r="CT35" s="655"/>
      <c r="CU35" s="655"/>
      <c r="CV35" s="655"/>
      <c r="CW35" s="655"/>
      <c r="CX35" s="655"/>
      <c r="CY35" s="656"/>
      <c r="CZ35" s="657">
        <v>0.2</v>
      </c>
      <c r="DA35" s="658"/>
      <c r="DB35" s="658"/>
      <c r="DC35" s="659"/>
      <c r="DD35" s="632">
        <v>18874</v>
      </c>
      <c r="DE35" s="655"/>
      <c r="DF35" s="655"/>
      <c r="DG35" s="655"/>
      <c r="DH35" s="655"/>
      <c r="DI35" s="655"/>
      <c r="DJ35" s="655"/>
      <c r="DK35" s="656"/>
      <c r="DL35" s="632">
        <v>18874</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10057207</v>
      </c>
      <c r="S36" s="696"/>
      <c r="T36" s="696"/>
      <c r="U36" s="696"/>
      <c r="V36" s="696"/>
      <c r="W36" s="696"/>
      <c r="X36" s="696"/>
      <c r="Y36" s="697"/>
      <c r="Z36" s="698">
        <v>100</v>
      </c>
      <c r="AA36" s="698"/>
      <c r="AB36" s="698"/>
      <c r="AC36" s="698"/>
      <c r="AD36" s="699">
        <v>6043716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422809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57852</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1135083</v>
      </c>
      <c r="CS36" s="624"/>
      <c r="CT36" s="624"/>
      <c r="CU36" s="624"/>
      <c r="CV36" s="624"/>
      <c r="CW36" s="624"/>
      <c r="CX36" s="624"/>
      <c r="CY36" s="625"/>
      <c r="CZ36" s="657">
        <v>11.8</v>
      </c>
      <c r="DA36" s="658"/>
      <c r="DB36" s="658"/>
      <c r="DC36" s="659"/>
      <c r="DD36" s="632">
        <v>903148</v>
      </c>
      <c r="DE36" s="624"/>
      <c r="DF36" s="624"/>
      <c r="DG36" s="624"/>
      <c r="DH36" s="624"/>
      <c r="DI36" s="624"/>
      <c r="DJ36" s="624"/>
      <c r="DK36" s="625"/>
      <c r="DL36" s="632">
        <v>715840</v>
      </c>
      <c r="DM36" s="624"/>
      <c r="DN36" s="624"/>
      <c r="DO36" s="624"/>
      <c r="DP36" s="624"/>
      <c r="DQ36" s="624"/>
      <c r="DR36" s="624"/>
      <c r="DS36" s="624"/>
      <c r="DT36" s="624"/>
      <c r="DU36" s="624"/>
      <c r="DV36" s="625"/>
      <c r="DW36" s="628">
        <v>11</v>
      </c>
      <c r="DX36" s="653"/>
      <c r="DY36" s="653"/>
      <c r="DZ36" s="653"/>
      <c r="EA36" s="653"/>
      <c r="EB36" s="653"/>
      <c r="EC36" s="654"/>
    </row>
    <row r="37" spans="2:133" ht="11.25" customHeight="1">
      <c r="AQ37" s="702" t="s">
        <v>313</v>
      </c>
      <c r="AR37" s="703"/>
      <c r="AS37" s="703"/>
      <c r="AT37" s="703"/>
      <c r="AU37" s="703"/>
      <c r="AV37" s="703"/>
      <c r="AW37" s="703"/>
      <c r="AX37" s="703"/>
      <c r="AY37" s="704"/>
      <c r="AZ37" s="623">
        <v>28662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3825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613204</v>
      </c>
      <c r="CS37" s="655"/>
      <c r="CT37" s="655"/>
      <c r="CU37" s="655"/>
      <c r="CV37" s="655"/>
      <c r="CW37" s="655"/>
      <c r="CX37" s="655"/>
      <c r="CY37" s="656"/>
      <c r="CZ37" s="657">
        <v>6.4</v>
      </c>
      <c r="DA37" s="658"/>
      <c r="DB37" s="658"/>
      <c r="DC37" s="659"/>
      <c r="DD37" s="632">
        <v>613204</v>
      </c>
      <c r="DE37" s="655"/>
      <c r="DF37" s="655"/>
      <c r="DG37" s="655"/>
      <c r="DH37" s="655"/>
      <c r="DI37" s="655"/>
      <c r="DJ37" s="655"/>
      <c r="DK37" s="656"/>
      <c r="DL37" s="632">
        <v>613204</v>
      </c>
      <c r="DM37" s="655"/>
      <c r="DN37" s="655"/>
      <c r="DO37" s="655"/>
      <c r="DP37" s="655"/>
      <c r="DQ37" s="655"/>
      <c r="DR37" s="655"/>
      <c r="DS37" s="655"/>
      <c r="DT37" s="655"/>
      <c r="DU37" s="655"/>
      <c r="DV37" s="656"/>
      <c r="DW37" s="628">
        <v>9.4</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6924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1190352</v>
      </c>
      <c r="CS38" s="624"/>
      <c r="CT38" s="624"/>
      <c r="CU38" s="624"/>
      <c r="CV38" s="624"/>
      <c r="CW38" s="624"/>
      <c r="CX38" s="624"/>
      <c r="CY38" s="625"/>
      <c r="CZ38" s="657">
        <v>12.3</v>
      </c>
      <c r="DA38" s="658"/>
      <c r="DB38" s="658"/>
      <c r="DC38" s="659"/>
      <c r="DD38" s="632">
        <v>1043247</v>
      </c>
      <c r="DE38" s="624"/>
      <c r="DF38" s="624"/>
      <c r="DG38" s="624"/>
      <c r="DH38" s="624"/>
      <c r="DI38" s="624"/>
      <c r="DJ38" s="624"/>
      <c r="DK38" s="625"/>
      <c r="DL38" s="632">
        <v>907230</v>
      </c>
      <c r="DM38" s="624"/>
      <c r="DN38" s="624"/>
      <c r="DO38" s="624"/>
      <c r="DP38" s="624"/>
      <c r="DQ38" s="624"/>
      <c r="DR38" s="624"/>
      <c r="DS38" s="624"/>
      <c r="DT38" s="624"/>
      <c r="DU38" s="624"/>
      <c r="DV38" s="625"/>
      <c r="DW38" s="628">
        <v>14</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118269</v>
      </c>
      <c r="CS39" s="655"/>
      <c r="CT39" s="655"/>
      <c r="CU39" s="655"/>
      <c r="CV39" s="655"/>
      <c r="CW39" s="655"/>
      <c r="CX39" s="655"/>
      <c r="CY39" s="656"/>
      <c r="CZ39" s="657">
        <v>1.2</v>
      </c>
      <c r="DA39" s="658"/>
      <c r="DB39" s="658"/>
      <c r="DC39" s="659"/>
      <c r="DD39" s="632">
        <v>110000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181333</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222927</v>
      </c>
      <c r="CS40" s="624"/>
      <c r="CT40" s="624"/>
      <c r="CU40" s="624"/>
      <c r="CV40" s="624"/>
      <c r="CW40" s="624"/>
      <c r="CX40" s="624"/>
      <c r="CY40" s="625"/>
      <c r="CZ40" s="657">
        <v>2.2999999999999998</v>
      </c>
      <c r="DA40" s="658"/>
      <c r="DB40" s="658"/>
      <c r="DC40" s="659"/>
      <c r="DD40" s="632">
        <v>16683</v>
      </c>
      <c r="DE40" s="624"/>
      <c r="DF40" s="624"/>
      <c r="DG40" s="624"/>
      <c r="DH40" s="624"/>
      <c r="DI40" s="624"/>
      <c r="DJ40" s="624"/>
      <c r="DK40" s="625"/>
      <c r="DL40" s="632">
        <v>16683</v>
      </c>
      <c r="DM40" s="624"/>
      <c r="DN40" s="624"/>
      <c r="DO40" s="624"/>
      <c r="DP40" s="624"/>
      <c r="DQ40" s="624"/>
      <c r="DR40" s="624"/>
      <c r="DS40" s="624"/>
      <c r="DT40" s="624"/>
      <c r="DU40" s="624"/>
      <c r="DV40" s="625"/>
      <c r="DW40" s="628">
        <v>0.3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586210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252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1429154</v>
      </c>
      <c r="CS42" s="624"/>
      <c r="CT42" s="624"/>
      <c r="CU42" s="624"/>
      <c r="CV42" s="624"/>
      <c r="CW42" s="624"/>
      <c r="CX42" s="624"/>
      <c r="CY42" s="625"/>
      <c r="CZ42" s="657">
        <v>14.8</v>
      </c>
      <c r="DA42" s="706"/>
      <c r="DB42" s="706"/>
      <c r="DC42" s="707"/>
      <c r="DD42" s="632">
        <v>581287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16643</v>
      </c>
      <c r="CS43" s="655"/>
      <c r="CT43" s="655"/>
      <c r="CU43" s="655"/>
      <c r="CV43" s="655"/>
      <c r="CW43" s="655"/>
      <c r="CX43" s="655"/>
      <c r="CY43" s="656"/>
      <c r="CZ43" s="657">
        <v>0.2</v>
      </c>
      <c r="DA43" s="658"/>
      <c r="DB43" s="658"/>
      <c r="DC43" s="659"/>
      <c r="DD43" s="632">
        <v>16643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1415321</v>
      </c>
      <c r="CS44" s="624"/>
      <c r="CT44" s="624"/>
      <c r="CU44" s="624"/>
      <c r="CV44" s="624"/>
      <c r="CW44" s="624"/>
      <c r="CX44" s="624"/>
      <c r="CY44" s="625"/>
      <c r="CZ44" s="657">
        <v>14.7</v>
      </c>
      <c r="DA44" s="706"/>
      <c r="DB44" s="706"/>
      <c r="DC44" s="707"/>
      <c r="DD44" s="632">
        <v>571342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665087</v>
      </c>
      <c r="CS45" s="655"/>
      <c r="CT45" s="655"/>
      <c r="CU45" s="655"/>
      <c r="CV45" s="655"/>
      <c r="CW45" s="655"/>
      <c r="CX45" s="655"/>
      <c r="CY45" s="656"/>
      <c r="CZ45" s="657">
        <v>6.9</v>
      </c>
      <c r="DA45" s="658"/>
      <c r="DB45" s="658"/>
      <c r="DC45" s="659"/>
      <c r="DD45" s="632">
        <v>207386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750234</v>
      </c>
      <c r="CS46" s="624"/>
      <c r="CT46" s="624"/>
      <c r="CU46" s="624"/>
      <c r="CV46" s="624"/>
      <c r="CW46" s="624"/>
      <c r="CX46" s="624"/>
      <c r="CY46" s="625"/>
      <c r="CZ46" s="657">
        <v>7.8</v>
      </c>
      <c r="DA46" s="706"/>
      <c r="DB46" s="706"/>
      <c r="DC46" s="707"/>
      <c r="DD46" s="632">
        <v>363956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13833</v>
      </c>
      <c r="CS47" s="655"/>
      <c r="CT47" s="655"/>
      <c r="CU47" s="655"/>
      <c r="CV47" s="655"/>
      <c r="CW47" s="655"/>
      <c r="CX47" s="655"/>
      <c r="CY47" s="656"/>
      <c r="CZ47" s="657">
        <v>0.1</v>
      </c>
      <c r="DA47" s="658"/>
      <c r="DB47" s="658"/>
      <c r="DC47" s="659"/>
      <c r="DD47" s="632">
        <v>9945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9639358</v>
      </c>
      <c r="CS49" s="691"/>
      <c r="CT49" s="691"/>
      <c r="CU49" s="691"/>
      <c r="CV49" s="691"/>
      <c r="CW49" s="691"/>
      <c r="CX49" s="691"/>
      <c r="CY49" s="718"/>
      <c r="CZ49" s="719">
        <v>100</v>
      </c>
      <c r="DA49" s="720"/>
      <c r="DB49" s="720"/>
      <c r="DC49" s="721"/>
      <c r="DD49" s="722">
        <v>6646445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9961</v>
      </c>
      <c r="R7" s="753"/>
      <c r="S7" s="753"/>
      <c r="T7" s="753"/>
      <c r="U7" s="753"/>
      <c r="V7" s="753">
        <v>9546</v>
      </c>
      <c r="W7" s="753"/>
      <c r="X7" s="753"/>
      <c r="Y7" s="753"/>
      <c r="Z7" s="753"/>
      <c r="AA7" s="753">
        <v>415</v>
      </c>
      <c r="AB7" s="753"/>
      <c r="AC7" s="753"/>
      <c r="AD7" s="753"/>
      <c r="AE7" s="754"/>
      <c r="AF7" s="755">
        <v>316</v>
      </c>
      <c r="AG7" s="756"/>
      <c r="AH7" s="756"/>
      <c r="AI7" s="756"/>
      <c r="AJ7" s="757"/>
      <c r="AK7" s="792">
        <v>364</v>
      </c>
      <c r="AL7" s="793"/>
      <c r="AM7" s="793"/>
      <c r="AN7" s="793"/>
      <c r="AO7" s="793"/>
      <c r="AP7" s="793">
        <v>6550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553</v>
      </c>
      <c r="BT7" s="797"/>
      <c r="BU7" s="797"/>
      <c r="BV7" s="797"/>
      <c r="BW7" s="797"/>
      <c r="BX7" s="797"/>
      <c r="BY7" s="797"/>
      <c r="BZ7" s="797"/>
      <c r="CA7" s="797"/>
      <c r="CB7" s="797"/>
      <c r="CC7" s="797"/>
      <c r="CD7" s="797"/>
      <c r="CE7" s="797"/>
      <c r="CF7" s="797"/>
      <c r="CG7" s="798"/>
      <c r="CH7" s="789">
        <v>0</v>
      </c>
      <c r="CI7" s="790"/>
      <c r="CJ7" s="790"/>
      <c r="CK7" s="790"/>
      <c r="CL7" s="791"/>
      <c r="CM7" s="789">
        <v>103</v>
      </c>
      <c r="CN7" s="790"/>
      <c r="CO7" s="790"/>
      <c r="CP7" s="790"/>
      <c r="CQ7" s="791"/>
      <c r="CR7" s="789">
        <v>27</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t="s">
        <v>554</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210</v>
      </c>
      <c r="R8" s="777"/>
      <c r="S8" s="777"/>
      <c r="T8" s="777"/>
      <c r="U8" s="777"/>
      <c r="V8" s="777">
        <v>207</v>
      </c>
      <c r="W8" s="777"/>
      <c r="X8" s="777"/>
      <c r="Y8" s="777"/>
      <c r="Z8" s="777"/>
      <c r="AA8" s="777">
        <v>3</v>
      </c>
      <c r="AB8" s="777"/>
      <c r="AC8" s="777"/>
      <c r="AD8" s="777"/>
      <c r="AE8" s="778"/>
      <c r="AF8" s="779">
        <v>3</v>
      </c>
      <c r="AG8" s="780"/>
      <c r="AH8" s="780"/>
      <c r="AI8" s="780"/>
      <c r="AJ8" s="781"/>
      <c r="AK8" s="782">
        <v>113</v>
      </c>
      <c r="AL8" s="783"/>
      <c r="AM8" s="783"/>
      <c r="AN8" s="783"/>
      <c r="AO8" s="783"/>
      <c r="AP8" s="783">
        <v>153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10057</v>
      </c>
      <c r="R23" s="812"/>
      <c r="S23" s="812"/>
      <c r="T23" s="812"/>
      <c r="U23" s="812"/>
      <c r="V23" s="812">
        <v>9639</v>
      </c>
      <c r="W23" s="812"/>
      <c r="X23" s="812"/>
      <c r="Y23" s="812"/>
      <c r="Z23" s="812"/>
      <c r="AA23" s="812">
        <v>418</v>
      </c>
      <c r="AB23" s="812"/>
      <c r="AC23" s="812"/>
      <c r="AD23" s="812"/>
      <c r="AE23" s="813"/>
      <c r="AF23" s="814">
        <v>319</v>
      </c>
      <c r="AG23" s="812"/>
      <c r="AH23" s="812"/>
      <c r="AI23" s="812"/>
      <c r="AJ23" s="815"/>
      <c r="AK23" s="816"/>
      <c r="AL23" s="817"/>
      <c r="AM23" s="817"/>
      <c r="AN23" s="817"/>
      <c r="AO23" s="817"/>
      <c r="AP23" s="812">
        <v>6703</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3130</v>
      </c>
      <c r="R28" s="841"/>
      <c r="S28" s="841"/>
      <c r="T28" s="841"/>
      <c r="U28" s="841"/>
      <c r="V28" s="841">
        <v>3059</v>
      </c>
      <c r="W28" s="841"/>
      <c r="X28" s="841"/>
      <c r="Y28" s="841"/>
      <c r="Z28" s="841"/>
      <c r="AA28" s="841">
        <v>72</v>
      </c>
      <c r="AB28" s="841"/>
      <c r="AC28" s="841"/>
      <c r="AD28" s="841"/>
      <c r="AE28" s="842"/>
      <c r="AF28" s="843">
        <v>72</v>
      </c>
      <c r="AG28" s="841"/>
      <c r="AH28" s="841"/>
      <c r="AI28" s="841"/>
      <c r="AJ28" s="844"/>
      <c r="AK28" s="845">
        <v>262</v>
      </c>
      <c r="AL28" s="836"/>
      <c r="AM28" s="836"/>
      <c r="AN28" s="836"/>
      <c r="AO28" s="836"/>
      <c r="AP28" s="836" t="s">
        <v>546</v>
      </c>
      <c r="AQ28" s="836"/>
      <c r="AR28" s="836"/>
      <c r="AS28" s="836"/>
      <c r="AT28" s="836"/>
      <c r="AU28" s="836" t="s">
        <v>546</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227</v>
      </c>
      <c r="R29" s="777"/>
      <c r="S29" s="777"/>
      <c r="T29" s="777"/>
      <c r="U29" s="777"/>
      <c r="V29" s="777">
        <v>226</v>
      </c>
      <c r="W29" s="777"/>
      <c r="X29" s="777"/>
      <c r="Y29" s="777"/>
      <c r="Z29" s="777"/>
      <c r="AA29" s="777">
        <v>1</v>
      </c>
      <c r="AB29" s="777"/>
      <c r="AC29" s="777"/>
      <c r="AD29" s="777"/>
      <c r="AE29" s="778"/>
      <c r="AF29" s="779">
        <v>1</v>
      </c>
      <c r="AG29" s="780"/>
      <c r="AH29" s="780"/>
      <c r="AI29" s="780"/>
      <c r="AJ29" s="781"/>
      <c r="AK29" s="848">
        <v>59</v>
      </c>
      <c r="AL29" s="849"/>
      <c r="AM29" s="849"/>
      <c r="AN29" s="849"/>
      <c r="AO29" s="849"/>
      <c r="AP29" s="849" t="s">
        <v>546</v>
      </c>
      <c r="AQ29" s="849"/>
      <c r="AR29" s="849"/>
      <c r="AS29" s="849"/>
      <c r="AT29" s="849"/>
      <c r="AU29" s="849" t="s">
        <v>546</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2021</v>
      </c>
      <c r="R30" s="777"/>
      <c r="S30" s="777"/>
      <c r="T30" s="777"/>
      <c r="U30" s="777"/>
      <c r="V30" s="777">
        <v>1992</v>
      </c>
      <c r="W30" s="777"/>
      <c r="X30" s="777"/>
      <c r="Y30" s="777"/>
      <c r="Z30" s="777"/>
      <c r="AA30" s="777">
        <v>29</v>
      </c>
      <c r="AB30" s="777"/>
      <c r="AC30" s="777"/>
      <c r="AD30" s="777"/>
      <c r="AE30" s="778"/>
      <c r="AF30" s="779">
        <v>29</v>
      </c>
      <c r="AG30" s="780"/>
      <c r="AH30" s="780"/>
      <c r="AI30" s="780"/>
      <c r="AJ30" s="781"/>
      <c r="AK30" s="848">
        <v>295</v>
      </c>
      <c r="AL30" s="849"/>
      <c r="AM30" s="849"/>
      <c r="AN30" s="849"/>
      <c r="AO30" s="849"/>
      <c r="AP30" s="849" t="s">
        <v>546</v>
      </c>
      <c r="AQ30" s="849"/>
      <c r="AR30" s="849"/>
      <c r="AS30" s="849"/>
      <c r="AT30" s="849"/>
      <c r="AU30" s="849" t="s">
        <v>546</v>
      </c>
      <c r="AV30" s="849"/>
      <c r="AW30" s="849"/>
      <c r="AX30" s="849"/>
      <c r="AY30" s="849"/>
      <c r="AZ30" s="850" t="s">
        <v>546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551</v>
      </c>
      <c r="R31" s="777"/>
      <c r="S31" s="777"/>
      <c r="T31" s="777"/>
      <c r="U31" s="777"/>
      <c r="V31" s="777">
        <v>512</v>
      </c>
      <c r="W31" s="777"/>
      <c r="X31" s="777"/>
      <c r="Y31" s="777"/>
      <c r="Z31" s="777"/>
      <c r="AA31" s="777">
        <v>39</v>
      </c>
      <c r="AB31" s="777"/>
      <c r="AC31" s="777"/>
      <c r="AD31" s="777"/>
      <c r="AE31" s="778"/>
      <c r="AF31" s="779">
        <v>835</v>
      </c>
      <c r="AG31" s="780"/>
      <c r="AH31" s="780"/>
      <c r="AI31" s="780"/>
      <c r="AJ31" s="781"/>
      <c r="AK31" s="848">
        <v>28</v>
      </c>
      <c r="AL31" s="849"/>
      <c r="AM31" s="849"/>
      <c r="AN31" s="849"/>
      <c r="AO31" s="849"/>
      <c r="AP31" s="849">
        <v>1280</v>
      </c>
      <c r="AQ31" s="849"/>
      <c r="AR31" s="849"/>
      <c r="AS31" s="849"/>
      <c r="AT31" s="849"/>
      <c r="AU31" s="849">
        <v>61</v>
      </c>
      <c r="AV31" s="849"/>
      <c r="AW31" s="849"/>
      <c r="AX31" s="849"/>
      <c r="AY31" s="849"/>
      <c r="AZ31" s="850" t="s">
        <v>546</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1108</v>
      </c>
      <c r="R32" s="777"/>
      <c r="S32" s="777"/>
      <c r="T32" s="777"/>
      <c r="U32" s="777"/>
      <c r="V32" s="777">
        <v>1083</v>
      </c>
      <c r="W32" s="777"/>
      <c r="X32" s="777"/>
      <c r="Y32" s="777"/>
      <c r="Z32" s="777"/>
      <c r="AA32" s="777">
        <v>25</v>
      </c>
      <c r="AB32" s="777"/>
      <c r="AC32" s="777"/>
      <c r="AD32" s="777"/>
      <c r="AE32" s="778"/>
      <c r="AF32" s="779">
        <v>14</v>
      </c>
      <c r="AG32" s="780"/>
      <c r="AH32" s="780"/>
      <c r="AI32" s="780"/>
      <c r="AJ32" s="781"/>
      <c r="AK32" s="848">
        <v>296</v>
      </c>
      <c r="AL32" s="849"/>
      <c r="AM32" s="849"/>
      <c r="AN32" s="849"/>
      <c r="AO32" s="849"/>
      <c r="AP32" s="849">
        <v>4089</v>
      </c>
      <c r="AQ32" s="849"/>
      <c r="AR32" s="849"/>
      <c r="AS32" s="849"/>
      <c r="AT32" s="849"/>
      <c r="AU32" s="849">
        <v>3872</v>
      </c>
      <c r="AV32" s="849"/>
      <c r="AW32" s="849"/>
      <c r="AX32" s="849"/>
      <c r="AY32" s="849"/>
      <c r="AZ32" s="850" t="s">
        <v>546</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155</v>
      </c>
      <c r="R33" s="777"/>
      <c r="S33" s="777"/>
      <c r="T33" s="777"/>
      <c r="U33" s="777"/>
      <c r="V33" s="777">
        <v>149</v>
      </c>
      <c r="W33" s="777"/>
      <c r="X33" s="777"/>
      <c r="Y33" s="777"/>
      <c r="Z33" s="777"/>
      <c r="AA33" s="777">
        <v>6</v>
      </c>
      <c r="AB33" s="777"/>
      <c r="AC33" s="777"/>
      <c r="AD33" s="777"/>
      <c r="AE33" s="778"/>
      <c r="AF33" s="779">
        <v>6</v>
      </c>
      <c r="AG33" s="780"/>
      <c r="AH33" s="780"/>
      <c r="AI33" s="780"/>
      <c r="AJ33" s="781"/>
      <c r="AK33" s="848">
        <v>127</v>
      </c>
      <c r="AL33" s="849"/>
      <c r="AM33" s="849"/>
      <c r="AN33" s="849"/>
      <c r="AO33" s="849"/>
      <c r="AP33" s="849">
        <v>943</v>
      </c>
      <c r="AQ33" s="849"/>
      <c r="AR33" s="849"/>
      <c r="AS33" s="849"/>
      <c r="AT33" s="849"/>
      <c r="AU33" s="849">
        <v>940</v>
      </c>
      <c r="AV33" s="849"/>
      <c r="AW33" s="849"/>
      <c r="AX33" s="849"/>
      <c r="AY33" s="849"/>
      <c r="AZ33" s="850" t="s">
        <v>546</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956</v>
      </c>
      <c r="AG63" s="860"/>
      <c r="AH63" s="860"/>
      <c r="AI63" s="860"/>
      <c r="AJ63" s="861"/>
      <c r="AK63" s="862"/>
      <c r="AL63" s="857"/>
      <c r="AM63" s="857"/>
      <c r="AN63" s="857"/>
      <c r="AO63" s="857"/>
      <c r="AP63" s="860">
        <v>6059</v>
      </c>
      <c r="AQ63" s="860"/>
      <c r="AR63" s="860"/>
      <c r="AS63" s="860"/>
      <c r="AT63" s="860"/>
      <c r="AU63" s="860">
        <v>4873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3003</v>
      </c>
      <c r="R68" s="884"/>
      <c r="S68" s="884"/>
      <c r="T68" s="884"/>
      <c r="U68" s="884"/>
      <c r="V68" s="884">
        <v>2846</v>
      </c>
      <c r="W68" s="884"/>
      <c r="X68" s="884"/>
      <c r="Y68" s="884"/>
      <c r="Z68" s="884"/>
      <c r="AA68" s="884">
        <v>157</v>
      </c>
      <c r="AB68" s="884"/>
      <c r="AC68" s="884"/>
      <c r="AD68" s="884"/>
      <c r="AE68" s="884"/>
      <c r="AF68" s="884">
        <v>156</v>
      </c>
      <c r="AG68" s="884"/>
      <c r="AH68" s="884"/>
      <c r="AI68" s="884"/>
      <c r="AJ68" s="884"/>
      <c r="AK68" s="884">
        <v>0</v>
      </c>
      <c r="AL68" s="884"/>
      <c r="AM68" s="884"/>
      <c r="AN68" s="884"/>
      <c r="AO68" s="884"/>
      <c r="AP68" s="884">
        <v>909</v>
      </c>
      <c r="AQ68" s="884"/>
      <c r="AR68" s="884"/>
      <c r="AS68" s="884"/>
      <c r="AT68" s="884"/>
      <c r="AU68" s="884">
        <v>211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10</v>
      </c>
      <c r="R69" s="849"/>
      <c r="S69" s="849"/>
      <c r="T69" s="849"/>
      <c r="U69" s="849"/>
      <c r="V69" s="849">
        <v>9</v>
      </c>
      <c r="W69" s="849"/>
      <c r="X69" s="849"/>
      <c r="Y69" s="849"/>
      <c r="Z69" s="849"/>
      <c r="AA69" s="849">
        <v>1</v>
      </c>
      <c r="AB69" s="849"/>
      <c r="AC69" s="849"/>
      <c r="AD69" s="849"/>
      <c r="AE69" s="849"/>
      <c r="AF69" s="849">
        <v>1</v>
      </c>
      <c r="AG69" s="849"/>
      <c r="AH69" s="849"/>
      <c r="AI69" s="849"/>
      <c r="AJ69" s="849"/>
      <c r="AK69" s="849">
        <v>5</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11914</v>
      </c>
      <c r="R70" s="849"/>
      <c r="S70" s="849"/>
      <c r="T70" s="849"/>
      <c r="U70" s="849"/>
      <c r="V70" s="849">
        <v>11856</v>
      </c>
      <c r="W70" s="849"/>
      <c r="X70" s="849"/>
      <c r="Y70" s="849"/>
      <c r="Z70" s="849"/>
      <c r="AA70" s="849">
        <v>58</v>
      </c>
      <c r="AB70" s="849"/>
      <c r="AC70" s="849"/>
      <c r="AD70" s="849"/>
      <c r="AE70" s="849"/>
      <c r="AF70" s="849">
        <v>58</v>
      </c>
      <c r="AG70" s="849"/>
      <c r="AH70" s="849"/>
      <c r="AI70" s="849"/>
      <c r="AJ70" s="849"/>
      <c r="AK70" s="849">
        <v>5</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v>47</v>
      </c>
      <c r="R71" s="849"/>
      <c r="S71" s="849"/>
      <c r="T71" s="849"/>
      <c r="U71" s="849"/>
      <c r="V71" s="849">
        <v>46</v>
      </c>
      <c r="W71" s="849"/>
      <c r="X71" s="849"/>
      <c r="Y71" s="849"/>
      <c r="Z71" s="849"/>
      <c r="AA71" s="849">
        <v>1</v>
      </c>
      <c r="AB71" s="849"/>
      <c r="AC71" s="849"/>
      <c r="AD71" s="849"/>
      <c r="AE71" s="849"/>
      <c r="AF71" s="849">
        <v>1</v>
      </c>
      <c r="AG71" s="849"/>
      <c r="AH71" s="849"/>
      <c r="AI71" s="849"/>
      <c r="AJ71" s="849"/>
      <c r="AK71" s="849">
        <v>2</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118</v>
      </c>
      <c r="R72" s="849"/>
      <c r="S72" s="849"/>
      <c r="T72" s="849"/>
      <c r="U72" s="849"/>
      <c r="V72" s="849">
        <v>109</v>
      </c>
      <c r="W72" s="849"/>
      <c r="X72" s="849"/>
      <c r="Y72" s="849"/>
      <c r="Z72" s="849"/>
      <c r="AA72" s="849">
        <v>10</v>
      </c>
      <c r="AB72" s="849"/>
      <c r="AC72" s="849"/>
      <c r="AD72" s="849"/>
      <c r="AE72" s="849"/>
      <c r="AF72" s="849">
        <v>10</v>
      </c>
      <c r="AG72" s="849"/>
      <c r="AH72" s="849"/>
      <c r="AI72" s="849"/>
      <c r="AJ72" s="849"/>
      <c r="AK72" s="849">
        <v>2</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202536</v>
      </c>
      <c r="R73" s="849"/>
      <c r="S73" s="849"/>
      <c r="T73" s="849"/>
      <c r="U73" s="849"/>
      <c r="V73" s="849">
        <v>195058</v>
      </c>
      <c r="W73" s="849"/>
      <c r="X73" s="849"/>
      <c r="Y73" s="849"/>
      <c r="Z73" s="849"/>
      <c r="AA73" s="849">
        <v>7478</v>
      </c>
      <c r="AB73" s="849"/>
      <c r="AC73" s="849"/>
      <c r="AD73" s="849"/>
      <c r="AE73" s="849"/>
      <c r="AF73" s="849">
        <v>7478</v>
      </c>
      <c r="AG73" s="849"/>
      <c r="AH73" s="849"/>
      <c r="AI73" s="849"/>
      <c r="AJ73" s="849"/>
      <c r="AK73" s="849">
        <v>271</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7704</v>
      </c>
      <c r="AG88" s="860"/>
      <c r="AH88" s="860"/>
      <c r="AI88" s="860"/>
      <c r="AJ88" s="860"/>
      <c r="AK88" s="857"/>
      <c r="AL88" s="857"/>
      <c r="AM88" s="857"/>
      <c r="AN88" s="857"/>
      <c r="AO88" s="857"/>
      <c r="AP88" s="860">
        <v>909</v>
      </c>
      <c r="AQ88" s="860"/>
      <c r="AR88" s="860"/>
      <c r="AS88" s="860"/>
      <c r="AT88" s="860"/>
      <c r="AU88" s="860">
        <v>211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27</v>
      </c>
      <c r="CS102" s="868"/>
      <c r="CT102" s="868"/>
      <c r="CU102" s="868"/>
      <c r="CV102" s="911"/>
      <c r="CW102" s="910">
        <v>0</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t="s">
        <v>554</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285</v>
      </c>
      <c r="AG109" s="913"/>
      <c r="AH109" s="913"/>
      <c r="AI109" s="913"/>
      <c r="AJ109" s="914"/>
      <c r="AK109" s="912" t="s">
        <v>284</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285</v>
      </c>
      <c r="BW109" s="913"/>
      <c r="BX109" s="913"/>
      <c r="BY109" s="913"/>
      <c r="BZ109" s="914"/>
      <c r="CA109" s="912" t="s">
        <v>284</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285</v>
      </c>
      <c r="DM109" s="913"/>
      <c r="DN109" s="913"/>
      <c r="DO109" s="913"/>
      <c r="DP109" s="914"/>
      <c r="DQ109" s="912" t="s">
        <v>284</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701885</v>
      </c>
      <c r="AB110" s="920"/>
      <c r="AC110" s="920"/>
      <c r="AD110" s="920"/>
      <c r="AE110" s="921"/>
      <c r="AF110" s="922">
        <v>693144</v>
      </c>
      <c r="AG110" s="920"/>
      <c r="AH110" s="920"/>
      <c r="AI110" s="920"/>
      <c r="AJ110" s="921"/>
      <c r="AK110" s="922">
        <v>688317</v>
      </c>
      <c r="AL110" s="920"/>
      <c r="AM110" s="920"/>
      <c r="AN110" s="920"/>
      <c r="AO110" s="921"/>
      <c r="AP110" s="923">
        <v>12.1</v>
      </c>
      <c r="AQ110" s="924"/>
      <c r="AR110" s="924"/>
      <c r="AS110" s="924"/>
      <c r="AT110" s="925"/>
      <c r="AU110" s="926" t="s">
        <v>61</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6707233</v>
      </c>
      <c r="BR110" s="957"/>
      <c r="BS110" s="957"/>
      <c r="BT110" s="957"/>
      <c r="BU110" s="957"/>
      <c r="BV110" s="957">
        <v>6662460</v>
      </c>
      <c r="BW110" s="957"/>
      <c r="BX110" s="957"/>
      <c r="BY110" s="957"/>
      <c r="BZ110" s="957"/>
      <c r="CA110" s="957">
        <v>6703034</v>
      </c>
      <c r="CB110" s="957"/>
      <c r="CC110" s="957"/>
      <c r="CD110" s="957"/>
      <c r="CE110" s="957"/>
      <c r="CF110" s="971">
        <v>118.3</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415</v>
      </c>
      <c r="AB111" s="964"/>
      <c r="AC111" s="964"/>
      <c r="AD111" s="964"/>
      <c r="AE111" s="965"/>
      <c r="AF111" s="966" t="s">
        <v>415</v>
      </c>
      <c r="AG111" s="964"/>
      <c r="AH111" s="964"/>
      <c r="AI111" s="964"/>
      <c r="AJ111" s="965"/>
      <c r="AK111" s="966" t="s">
        <v>415</v>
      </c>
      <c r="AL111" s="964"/>
      <c r="AM111" s="964"/>
      <c r="AN111" s="964"/>
      <c r="AO111" s="965"/>
      <c r="AP111" s="967" t="s">
        <v>415</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1648</v>
      </c>
      <c r="BR111" s="950"/>
      <c r="BS111" s="950"/>
      <c r="BT111" s="950"/>
      <c r="BU111" s="950"/>
      <c r="BV111" s="950" t="s">
        <v>413</v>
      </c>
      <c r="BW111" s="950"/>
      <c r="BX111" s="950"/>
      <c r="BY111" s="950"/>
      <c r="BZ111" s="950"/>
      <c r="CA111" s="950" t="s">
        <v>413</v>
      </c>
      <c r="CB111" s="950"/>
      <c r="CC111" s="950"/>
      <c r="CD111" s="950"/>
      <c r="CE111" s="950"/>
      <c r="CF111" s="944" t="s">
        <v>413</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4903240</v>
      </c>
      <c r="BR112" s="950"/>
      <c r="BS112" s="950"/>
      <c r="BT112" s="950"/>
      <c r="BU112" s="950"/>
      <c r="BV112" s="950">
        <v>4779343</v>
      </c>
      <c r="BW112" s="950"/>
      <c r="BX112" s="950"/>
      <c r="BY112" s="950"/>
      <c r="BZ112" s="950"/>
      <c r="CA112" s="950">
        <v>4873615</v>
      </c>
      <c r="CB112" s="950"/>
      <c r="CC112" s="950"/>
      <c r="CD112" s="950"/>
      <c r="CE112" s="950"/>
      <c r="CF112" s="944">
        <v>86</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347704</v>
      </c>
      <c r="AB113" s="964"/>
      <c r="AC113" s="964"/>
      <c r="AD113" s="964"/>
      <c r="AE113" s="965"/>
      <c r="AF113" s="966">
        <v>339816</v>
      </c>
      <c r="AG113" s="964"/>
      <c r="AH113" s="964"/>
      <c r="AI113" s="964"/>
      <c r="AJ113" s="965"/>
      <c r="AK113" s="966">
        <v>340538</v>
      </c>
      <c r="AL113" s="964"/>
      <c r="AM113" s="964"/>
      <c r="AN113" s="964"/>
      <c r="AO113" s="965"/>
      <c r="AP113" s="967">
        <v>6</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v>233339</v>
      </c>
      <c r="BR113" s="950"/>
      <c r="BS113" s="950"/>
      <c r="BT113" s="950"/>
      <c r="BU113" s="950"/>
      <c r="BV113" s="950">
        <v>235766</v>
      </c>
      <c r="BW113" s="950"/>
      <c r="BX113" s="950"/>
      <c r="BY113" s="950"/>
      <c r="BZ113" s="950"/>
      <c r="CA113" s="950">
        <v>210834</v>
      </c>
      <c r="CB113" s="950"/>
      <c r="CC113" s="950"/>
      <c r="CD113" s="950"/>
      <c r="CE113" s="950"/>
      <c r="CF113" s="944">
        <v>3.7</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30656</v>
      </c>
      <c r="AB114" s="989"/>
      <c r="AC114" s="989"/>
      <c r="AD114" s="989"/>
      <c r="AE114" s="990"/>
      <c r="AF114" s="991">
        <v>31648</v>
      </c>
      <c r="AG114" s="989"/>
      <c r="AH114" s="989"/>
      <c r="AI114" s="989"/>
      <c r="AJ114" s="990"/>
      <c r="AK114" s="991">
        <v>35544</v>
      </c>
      <c r="AL114" s="989"/>
      <c r="AM114" s="989"/>
      <c r="AN114" s="989"/>
      <c r="AO114" s="990"/>
      <c r="AP114" s="992">
        <v>0.6</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1422483</v>
      </c>
      <c r="BR114" s="950"/>
      <c r="BS114" s="950"/>
      <c r="BT114" s="950"/>
      <c r="BU114" s="950"/>
      <c r="BV114" s="950">
        <v>1353530</v>
      </c>
      <c r="BW114" s="950"/>
      <c r="BX114" s="950"/>
      <c r="BY114" s="950"/>
      <c r="BZ114" s="950"/>
      <c r="CA114" s="950">
        <v>1281216</v>
      </c>
      <c r="CB114" s="950"/>
      <c r="CC114" s="950"/>
      <c r="CD114" s="950"/>
      <c r="CE114" s="950"/>
      <c r="CF114" s="944">
        <v>22.6</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3524</v>
      </c>
      <c r="AB115" s="964"/>
      <c r="AC115" s="964"/>
      <c r="AD115" s="964"/>
      <c r="AE115" s="965"/>
      <c r="AF115" s="966">
        <v>2842</v>
      </c>
      <c r="AG115" s="964"/>
      <c r="AH115" s="964"/>
      <c r="AI115" s="964"/>
      <c r="AJ115" s="965"/>
      <c r="AK115" s="966">
        <v>175</v>
      </c>
      <c r="AL115" s="964"/>
      <c r="AM115" s="964"/>
      <c r="AN115" s="964"/>
      <c r="AO115" s="965"/>
      <c r="AP115" s="967">
        <v>0</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v>19</v>
      </c>
      <c r="AL116" s="989"/>
      <c r="AM116" s="989"/>
      <c r="AN116" s="989"/>
      <c r="AO116" s="990"/>
      <c r="AP116" s="992">
        <v>0</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1083769</v>
      </c>
      <c r="AB117" s="996"/>
      <c r="AC117" s="996"/>
      <c r="AD117" s="996"/>
      <c r="AE117" s="997"/>
      <c r="AF117" s="995">
        <v>1067450</v>
      </c>
      <c r="AG117" s="996"/>
      <c r="AH117" s="996"/>
      <c r="AI117" s="996"/>
      <c r="AJ117" s="997"/>
      <c r="AK117" s="995">
        <v>1064593</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285</v>
      </c>
      <c r="AG118" s="913"/>
      <c r="AH118" s="913"/>
      <c r="AI118" s="913"/>
      <c r="AJ118" s="914"/>
      <c r="AK118" s="912" t="s">
        <v>284</v>
      </c>
      <c r="AL118" s="913"/>
      <c r="AM118" s="913"/>
      <c r="AN118" s="913"/>
      <c r="AO118" s="914"/>
      <c r="AP118" s="1020" t="s">
        <v>407</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437</v>
      </c>
      <c r="BP118" s="1024"/>
      <c r="BQ118" s="1015">
        <v>13267943</v>
      </c>
      <c r="BR118" s="1016"/>
      <c r="BS118" s="1016"/>
      <c r="BT118" s="1016"/>
      <c r="BU118" s="1016"/>
      <c r="BV118" s="1016">
        <v>13031099</v>
      </c>
      <c r="BW118" s="1016"/>
      <c r="BX118" s="1016"/>
      <c r="BY118" s="1016"/>
      <c r="BZ118" s="1016"/>
      <c r="CA118" s="1016">
        <v>13068699</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3967233</v>
      </c>
      <c r="BR119" s="957"/>
      <c r="BS119" s="957"/>
      <c r="BT119" s="957"/>
      <c r="BU119" s="957"/>
      <c r="BV119" s="957">
        <v>4439508</v>
      </c>
      <c r="BW119" s="957"/>
      <c r="BX119" s="957"/>
      <c r="BY119" s="957"/>
      <c r="BZ119" s="957"/>
      <c r="CA119" s="957">
        <v>4114921</v>
      </c>
      <c r="CB119" s="957"/>
      <c r="CC119" s="957"/>
      <c r="CD119" s="957"/>
      <c r="CE119" s="957"/>
      <c r="CF119" s="971">
        <v>72.599999999999994</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1648</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v>1026241</v>
      </c>
      <c r="BR120" s="950"/>
      <c r="BS120" s="950"/>
      <c r="BT120" s="950"/>
      <c r="BU120" s="950"/>
      <c r="BV120" s="950">
        <v>823069</v>
      </c>
      <c r="BW120" s="950"/>
      <c r="BX120" s="950"/>
      <c r="BY120" s="950"/>
      <c r="BZ120" s="950"/>
      <c r="CA120" s="950">
        <v>683361</v>
      </c>
      <c r="CB120" s="950"/>
      <c r="CC120" s="950"/>
      <c r="CD120" s="950"/>
      <c r="CE120" s="950"/>
      <c r="CF120" s="944">
        <v>12.1</v>
      </c>
      <c r="CG120" s="945"/>
      <c r="CH120" s="945"/>
      <c r="CI120" s="945"/>
      <c r="CJ120" s="945"/>
      <c r="CK120" s="1043" t="s">
        <v>443</v>
      </c>
      <c r="CL120" s="1044"/>
      <c r="CM120" s="1044"/>
      <c r="CN120" s="1044"/>
      <c r="CO120" s="1045"/>
      <c r="CP120" s="1051" t="s">
        <v>444</v>
      </c>
      <c r="CQ120" s="1052"/>
      <c r="CR120" s="1052"/>
      <c r="CS120" s="1052"/>
      <c r="CT120" s="1052"/>
      <c r="CU120" s="1052"/>
      <c r="CV120" s="1052"/>
      <c r="CW120" s="1052"/>
      <c r="CX120" s="1052"/>
      <c r="CY120" s="1052"/>
      <c r="CZ120" s="1052"/>
      <c r="DA120" s="1052"/>
      <c r="DB120" s="1052"/>
      <c r="DC120" s="1052"/>
      <c r="DD120" s="1052"/>
      <c r="DE120" s="1052"/>
      <c r="DF120" s="1053"/>
      <c r="DG120" s="956">
        <v>3742219</v>
      </c>
      <c r="DH120" s="957"/>
      <c r="DI120" s="957"/>
      <c r="DJ120" s="957"/>
      <c r="DK120" s="957"/>
      <c r="DL120" s="957">
        <v>3721277</v>
      </c>
      <c r="DM120" s="957"/>
      <c r="DN120" s="957"/>
      <c r="DO120" s="957"/>
      <c r="DP120" s="957"/>
      <c r="DQ120" s="957">
        <v>3871995</v>
      </c>
      <c r="DR120" s="957"/>
      <c r="DS120" s="957"/>
      <c r="DT120" s="957"/>
      <c r="DU120" s="957"/>
      <c r="DV120" s="958">
        <v>68.3</v>
      </c>
      <c r="DW120" s="958"/>
      <c r="DX120" s="958"/>
      <c r="DY120" s="958"/>
      <c r="DZ120" s="959"/>
    </row>
    <row r="121" spans="1:130" s="197" customFormat="1" ht="26.25" customHeight="1">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9184665</v>
      </c>
      <c r="BR121" s="1016"/>
      <c r="BS121" s="1016"/>
      <c r="BT121" s="1016"/>
      <c r="BU121" s="1016"/>
      <c r="BV121" s="1016">
        <v>9256831</v>
      </c>
      <c r="BW121" s="1016"/>
      <c r="BX121" s="1016"/>
      <c r="BY121" s="1016"/>
      <c r="BZ121" s="1016"/>
      <c r="CA121" s="1016">
        <v>9310460</v>
      </c>
      <c r="CB121" s="1016"/>
      <c r="CC121" s="1016"/>
      <c r="CD121" s="1016"/>
      <c r="CE121" s="1016"/>
      <c r="CF121" s="1054">
        <v>164.3</v>
      </c>
      <c r="CG121" s="1055"/>
      <c r="CH121" s="1055"/>
      <c r="CI121" s="1055"/>
      <c r="CJ121" s="1055"/>
      <c r="CK121" s="1046"/>
      <c r="CL121" s="1047"/>
      <c r="CM121" s="1047"/>
      <c r="CN121" s="1047"/>
      <c r="CO121" s="1048"/>
      <c r="CP121" s="1037" t="s">
        <v>447</v>
      </c>
      <c r="CQ121" s="1038"/>
      <c r="CR121" s="1038"/>
      <c r="CS121" s="1038"/>
      <c r="CT121" s="1038"/>
      <c r="CU121" s="1038"/>
      <c r="CV121" s="1038"/>
      <c r="CW121" s="1038"/>
      <c r="CX121" s="1038"/>
      <c r="CY121" s="1038"/>
      <c r="CZ121" s="1038"/>
      <c r="DA121" s="1038"/>
      <c r="DB121" s="1038"/>
      <c r="DC121" s="1038"/>
      <c r="DD121" s="1038"/>
      <c r="DE121" s="1038"/>
      <c r="DF121" s="1039"/>
      <c r="DG121" s="949">
        <v>1033426</v>
      </c>
      <c r="DH121" s="950"/>
      <c r="DI121" s="950"/>
      <c r="DJ121" s="950"/>
      <c r="DK121" s="950"/>
      <c r="DL121" s="950">
        <v>966772</v>
      </c>
      <c r="DM121" s="950"/>
      <c r="DN121" s="950"/>
      <c r="DO121" s="950"/>
      <c r="DP121" s="950"/>
      <c r="DQ121" s="950">
        <v>940165</v>
      </c>
      <c r="DR121" s="950"/>
      <c r="DS121" s="950"/>
      <c r="DT121" s="950"/>
      <c r="DU121" s="950"/>
      <c r="DV121" s="951">
        <v>16.600000000000001</v>
      </c>
      <c r="DW121" s="951"/>
      <c r="DX121" s="951"/>
      <c r="DY121" s="951"/>
      <c r="DZ121" s="952"/>
    </row>
    <row r="122" spans="1:130" s="197" customFormat="1" ht="26.25" customHeight="1">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448</v>
      </c>
      <c r="BP122" s="1024"/>
      <c r="BQ122" s="1064">
        <v>14178139</v>
      </c>
      <c r="BR122" s="1065"/>
      <c r="BS122" s="1065"/>
      <c r="BT122" s="1065"/>
      <c r="BU122" s="1065"/>
      <c r="BV122" s="1065">
        <v>14519408</v>
      </c>
      <c r="BW122" s="1065"/>
      <c r="BX122" s="1065"/>
      <c r="BY122" s="1065"/>
      <c r="BZ122" s="1065"/>
      <c r="CA122" s="1065">
        <v>14108742</v>
      </c>
      <c r="CB122" s="1065"/>
      <c r="CC122" s="1065"/>
      <c r="CD122" s="1065"/>
      <c r="CE122" s="1065"/>
      <c r="CF122" s="1017"/>
      <c r="CG122" s="1018"/>
      <c r="CH122" s="1018"/>
      <c r="CI122" s="1018"/>
      <c r="CJ122" s="1019"/>
      <c r="CK122" s="1046"/>
      <c r="CL122" s="1047"/>
      <c r="CM122" s="1047"/>
      <c r="CN122" s="1047"/>
      <c r="CO122" s="1048"/>
      <c r="CP122" s="1037" t="s">
        <v>449</v>
      </c>
      <c r="CQ122" s="1038"/>
      <c r="CR122" s="1038"/>
      <c r="CS122" s="1038"/>
      <c r="CT122" s="1038"/>
      <c r="CU122" s="1038"/>
      <c r="CV122" s="1038"/>
      <c r="CW122" s="1038"/>
      <c r="CX122" s="1038"/>
      <c r="CY122" s="1038"/>
      <c r="CZ122" s="1038"/>
      <c r="DA122" s="1038"/>
      <c r="DB122" s="1038"/>
      <c r="DC122" s="1038"/>
      <c r="DD122" s="1038"/>
      <c r="DE122" s="1038"/>
      <c r="DF122" s="1039"/>
      <c r="DG122" s="949">
        <v>127595</v>
      </c>
      <c r="DH122" s="950"/>
      <c r="DI122" s="950"/>
      <c r="DJ122" s="950"/>
      <c r="DK122" s="950"/>
      <c r="DL122" s="950">
        <v>91294</v>
      </c>
      <c r="DM122" s="950"/>
      <c r="DN122" s="950"/>
      <c r="DO122" s="950"/>
      <c r="DP122" s="950"/>
      <c r="DQ122" s="950">
        <v>61455</v>
      </c>
      <c r="DR122" s="950"/>
      <c r="DS122" s="950"/>
      <c r="DT122" s="950"/>
      <c r="DU122" s="950"/>
      <c r="DV122" s="951">
        <v>1.1000000000000001</v>
      </c>
      <c r="DW122" s="951"/>
      <c r="DX122" s="951"/>
      <c r="DY122" s="951"/>
      <c r="DZ122" s="952"/>
    </row>
    <row r="123" spans="1:130" s="197" customFormat="1" ht="26.25" customHeight="1" thickBot="1">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451</v>
      </c>
      <c r="CQ123" s="1038"/>
      <c r="CR123" s="1038"/>
      <c r="CS123" s="1038"/>
      <c r="CT123" s="1038"/>
      <c r="CU123" s="1038"/>
      <c r="CV123" s="1038"/>
      <c r="CW123" s="1038"/>
      <c r="CX123" s="1038"/>
      <c r="CY123" s="1038"/>
      <c r="CZ123" s="1038"/>
      <c r="DA123" s="1038"/>
      <c r="DB123" s="1038"/>
      <c r="DC123" s="1038"/>
      <c r="DD123" s="1038"/>
      <c r="DE123" s="1038"/>
      <c r="DF123" s="1039"/>
      <c r="DG123" s="988" t="s">
        <v>452</v>
      </c>
      <c r="DH123" s="989"/>
      <c r="DI123" s="989"/>
      <c r="DJ123" s="989"/>
      <c r="DK123" s="990"/>
      <c r="DL123" s="991" t="s">
        <v>452</v>
      </c>
      <c r="DM123" s="989"/>
      <c r="DN123" s="989"/>
      <c r="DO123" s="989"/>
      <c r="DP123" s="990"/>
      <c r="DQ123" s="991" t="s">
        <v>452</v>
      </c>
      <c r="DR123" s="989"/>
      <c r="DS123" s="989"/>
      <c r="DT123" s="989"/>
      <c r="DU123" s="990"/>
      <c r="DV123" s="992" t="s">
        <v>452</v>
      </c>
      <c r="DW123" s="993"/>
      <c r="DX123" s="993"/>
      <c r="DY123" s="993"/>
      <c r="DZ123" s="994"/>
    </row>
    <row r="124" spans="1:130" s="197" customFormat="1" ht="26.25" customHeight="1">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452</v>
      </c>
      <c r="AB124" s="989"/>
      <c r="AC124" s="989"/>
      <c r="AD124" s="989"/>
      <c r="AE124" s="990"/>
      <c r="AF124" s="991" t="s">
        <v>452</v>
      </c>
      <c r="AG124" s="989"/>
      <c r="AH124" s="989"/>
      <c r="AI124" s="989"/>
      <c r="AJ124" s="990"/>
      <c r="AK124" s="991" t="s">
        <v>452</v>
      </c>
      <c r="AL124" s="989"/>
      <c r="AM124" s="989"/>
      <c r="AN124" s="989"/>
      <c r="AO124" s="990"/>
      <c r="AP124" s="992" t="s">
        <v>452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453</v>
      </c>
      <c r="CQ124" s="1038"/>
      <c r="CR124" s="1038"/>
      <c r="CS124" s="1038"/>
      <c r="CT124" s="1038"/>
      <c r="CU124" s="1038"/>
      <c r="CV124" s="1038"/>
      <c r="CW124" s="1038"/>
      <c r="CX124" s="1038"/>
      <c r="CY124" s="1038"/>
      <c r="CZ124" s="1038"/>
      <c r="DA124" s="1038"/>
      <c r="DB124" s="1038"/>
      <c r="DC124" s="1038"/>
      <c r="DD124" s="1038"/>
      <c r="DE124" s="1038"/>
      <c r="DF124" s="1039"/>
      <c r="DG124" s="1027" t="s">
        <v>452</v>
      </c>
      <c r="DH124" s="1028"/>
      <c r="DI124" s="1028"/>
      <c r="DJ124" s="1028"/>
      <c r="DK124" s="1029"/>
      <c r="DL124" s="1030" t="s">
        <v>452</v>
      </c>
      <c r="DM124" s="1028"/>
      <c r="DN124" s="1028"/>
      <c r="DO124" s="1028"/>
      <c r="DP124" s="1029"/>
      <c r="DQ124" s="1030" t="s">
        <v>452</v>
      </c>
      <c r="DR124" s="1028"/>
      <c r="DS124" s="1028"/>
      <c r="DT124" s="1028"/>
      <c r="DU124" s="1029"/>
      <c r="DV124" s="1031" t="s">
        <v>452</v>
      </c>
      <c r="DW124" s="1032"/>
      <c r="DX124" s="1032"/>
      <c r="DY124" s="1032"/>
      <c r="DZ124" s="1033"/>
    </row>
    <row r="125" spans="1:130" s="197" customFormat="1" ht="26.25" customHeight="1" thickBot="1">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452</v>
      </c>
      <c r="AB125" s="989"/>
      <c r="AC125" s="989"/>
      <c r="AD125" s="989"/>
      <c r="AE125" s="990"/>
      <c r="AF125" s="991" t="s">
        <v>452</v>
      </c>
      <c r="AG125" s="989"/>
      <c r="AH125" s="989"/>
      <c r="AI125" s="989"/>
      <c r="AJ125" s="990"/>
      <c r="AK125" s="991" t="s">
        <v>452</v>
      </c>
      <c r="AL125" s="989"/>
      <c r="AM125" s="989"/>
      <c r="AN125" s="989"/>
      <c r="AO125" s="990"/>
      <c r="AP125" s="992" t="s">
        <v>452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454</v>
      </c>
      <c r="CL125" s="1044"/>
      <c r="CM125" s="1044"/>
      <c r="CN125" s="1044"/>
      <c r="CO125" s="1045"/>
      <c r="CP125" s="970" t="s">
        <v>455</v>
      </c>
      <c r="CQ125" s="917"/>
      <c r="CR125" s="917"/>
      <c r="CS125" s="917"/>
      <c r="CT125" s="917"/>
      <c r="CU125" s="917"/>
      <c r="CV125" s="917"/>
      <c r="CW125" s="917"/>
      <c r="CX125" s="917"/>
      <c r="CY125" s="917"/>
      <c r="CZ125" s="917"/>
      <c r="DA125" s="917"/>
      <c r="DB125" s="917"/>
      <c r="DC125" s="917"/>
      <c r="DD125" s="917"/>
      <c r="DE125" s="917"/>
      <c r="DF125" s="918"/>
      <c r="DG125" s="956" t="s">
        <v>452</v>
      </c>
      <c r="DH125" s="957"/>
      <c r="DI125" s="957"/>
      <c r="DJ125" s="957"/>
      <c r="DK125" s="957"/>
      <c r="DL125" s="957" t="s">
        <v>452</v>
      </c>
      <c r="DM125" s="957"/>
      <c r="DN125" s="957"/>
      <c r="DO125" s="957"/>
      <c r="DP125" s="957"/>
      <c r="DQ125" s="957" t="s">
        <v>452</v>
      </c>
      <c r="DR125" s="957"/>
      <c r="DS125" s="957"/>
      <c r="DT125" s="957"/>
      <c r="DU125" s="957"/>
      <c r="DV125" s="958" t="s">
        <v>452</v>
      </c>
      <c r="DW125" s="958"/>
      <c r="DX125" s="958"/>
      <c r="DY125" s="958"/>
      <c r="DZ125" s="959"/>
    </row>
    <row r="126" spans="1:130" s="197" customFormat="1" ht="26.25" customHeight="1">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3187</v>
      </c>
      <c r="AB126" s="989"/>
      <c r="AC126" s="989"/>
      <c r="AD126" s="989"/>
      <c r="AE126" s="990"/>
      <c r="AF126" s="991">
        <v>2590</v>
      </c>
      <c r="AG126" s="989"/>
      <c r="AH126" s="989"/>
      <c r="AI126" s="989"/>
      <c r="AJ126" s="990"/>
      <c r="AK126" s="991" t="s">
        <v>452</v>
      </c>
      <c r="AL126" s="989"/>
      <c r="AM126" s="989"/>
      <c r="AN126" s="989"/>
      <c r="AO126" s="990"/>
      <c r="AP126" s="992" t="s">
        <v>452</v>
      </c>
      <c r="AQ126" s="993"/>
      <c r="AR126" s="993"/>
      <c r="AS126" s="993"/>
      <c r="AT126" s="994"/>
      <c r="AU126" s="233"/>
      <c r="AV126" s="233"/>
      <c r="AW126" s="233"/>
      <c r="AX126" s="1066" t="s">
        <v>456</v>
      </c>
      <c r="AY126" s="1067"/>
      <c r="AZ126" s="1067"/>
      <c r="BA126" s="1067"/>
      <c r="BB126" s="1067"/>
      <c r="BC126" s="1067"/>
      <c r="BD126" s="1067"/>
      <c r="BE126" s="1068"/>
      <c r="BF126" s="1082" t="s">
        <v>457</v>
      </c>
      <c r="BG126" s="1067"/>
      <c r="BH126" s="1067"/>
      <c r="BI126" s="1067"/>
      <c r="BJ126" s="1067"/>
      <c r="BK126" s="1067"/>
      <c r="BL126" s="1068"/>
      <c r="BM126" s="1082" t="s">
        <v>458</v>
      </c>
      <c r="BN126" s="1067"/>
      <c r="BO126" s="1067"/>
      <c r="BP126" s="1067"/>
      <c r="BQ126" s="1067"/>
      <c r="BR126" s="1067"/>
      <c r="BS126" s="1068"/>
      <c r="BT126" s="1082" t="s">
        <v>459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460</v>
      </c>
      <c r="CQ126" s="980"/>
      <c r="CR126" s="980"/>
      <c r="CS126" s="980"/>
      <c r="CT126" s="980"/>
      <c r="CU126" s="980"/>
      <c r="CV126" s="980"/>
      <c r="CW126" s="980"/>
      <c r="CX126" s="980"/>
      <c r="CY126" s="980"/>
      <c r="CZ126" s="980"/>
      <c r="DA126" s="980"/>
      <c r="DB126" s="980"/>
      <c r="DC126" s="980"/>
      <c r="DD126" s="980"/>
      <c r="DE126" s="980"/>
      <c r="DF126" s="981"/>
      <c r="DG126" s="949" t="s">
        <v>452</v>
      </c>
      <c r="DH126" s="950"/>
      <c r="DI126" s="950"/>
      <c r="DJ126" s="950"/>
      <c r="DK126" s="950"/>
      <c r="DL126" s="950" t="s">
        <v>452</v>
      </c>
      <c r="DM126" s="950"/>
      <c r="DN126" s="950"/>
      <c r="DO126" s="950"/>
      <c r="DP126" s="950"/>
      <c r="DQ126" s="950" t="s">
        <v>452</v>
      </c>
      <c r="DR126" s="950"/>
      <c r="DS126" s="950"/>
      <c r="DT126" s="950"/>
      <c r="DU126" s="950"/>
      <c r="DV126" s="951" t="s">
        <v>452</v>
      </c>
      <c r="DW126" s="951"/>
      <c r="DX126" s="951"/>
      <c r="DY126" s="951"/>
      <c r="DZ126" s="952"/>
    </row>
    <row r="127" spans="1:130" s="197" customFormat="1" ht="26.25" customHeight="1" thickBot="1">
      <c r="A127" s="1006"/>
      <c r="B127" s="978"/>
      <c r="C127" s="1034" t="s">
        <v>461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337</v>
      </c>
      <c r="AB127" s="989"/>
      <c r="AC127" s="989"/>
      <c r="AD127" s="989"/>
      <c r="AE127" s="990"/>
      <c r="AF127" s="991">
        <v>252</v>
      </c>
      <c r="AG127" s="989"/>
      <c r="AH127" s="989"/>
      <c r="AI127" s="989"/>
      <c r="AJ127" s="990"/>
      <c r="AK127" s="991">
        <v>175</v>
      </c>
      <c r="AL127" s="989"/>
      <c r="AM127" s="989"/>
      <c r="AN127" s="989"/>
      <c r="AO127" s="990"/>
      <c r="AP127" s="992">
        <v>0</v>
      </c>
      <c r="AQ127" s="993"/>
      <c r="AR127" s="993"/>
      <c r="AS127" s="993"/>
      <c r="AT127" s="994"/>
      <c r="AU127" s="233"/>
      <c r="AV127" s="233"/>
      <c r="AW127" s="233"/>
      <c r="AX127" s="916" t="s">
        <v>462</v>
      </c>
      <c r="AY127" s="917"/>
      <c r="AZ127" s="917"/>
      <c r="BA127" s="917"/>
      <c r="BB127" s="917"/>
      <c r="BC127" s="917"/>
      <c r="BD127" s="917"/>
      <c r="BE127" s="918"/>
      <c r="BF127" s="1071" t="s">
        <v>452</v>
      </c>
      <c r="BG127" s="1072"/>
      <c r="BH127" s="1072"/>
      <c r="BI127" s="1072"/>
      <c r="BJ127" s="1072"/>
      <c r="BK127" s="1072"/>
      <c r="BL127" s="1081"/>
      <c r="BM127" s="1071">
        <v>14.28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463</v>
      </c>
      <c r="CQ127" s="1075"/>
      <c r="CR127" s="1075"/>
      <c r="CS127" s="1075"/>
      <c r="CT127" s="1075"/>
      <c r="CU127" s="1075"/>
      <c r="CV127" s="1075"/>
      <c r="CW127" s="1075"/>
      <c r="CX127" s="1075"/>
      <c r="CY127" s="1075"/>
      <c r="CZ127" s="1075"/>
      <c r="DA127" s="1075"/>
      <c r="DB127" s="1075"/>
      <c r="DC127" s="1075"/>
      <c r="DD127" s="1075"/>
      <c r="DE127" s="1075"/>
      <c r="DF127" s="1076"/>
      <c r="DG127" s="1077" t="s">
        <v>464</v>
      </c>
      <c r="DH127" s="1078"/>
      <c r="DI127" s="1078"/>
      <c r="DJ127" s="1078"/>
      <c r="DK127" s="1078"/>
      <c r="DL127" s="1078" t="s">
        <v>465</v>
      </c>
      <c r="DM127" s="1078"/>
      <c r="DN127" s="1078"/>
      <c r="DO127" s="1078"/>
      <c r="DP127" s="1078"/>
      <c r="DQ127" s="1078" t="s">
        <v>465</v>
      </c>
      <c r="DR127" s="1078"/>
      <c r="DS127" s="1078"/>
      <c r="DT127" s="1078"/>
      <c r="DU127" s="1078"/>
      <c r="DV127" s="1079" t="s">
        <v>465</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64016</v>
      </c>
      <c r="AB128" s="1120"/>
      <c r="AC128" s="1120"/>
      <c r="AD128" s="1120"/>
      <c r="AE128" s="1121"/>
      <c r="AF128" s="1122">
        <v>63393</v>
      </c>
      <c r="AG128" s="1120"/>
      <c r="AH128" s="1120"/>
      <c r="AI128" s="1120"/>
      <c r="AJ128" s="1121"/>
      <c r="AK128" s="1122">
        <v>70272</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452</v>
      </c>
      <c r="BG128" s="1097"/>
      <c r="BH128" s="1097"/>
      <c r="BI128" s="1097"/>
      <c r="BJ128" s="1097"/>
      <c r="BK128" s="1097"/>
      <c r="BL128" s="1098"/>
      <c r="BM128" s="1096">
        <v>19.28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6243231</v>
      </c>
      <c r="AB129" s="989"/>
      <c r="AC129" s="989"/>
      <c r="AD129" s="989"/>
      <c r="AE129" s="990"/>
      <c r="AF129" s="991">
        <v>6256264</v>
      </c>
      <c r="AG129" s="989"/>
      <c r="AH129" s="989"/>
      <c r="AI129" s="989"/>
      <c r="AJ129" s="990"/>
      <c r="AK129" s="991">
        <v>6389578</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4.8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723820</v>
      </c>
      <c r="AB130" s="989"/>
      <c r="AC130" s="989"/>
      <c r="AD130" s="989"/>
      <c r="AE130" s="990"/>
      <c r="AF130" s="991">
        <v>760700</v>
      </c>
      <c r="AG130" s="989"/>
      <c r="AH130" s="989"/>
      <c r="AI130" s="989"/>
      <c r="AJ130" s="990"/>
      <c r="AK130" s="991">
        <v>722037</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465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5519411</v>
      </c>
      <c r="AB131" s="1028"/>
      <c r="AC131" s="1028"/>
      <c r="AD131" s="1028"/>
      <c r="AE131" s="1029"/>
      <c r="AF131" s="1030">
        <v>5495564</v>
      </c>
      <c r="AG131" s="1028"/>
      <c r="AH131" s="1028"/>
      <c r="AI131" s="1028"/>
      <c r="AJ131" s="1029"/>
      <c r="AK131" s="1030">
        <v>5667541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5.361677179</v>
      </c>
      <c r="AB132" s="1134"/>
      <c r="AC132" s="1134"/>
      <c r="AD132" s="1134"/>
      <c r="AE132" s="1135"/>
      <c r="AF132" s="1136">
        <v>4.428244308</v>
      </c>
      <c r="AG132" s="1134"/>
      <c r="AH132" s="1134"/>
      <c r="AI132" s="1134"/>
      <c r="AJ132" s="1135"/>
      <c r="AK132" s="1136">
        <v>4.8042704939999998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6.4</v>
      </c>
      <c r="AB133" s="1141"/>
      <c r="AC133" s="1141"/>
      <c r="AD133" s="1141"/>
      <c r="AE133" s="1142"/>
      <c r="AF133" s="1140">
        <v>5</v>
      </c>
      <c r="AG133" s="1141"/>
      <c r="AH133" s="1141"/>
      <c r="AI133" s="1141"/>
      <c r="AJ133" s="1142"/>
      <c r="AK133" s="1140">
        <v>4.8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7" t="s">
        <v>480</v>
      </c>
      <c r="L7" s="254"/>
      <c r="M7" s="255" t="s">
        <v>481</v>
      </c>
      <c r="N7" s="256"/>
    </row>
    <row r="8" spans="1:16">
      <c r="A8" s="248"/>
      <c r="B8" s="244"/>
      <c r="C8" s="244"/>
      <c r="D8" s="244"/>
      <c r="E8" s="244"/>
      <c r="F8" s="244"/>
      <c r="G8" s="257"/>
      <c r="H8" s="258"/>
      <c r="I8" s="258"/>
      <c r="J8" s="259"/>
      <c r="K8" s="1148"/>
      <c r="L8" s="260" t="s">
        <v>482</v>
      </c>
      <c r="M8" s="261" t="s">
        <v>483</v>
      </c>
      <c r="N8" s="262" t="s">
        <v>484</v>
      </c>
    </row>
    <row r="9" spans="1:16">
      <c r="A9" s="248"/>
      <c r="B9" s="244"/>
      <c r="C9" s="244"/>
      <c r="D9" s="244"/>
      <c r="E9" s="244"/>
      <c r="F9" s="244"/>
      <c r="G9" s="1149" t="s">
        <v>485</v>
      </c>
      <c r="H9" s="1150"/>
      <c r="I9" s="1150"/>
      <c r="J9" s="1151"/>
      <c r="K9" s="263">
        <v>1460045</v>
      </c>
      <c r="L9" s="264">
        <v>48867</v>
      </c>
      <c r="M9" s="265">
        <v>55347</v>
      </c>
      <c r="N9" s="266">
        <v>-11.7</v>
      </c>
    </row>
    <row r="10" spans="1:16">
      <c r="A10" s="248"/>
      <c r="B10" s="244"/>
      <c r="C10" s="244"/>
      <c r="D10" s="244"/>
      <c r="E10" s="244"/>
      <c r="F10" s="244"/>
      <c r="G10" s="1149" t="s">
        <v>486</v>
      </c>
      <c r="H10" s="1150"/>
      <c r="I10" s="1150"/>
      <c r="J10" s="1151"/>
      <c r="K10" s="267">
        <v>150310</v>
      </c>
      <c r="L10" s="268">
        <v>5031</v>
      </c>
      <c r="M10" s="269">
        <v>5378</v>
      </c>
      <c r="N10" s="270">
        <v>-6.5</v>
      </c>
    </row>
    <row r="11" spans="1:16" ht="13.5" customHeight="1">
      <c r="A11" s="248"/>
      <c r="B11" s="244"/>
      <c r="C11" s="244"/>
      <c r="D11" s="244"/>
      <c r="E11" s="244"/>
      <c r="F11" s="244"/>
      <c r="G11" s="1149" t="s">
        <v>487</v>
      </c>
      <c r="H11" s="1150"/>
      <c r="I11" s="1150"/>
      <c r="J11" s="1151"/>
      <c r="K11" s="267">
        <v>292142</v>
      </c>
      <c r="L11" s="268">
        <v>9778</v>
      </c>
      <c r="M11" s="269">
        <v>7824</v>
      </c>
      <c r="N11" s="270">
        <v>25</v>
      </c>
    </row>
    <row r="12" spans="1:16" ht="13.5" customHeight="1">
      <c r="A12" s="248"/>
      <c r="B12" s="244"/>
      <c r="C12" s="244"/>
      <c r="D12" s="244"/>
      <c r="E12" s="244"/>
      <c r="F12" s="244"/>
      <c r="G12" s="1149" t="s">
        <v>488</v>
      </c>
      <c r="H12" s="1150"/>
      <c r="I12" s="1150"/>
      <c r="J12" s="1151"/>
      <c r="K12" s="267" t="s">
        <v>489</v>
      </c>
      <c r="L12" s="268" t="s">
        <v>489</v>
      </c>
      <c r="M12" s="269">
        <v>137</v>
      </c>
      <c r="N12" s="270" t="s">
        <v>489</v>
      </c>
    </row>
    <row r="13" spans="1:16" ht="13.5" customHeight="1">
      <c r="A13" s="248"/>
      <c r="B13" s="244"/>
      <c r="C13" s="244"/>
      <c r="D13" s="244"/>
      <c r="E13" s="244"/>
      <c r="F13" s="244"/>
      <c r="G13" s="1149" t="s">
        <v>490</v>
      </c>
      <c r="H13" s="1150"/>
      <c r="I13" s="1150"/>
      <c r="J13" s="1151"/>
      <c r="K13" s="267" t="s">
        <v>489</v>
      </c>
      <c r="L13" s="268" t="s">
        <v>489</v>
      </c>
      <c r="M13" s="269">
        <v>6</v>
      </c>
      <c r="N13" s="270" t="s">
        <v>489</v>
      </c>
    </row>
    <row r="14" spans="1:16" ht="13.5" customHeight="1">
      <c r="A14" s="248"/>
      <c r="B14" s="244"/>
      <c r="C14" s="244"/>
      <c r="D14" s="244"/>
      <c r="E14" s="244"/>
      <c r="F14" s="244"/>
      <c r="G14" s="1149" t="s">
        <v>491</v>
      </c>
      <c r="H14" s="1150"/>
      <c r="I14" s="1150"/>
      <c r="J14" s="1151"/>
      <c r="K14" s="267">
        <v>50657</v>
      </c>
      <c r="L14" s="268">
        <v>1695</v>
      </c>
      <c r="M14" s="269">
        <v>2598</v>
      </c>
      <c r="N14" s="270">
        <v>-34.799999999999997</v>
      </c>
    </row>
    <row r="15" spans="1:16" ht="13.5" customHeight="1">
      <c r="A15" s="248"/>
      <c r="B15" s="244"/>
      <c r="C15" s="244"/>
      <c r="D15" s="244"/>
      <c r="E15" s="244"/>
      <c r="F15" s="244"/>
      <c r="G15" s="1149" t="s">
        <v>492</v>
      </c>
      <c r="H15" s="1150"/>
      <c r="I15" s="1150"/>
      <c r="J15" s="1151"/>
      <c r="K15" s="267">
        <v>16643</v>
      </c>
      <c r="L15" s="268">
        <v>557</v>
      </c>
      <c r="M15" s="269">
        <v>1203</v>
      </c>
      <c r="N15" s="270">
        <v>-53.7</v>
      </c>
    </row>
    <row r="16" spans="1:16">
      <c r="A16" s="248"/>
      <c r="B16" s="244"/>
      <c r="C16" s="244"/>
      <c r="D16" s="244"/>
      <c r="E16" s="244"/>
      <c r="F16" s="244"/>
      <c r="G16" s="1152" t="s">
        <v>493</v>
      </c>
      <c r="H16" s="1153"/>
      <c r="I16" s="1153"/>
      <c r="J16" s="1154"/>
      <c r="K16" s="268">
        <v>-134010</v>
      </c>
      <c r="L16" s="268">
        <v>-4485</v>
      </c>
      <c r="M16" s="269">
        <v>-5188</v>
      </c>
      <c r="N16" s="270">
        <v>-13.6</v>
      </c>
    </row>
    <row r="17" spans="1:16">
      <c r="A17" s="248"/>
      <c r="B17" s="244"/>
      <c r="C17" s="244"/>
      <c r="D17" s="244"/>
      <c r="E17" s="244"/>
      <c r="F17" s="244"/>
      <c r="G17" s="1152" t="s">
        <v>168</v>
      </c>
      <c r="H17" s="1153"/>
      <c r="I17" s="1153"/>
      <c r="J17" s="1154"/>
      <c r="K17" s="268">
        <v>1835787</v>
      </c>
      <c r="L17" s="268">
        <v>61443</v>
      </c>
      <c r="M17" s="269">
        <v>67305</v>
      </c>
      <c r="N17" s="270">
        <v>-8.6999999999999993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44" t="s">
        <v>498</v>
      </c>
      <c r="H21" s="1145"/>
      <c r="I21" s="1145"/>
      <c r="J21" s="1146"/>
      <c r="K21" s="280">
        <v>5.49</v>
      </c>
      <c r="L21" s="281">
        <v>6.27</v>
      </c>
      <c r="M21" s="282">
        <v>-0.78</v>
      </c>
      <c r="N21" s="249"/>
      <c r="O21" s="283"/>
      <c r="P21" s="279"/>
    </row>
    <row r="22" spans="1:16" s="284" customFormat="1">
      <c r="A22" s="279"/>
      <c r="B22" s="249"/>
      <c r="C22" s="249"/>
      <c r="D22" s="249"/>
      <c r="E22" s="249"/>
      <c r="F22" s="249"/>
      <c r="G22" s="1144" t="s">
        <v>499</v>
      </c>
      <c r="H22" s="1145"/>
      <c r="I22" s="1145"/>
      <c r="J22" s="1146"/>
      <c r="K22" s="285">
        <v>97.5</v>
      </c>
      <c r="L22" s="286">
        <v>97.2</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47" t="s">
        <v>480</v>
      </c>
      <c r="L30" s="254"/>
      <c r="M30" s="255" t="s">
        <v>481</v>
      </c>
      <c r="N30" s="256"/>
    </row>
    <row r="31" spans="1:16">
      <c r="A31" s="248"/>
      <c r="B31" s="244"/>
      <c r="C31" s="244"/>
      <c r="D31" s="244"/>
      <c r="E31" s="244"/>
      <c r="F31" s="244"/>
      <c r="G31" s="257"/>
      <c r="H31" s="258"/>
      <c r="I31" s="258"/>
      <c r="J31" s="259"/>
      <c r="K31" s="1148"/>
      <c r="L31" s="260" t="s">
        <v>482</v>
      </c>
      <c r="M31" s="261" t="s">
        <v>483</v>
      </c>
      <c r="N31" s="262" t="s">
        <v>484</v>
      </c>
    </row>
    <row r="32" spans="1:16" ht="27" customHeight="1">
      <c r="A32" s="248"/>
      <c r="B32" s="244"/>
      <c r="C32" s="244"/>
      <c r="D32" s="244"/>
      <c r="E32" s="244"/>
      <c r="F32" s="244"/>
      <c r="G32" s="1160" t="s">
        <v>503</v>
      </c>
      <c r="H32" s="1161"/>
      <c r="I32" s="1161"/>
      <c r="J32" s="1162"/>
      <c r="K32" s="294">
        <v>688317</v>
      </c>
      <c r="L32" s="294">
        <v>23038</v>
      </c>
      <c r="M32" s="295">
        <v>29478</v>
      </c>
      <c r="N32" s="296">
        <v>-21.8</v>
      </c>
    </row>
    <row r="33" spans="1:16" ht="13.5" customHeight="1">
      <c r="A33" s="248"/>
      <c r="B33" s="244"/>
      <c r="C33" s="244"/>
      <c r="D33" s="244"/>
      <c r="E33" s="244"/>
      <c r="F33" s="244"/>
      <c r="G33" s="1160" t="s">
        <v>504</v>
      </c>
      <c r="H33" s="1161"/>
      <c r="I33" s="1161"/>
      <c r="J33" s="1162"/>
      <c r="K33" s="294" t="s">
        <v>489</v>
      </c>
      <c r="L33" s="294" t="s">
        <v>489</v>
      </c>
      <c r="M33" s="295" t="s">
        <v>489</v>
      </c>
      <c r="N33" s="296" t="s">
        <v>489</v>
      </c>
    </row>
    <row r="34" spans="1:16" ht="27" customHeight="1">
      <c r="A34" s="248"/>
      <c r="B34" s="244"/>
      <c r="C34" s="244"/>
      <c r="D34" s="244"/>
      <c r="E34" s="244"/>
      <c r="F34" s="244"/>
      <c r="G34" s="1160" t="s">
        <v>505</v>
      </c>
      <c r="H34" s="1161"/>
      <c r="I34" s="1161"/>
      <c r="J34" s="1162"/>
      <c r="K34" s="294" t="s">
        <v>489</v>
      </c>
      <c r="L34" s="294" t="s">
        <v>489</v>
      </c>
      <c r="M34" s="295" t="s">
        <v>489</v>
      </c>
      <c r="N34" s="296" t="s">
        <v>489</v>
      </c>
    </row>
    <row r="35" spans="1:16" ht="27" customHeight="1">
      <c r="A35" s="248"/>
      <c r="B35" s="244"/>
      <c r="C35" s="244"/>
      <c r="D35" s="244"/>
      <c r="E35" s="244"/>
      <c r="F35" s="244"/>
      <c r="G35" s="1160" t="s">
        <v>506</v>
      </c>
      <c r="H35" s="1161"/>
      <c r="I35" s="1161"/>
      <c r="J35" s="1162"/>
      <c r="K35" s="294">
        <v>340538</v>
      </c>
      <c r="L35" s="294">
        <v>11398</v>
      </c>
      <c r="M35" s="295">
        <v>9466</v>
      </c>
      <c r="N35" s="296">
        <v>20.399999999999999</v>
      </c>
    </row>
    <row r="36" spans="1:16" ht="27" customHeight="1">
      <c r="A36" s="248"/>
      <c r="B36" s="244"/>
      <c r="C36" s="244"/>
      <c r="D36" s="244"/>
      <c r="E36" s="244"/>
      <c r="F36" s="244"/>
      <c r="G36" s="1160" t="s">
        <v>507</v>
      </c>
      <c r="H36" s="1161"/>
      <c r="I36" s="1161"/>
      <c r="J36" s="1162"/>
      <c r="K36" s="294">
        <v>35544</v>
      </c>
      <c r="L36" s="294">
        <v>1190</v>
      </c>
      <c r="M36" s="295">
        <v>2568</v>
      </c>
      <c r="N36" s="296">
        <v>-53.7</v>
      </c>
    </row>
    <row r="37" spans="1:16" ht="13.5" customHeight="1">
      <c r="A37" s="248"/>
      <c r="B37" s="244"/>
      <c r="C37" s="244"/>
      <c r="D37" s="244"/>
      <c r="E37" s="244"/>
      <c r="F37" s="244"/>
      <c r="G37" s="1160" t="s">
        <v>508</v>
      </c>
      <c r="H37" s="1161"/>
      <c r="I37" s="1161"/>
      <c r="J37" s="1162"/>
      <c r="K37" s="294">
        <v>175</v>
      </c>
      <c r="L37" s="294">
        <v>6</v>
      </c>
      <c r="M37" s="295">
        <v>1267</v>
      </c>
      <c r="N37" s="296">
        <v>-99.5</v>
      </c>
    </row>
    <row r="38" spans="1:16" ht="27" customHeight="1">
      <c r="A38" s="248"/>
      <c r="B38" s="244"/>
      <c r="C38" s="244"/>
      <c r="D38" s="244"/>
      <c r="E38" s="244"/>
      <c r="F38" s="244"/>
      <c r="G38" s="1163" t="s">
        <v>509</v>
      </c>
      <c r="H38" s="1164"/>
      <c r="I38" s="1164"/>
      <c r="J38" s="1165"/>
      <c r="K38" s="297">
        <v>19</v>
      </c>
      <c r="L38" s="297">
        <v>1</v>
      </c>
      <c r="M38" s="298">
        <v>1</v>
      </c>
      <c r="N38" s="299">
        <v>0</v>
      </c>
      <c r="O38" s="293"/>
    </row>
    <row r="39" spans="1:16">
      <c r="A39" s="248"/>
      <c r="B39" s="244"/>
      <c r="C39" s="244"/>
      <c r="D39" s="244"/>
      <c r="E39" s="244"/>
      <c r="F39" s="244"/>
      <c r="G39" s="1163" t="s">
        <v>510</v>
      </c>
      <c r="H39" s="1164"/>
      <c r="I39" s="1164"/>
      <c r="J39" s="1165"/>
      <c r="K39" s="300">
        <v>-70272</v>
      </c>
      <c r="L39" s="300">
        <v>-2352</v>
      </c>
      <c r="M39" s="301">
        <v>-3176</v>
      </c>
      <c r="N39" s="302">
        <v>-25.9</v>
      </c>
      <c r="O39" s="293"/>
    </row>
    <row r="40" spans="1:16" ht="27" customHeight="1">
      <c r="A40" s="248"/>
      <c r="B40" s="244"/>
      <c r="C40" s="244"/>
      <c r="D40" s="244"/>
      <c r="E40" s="244"/>
      <c r="F40" s="244"/>
      <c r="G40" s="1160" t="s">
        <v>511</v>
      </c>
      <c r="H40" s="1161"/>
      <c r="I40" s="1161"/>
      <c r="J40" s="1162"/>
      <c r="K40" s="300">
        <v>-722037</v>
      </c>
      <c r="L40" s="300">
        <v>-24166</v>
      </c>
      <c r="M40" s="301">
        <v>-27766</v>
      </c>
      <c r="N40" s="302">
        <v>-13</v>
      </c>
      <c r="O40" s="293"/>
    </row>
    <row r="41" spans="1:16">
      <c r="A41" s="248"/>
      <c r="B41" s="244"/>
      <c r="C41" s="244"/>
      <c r="D41" s="244"/>
      <c r="E41" s="244"/>
      <c r="F41" s="244"/>
      <c r="G41" s="1166" t="s">
        <v>279</v>
      </c>
      <c r="H41" s="1167"/>
      <c r="I41" s="1167"/>
      <c r="J41" s="1168"/>
      <c r="K41" s="294">
        <v>272284</v>
      </c>
      <c r="L41" s="300">
        <v>9113</v>
      </c>
      <c r="M41" s="301">
        <v>11838</v>
      </c>
      <c r="N41" s="302">
        <v>-23</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55" t="s">
        <v>480</v>
      </c>
      <c r="J49" s="1157" t="s">
        <v>515</v>
      </c>
      <c r="K49" s="1158"/>
      <c r="L49" s="1158"/>
      <c r="M49" s="1158"/>
      <c r="N49" s="1159"/>
    </row>
    <row r="50" spans="1:14">
      <c r="A50" s="248"/>
      <c r="B50" s="244"/>
      <c r="C50" s="244"/>
      <c r="D50" s="244"/>
      <c r="E50" s="244"/>
      <c r="F50" s="244"/>
      <c r="G50" s="312"/>
      <c r="H50" s="313"/>
      <c r="I50" s="1156"/>
      <c r="J50" s="314" t="s">
        <v>516</v>
      </c>
      <c r="K50" s="315" t="s">
        <v>517</v>
      </c>
      <c r="L50" s="316" t="s">
        <v>518</v>
      </c>
      <c r="M50" s="317" t="s">
        <v>519</v>
      </c>
      <c r="N50" s="318" t="s">
        <v>520</v>
      </c>
    </row>
    <row r="51" spans="1:14">
      <c r="A51" s="248"/>
      <c r="B51" s="244"/>
      <c r="C51" s="244"/>
      <c r="D51" s="244"/>
      <c r="E51" s="244"/>
      <c r="F51" s="244"/>
      <c r="G51" s="310" t="s">
        <v>521</v>
      </c>
      <c r="H51" s="311"/>
      <c r="I51" s="319">
        <v>454481</v>
      </c>
      <c r="J51" s="320">
        <v>15077</v>
      </c>
      <c r="K51" s="321">
        <v>-38.299999999999997</v>
      </c>
      <c r="L51" s="322">
        <v>42839</v>
      </c>
      <c r="M51" s="323">
        <v>-13.3</v>
      </c>
      <c r="N51" s="324">
        <v>-25</v>
      </c>
    </row>
    <row r="52" spans="1:14">
      <c r="A52" s="248"/>
      <c r="B52" s="244"/>
      <c r="C52" s="244"/>
      <c r="D52" s="244"/>
      <c r="E52" s="244"/>
      <c r="F52" s="244"/>
      <c r="G52" s="325"/>
      <c r="H52" s="326" t="s">
        <v>522</v>
      </c>
      <c r="I52" s="327">
        <v>402041</v>
      </c>
      <c r="J52" s="328">
        <v>13338</v>
      </c>
      <c r="K52" s="329">
        <v>-34.299999999999997</v>
      </c>
      <c r="L52" s="330">
        <v>22027</v>
      </c>
      <c r="M52" s="331">
        <v>-17.100000000000001</v>
      </c>
      <c r="N52" s="332">
        <v>-17.2</v>
      </c>
    </row>
    <row r="53" spans="1:14">
      <c r="A53" s="248"/>
      <c r="B53" s="244"/>
      <c r="C53" s="244"/>
      <c r="D53" s="244"/>
      <c r="E53" s="244"/>
      <c r="F53" s="244"/>
      <c r="G53" s="310" t="s">
        <v>523</v>
      </c>
      <c r="H53" s="311"/>
      <c r="I53" s="319">
        <v>488172</v>
      </c>
      <c r="J53" s="320">
        <v>16098</v>
      </c>
      <c r="K53" s="321">
        <v>6.8</v>
      </c>
      <c r="L53" s="322">
        <v>46819</v>
      </c>
      <c r="M53" s="323">
        <v>9.3000000000000007</v>
      </c>
      <c r="N53" s="324">
        <v>-2.5</v>
      </c>
    </row>
    <row r="54" spans="1:14">
      <c r="A54" s="248"/>
      <c r="B54" s="244"/>
      <c r="C54" s="244"/>
      <c r="D54" s="244"/>
      <c r="E54" s="244"/>
      <c r="F54" s="244"/>
      <c r="G54" s="325"/>
      <c r="H54" s="326" t="s">
        <v>522</v>
      </c>
      <c r="I54" s="327">
        <v>452057</v>
      </c>
      <c r="J54" s="328">
        <v>14907</v>
      </c>
      <c r="K54" s="329">
        <v>11.8</v>
      </c>
      <c r="L54" s="330">
        <v>24121</v>
      </c>
      <c r="M54" s="331">
        <v>9.5</v>
      </c>
      <c r="N54" s="332">
        <v>2.2999999999999998</v>
      </c>
    </row>
    <row r="55" spans="1:14">
      <c r="A55" s="248"/>
      <c r="B55" s="244"/>
      <c r="C55" s="244"/>
      <c r="D55" s="244"/>
      <c r="E55" s="244"/>
      <c r="F55" s="244"/>
      <c r="G55" s="310" t="s">
        <v>524</v>
      </c>
      <c r="H55" s="311"/>
      <c r="I55" s="319">
        <v>1204088</v>
      </c>
      <c r="J55" s="320">
        <v>39921</v>
      </c>
      <c r="K55" s="321">
        <v>148</v>
      </c>
      <c r="L55" s="322">
        <v>53270</v>
      </c>
      <c r="M55" s="323">
        <v>13.8</v>
      </c>
      <c r="N55" s="324">
        <v>134.19999999999999</v>
      </c>
    </row>
    <row r="56" spans="1:14">
      <c r="A56" s="248"/>
      <c r="B56" s="244"/>
      <c r="C56" s="244"/>
      <c r="D56" s="244"/>
      <c r="E56" s="244"/>
      <c r="F56" s="244"/>
      <c r="G56" s="325"/>
      <c r="H56" s="326" t="s">
        <v>522</v>
      </c>
      <c r="I56" s="327">
        <v>979569</v>
      </c>
      <c r="J56" s="328">
        <v>32477</v>
      </c>
      <c r="K56" s="329">
        <v>117.9</v>
      </c>
      <c r="L56" s="330">
        <v>24316</v>
      </c>
      <c r="M56" s="331">
        <v>0.8</v>
      </c>
      <c r="N56" s="332">
        <v>117.1</v>
      </c>
    </row>
    <row r="57" spans="1:14">
      <c r="A57" s="248"/>
      <c r="B57" s="244"/>
      <c r="C57" s="244"/>
      <c r="D57" s="244"/>
      <c r="E57" s="244"/>
      <c r="F57" s="244"/>
      <c r="G57" s="310" t="s">
        <v>525</v>
      </c>
      <c r="H57" s="311"/>
      <c r="I57" s="319">
        <v>1460880</v>
      </c>
      <c r="J57" s="320">
        <v>48638</v>
      </c>
      <c r="K57" s="321">
        <v>21.8</v>
      </c>
      <c r="L57" s="322">
        <v>53292</v>
      </c>
      <c r="M57" s="323">
        <v>0</v>
      </c>
      <c r="N57" s="324">
        <v>21.8</v>
      </c>
    </row>
    <row r="58" spans="1:14">
      <c r="A58" s="248"/>
      <c r="B58" s="244"/>
      <c r="C58" s="244"/>
      <c r="D58" s="244"/>
      <c r="E58" s="244"/>
      <c r="F58" s="244"/>
      <c r="G58" s="325"/>
      <c r="H58" s="326" t="s">
        <v>522</v>
      </c>
      <c r="I58" s="327">
        <v>1023422</v>
      </c>
      <c r="J58" s="328">
        <v>34073</v>
      </c>
      <c r="K58" s="329">
        <v>4.9000000000000004</v>
      </c>
      <c r="L58" s="330">
        <v>28900</v>
      </c>
      <c r="M58" s="331">
        <v>18.899999999999999</v>
      </c>
      <c r="N58" s="332">
        <v>-14</v>
      </c>
    </row>
    <row r="59" spans="1:14">
      <c r="A59" s="248"/>
      <c r="B59" s="244"/>
      <c r="C59" s="244"/>
      <c r="D59" s="244"/>
      <c r="E59" s="244"/>
      <c r="F59" s="244"/>
      <c r="G59" s="310" t="s">
        <v>526</v>
      </c>
      <c r="H59" s="311"/>
      <c r="I59" s="319">
        <v>1415321</v>
      </c>
      <c r="J59" s="320">
        <v>47370</v>
      </c>
      <c r="K59" s="321">
        <v>-2.6</v>
      </c>
      <c r="L59" s="322">
        <v>49919</v>
      </c>
      <c r="M59" s="323">
        <v>-6.3</v>
      </c>
      <c r="N59" s="324">
        <v>3.7</v>
      </c>
    </row>
    <row r="60" spans="1:14">
      <c r="A60" s="248"/>
      <c r="B60" s="244"/>
      <c r="C60" s="244"/>
      <c r="D60" s="244"/>
      <c r="E60" s="244"/>
      <c r="F60" s="244"/>
      <c r="G60" s="325"/>
      <c r="H60" s="326" t="s">
        <v>522</v>
      </c>
      <c r="I60" s="333">
        <v>750234</v>
      </c>
      <c r="J60" s="328">
        <v>25110</v>
      </c>
      <c r="K60" s="329">
        <v>-26.3</v>
      </c>
      <c r="L60" s="330">
        <v>26398</v>
      </c>
      <c r="M60" s="331">
        <v>-8.6999999999999993</v>
      </c>
      <c r="N60" s="332">
        <v>-17.600000000000001</v>
      </c>
    </row>
    <row r="61" spans="1:14">
      <c r="A61" s="248"/>
      <c r="B61" s="244"/>
      <c r="C61" s="244"/>
      <c r="D61" s="244"/>
      <c r="E61" s="244"/>
      <c r="F61" s="244"/>
      <c r="G61" s="310" t="s">
        <v>527</v>
      </c>
      <c r="H61" s="334"/>
      <c r="I61" s="335">
        <v>1004588</v>
      </c>
      <c r="J61" s="336">
        <v>33421</v>
      </c>
      <c r="K61" s="337">
        <v>27.1</v>
      </c>
      <c r="L61" s="338">
        <v>49228</v>
      </c>
      <c r="M61" s="339">
        <v>0.7</v>
      </c>
      <c r="N61" s="324">
        <v>26.4</v>
      </c>
    </row>
    <row r="62" spans="1:14">
      <c r="A62" s="248"/>
      <c r="B62" s="244"/>
      <c r="C62" s="244"/>
      <c r="D62" s="244"/>
      <c r="E62" s="244"/>
      <c r="F62" s="244"/>
      <c r="G62" s="325"/>
      <c r="H62" s="326" t="s">
        <v>522</v>
      </c>
      <c r="I62" s="327">
        <v>721465</v>
      </c>
      <c r="J62" s="328">
        <v>23981</v>
      </c>
      <c r="K62" s="329">
        <v>14.8</v>
      </c>
      <c r="L62" s="330">
        <v>25152</v>
      </c>
      <c r="M62" s="331">
        <v>0.7</v>
      </c>
      <c r="N62" s="332">
        <v>14.1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10.67</v>
      </c>
      <c r="G47" s="12">
        <v>17.260000000000002</v>
      </c>
      <c r="H47" s="12">
        <v>18.16</v>
      </c>
      <c r="I47" s="12">
        <v>19.670000000000002</v>
      </c>
      <c r="J47" s="13">
        <v>19.27</v>
      </c>
    </row>
    <row r="48" spans="2:10" ht="57.75" customHeight="1">
      <c r="B48" s="14"/>
      <c r="C48" s="1171" t="s">
        <v>4</v>
      </c>
      <c r="D48" s="1171"/>
      <c r="E48" s="1172"/>
      <c r="F48" s="15">
        <v>7.2</v>
      </c>
      <c r="G48" s="16">
        <v>5.81</v>
      </c>
      <c r="H48" s="16">
        <v>12.57</v>
      </c>
      <c r="I48" s="16">
        <v>4</v>
      </c>
      <c r="J48" s="17">
        <v>5</v>
      </c>
    </row>
    <row r="49" spans="2:10" ht="57.75" customHeight="1" thickBot="1">
      <c r="B49" s="18"/>
      <c r="C49" s="1173" t="s">
        <v>5</v>
      </c>
      <c r="D49" s="1173"/>
      <c r="E49" s="1174"/>
      <c r="F49" s="19" t="s">
        <v>534</v>
      </c>
      <c r="G49" s="20">
        <v>5.05</v>
      </c>
      <c r="H49" s="20">
        <v>7.86</v>
      </c>
      <c r="I49" s="20" t="s">
        <v>535</v>
      </c>
      <c r="J49" s="21">
        <v>1.08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2017-02-22T08:05:35Z</cp:lastPrinted>
  <dcterms:created xsi:type="dcterms:W3CDTF">2017-02-15T16:45:41Z</dcterms:created>
  <dcterms:modified xsi:type="dcterms:W3CDTF">2018-02-06T01:13:08Z</dcterms:modified>
</cp:coreProperties>
</file>