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29財政担当（291017）\②財政運営\02決算\01財政状況資料集（H27決算）\04ＨＰ掲載用（更新）\"/>
    </mc:Choice>
  </mc:AlternateContent>
  <bookViews>
    <workbookView xWindow="240" yWindow="60" windowWidth="14940" windowHeight="7875" tabRatio="84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U88" i="11" l="1"/>
  <c r="AP88" i="11"/>
  <c r="AF88" i="11"/>
  <c r="CR102" i="11" l="1"/>
  <c r="AU63" i="11"/>
  <c r="AP63" i="11"/>
  <c r="AP23" i="11"/>
  <c r="AA23" i="11"/>
  <c r="V23" i="11"/>
  <c r="Q23"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BW34" i="9"/>
  <c r="BW35" i="9" s="1"/>
  <c r="BW36" i="9" s="1"/>
  <c r="BW37" i="9" s="1"/>
  <c r="BW38" i="9" s="1"/>
  <c r="BW39" i="9" s="1"/>
  <c r="BW40" i="9" s="1"/>
  <c r="BW41" i="9" s="1"/>
  <c r="BW42" i="9" s="1"/>
  <c r="C34" i="9"/>
  <c r="CO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<sst xmlns="http://schemas.openxmlformats.org/spreadsheetml/2006/main" count="1191" uniqueCount="576">
  <si>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</si>
  <si>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</si>
  <si>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</si>
  <si>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</si>
  <si>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</si>
  <si>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</si>
  <si>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</si>
  <si>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</si>
  <si>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</si>
  <si>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</si>
  <si>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</si>
  <si>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</si>
  <si>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</si>
  <si>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</si>
  <si>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</si>
  <si>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</si>
  <si>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</si>
  <si>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</si>
  <si>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</si>
  <si>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</si>
  <si>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</si>
  <si>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</si>
  <si>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</si>
  <si>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</si>
  <si>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</si>
  <si>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</si>
  <si>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</si>
  <si>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</si>
  <si>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</si>
  <si>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</si>
  <si>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</si>
  <si>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</si>
  <si>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</si>
  <si>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</si>
  <si>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</si>
  <si>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</si>
  <si>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</si>
  <si>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</si>
  <si>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</si>
  <si>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</si>
  <si>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</si>
  <si>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</si>
  <si>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</si>
  <si>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</si>
  <si>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</si>
  <si>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</si>
  <si>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</si>
  <si>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</si>
  <si>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</si>
  <si>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</si>
  <si>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</si>
  <si>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</si>
  <si>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</si>
  <si>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</si>
  <si>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</si>
  <si>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</si>
  <si>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</si>
  <si>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</si>
  <si>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</si>
  <si>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</si>
  <si>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</si>
  <si>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</si>
  <si>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</si>
  <si>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</si>
  <si>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</si>
  <si>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</si>
  <si>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</si>
  <si>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</si>
  <si>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</si>
  <si>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</si>
  <si>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</si>
  <si>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</si>
  <si>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</si>
  <si>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</si>
  <si>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</si>
  <si>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</si>
  <si>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</si>
  <si>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</si>
  <si>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</si>
  <si>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</si>
  <si>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</si>
  <si>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那須町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</si>
  <si>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</si>
  <si>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</si>
  <si>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</si>
  <si>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</si>
  <si>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</si>
  <si>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</si>
  <si>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</si>
  <si>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</si>
  <si>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</si>
  <si>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</si>
  <si>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</si>
  <si>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</si>
  <si>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</si>
  <si>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</si>
  <si>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</si>
  <si>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</si>
  <si>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</si>
  <si>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</si>
  <si>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</si>
  <si>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</si>
  <si>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</si>
  <si>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</si>
  <si>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</si>
  <si>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</si>
  <si>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</si>
  <si>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</si>
  <si>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</si>
  <si>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</si>
  <si>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</si>
  <si>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</si>
  <si>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</si>
  <si>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</si>
  <si>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</si>
  <si>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</si>
  <si>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</si>
  <si>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</si>
  <si>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</si>
  <si>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</si>
  <si>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</si>
  <si>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</si>
  <si>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</si>
  <si>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</si>
  <si>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</si>
  <si>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</si>
  <si>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</si>
  <si>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</si>
  <si>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</si>
  <si>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</si>
  <si>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</si>
  <si>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</si>
  <si>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</si>
  <si>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</si>
  <si>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</si>
  <si>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</si>
  <si>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</si>
  <si>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</si>
  <si>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</si>
  <si>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</si>
  <si>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</si>
  <si>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</si>
  <si>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</si>
  <si>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</si>
  <si>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</si>
  <si>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</si>
  <si>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</si>
  <si>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</si>
  <si>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</si>
  <si>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</si>
  <si>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</si>
  <si>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</si>
  <si>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</si>
  <si>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</si>
  <si>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</si>
  <si>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</si>
  <si>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</si>
  <si>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</si>
  <si>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</si>
  <si>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</si>
  <si>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</si>
  <si>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</si>
  <si>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</si>
  <si>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</si>
  <si>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</si>
  <si>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</si>
  <si>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</si>
  <si>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</si>
  <si>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</si>
  <si>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</si>
  <si>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</si>
  <si>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</si>
  <si>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</si>
  <si>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</si>
  <si>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</si>
  <si>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</si>
  <si>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</si>
  <si>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</si>
  <si>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</si>
  <si>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</si>
  <si>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</si>
  <si>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</si>
  <si>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</si>
  <si>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</si>
  <si>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</si>
  <si>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</si>
  <si>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</si>
  <si>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</si>
  <si>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</si>
  <si>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</si>
  <si>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</si>
  <si>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</si>
  <si>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栃木県那須町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</si>
  <si>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</si>
  <si>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</si>
  <si>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</si>
  <si>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</si>
  <si>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</si>
  <si>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</si>
  <si>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</si>
  <si>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</si>
  <si>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</si>
  <si>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</si>
  <si>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</si>
  <si>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</si>
  <si>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</si>
  <si>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</si>
  <si>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</si>
  <si>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</si>
  <si>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</si>
  <si>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</si>
  <si>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</si>
  <si>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</si>
  <si>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</si>
  <si>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</si>
  <si>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</si>
  <si>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</si>
  <si>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</si>
  <si>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</si>
  <si>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</si>
  <si>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</si>
  <si>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</si>
  <si>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</si>
  <si>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</si>
  <si>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</si>
  <si>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</si>
  <si>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</si>
  <si>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</si>
  <si>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</si>
  <si>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</si>
  <si>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</si>
  <si>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</si>
  <si>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</si>
  <si>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</si>
  <si>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</si>
  <si>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</si>
  <si>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</si>
  <si>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</si>
  <si>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</si>
  <si>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</si>
  <si>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</si>
  <si>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</si>
  <si>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</si>
  <si>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</si>
  <si>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</si>
  <si>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</si>
  <si>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</si>
  <si>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</si>
  <si>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</si>
  <si>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</si>
  <si>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</si>
  <si>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</si>
  <si>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</si>
  <si>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</si>
  <si>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</si>
  <si>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</si>
  <si>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</si>
  <si>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</si>
  <si>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</si>
  <si>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</si>
  <si>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</si>
  <si>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</si>
  <si>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</si>
  <si>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</si>
  <si>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</si>
  <si>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</si>
  <si>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</si>
  <si>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</si>
  <si>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</si>
  <si>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</si>
  <si>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</si>
  <si>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</si>
  <si>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</si>
  <si>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</si>
  <si>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</si>
  <si>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</si>
  <si>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</si>
  <si>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</si>
  <si>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</si>
  <si>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</si>
  <si>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</si>
  <si>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</si>
  <si>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</si>
  <si>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</si>
  <si>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</si>
  <si>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</si>
  <si>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</si>
  <si>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</si>
  <si>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</si>
  <si>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</si>
  <si>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</si>
  <si>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</si>
  <si>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</si>
  <si>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</si>
  <si>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</si>
  <si>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</si>
  <si>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</si>
  <si>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</si>
  <si>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</si>
  <si>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</si>
  <si>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</si>
  <si>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</si>
  <si>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</si>
  <si>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</si>
  <si>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</si>
  <si>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</si>
  <si>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</si>
  <si>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</si>
  <si>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</si>
  <si>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</si>
  <si>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</si>
  <si>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</si>
  <si>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</si>
  <si>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</si>
  <si>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</si>
  <si>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</si>
  <si>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</si>
  <si>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</si>
  <si>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</si>
  <si>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</si>
  <si>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</si>
  <si>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</si>
  <si>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</si>
  <si>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</si>
  <si>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</si>
  <si>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</si>
  <si>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</si>
  <si>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</si>
  <si>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</si>
  <si>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</si>
  <si>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</si>
  <si>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</si>
  <si>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</si>
  <si>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</si>
  <si>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</si>
  <si>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</si>
  <si>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</si>
  <si>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</si>
  <si>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</si>
  <si>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</si>
  <si>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栃木県那須町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</si>
  <si>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</si>
  <si>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</si>
  <si>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</si>
  <si>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</si>
  <si>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</si>
  <si>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</si>
  <si>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</si>
  <si>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</si>
  <si>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</si>
  <si>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</si>
  <si>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</si>
  <si>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</si>
  <si>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</si>
  <si>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</si>
  <si>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</si>
  <si>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</si>
  <si>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</si>
  <si>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</si>
  <si>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</si>
  <si>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</si>
  <si>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</si>
  <si>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</si>
  <si>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</si>
  <si>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</si>
  <si>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</si>
  <si>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</si>
  <si>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</si>
  <si>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</si>
  <si>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</si>
  <si>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</si>
  <si>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</si>
  <si>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</si>
  <si>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</si>
  <si>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</si>
  <si>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</si>
  <si>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</si>
  <si>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</si>
  <si>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</si>
  <si>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</si>
  <si>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</si>
  <si>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</si>
  <si>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観光事業特別会計</t>
    <phoneticPr fontId="5"/>
  </si>
  <si>
    <t>宅地造成事業特別会計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</si>
  <si>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</si>
  <si>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</si>
  <si>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</si>
  <si>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</si>
  <si>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</si>
  <si>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</si>
  <si>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</si>
  <si>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</si>
  <si>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</si>
  <si>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</si>
  <si>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</si>
  <si>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</si>
  <si>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</si>
  <si>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</si>
  <si>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</si>
  <si>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</si>
  <si>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</si>
  <si>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</si>
  <si>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</si>
  <si>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</si>
  <si>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</si>
  <si>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</si>
  <si>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</si>
  <si>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</si>
  <si>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</si>
  <si>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</si>
  <si>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</si>
  <si>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</si>
  <si>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</si>
  <si>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</si>
  <si>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</si>
  <si>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</si>
  <si>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</si>
  <si>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</si>
  <si>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</si>
  <si>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</si>
  <si>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</si>
  <si>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</si>
  <si>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</si>
  <si>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</si>
  <si>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</si>
  <si>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</si>
  <si>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</si>
  <si>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</si>
  <si>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</si>
  <si>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</si>
  <si>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</si>
  <si>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</si>
  <si>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</si>
  <si>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</si>
  <si>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</si>
  <si>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</si>
  <si>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</si>
  <si>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</si>
  <si>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</si>
  <si>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</si>
  <si>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</si>
  <si>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</si>
  <si>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</si>
  <si>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</si>
  <si>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</si>
  <si>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</si>
  <si>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</si>
  <si>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</si>
  <si>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</si>
  <si>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</si>
  <si>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観光事業特別会計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</si>
  <si>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</si>
  <si>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</si>
  <si>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</si>
  <si>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</si>
  <si>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</si>
  <si>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</si>
  <si>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</si>
  <si>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</si>
  <si>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</si>
  <si>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</si>
  <si>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</si>
  <si>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</si>
  <si>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</si>
  <si>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</si>
  <si>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</si>
  <si>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</si>
  <si>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</si>
  <si>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</si>
  <si>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</si>
  <si>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</si>
  <si>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</si>
  <si>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</si>
  <si>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</si>
  <si>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</si>
  <si>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</si>
  <si>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</si>
  <si>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</si>
  <si>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</si>
  <si>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</si>
  <si>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</si>
  <si>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</si>
  <si>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</si>
  <si>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</si>
  <si>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</si>
  <si>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</si>
  <si>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</si>
  <si>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</si>
  <si>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</si>
  <si>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</si>
  <si>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</si>
  <si>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</si>
  <si>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</si>
  <si>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</si>
  <si>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</si>
  <si>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</si>
  <si>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</si>
  <si>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</si>
  <si>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</si>
  <si>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</si>
  <si>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</si>
  <si>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</si>
  <si>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</si>
  <si>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</si>
  <si>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</si>
  <si>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</si>
  <si>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</si>
  <si>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</si>
  <si>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</si>
  <si>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</si>
  <si>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</si>
  <si>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</si>
  <si>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</si>
  <si>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</si>
  <si>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</si>
  <si>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</si>
  <si>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</si>
  <si>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</si>
  <si>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</si>
  <si>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</si>
  <si>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</si>
  <si>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</si>
  <si>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</si>
  <si>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</si>
  <si>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</si>
  <si>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</si>
  <si>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</si>
  <si>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</si>
  <si>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</si>
  <si>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</si>
  <si>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</si>
  <si>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</si>
  <si>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</si>
  <si>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2.53</t>
  </si>
  <si>
    <t>▲ 3.95</t>
  </si>
  <si>
    <t>水道事業会計</t>
  </si>
  <si>
    <t>一般会計</t>
  </si>
  <si>
    <t>介護保険特別会計</t>
  </si>
  <si>
    <t>国民健康保険特別会計</t>
  </si>
  <si>
    <t>下水道事業特別会計</t>
  </si>
  <si>
    <t>後期高齢者医療特別会計</t>
  </si>
  <si>
    <t>観光事業特別会計</t>
  </si>
  <si>
    <t>宅地造成事業特別会計</t>
  </si>
  <si>
    <t>その他会計（赤字）</t>
  </si>
  <si>
    <t>その他会計（黒字）</t>
  </si>
  <si>
    <t>那須地区広域行政事務組合(一般会計)</t>
  </si>
  <si>
    <t>一般廃棄物最終処分場事業特別会計</t>
  </si>
  <si>
    <t>広域クリーンセンター大田原事業特別会計</t>
  </si>
  <si>
    <t>と畜事業特別会計</t>
  </si>
  <si>
    <t>那須地区消防組合</t>
  </si>
  <si>
    <t>黒磯那須消防組合</t>
  </si>
  <si>
    <t>黒磯那須火葬場組合</t>
  </si>
  <si>
    <t>黒磯那須公設市場組合</t>
  </si>
  <si>
    <t>栃木県市町村総合事務組合(一般会計)</t>
  </si>
  <si>
    <t>後期高齢者医療広域連合(特別会計)</t>
  </si>
  <si>
    <t>那須未来株式会社</t>
  </si>
  <si>
    <t>黒磯那須共同火葬場組合</t>
    <rPh sb="4" eb="6">
      <t>キョウドウ</t>
    </rPh>
    <rPh sb="6" eb="9">
      <t>カソウバ</t>
    </rPh>
    <phoneticPr fontId="2"/>
  </si>
  <si>
    <t>黒磯那須公設地方卸売市場事務組合</t>
    <rPh sb="6" eb="8">
      <t>チホウ</t>
    </rPh>
    <rPh sb="8" eb="10">
      <t>オロシウリ</t>
    </rPh>
    <rPh sb="12" eb="14">
      <t>ジム</t>
    </rPh>
    <phoneticPr fontId="2"/>
  </si>
  <si>
    <t>広域クリーンセンター大田原事業特別会計</t>
    <phoneticPr fontId="2"/>
  </si>
  <si>
    <t>栃木県市町村総合事務組合(特別会計)</t>
    <phoneticPr fontId="2"/>
  </si>
  <si>
    <t>栃木県後期高齢者医療広域連合(特別会計)</t>
    <rPh sb="0" eb="3">
      <t>トチギケン</t>
    </rPh>
    <phoneticPr fontId="2"/>
  </si>
  <si>
    <t>栃木県市町村総合事務組合(一般会計)</t>
    <phoneticPr fontId="2"/>
  </si>
  <si>
    <t>栃木県後期高齢者医療広域連合(一般会計)</t>
    <rPh sb="0" eb="3">
      <t>トチギケン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</si>
  <si>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</si>
  <si>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</si>
  <si>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</si>
  <si>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</si>
  <si>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</si>
  <si>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</si>
  <si>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</si>
  <si>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</si>
  <si>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</si>
  <si>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</si>
  <si>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</si>
  <si>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</si>
  <si>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類似団体と比較して高い値を推移しているが、前年より減少した。これは、大島小学校校舎等改修事業債等の発行により、地方債現在高が増加したものの、財政調整基金等への積立てにより充当可能基金が増加したことが主な要因である。実質公債費比率についても、類似団体と比較して高いものの、元利償還金の減及び算入公債費の減により、減少傾向にある。
　将来負担比率及び実質公債費比率は、地方債の影響を強く受けることから、事業の取捨選択を徹底していくことで、事業費の減少を目指し、起債に大きく頼ることのない財政運営に努める。</t>
    <rPh sb="20" eb="21">
      <t>アタイ</t>
    </rPh>
    <rPh sb="22" eb="24">
      <t>スイイ</t>
    </rPh>
    <rPh sb="101" eb="103">
      <t>ゾウカ</t>
    </rPh>
    <rPh sb="108" eb="109">
      <t>オモ</t>
    </rPh>
    <rPh sb="110" eb="112">
      <t>ヨウイン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</si>
</sst>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46430</c:v>
                </c:pt>
                <c:pt idx="1">
                  <c:v>31971</c:v>
                </c:pt>
                <c:pt idx="2">
                  <c:v>76781</c:v>
                </c:pt>
                <c:pt idx="3">
                  <c:v>136137</c:v>
                </c:pt>
                <c:pt idx="4">
                  <c:v>129306</c:v>
                </c:pt>
              </c:numCache>
            </c:numRef>
          </c:val>
          <c:smooth val="0"/>
        </c:ser>
        <c:dLbls>
          <c:showLegendKey val="0"/>
          <c:showVal val="0"/>
          <c:showCatName val="0"/>
          <c:showSerName val="0"/>
          <c:showPercent val="0"/>
          <c:showBubbleSize val="0"/>
        </c:dLbls>
        <c:marker val="1"/>
        <c:smooth val="0"/>
        <c:axId val="191507776"/>
        <c:axId val="193262064"/>
      </c:lineChart>
      <c:catAx>
        <c:axId val="191507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262064"/>
        <c:crosses val="autoZero"/>
        <c:auto val="1"/>
        <c:lblAlgn val="ctr"/>
        <c:lblOffset val="100"/>
        <c:tickLblSkip val="1"/>
        <c:tickMarkSkip val="1"/>
        <c:noMultiLvlLbl val="0"/>
      </c:catAx>
      <c:valAx>
        <c:axId val="19326206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507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11.64</c:v>
                </c:pt>
                <c:pt idx="1">
                  <c:v>11.88</c:v>
                </c:pt>
                <c:pt idx="2">
                  <c:v>9.0299999999999994</c:v>
                </c:pt>
                <c:pt idx="3">
                  <c:v>15.91</c:v>
                </c:pt>
                <c:pt idx="4">
                  <c:v>16.05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13.64</c:v>
                </c:pt>
                <c:pt idx="1">
                  <c:v>13.57</c:v>
                </c:pt>
                <c:pt idx="2">
                  <c:v>15.1</c:v>
                </c:pt>
                <c:pt idx="3">
                  <c:v>12.44</c:v>
                </c:pt>
                <c:pt idx="4">
                  <c:v>12.27</c:v>
                </c:pt>
              </c:numCache>
            </c:numRef>
          </c:val>
        </c:ser>
        <c:dLbls>
          <c:showLegendKey val="0"/>
          <c:showVal val="0"/>
          <c:showCatName val="0"/>
          <c:showSerName val="0"/>
          <c:showPercent val="0"/>
          <c:showBubbleSize val="0"/>
        </c:dLbls>
        <c:gapWidth val="250"/>
        <c:overlap val="100"/>
        <c:axId val="193263632"/>
        <c:axId val="193264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4.54</c:v>
                </c:pt>
                <c:pt idx="1">
                  <c:v>-2.5299999999999998</c:v>
                </c:pt>
                <c:pt idx="2">
                  <c:v>-3.95</c:v>
                </c:pt>
                <c:pt idx="3">
                  <c:v>4.18</c:v>
                </c:pt>
                <c:pt idx="4">
                  <c:v>0.45</c:v>
                </c:pt>
              </c:numCache>
            </c:numRef>
          </c:val>
          <c:smooth val="0"/>
        </c:ser>
        <c:dLbls>
          <c:showLegendKey val="0"/>
          <c:showVal val="0"/>
          <c:showCatName val="0"/>
          <c:showSerName val="0"/>
          <c:showPercent val="0"/>
          <c:showBubbleSize val="0"/>
        </c:dLbls>
        <c:marker val="1"/>
        <c:smooth val="0"/>
        <c:axId val="193263632"/>
        <c:axId val="193264024"/>
      </c:lineChart>
      <c:catAx>
        <c:axId val="19326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3264024"/>
        <c:crosses val="autoZero"/>
        <c:auto val="1"/>
        <c:lblAlgn val="ctr"/>
        <c:lblOffset val="100"/>
        <c:tickLblSkip val="1"/>
        <c:tickMarkSkip val="1"/>
        <c:noMultiLvlLbl val="0"/>
      </c:catAx>
      <c:valAx>
        <c:axId val="193264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26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観光事業特別会計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0.09</c:v>
                </c:pt>
                <c:pt idx="4">
                  <c:v>#N/A</c:v>
                </c:pt>
                <c:pt idx="5">
                  <c:v>7.0000000000000007E-2</c:v>
                </c:pt>
                <c:pt idx="6">
                  <c:v>#N/A</c:v>
                </c:pt>
                <c:pt idx="7">
                  <c:v>0.05</c:v>
                </c:pt>
                <c:pt idx="8">
                  <c:v>#N/A</c:v>
                </c:pt>
                <c:pt idx="9">
                  <c:v>0.08</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0.24</c:v>
                </c:pt>
                <c:pt idx="2">
                  <c:v>#N/A</c:v>
                </c:pt>
                <c:pt idx="3">
                  <c:v>0.32</c:v>
                </c:pt>
                <c:pt idx="4">
                  <c:v>#N/A</c:v>
                </c:pt>
                <c:pt idx="5">
                  <c:v>0.2</c:v>
                </c:pt>
                <c:pt idx="6">
                  <c:v>#N/A</c:v>
                </c:pt>
                <c:pt idx="7">
                  <c:v>0.2</c:v>
                </c:pt>
                <c:pt idx="8">
                  <c:v>#N/A</c:v>
                </c:pt>
                <c:pt idx="9">
                  <c:v>0.17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1.52</c:v>
                </c:pt>
                <c:pt idx="2">
                  <c:v>#N/A</c:v>
                </c:pt>
                <c:pt idx="3">
                  <c:v>2.0099999999999998</c:v>
                </c:pt>
                <c:pt idx="4">
                  <c:v>#N/A</c:v>
                </c:pt>
                <c:pt idx="5">
                  <c:v>1.83</c:v>
                </c:pt>
                <c:pt idx="6">
                  <c:v>#N/A</c:v>
                </c:pt>
                <c:pt idx="7">
                  <c:v>1.23</c:v>
                </c:pt>
                <c:pt idx="8">
                  <c:v>#N/A</c:v>
                </c:pt>
                <c:pt idx="9">
                  <c:v>1.31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0.79</c:v>
                </c:pt>
                <c:pt idx="2">
                  <c:v>#N/A</c:v>
                </c:pt>
                <c:pt idx="3">
                  <c:v>1.1100000000000001</c:v>
                </c:pt>
                <c:pt idx="4">
                  <c:v>#N/A</c:v>
                </c:pt>
                <c:pt idx="5">
                  <c:v>0.93</c:v>
                </c:pt>
                <c:pt idx="6">
                  <c:v>#N/A</c:v>
                </c:pt>
                <c:pt idx="7">
                  <c:v>1.17</c:v>
                </c:pt>
                <c:pt idx="8">
                  <c:v>#N/A</c:v>
                </c:pt>
                <c:pt idx="9">
                  <c:v>1.34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11.62</c:v>
                </c:pt>
                <c:pt idx="2">
                  <c:v>#N/A</c:v>
                </c:pt>
                <c:pt idx="3">
                  <c:v>11.87</c:v>
                </c:pt>
                <c:pt idx="4">
                  <c:v>#N/A</c:v>
                </c:pt>
                <c:pt idx="5">
                  <c:v>9.02</c:v>
                </c:pt>
                <c:pt idx="6">
                  <c:v>#N/A</c:v>
                </c:pt>
                <c:pt idx="7">
                  <c:v>15.95</c:v>
                </c:pt>
                <c:pt idx="8">
                  <c:v>#N/A</c:v>
                </c:pt>
                <c:pt idx="9">
                  <c:v>16.059999999999999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25.5</c:v>
                </c:pt>
                <c:pt idx="2">
                  <c:v>#N/A</c:v>
                </c:pt>
                <c:pt idx="3">
                  <c:v>24.21</c:v>
                </c:pt>
                <c:pt idx="4">
                  <c:v>#N/A</c:v>
                </c:pt>
                <c:pt idx="5">
                  <c:v>22.32</c:v>
                </c:pt>
                <c:pt idx="6">
                  <c:v>#N/A</c:v>
                </c:pt>
                <c:pt idx="7">
                  <c:v>22.99</c:v>
                </c:pt>
                <c:pt idx="8">
                  <c:v>#N/A</c:v>
                </c:pt>
                <c:pt idx="9">
                  <c:v>20.36</c:v>
                </c:pt>
              </c:numCache>
            </c:numRef>
          </c:val>
        </c:ser>
        <c:dLbls>
          <c:showLegendKey val="0"/>
          <c:showVal val="0"/>
          <c:showCatName val="0"/>
          <c:showSerName val="0"/>
          <c:showPercent val="0"/>
          <c:showBubbleSize val="0"/>
        </c:dLbls>
        <c:gapWidth val="150"/>
        <c:overlap val="100"/>
        <c:axId val="193264808"/>
        <c:axId val="193265200"/>
      </c:barChart>
      <c:catAx>
        <c:axId val="193264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265200"/>
        <c:crosses val="autoZero"/>
        <c:auto val="1"/>
        <c:lblAlgn val="ctr"/>
        <c:lblOffset val="100"/>
        <c:tickLblSkip val="1"/>
        <c:tickMarkSkip val="1"/>
        <c:noMultiLvlLbl val="0"/>
      </c:catAx>
      <c:valAx>
        <c:axId val="19326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264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837</c:v>
                </c:pt>
                <c:pt idx="5">
                  <c:v>821</c:v>
                </c:pt>
                <c:pt idx="8">
                  <c:v>801</c:v>
                </c:pt>
                <c:pt idx="11">
                  <c:v>825</c:v>
                </c:pt>
                <c:pt idx="14">
                  <c:v>801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5</c:v>
                </c:pt>
                <c:pt idx="6">
                  <c:v>4</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231</c:v>
                </c:pt>
                <c:pt idx="3">
                  <c:v>207</c:v>
                </c:pt>
                <c:pt idx="6">
                  <c:v>205</c:v>
                </c:pt>
                <c:pt idx="9">
                  <c:v>204</c:v>
                </c:pt>
                <c:pt idx="12">
                  <c:v>190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192</c:v>
                </c:pt>
                <c:pt idx="3">
                  <c:v>206</c:v>
                </c:pt>
                <c:pt idx="6">
                  <c:v>162</c:v>
                </c:pt>
                <c:pt idx="9">
                  <c:v>149</c:v>
                </c:pt>
                <c:pt idx="12">
                  <c:v>152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1096</c:v>
                </c:pt>
                <c:pt idx="3">
                  <c:v>1057</c:v>
                </c:pt>
                <c:pt idx="6">
                  <c:v>1081</c:v>
                </c:pt>
                <c:pt idx="9">
                  <c:v>1066</c:v>
                </c:pt>
                <c:pt idx="12">
                  <c:v>1060</c:v>
                </c:pt>
              </c:numCache>
            </c:numRef>
          </c:val>
        </c:ser>
        <c:dLbls>
          <c:showLegendKey val="0"/>
          <c:showVal val="0"/>
          <c:showCatName val="0"/>
          <c:showSerName val="0"/>
          <c:showPercent val="0"/>
          <c:showBubbleSize val="0"/>
        </c:dLbls>
        <c:gapWidth val="100"/>
        <c:overlap val="100"/>
        <c:axId val="222503712"/>
        <c:axId val="222504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688</c:v>
                </c:pt>
                <c:pt idx="2">
                  <c:v>#N/A</c:v>
                </c:pt>
                <c:pt idx="3">
                  <c:v>#N/A</c:v>
                </c:pt>
                <c:pt idx="4">
                  <c:v>654</c:v>
                </c:pt>
                <c:pt idx="5">
                  <c:v>#N/A</c:v>
                </c:pt>
                <c:pt idx="6">
                  <c:v>#N/A</c:v>
                </c:pt>
                <c:pt idx="7">
                  <c:v>651</c:v>
                </c:pt>
                <c:pt idx="8">
                  <c:v>#N/A</c:v>
                </c:pt>
                <c:pt idx="9">
                  <c:v>#N/A</c:v>
                </c:pt>
                <c:pt idx="10">
                  <c:v>598</c:v>
                </c:pt>
                <c:pt idx="11">
                  <c:v>#N/A</c:v>
                </c:pt>
                <c:pt idx="12">
                  <c:v>#N/A</c:v>
                </c:pt>
                <c:pt idx="13">
                  <c:v>604</c:v>
                </c:pt>
                <c:pt idx="14">
                  <c:v>#N/A</c:v>
                </c:pt>
              </c:numCache>
            </c:numRef>
          </c:val>
          <c:smooth val="0"/>
        </c:ser>
        <c:dLbls>
          <c:showLegendKey val="0"/>
          <c:showVal val="0"/>
          <c:showCatName val="0"/>
          <c:showSerName val="0"/>
          <c:showPercent val="0"/>
          <c:showBubbleSize val="0"/>
        </c:dLbls>
        <c:marker val="1"/>
        <c:smooth val="0"/>
        <c:axId val="222503712"/>
        <c:axId val="222504104"/>
      </c:lineChart>
      <c:catAx>
        <c:axId val="22250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504104"/>
        <c:crosses val="autoZero"/>
        <c:auto val="1"/>
        <c:lblAlgn val="ctr"/>
        <c:lblOffset val="100"/>
        <c:tickLblSkip val="1"/>
        <c:tickMarkSkip val="1"/>
        <c:noMultiLvlLbl val="0"/>
      </c:catAx>
      <c:valAx>
        <c:axId val="222504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50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8086</c:v>
                </c:pt>
                <c:pt idx="5">
                  <c:v>8146</c:v>
                </c:pt>
                <c:pt idx="8">
                  <c:v>8304</c:v>
                </c:pt>
                <c:pt idx="11">
                  <c:v>8735</c:v>
                </c:pt>
                <c:pt idx="14">
                  <c:v>9381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290</c:v>
                </c:pt>
                <c:pt idx="5">
                  <c:v>314</c:v>
                </c:pt>
                <c:pt idx="8">
                  <c:v>372</c:v>
                </c:pt>
                <c:pt idx="11">
                  <c:v>360</c:v>
                </c:pt>
                <c:pt idx="14">
                  <c:v>344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2667</c:v>
                </c:pt>
                <c:pt idx="5">
                  <c:v>2196</c:v>
                </c:pt>
                <c:pt idx="8">
                  <c:v>2363</c:v>
                </c:pt>
                <c:pt idx="11">
                  <c:v>2059</c:v>
                </c:pt>
                <c:pt idx="14">
                  <c:v>2218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c:v>
                </c:pt>
                <c:pt idx="3">
                  <c:v>0</c:v>
                </c:pt>
                <c:pt idx="6">
                  <c:v>0</c:v>
                </c:pt>
                <c:pt idx="9">
                  <c:v>0</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2568</c:v>
                </c:pt>
                <c:pt idx="3">
                  <c:v>2567</c:v>
                </c:pt>
                <c:pt idx="6">
                  <c:v>2456</c:v>
                </c:pt>
                <c:pt idx="9">
                  <c:v>2336</c:v>
                </c:pt>
                <c:pt idx="12">
                  <c:v>2232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1105</c:v>
                </c:pt>
                <c:pt idx="3">
                  <c:v>909</c:v>
                </c:pt>
                <c:pt idx="6">
                  <c:v>747</c:v>
                </c:pt>
                <c:pt idx="9">
                  <c:v>606</c:v>
                </c:pt>
                <c:pt idx="12">
                  <c:v>681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2219</c:v>
                </c:pt>
                <c:pt idx="3">
                  <c:v>2385</c:v>
                </c:pt>
                <c:pt idx="6">
                  <c:v>2298</c:v>
                </c:pt>
                <c:pt idx="9">
                  <c:v>2191</c:v>
                </c:pt>
                <c:pt idx="12">
                  <c:v>2064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9881</c:v>
                </c:pt>
                <c:pt idx="3">
                  <c:v>9858</c:v>
                </c:pt>
                <c:pt idx="6">
                  <c:v>9957</c:v>
                </c:pt>
                <c:pt idx="9">
                  <c:v>10927</c:v>
                </c:pt>
                <c:pt idx="12">
                  <c:v>11261</c:v>
                </c:pt>
              </c:numCache>
            </c:numRef>
          </c:val>
        </c:ser>
        <c:dLbls>
          <c:showLegendKey val="0"/>
          <c:showVal val="0"/>
          <c:showCatName val="0"/>
          <c:showSerName val="0"/>
          <c:showPercent val="0"/>
          <c:showBubbleSize val="0"/>
        </c:dLbls>
        <c:gapWidth val="100"/>
        <c:overlap val="100"/>
        <c:axId val="222504888"/>
        <c:axId val="222505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4732</c:v>
                </c:pt>
                <c:pt idx="2">
                  <c:v>#N/A</c:v>
                </c:pt>
                <c:pt idx="3">
                  <c:v>#N/A</c:v>
                </c:pt>
                <c:pt idx="4">
                  <c:v>5063</c:v>
                </c:pt>
                <c:pt idx="5">
                  <c:v>#N/A</c:v>
                </c:pt>
                <c:pt idx="6">
                  <c:v>#N/A</c:v>
                </c:pt>
                <c:pt idx="7">
                  <c:v>4419</c:v>
                </c:pt>
                <c:pt idx="8">
                  <c:v>#N/A</c:v>
                </c:pt>
                <c:pt idx="9">
                  <c:v>#N/A</c:v>
                </c:pt>
                <c:pt idx="10">
                  <c:v>4906</c:v>
                </c:pt>
                <c:pt idx="11">
                  <c:v>#N/A</c:v>
                </c:pt>
                <c:pt idx="12">
                  <c:v>#N/A</c:v>
                </c:pt>
                <c:pt idx="13">
                  <c:v>4296</c:v>
                </c:pt>
                <c:pt idx="14">
                  <c:v>#N/A</c:v>
                </c:pt>
              </c:numCache>
            </c:numRef>
          </c:val>
          <c:smooth val="0"/>
        </c:ser>
        <c:dLbls>
          <c:showLegendKey val="0"/>
          <c:showVal val="0"/>
          <c:showCatName val="0"/>
          <c:showSerName val="0"/>
          <c:showPercent val="0"/>
          <c:showBubbleSize val="0"/>
        </c:dLbls>
        <c:marker val="1"/>
        <c:smooth val="0"/>
        <c:axId val="222504888"/>
        <c:axId val="222505280"/>
      </c:lineChart>
      <c:catAx>
        <c:axId val="222504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2505280"/>
        <c:crosses val="autoZero"/>
        <c:auto val="1"/>
        <c:lblAlgn val="ctr"/>
        <c:lblOffset val="100"/>
        <c:tickLblSkip val="1"/>
        <c:tickMarkSkip val="1"/>
        <c:noMultiLvlLbl val="0"/>
      </c:catAx>
      <c:valAx>
        <c:axId val="222505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504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{C2BE599B-41F9-4A81-B00B-20F537F09D3A}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{FA2CE252-99CC-4794-A99B-43898B075D4F}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{5C1A92A5-313A-4115-9F56-79C8E7F3E341}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{6672BC2A-A1B4-4D0A-8144-A4F428CF166B}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{4A36E6D5-9C3A-4B3D-A2A1-6BA2F788B3CE}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{983EA150-7434-4540-9DDC-C118815C1466}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{28E128DB-D75D-46AF-BBBE-48BA29B43F2A}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{BB9A26D2-2CC0-4B0A-92FF-F79C4120C096}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{F4509593-BCF6-4AE4-B5BF-CD91C55A483B}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{F6AD98E1-F46C-4D6B-88BA-CA8FADEB43FA}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22506456"/>
        <c:axId val="222506848"/>
      </c:scatterChart>
      <c:valAx>
        <c:axId val="2225064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2506848"/>
        <c:crosses val="autoZero"/>
        <c:crossBetween val="midCat"/>
      </c:valAx>
      <c:valAx>
        <c:axId val="2225068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2506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{06D68F60-9EFA-47A8-B37D-1DC3225182F0}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{C11C7412-7096-432C-B05B-BC045678AB68}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{6EF05FD5-CBDB-41E9-A69C-3B627AD47126}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{43219E87-06CD-4A06-8DE1-F62F4C3E3E10}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{0741E44A-D9B9-478B-81C1-52CB50919763}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10.199999999999999</c:v>
                </c:pt>
                <c:pt idx="2">
                  <c:v>10</c:v>
                </c:pt>
                <c:pt idx="3">
                  <c:v>9.6</c:v>
                </c:pt>
                <c:pt idx="4">
                  <c:v>9.1999999999999993</c:v>
                </c:pt>
              </c:numCache>
            </c:numRef>
          </c:xVal>
          <c:yVal>
            <c:numRef>
              <c:f>公会計指標分析・財政指標組合せ分析表!$K$73:$O$73</c:f>
              <c:numCache>
                <c:formatCode>#,##0.0;"▲ "#,##0.0</c:formatCode>
                <c:ptCount val="5"/>
                <c:pt idx="0">
                  <c:v>70.8</c:v>
                </c:pt>
                <c:pt idx="1">
                  <c:v>76.7</c:v>
                </c:pt>
                <c:pt idx="2">
                  <c:v>66.599999999999994</c:v>
                </c:pt>
                <c:pt idx="3">
                  <c:v>74.400000000000006</c:v>
                </c:pt>
                <c:pt idx="4">
                  <c:v>63.6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{457B679D-427C-4324-967C-8793A32AF3C3}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{A452F004-779E-42EF-B2E8-FEC419616714}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{0C4BF0EA-8252-471B-884F-DB63ABC884F8}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{4259F4D0-F35F-46E1-B903-F73EF5CE7EFF}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{91C5C052-0156-4557-9867-BADD95DAA4A6}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7.1</c:v>
                </c:pt>
              </c:numCache>
            </c:numRef>
          </c:xVal>
          <c:yVal>
            <c:numRef>
              <c:f>公会計指標分析・財政指標組合せ分析表!$K$77:$O$77</c:f>
              <c:numCache>
                <c:formatCode>#,##0.0;"▲ "#,##0.0</c:formatCode>
                <c:ptCount val="5"/>
                <c:pt idx="0">
                  <c:v>40.200000000000003</c:v>
                </c:pt>
                <c:pt idx="1">
                  <c:v>30.7</c:v>
                </c:pt>
                <c:pt idx="2">
                  <c:v>22.3</c:v>
                </c:pt>
                <c:pt idx="3">
                  <c:v>20.3</c:v>
                </c:pt>
                <c:pt idx="4">
                  <c:v>20.2</c:v>
                </c:pt>
              </c:numCache>
            </c:numRef>
          </c:yVal>
          <c:smooth val="0"/>
        </c:ser>
        <c:dLbls>
          <c:showLegendKey val="0"/>
          <c:showVal val="0"/>
          <c:showCatName val="0"/>
          <c:showSerName val="0"/>
          <c:showPercent val="0"/>
          <c:showBubbleSize val="0"/>
        </c:dLbls>
        <c:axId val="227524480"/>
        <c:axId val="227524872"/>
      </c:scatterChart>
      <c:valAx>
        <c:axId val="227524480"/>
        <c:scaling>
          <c:orientation val="minMax"/>
          <c:max val="11.2"/>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524872"/>
        <c:crosses val="autoZero"/>
        <c:crossBetween val="midCat"/>
      </c:valAx>
      <c:valAx>
        <c:axId val="227524872"/>
        <c:scaling>
          <c:orientation val="minMax"/>
          <c:max val="87"/>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75244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元利償還金（元利償還金等の</a:t>
          </a:r>
          <a:r>
            <a:rPr lang="en-US" altLang="ja-JP" sz="1400" b="0" i="0" baseline="0">
              <a:solidFill>
                <a:schemeClr val="dk1"/>
              </a:solidFill>
              <a:effectLst/>
              <a:latin typeface="+mn-lt"/>
              <a:ea typeface="+mn-ea"/>
              <a:cs typeface="+mn-cs"/>
            </a:rPr>
            <a:t>70</a:t>
          </a:r>
          <a:r>
            <a:rPr lang="ja-JP" altLang="ja-JP" sz="1400" b="0" i="0" baseline="0">
              <a:solidFill>
                <a:schemeClr val="dk1"/>
              </a:solidFill>
              <a:effectLst/>
              <a:latin typeface="+mn-lt"/>
              <a:ea typeface="+mn-ea"/>
              <a:cs typeface="+mn-cs"/>
            </a:rPr>
            <a:t>％以上を占める）の減及び算入公債費の減により、実質公債費比率の分子は、前年より</a:t>
          </a:r>
          <a:r>
            <a:rPr lang="en-US" altLang="ja-JP" sz="1400" b="0" i="0" baseline="0">
              <a:solidFill>
                <a:schemeClr val="dk1"/>
              </a:solidFill>
              <a:effectLst/>
              <a:latin typeface="+mn-lt"/>
              <a:ea typeface="+mn-ea"/>
              <a:cs typeface="+mn-cs"/>
            </a:rPr>
            <a:t>6</a:t>
          </a:r>
          <a:r>
            <a:rPr lang="ja-JP" altLang="ja-JP" sz="1400" b="0" i="0" baseline="0">
              <a:solidFill>
                <a:schemeClr val="dk1"/>
              </a:solidFill>
              <a:effectLst/>
              <a:latin typeface="+mn-lt"/>
              <a:ea typeface="+mn-ea"/>
              <a:cs typeface="+mn-cs"/>
            </a:rPr>
            <a:t>百万円程上昇したものの、全体的には減少傾向にある。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今後は、小中学校適正配置計画に基づく学校施設改修工事や新たに策定する「公共施設等総合管理計画」に基づき、老朽化した公共施設及び道路・橋りょう・上下水道施設等インフラの維持管理・修繕・更新等への取り組みが行われることから、事業の取捨選択を徹底していくことで、事業費の減少を目指し、起債に大きく頼ることのない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大島小学校校舎等改修事業債及び屋内運動場改築事業債、防災行政無線整備事業債等の発行により、地方債現在高が増加したが、財政調整基金等への積立てによる充当可能基金の増及び基準財政需要額算入見込額の増により、将来負担比率の分子が減少した。</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本町の将来負担比率は、実質公債費比率と同様に地方債の影響を強く受けることから、事業の取捨選択を徹底していくことで、事業費の減少を目指し、起債に大きく頼ることのない財政運営に努める。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26,155
25,937
372.34
16,247,693
14,871,026
1,209,424
7,537,382
11,261,413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63.6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26,155
25,937
372.34
16,247,693
14,871,026
1,209,424
7,537,382
11,261,413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26,155
25,937
372.34
16,247,693
14,871,026
1,209,424
7,537,382
11,261,413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26,155
25,937
372.34
16,247,693
14,871,026
1,209,424
7,537,382
11,261,413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町内に大型事業所は少ないものの、多くの別荘や宿泊・レジャー施設等を有し固定資産税等の確保が図れることにより、類似団体平均を</a:t>
          </a:r>
          <a:r>
            <a:rPr lang="en-US" altLang="ja-JP" sz="1300" b="0" i="0" baseline="0">
              <a:solidFill>
                <a:schemeClr val="dk1"/>
              </a:solidFill>
              <a:effectLst/>
              <a:latin typeface="+mn-lt"/>
              <a:ea typeface="+mn-ea"/>
              <a:cs typeface="+mn-cs"/>
            </a:rPr>
            <a:t>0.10</a:t>
          </a:r>
          <a:r>
            <a:rPr lang="ja-JP" altLang="ja-JP" sz="1300" b="0" i="0" baseline="0">
              <a:solidFill>
                <a:schemeClr val="dk1"/>
              </a:solidFill>
              <a:effectLst/>
              <a:latin typeface="+mn-lt"/>
              <a:ea typeface="+mn-ea"/>
              <a:cs typeface="+mn-cs"/>
            </a:rPr>
            <a:t>ポイント上回る</a:t>
          </a:r>
          <a:r>
            <a:rPr lang="en-US" altLang="ja-JP" sz="1300" b="0" i="0" baseline="0">
              <a:solidFill>
                <a:schemeClr val="dk1"/>
              </a:solidFill>
              <a:effectLst/>
              <a:latin typeface="+mn-lt"/>
              <a:ea typeface="+mn-ea"/>
              <a:cs typeface="+mn-cs"/>
            </a:rPr>
            <a:t>0.77</a:t>
          </a:r>
          <a:r>
            <a:rPr lang="ja-JP" altLang="ja-JP" sz="1300" b="0" i="0" baseline="0">
              <a:solidFill>
                <a:schemeClr val="dk1"/>
              </a:solidFill>
              <a:effectLst/>
              <a:latin typeface="+mn-lt"/>
              <a:ea typeface="+mn-ea"/>
              <a:cs typeface="+mn-cs"/>
            </a:rPr>
            <a:t>となっている。</a:t>
          </a:r>
          <a:endParaRPr lang="ja-JP" altLang="ja-JP" sz="1300">
            <a:effectLst/>
          </a:endParaRPr>
        </a:p>
        <a:p>
          <a:pPr rtl="0"/>
          <a:r>
            <a:rPr lang="ja-JP" altLang="ja-JP" sz="1300" b="0" i="0" baseline="0">
              <a:solidFill>
                <a:schemeClr val="dk1"/>
              </a:solidFill>
              <a:effectLst/>
              <a:latin typeface="+mn-lt"/>
              <a:ea typeface="+mn-ea"/>
              <a:cs typeface="+mn-cs"/>
            </a:rPr>
            <a:t>　今後とも、行政サービスや課題の多様化、さらには増大し続ける社会保障費などにより、歳出は増加する一方であることから、コストカットに止まらず事業自体の廃止を含め、選択と集中による徹底した歳出の抑制に努めるとともに、町財政の根幹である町税の収納対策強化による収納率の向上等を推進し、歳入の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6350</xdr:rowOff>
    </xdr:to>
    <xdr:cxnSp macro="">
      <xdr:nvCxnSpPr>
        <xdr:cNvPr id="70" name="直線コネクタ 69"/>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99984</xdr:rowOff>
    </xdr:from>
    <xdr:ext cx="762000" cy="259045"/>
    <xdr:sp macro="" textlink="">
      <xdr:nvSpPr>
        <xdr:cNvPr id="71" name="財政力平均値テキスト"/>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6350</xdr:rowOff>
    </xdr:to>
    <xdr:cxnSp macro="">
      <xdr:nvCxnSpPr>
        <xdr:cNvPr id="73" name="直線コネクタ 72"/>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5" name="テキスト ボックス 74"/>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6350</xdr:rowOff>
    </xdr:to>
    <xdr:cxnSp macro="">
      <xdr:nvCxnSpPr>
        <xdr:cNvPr id="76" name="直線コネクタ 75"/>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8" name="テキスト ボックス 77"/>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160565</xdr:rowOff>
    </xdr:from>
    <xdr:to>
      <xdr:col>3</xdr:col>
      <xdr:colOff>279400</xdr:colOff>
      <xdr:row>40</xdr:row>
      <xdr:rowOff>6350</xdr:rowOff>
    </xdr:to>
    <xdr:cxnSp macro="">
      <xdr:nvCxnSpPr>
        <xdr:cNvPr id="79" name="直線コネクタ 78"/>
        <xdr:cNvCxnSpPr/>
      </xdr:nvCxnSpPr>
      <xdr:spPr>
        <a:xfrm>
          <a:off x="1447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77305</xdr:rowOff>
    </xdr:from>
    <xdr:ext cx="762000" cy="259045"/>
    <xdr:sp macro="" textlink="">
      <xdr:nvSpPr>
        <xdr:cNvPr id="83" name="テキスト ボックス 82"/>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9" name="円/楕円 88"/>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90"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91" name="円/楕円 90"/>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92" name="テキスト ボックス 91"/>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3" name="円/楕円 92"/>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4" name="テキスト ボックス 93"/>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5" name="円/楕円 94"/>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6" name="テキスト ボックス 95"/>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109765</xdr:rowOff>
    </xdr:from>
    <xdr:to>
      <xdr:col>2</xdr:col>
      <xdr:colOff>127000</xdr:colOff>
      <xdr:row>40</xdr:row>
      <xdr:rowOff>39915</xdr:rowOff>
    </xdr:to>
    <xdr:sp macro="" textlink="">
      <xdr:nvSpPr>
        <xdr:cNvPr id="97" name="円/楕円 96"/>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50092</xdr:rowOff>
    </xdr:from>
    <xdr:ext cx="762000" cy="259045"/>
    <xdr:sp macro="" textlink="">
      <xdr:nvSpPr>
        <xdr:cNvPr id="98" name="テキスト ボックス 97"/>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人件費及び一部事務組合負担金（補助費等）係るものが比較的高い水準にあるため、類似団体平均を</a:t>
          </a:r>
          <a:r>
            <a:rPr lang="en-US" altLang="ja-JP" sz="1300" b="0" i="0" baseline="0">
              <a:solidFill>
                <a:schemeClr val="dk1"/>
              </a:solidFill>
              <a:effectLst/>
              <a:latin typeface="+mn-lt"/>
              <a:ea typeface="+mn-ea"/>
              <a:cs typeface="+mn-cs"/>
            </a:rPr>
            <a:t>5.6</a:t>
          </a:r>
          <a:r>
            <a:rPr lang="ja-JP" altLang="ja-JP" sz="1300" b="0" i="0" baseline="0">
              <a:solidFill>
                <a:schemeClr val="dk1"/>
              </a:solidFill>
              <a:effectLst/>
              <a:latin typeface="+mn-lt"/>
              <a:ea typeface="+mn-ea"/>
              <a:cs typeface="+mn-cs"/>
            </a:rPr>
            <a:t>ポイント上回る</a:t>
          </a:r>
          <a:r>
            <a:rPr lang="en-US" altLang="ja-JP" sz="1300" b="0" i="0" baseline="0">
              <a:solidFill>
                <a:schemeClr val="dk1"/>
              </a:solidFill>
              <a:effectLst/>
              <a:latin typeface="+mn-lt"/>
              <a:ea typeface="+mn-ea"/>
              <a:cs typeface="+mn-cs"/>
            </a:rPr>
            <a:t>90.3</a:t>
          </a:r>
          <a:r>
            <a:rPr lang="ja-JP" altLang="ja-JP" sz="1300" b="0" i="0" baseline="0">
              <a:solidFill>
                <a:schemeClr val="dk1"/>
              </a:solidFill>
              <a:effectLst/>
              <a:latin typeface="+mn-lt"/>
              <a:ea typeface="+mn-ea"/>
              <a:cs typeface="+mn-cs"/>
            </a:rPr>
            <a:t>％となっている。</a:t>
          </a:r>
          <a:endParaRPr lang="ja-JP" altLang="ja-JP" sz="1300">
            <a:effectLst/>
          </a:endParaRPr>
        </a:p>
        <a:p>
          <a:pPr rtl="0"/>
          <a:r>
            <a:rPr lang="ja-JP" altLang="ja-JP" sz="1300" b="0" i="0" baseline="0">
              <a:solidFill>
                <a:schemeClr val="dk1"/>
              </a:solidFill>
              <a:effectLst/>
              <a:latin typeface="+mn-lt"/>
              <a:ea typeface="+mn-ea"/>
              <a:cs typeface="+mn-cs"/>
            </a:rPr>
            <a:t>　人件費については、新たに策定する「行財政改革推進プラン</a:t>
          </a:r>
          <a:r>
            <a:rPr lang="en-US" altLang="ja-JP" sz="1300" b="0" i="0" baseline="0">
              <a:solidFill>
                <a:schemeClr val="dk1"/>
              </a:solidFill>
              <a:effectLst/>
              <a:latin typeface="+mn-lt"/>
              <a:ea typeface="+mn-ea"/>
              <a:cs typeface="+mn-cs"/>
            </a:rPr>
            <a:t>2016</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年度～平成</a:t>
          </a:r>
          <a:r>
            <a:rPr lang="en-US" altLang="ja-JP" sz="1300" b="0" i="0" baseline="0">
              <a:solidFill>
                <a:schemeClr val="dk1"/>
              </a:solidFill>
              <a:effectLst/>
              <a:latin typeface="+mn-lt"/>
              <a:ea typeface="+mn-ea"/>
              <a:cs typeface="+mn-cs"/>
            </a:rPr>
            <a:t>32</a:t>
          </a:r>
          <a:r>
            <a:rPr lang="ja-JP" altLang="ja-JP" sz="1300" b="0" i="0" baseline="0">
              <a:solidFill>
                <a:schemeClr val="dk1"/>
              </a:solidFill>
              <a:effectLst/>
              <a:latin typeface="+mn-lt"/>
              <a:ea typeface="+mn-ea"/>
              <a:cs typeface="+mn-cs"/>
            </a:rPr>
            <a:t>年度）」に基づき、職員定員の適正化による職員数の減及び組織・配置の見直しとともに、時間外勤務の削減に向けた新たな取組みを行い、人件費の抑制に努める。また、民間活力導入可能なものについては更なる活用を促進するなど経常的経費の削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73152</xdr:rowOff>
    </xdr:from>
    <xdr:to>
      <xdr:col>7</xdr:col>
      <xdr:colOff>152400</xdr:colOff>
      <xdr:row>64</xdr:row>
      <xdr:rowOff>77978</xdr:rowOff>
    </xdr:to>
    <xdr:cxnSp macro="">
      <xdr:nvCxnSpPr>
        <xdr:cNvPr id="131" name="直線コネクタ 130"/>
        <xdr:cNvCxnSpPr/>
      </xdr:nvCxnSpPr>
      <xdr:spPr>
        <a:xfrm>
          <a:off x="4114800" y="1104595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116349</xdr:rowOff>
    </xdr:from>
    <xdr:ext cx="762000" cy="259045"/>
    <xdr:sp macro="" textlink="">
      <xdr:nvSpPr>
        <xdr:cNvPr id="132" name="財政構造の弾力性平均値テキスト"/>
        <xdr:cNvSpPr txBox="1"/>
      </xdr:nvSpPr>
      <xdr:spPr>
        <a:xfrm>
          <a:off x="5041900" y="1057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157734</xdr:rowOff>
    </xdr:from>
    <xdr:to>
      <xdr:col>6</xdr:col>
      <xdr:colOff>0</xdr:colOff>
      <xdr:row>64</xdr:row>
      <xdr:rowOff>73152</xdr:rowOff>
    </xdr:to>
    <xdr:cxnSp macro="">
      <xdr:nvCxnSpPr>
        <xdr:cNvPr id="134" name="直線コネクタ 133"/>
        <xdr:cNvCxnSpPr/>
      </xdr:nvCxnSpPr>
      <xdr:spPr>
        <a:xfrm>
          <a:off x="3225800" y="109590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6" name="テキスト ボックス 135"/>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157734</xdr:rowOff>
    </xdr:from>
    <xdr:to>
      <xdr:col>4</xdr:col>
      <xdr:colOff>482600</xdr:colOff>
      <xdr:row>64</xdr:row>
      <xdr:rowOff>49022</xdr:rowOff>
    </xdr:to>
    <xdr:cxnSp macro="">
      <xdr:nvCxnSpPr>
        <xdr:cNvPr id="137" name="直線コネクタ 136"/>
        <xdr:cNvCxnSpPr/>
      </xdr:nvCxnSpPr>
      <xdr:spPr>
        <a:xfrm flipV="1">
          <a:off x="2336800" y="1095908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9" name="テキスト ボックス 138"/>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34544</xdr:rowOff>
    </xdr:from>
    <xdr:to>
      <xdr:col>3</xdr:col>
      <xdr:colOff>279400</xdr:colOff>
      <xdr:row>64</xdr:row>
      <xdr:rowOff>49022</xdr:rowOff>
    </xdr:to>
    <xdr:cxnSp macro="">
      <xdr:nvCxnSpPr>
        <xdr:cNvPr id="140" name="直線コネクタ 139"/>
        <xdr:cNvCxnSpPr/>
      </xdr:nvCxnSpPr>
      <xdr:spPr>
        <a:xfrm>
          <a:off x="1447800" y="110073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2" name="テキスト ボックス 141"/>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27178</xdr:rowOff>
    </xdr:from>
    <xdr:to>
      <xdr:col>7</xdr:col>
      <xdr:colOff>203200</xdr:colOff>
      <xdr:row>64</xdr:row>
      <xdr:rowOff>128778</xdr:rowOff>
    </xdr:to>
    <xdr:sp macro="" textlink="">
      <xdr:nvSpPr>
        <xdr:cNvPr id="150" name="円/楕円 149"/>
        <xdr:cNvSpPr/>
      </xdr:nvSpPr>
      <xdr:spPr>
        <a:xfrm>
          <a:off x="4902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170705</xdr:rowOff>
    </xdr:from>
    <xdr:ext cx="762000" cy="259045"/>
    <xdr:sp macro="" textlink="">
      <xdr:nvSpPr>
        <xdr:cNvPr id="151" name="財政構造の弾力性該当値テキスト"/>
        <xdr:cNvSpPr txBox="1"/>
      </xdr:nvSpPr>
      <xdr:spPr>
        <a:xfrm>
          <a:off x="5041900" y="109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22352</xdr:rowOff>
    </xdr:from>
    <xdr:to>
      <xdr:col>6</xdr:col>
      <xdr:colOff>50800</xdr:colOff>
      <xdr:row>64</xdr:row>
      <xdr:rowOff>123952</xdr:rowOff>
    </xdr:to>
    <xdr:sp macro="" textlink="">
      <xdr:nvSpPr>
        <xdr:cNvPr id="152" name="円/楕円 151"/>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108729</xdr:rowOff>
    </xdr:from>
    <xdr:ext cx="736600" cy="259045"/>
    <xdr:sp macro="" textlink="">
      <xdr:nvSpPr>
        <xdr:cNvPr id="153" name="テキスト ボックス 152"/>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106934</xdr:rowOff>
    </xdr:from>
    <xdr:to>
      <xdr:col>4</xdr:col>
      <xdr:colOff>533400</xdr:colOff>
      <xdr:row>64</xdr:row>
      <xdr:rowOff>37084</xdr:rowOff>
    </xdr:to>
    <xdr:sp macro="" textlink="">
      <xdr:nvSpPr>
        <xdr:cNvPr id="154" name="円/楕円 153"/>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55" name="テキスト ボックス 154"/>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169672</xdr:rowOff>
    </xdr:from>
    <xdr:to>
      <xdr:col>3</xdr:col>
      <xdr:colOff>330200</xdr:colOff>
      <xdr:row>64</xdr:row>
      <xdr:rowOff>99822</xdr:rowOff>
    </xdr:to>
    <xdr:sp macro="" textlink="">
      <xdr:nvSpPr>
        <xdr:cNvPr id="156" name="円/楕円 155"/>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84599</xdr:rowOff>
    </xdr:from>
    <xdr:ext cx="762000" cy="259045"/>
    <xdr:sp macro="" textlink="">
      <xdr:nvSpPr>
        <xdr:cNvPr id="157" name="テキスト ボックス 156"/>
        <xdr:cNvSpPr txBox="1"/>
      </xdr:nvSpPr>
      <xdr:spPr>
        <a:xfrm>
          <a:off x="1955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155194</xdr:rowOff>
    </xdr:from>
    <xdr:to>
      <xdr:col>2</xdr:col>
      <xdr:colOff>127000</xdr:colOff>
      <xdr:row>64</xdr:row>
      <xdr:rowOff>85344</xdr:rowOff>
    </xdr:to>
    <xdr:sp macro="" textlink="">
      <xdr:nvSpPr>
        <xdr:cNvPr id="158" name="円/楕円 157"/>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70121</xdr:rowOff>
    </xdr:from>
    <xdr:ext cx="762000" cy="259045"/>
    <xdr:sp macro="" textlink="">
      <xdr:nvSpPr>
        <xdr:cNvPr id="159" name="テキスト ボックス 158"/>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[186,145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50" b="0" i="0" baseline="0">
              <a:solidFill>
                <a:schemeClr val="dk1"/>
              </a:solidFill>
              <a:effectLst/>
              <a:latin typeface="+mn-lt"/>
              <a:ea typeface="+mn-ea"/>
              <a:cs typeface="+mn-cs"/>
            </a:rPr>
            <a:t>　人件費については、社会状況の変化などによる新たな行政課題に対応するため、最低限必要な職員数を確保したことにより、物件費については、公共施設（平成</a:t>
          </a:r>
          <a:r>
            <a:rPr lang="en-US" altLang="ja-JP" sz="1150" b="0" i="0" baseline="0">
              <a:solidFill>
                <a:schemeClr val="dk1"/>
              </a:solidFill>
              <a:effectLst/>
              <a:latin typeface="+mn-lt"/>
              <a:ea typeface="+mn-ea"/>
              <a:cs typeface="+mn-cs"/>
            </a:rPr>
            <a:t>27</a:t>
          </a:r>
          <a:r>
            <a:rPr lang="ja-JP" altLang="ja-JP" sz="1150" b="0" i="0" baseline="0">
              <a:solidFill>
                <a:schemeClr val="dk1"/>
              </a:solidFill>
              <a:effectLst/>
              <a:latin typeface="+mn-lt"/>
              <a:ea typeface="+mn-ea"/>
              <a:cs typeface="+mn-cs"/>
            </a:rPr>
            <a:t>年度末現在、</a:t>
          </a:r>
          <a:r>
            <a:rPr lang="en-US" altLang="ja-JP" sz="1150" b="0" i="0" baseline="0">
              <a:solidFill>
                <a:schemeClr val="dk1"/>
              </a:solidFill>
              <a:effectLst/>
              <a:latin typeface="+mn-lt"/>
              <a:ea typeface="+mn-ea"/>
              <a:cs typeface="+mn-cs"/>
            </a:rPr>
            <a:t>137</a:t>
          </a:r>
          <a:r>
            <a:rPr lang="ja-JP" altLang="ja-JP" sz="1150" b="0" i="0" baseline="0">
              <a:solidFill>
                <a:schemeClr val="dk1"/>
              </a:solidFill>
              <a:effectLst/>
              <a:latin typeface="+mn-lt"/>
              <a:ea typeface="+mn-ea"/>
              <a:cs typeface="+mn-cs"/>
            </a:rPr>
            <a:t>施設・総延床面積</a:t>
          </a:r>
          <a:r>
            <a:rPr lang="en-US" altLang="ja-JP" sz="1150" b="0" i="0" baseline="0">
              <a:solidFill>
                <a:schemeClr val="dk1"/>
              </a:solidFill>
              <a:effectLst/>
              <a:latin typeface="+mn-lt"/>
              <a:ea typeface="+mn-ea"/>
              <a:cs typeface="+mn-cs"/>
            </a:rPr>
            <a:t>154,640㎡</a:t>
          </a:r>
          <a:r>
            <a:rPr lang="ja-JP" altLang="ja-JP" sz="1150" b="0" i="0" baseline="0">
              <a:solidFill>
                <a:schemeClr val="dk1"/>
              </a:solidFill>
              <a:effectLst/>
              <a:latin typeface="+mn-lt"/>
              <a:ea typeface="+mn-ea"/>
              <a:cs typeface="+mn-cs"/>
            </a:rPr>
            <a:t>）の維持管理費用や放射能除染調査業務委託費用により、類似団体平均より</a:t>
          </a:r>
          <a:r>
            <a:rPr lang="en-US" altLang="ja-JP" sz="1150" b="0" i="0" baseline="0">
              <a:solidFill>
                <a:schemeClr val="dk1"/>
              </a:solidFill>
              <a:effectLst/>
              <a:latin typeface="+mn-lt"/>
              <a:ea typeface="+mn-ea"/>
              <a:cs typeface="+mn-cs"/>
            </a:rPr>
            <a:t>53,634</a:t>
          </a:r>
          <a:r>
            <a:rPr lang="ja-JP" altLang="ja-JP" sz="1150" b="0" i="0" baseline="0">
              <a:solidFill>
                <a:schemeClr val="dk1"/>
              </a:solidFill>
              <a:effectLst/>
              <a:latin typeface="+mn-lt"/>
              <a:ea typeface="+mn-ea"/>
              <a:cs typeface="+mn-cs"/>
            </a:rPr>
            <a:t>円多い、</a:t>
          </a:r>
          <a:r>
            <a:rPr lang="en-US" altLang="ja-JP" sz="1150" b="0" i="0" baseline="0">
              <a:solidFill>
                <a:schemeClr val="dk1"/>
              </a:solidFill>
              <a:effectLst/>
              <a:latin typeface="+mn-lt"/>
              <a:ea typeface="+mn-ea"/>
              <a:cs typeface="+mn-cs"/>
            </a:rPr>
            <a:t>186,145</a:t>
          </a:r>
          <a:r>
            <a:rPr lang="ja-JP" altLang="ja-JP" sz="1150" b="0" i="0" baseline="0">
              <a:solidFill>
                <a:schemeClr val="dk1"/>
              </a:solidFill>
              <a:effectLst/>
              <a:latin typeface="+mn-lt"/>
              <a:ea typeface="+mn-ea"/>
              <a:cs typeface="+mn-cs"/>
            </a:rPr>
            <a:t>円となっている。</a:t>
          </a:r>
          <a:endParaRPr lang="ja-JP" altLang="ja-JP" sz="1150">
            <a:effectLst/>
          </a:endParaRPr>
        </a:p>
        <a:p>
          <a:pPr rtl="0"/>
          <a:r>
            <a:rPr lang="ja-JP" altLang="ja-JP" sz="1150" b="0" i="0" baseline="0">
              <a:solidFill>
                <a:schemeClr val="dk1"/>
              </a:solidFill>
              <a:effectLst/>
              <a:latin typeface="+mn-lt"/>
              <a:ea typeface="+mn-ea"/>
              <a:cs typeface="+mn-cs"/>
            </a:rPr>
            <a:t>　今後は、新たに策定する「行財政改革推進プラン</a:t>
          </a:r>
          <a:r>
            <a:rPr lang="en-US" altLang="ja-JP" sz="1150" b="0" i="0" baseline="0">
              <a:solidFill>
                <a:schemeClr val="dk1"/>
              </a:solidFill>
              <a:effectLst/>
              <a:latin typeface="+mn-lt"/>
              <a:ea typeface="+mn-ea"/>
              <a:cs typeface="+mn-cs"/>
            </a:rPr>
            <a:t>2016</a:t>
          </a:r>
          <a:r>
            <a:rPr lang="ja-JP" altLang="ja-JP" sz="1150" b="0" i="0" baseline="0">
              <a:solidFill>
                <a:schemeClr val="dk1"/>
              </a:solidFill>
              <a:effectLst/>
              <a:latin typeface="+mn-lt"/>
              <a:ea typeface="+mn-ea"/>
              <a:cs typeface="+mn-cs"/>
            </a:rPr>
            <a:t>（平成</a:t>
          </a:r>
          <a:r>
            <a:rPr lang="en-US" altLang="ja-JP" sz="1150" b="0" i="0" baseline="0">
              <a:solidFill>
                <a:schemeClr val="dk1"/>
              </a:solidFill>
              <a:effectLst/>
              <a:latin typeface="+mn-lt"/>
              <a:ea typeface="+mn-ea"/>
              <a:cs typeface="+mn-cs"/>
            </a:rPr>
            <a:t>28</a:t>
          </a:r>
          <a:r>
            <a:rPr lang="ja-JP" altLang="ja-JP" sz="1150" b="0" i="0" baseline="0">
              <a:solidFill>
                <a:schemeClr val="dk1"/>
              </a:solidFill>
              <a:effectLst/>
              <a:latin typeface="+mn-lt"/>
              <a:ea typeface="+mn-ea"/>
              <a:cs typeface="+mn-cs"/>
            </a:rPr>
            <a:t>年度～平成</a:t>
          </a:r>
          <a:r>
            <a:rPr lang="en-US" altLang="ja-JP" sz="1150" b="0" i="0" baseline="0">
              <a:solidFill>
                <a:schemeClr val="dk1"/>
              </a:solidFill>
              <a:effectLst/>
              <a:latin typeface="+mn-lt"/>
              <a:ea typeface="+mn-ea"/>
              <a:cs typeface="+mn-cs"/>
            </a:rPr>
            <a:t>32</a:t>
          </a:r>
          <a:r>
            <a:rPr lang="ja-JP" altLang="ja-JP" sz="1150" b="0" i="0" baseline="0">
              <a:solidFill>
                <a:schemeClr val="dk1"/>
              </a:solidFill>
              <a:effectLst/>
              <a:latin typeface="+mn-lt"/>
              <a:ea typeface="+mn-ea"/>
              <a:cs typeface="+mn-cs"/>
            </a:rPr>
            <a:t>年度）」に基づき、業務の民間委託や指定管理者の導入</a:t>
          </a:r>
          <a:r>
            <a:rPr lang="ja-JP" altLang="en-US" sz="1150" b="0" i="0" baseline="0">
              <a:solidFill>
                <a:schemeClr val="dk1"/>
              </a:solidFill>
              <a:effectLst/>
              <a:latin typeface="+mn-lt"/>
              <a:ea typeface="+mn-ea"/>
              <a:cs typeface="+mn-cs"/>
            </a:rPr>
            <a:t>など</a:t>
          </a:r>
          <a:r>
            <a:rPr lang="ja-JP" altLang="ja-JP" sz="1150" b="0" i="0" baseline="0">
              <a:solidFill>
                <a:schemeClr val="dk1"/>
              </a:solidFill>
              <a:effectLst/>
              <a:latin typeface="+mn-lt"/>
              <a:ea typeface="+mn-ea"/>
              <a:cs typeface="+mn-cs"/>
            </a:rPr>
            <a:t>民間活力の更なる活用を図り、民間の専門性やノウハウにより町民へ質の高いサービスを提供するとともに、コストの削減に努め、効果的で効率的な行政運営を推進する。</a:t>
          </a:r>
          <a:endParaRPr lang="ja-JP" altLang="ja-JP" sz="115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116074</xdr:rowOff>
    </xdr:from>
    <xdr:to>
      <xdr:col>7</xdr:col>
      <xdr:colOff>152400</xdr:colOff>
      <xdr:row>82</xdr:row>
      <xdr:rowOff>157386</xdr:rowOff>
    </xdr:to>
    <xdr:cxnSp macro="">
      <xdr:nvCxnSpPr>
        <xdr:cNvPr id="193" name="直線コネクタ 192"/>
        <xdr:cNvCxnSpPr/>
      </xdr:nvCxnSpPr>
      <xdr:spPr>
        <a:xfrm flipV="1">
          <a:off x="4114800" y="14174974"/>
          <a:ext cx="838200" cy="4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145401</xdr:rowOff>
    </xdr:from>
    <xdr:ext cx="762000" cy="259045"/>
    <xdr:sp macro="" textlink="">
      <xdr:nvSpPr>
        <xdr:cNvPr id="194" name="人件費・物件費等の状況平均値テキスト"/>
        <xdr:cNvSpPr txBox="1"/>
      </xdr:nvSpPr>
      <xdr:spPr>
        <a:xfrm>
          <a:off x="5041900" y="13861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44312</xdr:rowOff>
    </xdr:from>
    <xdr:to>
      <xdr:col>6</xdr:col>
      <xdr:colOff>0</xdr:colOff>
      <xdr:row>82</xdr:row>
      <xdr:rowOff>157386</xdr:rowOff>
    </xdr:to>
    <xdr:cxnSp macro="">
      <xdr:nvCxnSpPr>
        <xdr:cNvPr id="196" name="直線コネクタ 195"/>
        <xdr:cNvCxnSpPr/>
      </xdr:nvCxnSpPr>
      <xdr:spPr>
        <a:xfrm>
          <a:off x="3225800" y="14103212"/>
          <a:ext cx="889000" cy="1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30032</xdr:rowOff>
    </xdr:from>
    <xdr:ext cx="736600" cy="259045"/>
    <xdr:sp macro="" textlink="">
      <xdr:nvSpPr>
        <xdr:cNvPr id="198" name="テキスト ボックス 197"/>
        <xdr:cNvSpPr txBox="1"/>
      </xdr:nvSpPr>
      <xdr:spPr>
        <a:xfrm>
          <a:off x="3733800" y="1374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44312</xdr:rowOff>
    </xdr:from>
    <xdr:to>
      <xdr:col>4</xdr:col>
      <xdr:colOff>482600</xdr:colOff>
      <xdr:row>82</xdr:row>
      <xdr:rowOff>46374</xdr:rowOff>
    </xdr:to>
    <xdr:cxnSp macro="">
      <xdr:nvCxnSpPr>
        <xdr:cNvPr id="199" name="直線コネクタ 198"/>
        <xdr:cNvCxnSpPr/>
      </xdr:nvCxnSpPr>
      <xdr:spPr>
        <a:xfrm flipV="1">
          <a:off x="2336800" y="14103212"/>
          <a:ext cx="8890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21080</xdr:rowOff>
    </xdr:from>
    <xdr:ext cx="762000" cy="259045"/>
    <xdr:sp macro="" textlink="">
      <xdr:nvSpPr>
        <xdr:cNvPr id="201" name="テキスト ボックス 200"/>
        <xdr:cNvSpPr txBox="1"/>
      </xdr:nvSpPr>
      <xdr:spPr>
        <a:xfrm>
          <a:off x="2844800" y="1373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15354</xdr:rowOff>
    </xdr:from>
    <xdr:to>
      <xdr:col>3</xdr:col>
      <xdr:colOff>279400</xdr:colOff>
      <xdr:row>82</xdr:row>
      <xdr:rowOff>46374</xdr:rowOff>
    </xdr:to>
    <xdr:cxnSp macro="">
      <xdr:nvCxnSpPr>
        <xdr:cNvPr id="202" name="直線コネクタ 201"/>
        <xdr:cNvCxnSpPr/>
      </xdr:nvCxnSpPr>
      <xdr:spPr>
        <a:xfrm>
          <a:off x="1447800" y="14074254"/>
          <a:ext cx="889000" cy="3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203" name="フローチャート : 判断 202"/>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21928</xdr:rowOff>
    </xdr:from>
    <xdr:ext cx="762000" cy="259045"/>
    <xdr:sp macro="" textlink="">
      <xdr:nvSpPr>
        <xdr:cNvPr id="204" name="テキスト ボックス 203"/>
        <xdr:cNvSpPr txBox="1"/>
      </xdr:nvSpPr>
      <xdr:spPr>
        <a:xfrm>
          <a:off x="1955800" y="137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28661</xdr:rowOff>
    </xdr:from>
    <xdr:ext cx="762000" cy="259045"/>
    <xdr:sp macro="" textlink="">
      <xdr:nvSpPr>
        <xdr:cNvPr id="206" name="テキスト ボックス 205"/>
        <xdr:cNvSpPr txBox="1"/>
      </xdr:nvSpPr>
      <xdr:spPr>
        <a:xfrm>
          <a:off x="1066800" y="1374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65274</xdr:rowOff>
    </xdr:from>
    <xdr:to>
      <xdr:col>7</xdr:col>
      <xdr:colOff>203200</xdr:colOff>
      <xdr:row>82</xdr:row>
      <xdr:rowOff>166874</xdr:rowOff>
    </xdr:to>
    <xdr:sp macro="" textlink="">
      <xdr:nvSpPr>
        <xdr:cNvPr id="212" name="円/楕円 211"/>
        <xdr:cNvSpPr/>
      </xdr:nvSpPr>
      <xdr:spPr>
        <a:xfrm>
          <a:off x="4902200" y="1412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37351</xdr:rowOff>
    </xdr:from>
    <xdr:ext cx="762000" cy="259045"/>
    <xdr:sp macro="" textlink="">
      <xdr:nvSpPr>
        <xdr:cNvPr id="213" name="人件費・物件費等の状況該当値テキスト"/>
        <xdr:cNvSpPr txBox="1"/>
      </xdr:nvSpPr>
      <xdr:spPr>
        <a:xfrm>
          <a:off x="5041900" y="1409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186,145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106586</xdr:rowOff>
    </xdr:from>
    <xdr:to>
      <xdr:col>6</xdr:col>
      <xdr:colOff>50800</xdr:colOff>
      <xdr:row>83</xdr:row>
      <xdr:rowOff>36736</xdr:rowOff>
    </xdr:to>
    <xdr:sp macro="" textlink="">
      <xdr:nvSpPr>
        <xdr:cNvPr id="214" name="円/楕円 213"/>
        <xdr:cNvSpPr/>
      </xdr:nvSpPr>
      <xdr:spPr>
        <a:xfrm>
          <a:off x="4064000" y="1416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21513</xdr:rowOff>
    </xdr:from>
    <xdr:ext cx="736600" cy="259045"/>
    <xdr:sp macro="" textlink="">
      <xdr:nvSpPr>
        <xdr:cNvPr id="215" name="テキスト ボックス 214"/>
        <xdr:cNvSpPr txBox="1"/>
      </xdr:nvSpPr>
      <xdr:spPr>
        <a:xfrm>
          <a:off x="3733800" y="14251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164962</xdr:rowOff>
    </xdr:from>
    <xdr:to>
      <xdr:col>4</xdr:col>
      <xdr:colOff>533400</xdr:colOff>
      <xdr:row>82</xdr:row>
      <xdr:rowOff>95112</xdr:rowOff>
    </xdr:to>
    <xdr:sp macro="" textlink="">
      <xdr:nvSpPr>
        <xdr:cNvPr id="216" name="円/楕円 215"/>
        <xdr:cNvSpPr/>
      </xdr:nvSpPr>
      <xdr:spPr>
        <a:xfrm>
          <a:off x="3175000" y="140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79889</xdr:rowOff>
    </xdr:from>
    <xdr:ext cx="762000" cy="259045"/>
    <xdr:sp macro="" textlink="">
      <xdr:nvSpPr>
        <xdr:cNvPr id="217" name="テキスト ボックス 216"/>
        <xdr:cNvSpPr txBox="1"/>
      </xdr:nvSpPr>
      <xdr:spPr>
        <a:xfrm>
          <a:off x="2844800" y="141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150,458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167024</xdr:rowOff>
    </xdr:from>
    <xdr:to>
      <xdr:col>3</xdr:col>
      <xdr:colOff>330200</xdr:colOff>
      <xdr:row>82</xdr:row>
      <xdr:rowOff>97174</xdr:rowOff>
    </xdr:to>
    <xdr:sp macro="" textlink="">
      <xdr:nvSpPr>
        <xdr:cNvPr id="218" name="円/楕円 217"/>
        <xdr:cNvSpPr/>
      </xdr:nvSpPr>
      <xdr:spPr>
        <a:xfrm>
          <a:off x="2286000" y="1405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81951</xdr:rowOff>
    </xdr:from>
    <xdr:ext cx="762000" cy="259045"/>
    <xdr:sp macro="" textlink="">
      <xdr:nvSpPr>
        <xdr:cNvPr id="219" name="テキスト ボックス 218"/>
        <xdr:cNvSpPr txBox="1"/>
      </xdr:nvSpPr>
      <xdr:spPr>
        <a:xfrm>
          <a:off x="1955800" y="141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151,483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136004</xdr:rowOff>
    </xdr:from>
    <xdr:to>
      <xdr:col>2</xdr:col>
      <xdr:colOff>127000</xdr:colOff>
      <xdr:row>82</xdr:row>
      <xdr:rowOff>66154</xdr:rowOff>
    </xdr:to>
    <xdr:sp macro="" textlink="">
      <xdr:nvSpPr>
        <xdr:cNvPr id="220" name="円/楕円 219"/>
        <xdr:cNvSpPr/>
      </xdr:nvSpPr>
      <xdr:spPr>
        <a:xfrm>
          <a:off x="1397000" y="1402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50931</xdr:rowOff>
    </xdr:from>
    <xdr:ext cx="762000" cy="259045"/>
    <xdr:sp macro="" textlink="">
      <xdr:nvSpPr>
        <xdr:cNvPr id="221" name="テキスト ボックス 220"/>
        <xdr:cNvSpPr txBox="1"/>
      </xdr:nvSpPr>
      <xdr:spPr>
        <a:xfrm>
          <a:off x="1066800" y="14109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国の水準（</a:t>
          </a:r>
          <a:r>
            <a:rPr lang="en-US" altLang="ja-JP" sz="1300" b="0" i="0" baseline="0">
              <a:solidFill>
                <a:schemeClr val="dk1"/>
              </a:solidFill>
              <a:effectLst/>
              <a:latin typeface="+mn-lt"/>
              <a:ea typeface="+mn-ea"/>
              <a:cs typeface="+mn-cs"/>
            </a:rPr>
            <a:t>100</a:t>
          </a:r>
          <a:r>
            <a:rPr lang="ja-JP" altLang="ja-JP" sz="1300" b="0" i="0" baseline="0">
              <a:solidFill>
                <a:schemeClr val="dk1"/>
              </a:solidFill>
              <a:effectLst/>
              <a:latin typeface="+mn-lt"/>
              <a:ea typeface="+mn-ea"/>
              <a:cs typeface="+mn-cs"/>
            </a:rPr>
            <a:t>）を</a:t>
          </a:r>
          <a:r>
            <a:rPr lang="en-US" altLang="ja-JP" sz="1300" b="0" i="0" baseline="0">
              <a:solidFill>
                <a:schemeClr val="dk1"/>
              </a:solidFill>
              <a:effectLst/>
              <a:latin typeface="+mn-lt"/>
              <a:ea typeface="+mn-ea"/>
              <a:cs typeface="+mn-cs"/>
            </a:rPr>
            <a:t>5.3</a:t>
          </a:r>
          <a:r>
            <a:rPr lang="ja-JP" altLang="ja-JP" sz="1300" b="0" i="0" baseline="0">
              <a:solidFill>
                <a:schemeClr val="dk1"/>
              </a:solidFill>
              <a:effectLst/>
              <a:latin typeface="+mn-lt"/>
              <a:ea typeface="+mn-ea"/>
              <a:cs typeface="+mn-cs"/>
            </a:rPr>
            <a:t>ポイント下回り、また類似団体平均と比較しても</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ポイント低い</a:t>
          </a:r>
          <a:r>
            <a:rPr lang="en-US" altLang="ja-JP" sz="1300" b="0" i="0" baseline="0">
              <a:solidFill>
                <a:schemeClr val="dk1"/>
              </a:solidFill>
              <a:effectLst/>
              <a:latin typeface="+mn-lt"/>
              <a:ea typeface="+mn-ea"/>
              <a:cs typeface="+mn-cs"/>
            </a:rPr>
            <a:t>94.7</a:t>
          </a:r>
          <a:r>
            <a:rPr lang="ja-JP" altLang="ja-JP" sz="1300" b="0" i="0" baseline="0">
              <a:solidFill>
                <a:schemeClr val="dk1"/>
              </a:solidFill>
              <a:effectLst/>
              <a:latin typeface="+mn-lt"/>
              <a:ea typeface="+mn-ea"/>
              <a:cs typeface="+mn-cs"/>
            </a:rPr>
            <a:t>となっている。</a:t>
          </a:r>
          <a:endParaRPr lang="ja-JP" altLang="ja-JP" sz="1300">
            <a:effectLst/>
          </a:endParaRPr>
        </a:p>
        <a:p>
          <a:pPr rtl="0"/>
          <a:r>
            <a:rPr lang="ja-JP" altLang="ja-JP" sz="1300" b="0" i="0" baseline="0">
              <a:solidFill>
                <a:schemeClr val="dk1"/>
              </a:solidFill>
              <a:effectLst/>
              <a:latin typeface="+mn-lt"/>
              <a:ea typeface="+mn-ea"/>
              <a:cs typeface="+mn-cs"/>
            </a:rPr>
            <a:t>　引き続き、給与水準の適正化を維持するとともに、人材育成基本方針を見直し、育成プログラムを実施することにより、町民の役に立つ「人材」を育成する。また、人事評価制度において、業績評価の導入に向けた検討を行い適切な人事管理を推進す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88</xdr:row>
      <xdr:rowOff>34471</xdr:rowOff>
    </xdr:to>
    <xdr:cxnSp macro="">
      <xdr:nvCxnSpPr>
        <xdr:cNvPr id="252" name="直線コネクタ 251"/>
        <xdr:cNvCxnSpPr/>
      </xdr:nvCxnSpPr>
      <xdr:spPr>
        <a:xfrm flipV="1">
          <a:off x="17018000" y="13708743"/>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6548</xdr:rowOff>
    </xdr:from>
    <xdr:ext cx="762000" cy="259045"/>
    <xdr:sp macro="" textlink="">
      <xdr:nvSpPr>
        <xdr:cNvPr id="253" name="給与水準   （国との比較）最小値テキスト"/>
        <xdr:cNvSpPr txBox="1"/>
      </xdr:nvSpPr>
      <xdr:spPr>
        <a:xfrm>
          <a:off x="17106900" y="1509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88</xdr:row>
      <xdr:rowOff>34471</xdr:rowOff>
    </xdr:from>
    <xdr:to>
      <xdr:col>24</xdr:col>
      <xdr:colOff>647700</xdr:colOff>
      <xdr:row>88</xdr:row>
      <xdr:rowOff>34471</xdr:rowOff>
    </xdr:to>
    <xdr:cxnSp macro="">
      <xdr:nvCxnSpPr>
        <xdr:cNvPr id="254" name="直線コネクタ 253"/>
        <xdr:cNvCxnSpPr/>
      </xdr:nvCxnSpPr>
      <xdr:spPr>
        <a:xfrm>
          <a:off x="16929100" y="1512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166914</xdr:rowOff>
    </xdr:from>
    <xdr:to>
      <xdr:col>24</xdr:col>
      <xdr:colOff>558800</xdr:colOff>
      <xdr:row>83</xdr:row>
      <xdr:rowOff>52916</xdr:rowOff>
    </xdr:to>
    <xdr:cxnSp macro="">
      <xdr:nvCxnSpPr>
        <xdr:cNvPr id="257" name="直線コネクタ 256"/>
        <xdr:cNvCxnSpPr/>
      </xdr:nvCxnSpPr>
      <xdr:spPr>
        <a:xfrm>
          <a:off x="16179800" y="14225814"/>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8"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9" name="フローチャート : 判断 258"/>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166914</xdr:rowOff>
    </xdr:from>
    <xdr:to>
      <xdr:col>23</xdr:col>
      <xdr:colOff>406400</xdr:colOff>
      <xdr:row>83</xdr:row>
      <xdr:rowOff>133350</xdr:rowOff>
    </xdr:to>
    <xdr:cxnSp macro="">
      <xdr:nvCxnSpPr>
        <xdr:cNvPr id="260" name="直線コネクタ 259"/>
        <xdr:cNvCxnSpPr/>
      </xdr:nvCxnSpPr>
      <xdr:spPr>
        <a:xfrm flipV="1">
          <a:off x="15290800" y="142258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1" name="フローチャート : 判断 260"/>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2" name="テキスト ボックス 261"/>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89</xdr:row>
      <xdr:rowOff>81341</xdr:rowOff>
    </xdr:to>
    <xdr:cxnSp macro="">
      <xdr:nvCxnSpPr>
        <xdr:cNvPr id="263" name="直線コネクタ 262"/>
        <xdr:cNvCxnSpPr/>
      </xdr:nvCxnSpPr>
      <xdr:spPr>
        <a:xfrm flipV="1">
          <a:off x="14401800" y="14363700"/>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4" name="フローチャート : 判断 263"/>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5" name="テキスト ボックス 264"/>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907</xdr:rowOff>
    </xdr:from>
    <xdr:to>
      <xdr:col>21</xdr:col>
      <xdr:colOff>0</xdr:colOff>
      <xdr:row>89</xdr:row>
      <xdr:rowOff>81341</xdr:rowOff>
    </xdr:to>
    <xdr:cxnSp macro="">
      <xdr:nvCxnSpPr>
        <xdr:cNvPr id="266" name="直線コネクタ 265"/>
        <xdr:cNvCxnSpPr/>
      </xdr:nvCxnSpPr>
      <xdr:spPr>
        <a:xfrm>
          <a:off x="13512800" y="152599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7" name="フローチャート : 判断 266"/>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8" name="テキスト ボックス 267"/>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9" name="フローチャート : 判断 268"/>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0" name="テキスト ボックス 269"/>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6" name="円/楕円 275"/>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7"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116114</xdr:rowOff>
    </xdr:from>
    <xdr:to>
      <xdr:col>23</xdr:col>
      <xdr:colOff>457200</xdr:colOff>
      <xdr:row>83</xdr:row>
      <xdr:rowOff>46264</xdr:rowOff>
    </xdr:to>
    <xdr:sp macro="" textlink="">
      <xdr:nvSpPr>
        <xdr:cNvPr id="278" name="円/楕円 277"/>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79" name="テキスト ボックス 278"/>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80" name="円/楕円 279"/>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81" name="テキスト ボックス 28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30541</xdr:rowOff>
    </xdr:from>
    <xdr:to>
      <xdr:col>21</xdr:col>
      <xdr:colOff>50800</xdr:colOff>
      <xdr:row>89</xdr:row>
      <xdr:rowOff>132141</xdr:rowOff>
    </xdr:to>
    <xdr:sp macro="" textlink="">
      <xdr:nvSpPr>
        <xdr:cNvPr id="282" name="円/楕円 281"/>
        <xdr:cNvSpPr/>
      </xdr:nvSpPr>
      <xdr:spPr>
        <a:xfrm>
          <a:off x="14351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142318</xdr:rowOff>
    </xdr:from>
    <xdr:ext cx="762000" cy="259045"/>
    <xdr:sp macro="" textlink="">
      <xdr:nvSpPr>
        <xdr:cNvPr id="283" name="テキスト ボックス 282"/>
        <xdr:cNvSpPr txBox="1"/>
      </xdr:nvSpPr>
      <xdr:spPr>
        <a:xfrm>
          <a:off x="14020800" y="1505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121557</xdr:rowOff>
    </xdr:from>
    <xdr:to>
      <xdr:col>19</xdr:col>
      <xdr:colOff>533400</xdr:colOff>
      <xdr:row>89</xdr:row>
      <xdr:rowOff>51707</xdr:rowOff>
    </xdr:to>
    <xdr:sp macro="" textlink="">
      <xdr:nvSpPr>
        <xdr:cNvPr id="284" name="円/楕円 283"/>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61884</xdr:rowOff>
    </xdr:from>
    <xdr:ext cx="762000" cy="259045"/>
    <xdr:sp macro="" textlink="">
      <xdr:nvSpPr>
        <xdr:cNvPr id="285" name="テキスト ボックス 284"/>
        <xdr:cNvSpPr txBox="1"/>
      </xdr:nvSpPr>
      <xdr:spPr>
        <a:xfrm>
          <a:off x="13131800" y="149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社会状況の変化などによる新たな行政課題に対応するため、最低限必要な職員数を確保したことから、類似団体平均より</a:t>
          </a:r>
          <a:r>
            <a:rPr lang="en-US" altLang="ja-JP" sz="1300" b="0" i="0" baseline="0">
              <a:solidFill>
                <a:schemeClr val="dk1"/>
              </a:solidFill>
              <a:effectLst/>
              <a:latin typeface="+mn-lt"/>
              <a:ea typeface="+mn-ea"/>
              <a:cs typeface="+mn-cs"/>
            </a:rPr>
            <a:t>2.30</a:t>
          </a:r>
          <a:r>
            <a:rPr lang="ja-JP" altLang="ja-JP" sz="1300" b="0" i="0" baseline="0">
              <a:solidFill>
                <a:schemeClr val="dk1"/>
              </a:solidFill>
              <a:effectLst/>
              <a:latin typeface="+mn-lt"/>
              <a:ea typeface="+mn-ea"/>
              <a:cs typeface="+mn-cs"/>
            </a:rPr>
            <a:t>人多い</a:t>
          </a:r>
          <a:r>
            <a:rPr lang="en-US" altLang="ja-JP" sz="1300" b="0" i="0" baseline="0">
              <a:solidFill>
                <a:schemeClr val="dk1"/>
              </a:solidFill>
              <a:effectLst/>
              <a:latin typeface="+mn-lt"/>
              <a:ea typeface="+mn-ea"/>
              <a:cs typeface="+mn-cs"/>
            </a:rPr>
            <a:t>9.79</a:t>
          </a:r>
          <a:r>
            <a:rPr lang="ja-JP" altLang="ja-JP" sz="1300" b="0" i="0" baseline="0">
              <a:solidFill>
                <a:schemeClr val="dk1"/>
              </a:solidFill>
              <a:effectLst/>
              <a:latin typeface="+mn-lt"/>
              <a:ea typeface="+mn-ea"/>
              <a:cs typeface="+mn-cs"/>
            </a:rPr>
            <a:t>人となっている。</a:t>
          </a:r>
          <a:endParaRPr lang="ja-JP" altLang="ja-JP" sz="1300">
            <a:effectLst/>
          </a:endParaRPr>
        </a:p>
        <a:p>
          <a:pPr rtl="0"/>
          <a:r>
            <a:rPr lang="ja-JP" altLang="ja-JP" sz="1300" b="0" i="0" baseline="0">
              <a:solidFill>
                <a:schemeClr val="dk1"/>
              </a:solidFill>
              <a:effectLst/>
              <a:latin typeface="+mn-lt"/>
              <a:ea typeface="+mn-ea"/>
              <a:cs typeface="+mn-cs"/>
            </a:rPr>
            <a:t>　今後は、新たに策定する「行財政改革推進プラン</a:t>
          </a:r>
          <a:r>
            <a:rPr lang="en-US" altLang="ja-JP" sz="1300" b="0" i="0" baseline="0">
              <a:solidFill>
                <a:schemeClr val="dk1"/>
              </a:solidFill>
              <a:effectLst/>
              <a:latin typeface="+mn-lt"/>
              <a:ea typeface="+mn-ea"/>
              <a:cs typeface="+mn-cs"/>
            </a:rPr>
            <a:t>2016</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年度～平成</a:t>
          </a:r>
          <a:r>
            <a:rPr lang="en-US" altLang="ja-JP" sz="1300" b="0" i="0" baseline="0">
              <a:solidFill>
                <a:schemeClr val="dk1"/>
              </a:solidFill>
              <a:effectLst/>
              <a:latin typeface="+mn-lt"/>
              <a:ea typeface="+mn-ea"/>
              <a:cs typeface="+mn-cs"/>
            </a:rPr>
            <a:t>32</a:t>
          </a:r>
          <a:r>
            <a:rPr lang="ja-JP" altLang="ja-JP" sz="1300" b="0" i="0" baseline="0">
              <a:solidFill>
                <a:schemeClr val="dk1"/>
              </a:solidFill>
              <a:effectLst/>
              <a:latin typeface="+mn-lt"/>
              <a:ea typeface="+mn-ea"/>
              <a:cs typeface="+mn-cs"/>
            </a:rPr>
            <a:t>年度）」に基づき、行政課題に対して、効果的で効率的な人員を維持しながら、職員定員の最適化を図る。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7" name="直線コネクタ 316"/>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8"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9" name="直線コネクタ 318"/>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0"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1" name="直線コネクタ 320"/>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129812</xdr:rowOff>
    </xdr:from>
    <xdr:to>
      <xdr:col>24</xdr:col>
      <xdr:colOff>558800</xdr:colOff>
      <xdr:row>63</xdr:row>
      <xdr:rowOff>140153</xdr:rowOff>
    </xdr:to>
    <xdr:cxnSp macro="">
      <xdr:nvCxnSpPr>
        <xdr:cNvPr id="322" name="直線コネクタ 321"/>
        <xdr:cNvCxnSpPr/>
      </xdr:nvCxnSpPr>
      <xdr:spPr>
        <a:xfrm flipV="1">
          <a:off x="16179800" y="10931162"/>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4" name="フローチャート :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116024</xdr:rowOff>
    </xdr:from>
    <xdr:to>
      <xdr:col>23</xdr:col>
      <xdr:colOff>406400</xdr:colOff>
      <xdr:row>63</xdr:row>
      <xdr:rowOff>140153</xdr:rowOff>
    </xdr:to>
    <xdr:cxnSp macro="">
      <xdr:nvCxnSpPr>
        <xdr:cNvPr id="325" name="直線コネクタ 324"/>
        <xdr:cNvCxnSpPr/>
      </xdr:nvCxnSpPr>
      <xdr:spPr>
        <a:xfrm>
          <a:off x="15290800" y="1091737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6" name="フローチャート : 判断 325"/>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7" name="テキスト ボックス 326"/>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83276</xdr:rowOff>
    </xdr:from>
    <xdr:to>
      <xdr:col>22</xdr:col>
      <xdr:colOff>203200</xdr:colOff>
      <xdr:row>63</xdr:row>
      <xdr:rowOff>116024</xdr:rowOff>
    </xdr:to>
    <xdr:cxnSp macro="">
      <xdr:nvCxnSpPr>
        <xdr:cNvPr id="328" name="直線コネクタ 327"/>
        <xdr:cNvCxnSpPr/>
      </xdr:nvCxnSpPr>
      <xdr:spPr>
        <a:xfrm>
          <a:off x="14401800" y="10884626"/>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9" name="フローチャート : 判断 328"/>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30" name="テキスト ボックス 329"/>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67763</xdr:rowOff>
    </xdr:from>
    <xdr:to>
      <xdr:col>21</xdr:col>
      <xdr:colOff>0</xdr:colOff>
      <xdr:row>63</xdr:row>
      <xdr:rowOff>83276</xdr:rowOff>
    </xdr:to>
    <xdr:cxnSp macro="">
      <xdr:nvCxnSpPr>
        <xdr:cNvPr id="331" name="直線コネクタ 330"/>
        <xdr:cNvCxnSpPr/>
      </xdr:nvCxnSpPr>
      <xdr:spPr>
        <a:xfrm>
          <a:off x="13512800" y="10869113"/>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2" name="フローチャート : 判断 331"/>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3" name="テキスト ボックス 332"/>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4" name="フローチャート : 判断 333"/>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5" name="テキスト ボックス 334"/>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79012</xdr:rowOff>
    </xdr:from>
    <xdr:to>
      <xdr:col>24</xdr:col>
      <xdr:colOff>609600</xdr:colOff>
      <xdr:row>64</xdr:row>
      <xdr:rowOff>9162</xdr:rowOff>
    </xdr:to>
    <xdr:sp macro="" textlink="">
      <xdr:nvSpPr>
        <xdr:cNvPr id="341" name="円/楕円 340"/>
        <xdr:cNvSpPr/>
      </xdr:nvSpPr>
      <xdr:spPr>
        <a:xfrm>
          <a:off x="16967200" y="108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51089</xdr:rowOff>
    </xdr:from>
    <xdr:ext cx="762000" cy="259045"/>
    <xdr:sp macro="" textlink="">
      <xdr:nvSpPr>
        <xdr:cNvPr id="342" name="定員管理の状況該当値テキスト"/>
        <xdr:cNvSpPr txBox="1"/>
      </xdr:nvSpPr>
      <xdr:spPr>
        <a:xfrm>
          <a:off x="17106900" y="1085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89353</xdr:rowOff>
    </xdr:from>
    <xdr:to>
      <xdr:col>23</xdr:col>
      <xdr:colOff>457200</xdr:colOff>
      <xdr:row>64</xdr:row>
      <xdr:rowOff>19503</xdr:rowOff>
    </xdr:to>
    <xdr:sp macro="" textlink="">
      <xdr:nvSpPr>
        <xdr:cNvPr id="343" name="円/楕円 342"/>
        <xdr:cNvSpPr/>
      </xdr:nvSpPr>
      <xdr:spPr>
        <a:xfrm>
          <a:off x="16129000" y="1089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4280</xdr:rowOff>
    </xdr:from>
    <xdr:ext cx="736600" cy="259045"/>
    <xdr:sp macro="" textlink="">
      <xdr:nvSpPr>
        <xdr:cNvPr id="344" name="テキスト ボックス 343"/>
        <xdr:cNvSpPr txBox="1"/>
      </xdr:nvSpPr>
      <xdr:spPr>
        <a:xfrm>
          <a:off x="15798800" y="10977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65224</xdr:rowOff>
    </xdr:from>
    <xdr:to>
      <xdr:col>22</xdr:col>
      <xdr:colOff>254000</xdr:colOff>
      <xdr:row>63</xdr:row>
      <xdr:rowOff>166824</xdr:rowOff>
    </xdr:to>
    <xdr:sp macro="" textlink="">
      <xdr:nvSpPr>
        <xdr:cNvPr id="345" name="円/楕円 344"/>
        <xdr:cNvSpPr/>
      </xdr:nvSpPr>
      <xdr:spPr>
        <a:xfrm>
          <a:off x="15240000" y="108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151601</xdr:rowOff>
    </xdr:from>
    <xdr:ext cx="762000" cy="259045"/>
    <xdr:sp macro="" textlink="">
      <xdr:nvSpPr>
        <xdr:cNvPr id="346" name="テキスト ボックス 345"/>
        <xdr:cNvSpPr txBox="1"/>
      </xdr:nvSpPr>
      <xdr:spPr>
        <a:xfrm>
          <a:off x="14909800" y="1095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32476</xdr:rowOff>
    </xdr:from>
    <xdr:to>
      <xdr:col>21</xdr:col>
      <xdr:colOff>50800</xdr:colOff>
      <xdr:row>63</xdr:row>
      <xdr:rowOff>134076</xdr:rowOff>
    </xdr:to>
    <xdr:sp macro="" textlink="">
      <xdr:nvSpPr>
        <xdr:cNvPr id="347" name="円/楕円 346"/>
        <xdr:cNvSpPr/>
      </xdr:nvSpPr>
      <xdr:spPr>
        <a:xfrm>
          <a:off x="14351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118853</xdr:rowOff>
    </xdr:from>
    <xdr:ext cx="762000" cy="259045"/>
    <xdr:sp macro="" textlink="">
      <xdr:nvSpPr>
        <xdr:cNvPr id="348" name="テキスト ボックス 347"/>
        <xdr:cNvSpPr txBox="1"/>
      </xdr:nvSpPr>
      <xdr:spPr>
        <a:xfrm>
          <a:off x="14020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16963</xdr:rowOff>
    </xdr:from>
    <xdr:to>
      <xdr:col>19</xdr:col>
      <xdr:colOff>533400</xdr:colOff>
      <xdr:row>63</xdr:row>
      <xdr:rowOff>118563</xdr:rowOff>
    </xdr:to>
    <xdr:sp macro="" textlink="">
      <xdr:nvSpPr>
        <xdr:cNvPr id="349" name="円/楕円 348"/>
        <xdr:cNvSpPr/>
      </xdr:nvSpPr>
      <xdr:spPr>
        <a:xfrm>
          <a:off x="13462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103340</xdr:rowOff>
    </xdr:from>
    <xdr:ext cx="762000" cy="259045"/>
    <xdr:sp macro="" textlink="">
      <xdr:nvSpPr>
        <xdr:cNvPr id="350" name="テキスト ボックス 349"/>
        <xdr:cNvSpPr txBox="1"/>
      </xdr:nvSpPr>
      <xdr:spPr>
        <a:xfrm>
          <a:off x="13131800" y="1090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元利償還金の減少により、単年度の比率は、対前年比</a:t>
          </a:r>
          <a:r>
            <a:rPr lang="en-US" altLang="ja-JP" sz="1300" b="0" i="0" baseline="0">
              <a:solidFill>
                <a:schemeClr val="dk1"/>
              </a:solidFill>
              <a:effectLst/>
              <a:latin typeface="+mn-lt"/>
              <a:ea typeface="+mn-ea"/>
              <a:cs typeface="+mn-cs"/>
            </a:rPr>
            <a:t>0.09405</a:t>
          </a:r>
          <a:r>
            <a:rPr lang="ja-JP" altLang="ja-JP" sz="1300" b="0" i="0" baseline="0">
              <a:solidFill>
                <a:schemeClr val="dk1"/>
              </a:solidFill>
              <a:effectLst/>
              <a:latin typeface="+mn-lt"/>
              <a:ea typeface="+mn-ea"/>
              <a:cs typeface="+mn-cs"/>
            </a:rPr>
            <a:t>ポイントの減となっており、</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ヵ年平均の比率も対前年比</a:t>
          </a:r>
          <a:r>
            <a:rPr lang="en-US" altLang="ja-JP" sz="1300" b="0" i="0" baseline="0">
              <a:solidFill>
                <a:schemeClr val="dk1"/>
              </a:solidFill>
              <a:effectLst/>
              <a:latin typeface="+mn-lt"/>
              <a:ea typeface="+mn-ea"/>
              <a:cs typeface="+mn-cs"/>
            </a:rPr>
            <a:t>0.4</a:t>
          </a:r>
          <a:r>
            <a:rPr lang="ja-JP" altLang="ja-JP" sz="1300" b="0" i="0" baseline="0">
              <a:solidFill>
                <a:schemeClr val="dk1"/>
              </a:solidFill>
              <a:effectLst/>
              <a:latin typeface="+mn-lt"/>
              <a:ea typeface="+mn-ea"/>
              <a:cs typeface="+mn-cs"/>
            </a:rPr>
            <a:t>ポイント減の</a:t>
          </a:r>
          <a:r>
            <a:rPr lang="en-US" altLang="ja-JP" sz="1300" b="0" i="0" baseline="0">
              <a:solidFill>
                <a:schemeClr val="dk1"/>
              </a:solidFill>
              <a:effectLst/>
              <a:latin typeface="+mn-lt"/>
              <a:ea typeface="+mn-ea"/>
              <a:cs typeface="+mn-cs"/>
            </a:rPr>
            <a:t>9.2</a:t>
          </a:r>
          <a:r>
            <a:rPr lang="ja-JP" altLang="ja-JP" sz="1300" b="0" i="0" baseline="0">
              <a:solidFill>
                <a:schemeClr val="dk1"/>
              </a:solidFill>
              <a:effectLst/>
              <a:latin typeface="+mn-lt"/>
              <a:ea typeface="+mn-ea"/>
              <a:cs typeface="+mn-cs"/>
            </a:rPr>
            <a:t>％となっている。</a:t>
          </a:r>
          <a:endParaRPr lang="ja-JP" altLang="ja-JP" sz="1300">
            <a:effectLst/>
          </a:endParaRPr>
        </a:p>
        <a:p>
          <a:pPr rtl="0"/>
          <a:r>
            <a:rPr lang="ja-JP" altLang="ja-JP" sz="1300" b="0" i="0" baseline="0">
              <a:solidFill>
                <a:schemeClr val="dk1"/>
              </a:solidFill>
              <a:effectLst/>
              <a:latin typeface="+mn-lt"/>
              <a:ea typeface="+mn-ea"/>
              <a:cs typeface="+mn-cs"/>
            </a:rPr>
            <a:t>　今後は、小中学校適正配置計画に基づく学校施設改修工事や新たに策定する「公共施設等総合管理計画」に基づき、老朽化した公共施設及び道路・橋りょう・上下水道施設等インフラの維持管理・修繕・更新等への取り組みが行われることから、緊急度や住民ニーズを的確に把握したうえで事業を精査し、起債に大きく頼ることのない財政運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8" name="直線コネクタ 377"/>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9"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80" name="直線コネクタ 379"/>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81"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2" name="直線コネクタ 381"/>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121920</xdr:rowOff>
    </xdr:from>
    <xdr:to>
      <xdr:col>24</xdr:col>
      <xdr:colOff>558800</xdr:colOff>
      <xdr:row>42</xdr:row>
      <xdr:rowOff>154094</xdr:rowOff>
    </xdr:to>
    <xdr:cxnSp macro="">
      <xdr:nvCxnSpPr>
        <xdr:cNvPr id="383" name="直線コネクタ 382"/>
        <xdr:cNvCxnSpPr/>
      </xdr:nvCxnSpPr>
      <xdr:spPr>
        <a:xfrm flipV="1">
          <a:off x="16179800" y="732282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8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5" name="フローチャート : 判断 38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154094</xdr:rowOff>
    </xdr:from>
    <xdr:to>
      <xdr:col>23</xdr:col>
      <xdr:colOff>406400</xdr:colOff>
      <xdr:row>43</xdr:row>
      <xdr:rowOff>14817</xdr:rowOff>
    </xdr:to>
    <xdr:cxnSp macro="">
      <xdr:nvCxnSpPr>
        <xdr:cNvPr id="386" name="直線コネクタ 385"/>
        <xdr:cNvCxnSpPr/>
      </xdr:nvCxnSpPr>
      <xdr:spPr>
        <a:xfrm flipV="1">
          <a:off x="15290800" y="73549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7" name="フローチャート : 判断 386"/>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8" name="テキスト ボックス 387"/>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14817</xdr:rowOff>
    </xdr:from>
    <xdr:to>
      <xdr:col>22</xdr:col>
      <xdr:colOff>203200</xdr:colOff>
      <xdr:row>43</xdr:row>
      <xdr:rowOff>30904</xdr:rowOff>
    </xdr:to>
    <xdr:cxnSp macro="">
      <xdr:nvCxnSpPr>
        <xdr:cNvPr id="389" name="直線コネクタ 388"/>
        <xdr:cNvCxnSpPr/>
      </xdr:nvCxnSpPr>
      <xdr:spPr>
        <a:xfrm flipV="1">
          <a:off x="14401800" y="73871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0" name="フローチャート :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1" name="テキスト ボックス 390"/>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30904</xdr:rowOff>
    </xdr:from>
    <xdr:to>
      <xdr:col>21</xdr:col>
      <xdr:colOff>0</xdr:colOff>
      <xdr:row>43</xdr:row>
      <xdr:rowOff>79163</xdr:rowOff>
    </xdr:to>
    <xdr:cxnSp macro="">
      <xdr:nvCxnSpPr>
        <xdr:cNvPr id="392" name="直線コネクタ 391"/>
        <xdr:cNvCxnSpPr/>
      </xdr:nvCxnSpPr>
      <xdr:spPr>
        <a:xfrm flipV="1">
          <a:off x="13512800" y="74032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3" name="フローチャート : 判断 392"/>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4" name="テキスト ボックス 393"/>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5" name="フローチャート : 判断 39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6" name="テキスト ボックス 395"/>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71120</xdr:rowOff>
    </xdr:from>
    <xdr:to>
      <xdr:col>24</xdr:col>
      <xdr:colOff>609600</xdr:colOff>
      <xdr:row>43</xdr:row>
      <xdr:rowOff>1270</xdr:rowOff>
    </xdr:to>
    <xdr:sp macro="" textlink="">
      <xdr:nvSpPr>
        <xdr:cNvPr id="402" name="円/楕円 401"/>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43197</xdr:rowOff>
    </xdr:from>
    <xdr:ext cx="762000" cy="259045"/>
    <xdr:sp macro="" textlink="">
      <xdr:nvSpPr>
        <xdr:cNvPr id="403"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103294</xdr:rowOff>
    </xdr:from>
    <xdr:to>
      <xdr:col>23</xdr:col>
      <xdr:colOff>457200</xdr:colOff>
      <xdr:row>43</xdr:row>
      <xdr:rowOff>33444</xdr:rowOff>
    </xdr:to>
    <xdr:sp macro="" textlink="">
      <xdr:nvSpPr>
        <xdr:cNvPr id="404" name="円/楕円 403"/>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18221</xdr:rowOff>
    </xdr:from>
    <xdr:ext cx="736600" cy="259045"/>
    <xdr:sp macro="" textlink="">
      <xdr:nvSpPr>
        <xdr:cNvPr id="405" name="テキスト ボックス 404"/>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135467</xdr:rowOff>
    </xdr:from>
    <xdr:to>
      <xdr:col>22</xdr:col>
      <xdr:colOff>254000</xdr:colOff>
      <xdr:row>43</xdr:row>
      <xdr:rowOff>65617</xdr:rowOff>
    </xdr:to>
    <xdr:sp macro="" textlink="">
      <xdr:nvSpPr>
        <xdr:cNvPr id="406" name="円/楕円 405"/>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50394</xdr:rowOff>
    </xdr:from>
    <xdr:ext cx="762000" cy="259045"/>
    <xdr:sp macro="" textlink="">
      <xdr:nvSpPr>
        <xdr:cNvPr id="407" name="テキスト ボックス 406"/>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151554</xdr:rowOff>
    </xdr:from>
    <xdr:to>
      <xdr:col>21</xdr:col>
      <xdr:colOff>50800</xdr:colOff>
      <xdr:row>43</xdr:row>
      <xdr:rowOff>81704</xdr:rowOff>
    </xdr:to>
    <xdr:sp macro="" textlink="">
      <xdr:nvSpPr>
        <xdr:cNvPr id="408" name="円/楕円 407"/>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66481</xdr:rowOff>
    </xdr:from>
    <xdr:ext cx="762000" cy="259045"/>
    <xdr:sp macro="" textlink="">
      <xdr:nvSpPr>
        <xdr:cNvPr id="409" name="テキスト ボックス 408"/>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28363</xdr:rowOff>
    </xdr:from>
    <xdr:to>
      <xdr:col>19</xdr:col>
      <xdr:colOff>533400</xdr:colOff>
      <xdr:row>43</xdr:row>
      <xdr:rowOff>129963</xdr:rowOff>
    </xdr:to>
    <xdr:sp macro="" textlink="">
      <xdr:nvSpPr>
        <xdr:cNvPr id="410" name="円/楕円 409"/>
        <xdr:cNvSpPr/>
      </xdr:nvSpPr>
      <xdr:spPr>
        <a:xfrm>
          <a:off x="13462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114740</xdr:rowOff>
    </xdr:from>
    <xdr:ext cx="762000" cy="259045"/>
    <xdr:sp macro="" textlink="">
      <xdr:nvSpPr>
        <xdr:cNvPr id="411" name="テキスト ボックス 410"/>
        <xdr:cNvSpPr txBox="1"/>
      </xdr:nvSpPr>
      <xdr:spPr>
        <a:xfrm>
          <a:off x="13131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退職手当負担見込額の減及び財政調整基金等の積み立てによる充当可能基金の増加により、対前年比</a:t>
          </a:r>
          <a:r>
            <a:rPr lang="en-US" altLang="ja-JP" sz="1300" b="0" i="0" baseline="0">
              <a:solidFill>
                <a:schemeClr val="dk1"/>
              </a:solidFill>
              <a:effectLst/>
              <a:latin typeface="+mn-lt"/>
              <a:ea typeface="+mn-ea"/>
              <a:cs typeface="+mn-cs"/>
            </a:rPr>
            <a:t>10.8</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a:t>
          </a:r>
          <a:r>
            <a:rPr lang="en-US" altLang="ja-JP" sz="1300" b="0" i="0" baseline="0">
              <a:solidFill>
                <a:schemeClr val="dk1"/>
              </a:solidFill>
              <a:effectLst/>
              <a:latin typeface="+mn-lt"/>
              <a:ea typeface="+mn-ea"/>
              <a:cs typeface="+mn-cs"/>
            </a:rPr>
            <a:t>63.6</a:t>
          </a:r>
          <a:r>
            <a:rPr lang="ja-JP" altLang="ja-JP" sz="1300" b="0" i="0" baseline="0">
              <a:solidFill>
                <a:schemeClr val="dk1"/>
              </a:solidFill>
              <a:effectLst/>
              <a:latin typeface="+mn-lt"/>
              <a:ea typeface="+mn-ea"/>
              <a:cs typeface="+mn-cs"/>
            </a:rPr>
            <a:t>％になった。</a:t>
          </a:r>
          <a:endParaRPr lang="ja-JP" altLang="ja-JP" sz="1300">
            <a:effectLst/>
          </a:endParaRPr>
        </a:p>
        <a:p>
          <a:pPr rtl="0"/>
          <a:r>
            <a:rPr lang="ja-JP" altLang="ja-JP" sz="1300" b="0" i="0" baseline="0">
              <a:solidFill>
                <a:schemeClr val="dk1"/>
              </a:solidFill>
              <a:effectLst/>
              <a:latin typeface="+mn-lt"/>
              <a:ea typeface="+mn-ea"/>
              <a:cs typeface="+mn-cs"/>
            </a:rPr>
            <a:t>　類似団体平均より</a:t>
          </a:r>
          <a:r>
            <a:rPr lang="en-US" altLang="ja-JP" sz="1300" b="0" i="0" baseline="0">
              <a:solidFill>
                <a:schemeClr val="dk1"/>
              </a:solidFill>
              <a:effectLst/>
              <a:latin typeface="+mn-lt"/>
              <a:ea typeface="+mn-ea"/>
              <a:cs typeface="+mn-cs"/>
            </a:rPr>
            <a:t>43.4</a:t>
          </a:r>
          <a:r>
            <a:rPr lang="ja-JP" altLang="ja-JP" sz="1300" b="0" i="0" baseline="0">
              <a:solidFill>
                <a:schemeClr val="dk1"/>
              </a:solidFill>
              <a:effectLst/>
              <a:latin typeface="+mn-lt"/>
              <a:ea typeface="+mn-ea"/>
              <a:cs typeface="+mn-cs"/>
            </a:rPr>
            <a:t>ポイント高くなっており、今後、平成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年度役場庁舎周辺整備事業債等の償還が始まり、比率の上昇が見込まれることから、今後も事業実施の適正化を図り、財政の健全化に努める。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8" name="直線コネクタ 437"/>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9"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40" name="直線コネクタ 439"/>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150317</xdr:rowOff>
    </xdr:from>
    <xdr:to>
      <xdr:col>24</xdr:col>
      <xdr:colOff>558800</xdr:colOff>
      <xdr:row>18</xdr:row>
      <xdr:rowOff>83109</xdr:rowOff>
    </xdr:to>
    <xdr:cxnSp macro="">
      <xdr:nvCxnSpPr>
        <xdr:cNvPr id="443" name="直線コネクタ 442"/>
        <xdr:cNvCxnSpPr/>
      </xdr:nvCxnSpPr>
      <xdr:spPr>
        <a:xfrm flipV="1">
          <a:off x="16179800" y="3064967"/>
          <a:ext cx="8382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40047</xdr:rowOff>
    </xdr:from>
    <xdr:ext cx="762000" cy="259045"/>
    <xdr:sp macro="" textlink="">
      <xdr:nvSpPr>
        <xdr:cNvPr id="444" name="将来負担の状況平均値テキスト"/>
        <xdr:cNvSpPr txBox="1"/>
      </xdr:nvSpPr>
      <xdr:spPr>
        <a:xfrm>
          <a:off x="17106900" y="244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5" name="フローチャート : 判断 444"/>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7823</xdr:rowOff>
    </xdr:from>
    <xdr:to>
      <xdr:col>23</xdr:col>
      <xdr:colOff>406400</xdr:colOff>
      <xdr:row>18</xdr:row>
      <xdr:rowOff>83109</xdr:rowOff>
    </xdr:to>
    <xdr:cxnSp macro="">
      <xdr:nvCxnSpPr>
        <xdr:cNvPr id="446" name="直線コネクタ 445"/>
        <xdr:cNvCxnSpPr/>
      </xdr:nvCxnSpPr>
      <xdr:spPr>
        <a:xfrm>
          <a:off x="15290800" y="3093923"/>
          <a:ext cx="8890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7" name="フローチャート : 判断 446"/>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136263</xdr:rowOff>
    </xdr:from>
    <xdr:ext cx="736600" cy="259045"/>
    <xdr:sp macro="" textlink="">
      <xdr:nvSpPr>
        <xdr:cNvPr id="448" name="テキスト ボックス 447"/>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7823</xdr:rowOff>
    </xdr:from>
    <xdr:to>
      <xdr:col>22</xdr:col>
      <xdr:colOff>203200</xdr:colOff>
      <xdr:row>18</xdr:row>
      <xdr:rowOff>105308</xdr:rowOff>
    </xdr:to>
    <xdr:cxnSp macro="">
      <xdr:nvCxnSpPr>
        <xdr:cNvPr id="449" name="直線コネクタ 448"/>
        <xdr:cNvCxnSpPr/>
      </xdr:nvCxnSpPr>
      <xdr:spPr>
        <a:xfrm flipV="1">
          <a:off x="14401800" y="3093923"/>
          <a:ext cx="889000" cy="9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43790</xdr:rowOff>
    </xdr:from>
    <xdr:to>
      <xdr:col>22</xdr:col>
      <xdr:colOff>254000</xdr:colOff>
      <xdr:row>15</xdr:row>
      <xdr:rowOff>145390</xdr:rowOff>
    </xdr:to>
    <xdr:sp macro="" textlink="">
      <xdr:nvSpPr>
        <xdr:cNvPr id="450" name="フローチャート : 判断 449"/>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155567</xdr:rowOff>
    </xdr:from>
    <xdr:ext cx="762000" cy="259045"/>
    <xdr:sp macro="" textlink="">
      <xdr:nvSpPr>
        <xdr:cNvPr id="451" name="テキスト ボックス 450"/>
        <xdr:cNvSpPr txBox="1"/>
      </xdr:nvSpPr>
      <xdr:spPr>
        <a:xfrm>
          <a:off x="14909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48362</xdr:rowOff>
    </xdr:from>
    <xdr:to>
      <xdr:col>21</xdr:col>
      <xdr:colOff>0</xdr:colOff>
      <xdr:row>18</xdr:row>
      <xdr:rowOff>105308</xdr:rowOff>
    </xdr:to>
    <xdr:cxnSp macro="">
      <xdr:nvCxnSpPr>
        <xdr:cNvPr id="452" name="直線コネクタ 451"/>
        <xdr:cNvCxnSpPr/>
      </xdr:nvCxnSpPr>
      <xdr:spPr>
        <a:xfrm>
          <a:off x="13512800" y="3134462"/>
          <a:ext cx="889000" cy="5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124866</xdr:rowOff>
    </xdr:from>
    <xdr:to>
      <xdr:col>21</xdr:col>
      <xdr:colOff>50800</xdr:colOff>
      <xdr:row>16</xdr:row>
      <xdr:rowOff>55016</xdr:rowOff>
    </xdr:to>
    <xdr:sp macro="" textlink="">
      <xdr:nvSpPr>
        <xdr:cNvPr id="453" name="フローチャート : 判断 452"/>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65193</xdr:rowOff>
    </xdr:from>
    <xdr:ext cx="762000" cy="259045"/>
    <xdr:sp macro="" textlink="">
      <xdr:nvSpPr>
        <xdr:cNvPr id="454" name="テキスト ボックス 453"/>
        <xdr:cNvSpPr txBox="1"/>
      </xdr:nvSpPr>
      <xdr:spPr>
        <a:xfrm>
          <a:off x="14020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55" name="フローチャート : 判断 454"/>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156887</xdr:rowOff>
    </xdr:from>
    <xdr:ext cx="762000" cy="259045"/>
    <xdr:sp macro="" textlink="">
      <xdr:nvSpPr>
        <xdr:cNvPr id="456" name="テキスト ボックス 455"/>
        <xdr:cNvSpPr txBox="1"/>
      </xdr:nvSpPr>
      <xdr:spPr>
        <a:xfrm>
          <a:off x="13131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99517</xdr:rowOff>
    </xdr:from>
    <xdr:to>
      <xdr:col>24</xdr:col>
      <xdr:colOff>609600</xdr:colOff>
      <xdr:row>18</xdr:row>
      <xdr:rowOff>29667</xdr:rowOff>
    </xdr:to>
    <xdr:sp macro="" textlink="">
      <xdr:nvSpPr>
        <xdr:cNvPr id="462" name="円/楕円 461"/>
        <xdr:cNvSpPr/>
      </xdr:nvSpPr>
      <xdr:spPr>
        <a:xfrm>
          <a:off x="16967200" y="30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71594</xdr:rowOff>
    </xdr:from>
    <xdr:ext cx="762000" cy="259045"/>
    <xdr:sp macro="" textlink="">
      <xdr:nvSpPr>
        <xdr:cNvPr id="463" name="将来負担の状況該当値テキスト"/>
        <xdr:cNvSpPr txBox="1"/>
      </xdr:nvSpPr>
      <xdr:spPr>
        <a:xfrm>
          <a:off x="17106900" y="298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32309</xdr:rowOff>
    </xdr:from>
    <xdr:to>
      <xdr:col>23</xdr:col>
      <xdr:colOff>457200</xdr:colOff>
      <xdr:row>18</xdr:row>
      <xdr:rowOff>133909</xdr:rowOff>
    </xdr:to>
    <xdr:sp macro="" textlink="">
      <xdr:nvSpPr>
        <xdr:cNvPr id="464" name="円/楕円 463"/>
        <xdr:cNvSpPr/>
      </xdr:nvSpPr>
      <xdr:spPr>
        <a:xfrm>
          <a:off x="16129000" y="311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118686</xdr:rowOff>
    </xdr:from>
    <xdr:ext cx="736600" cy="259045"/>
    <xdr:sp macro="" textlink="">
      <xdr:nvSpPr>
        <xdr:cNvPr id="465" name="テキスト ボックス 464"/>
        <xdr:cNvSpPr txBox="1"/>
      </xdr:nvSpPr>
      <xdr:spPr>
        <a:xfrm>
          <a:off x="15798800" y="3204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128473</xdr:rowOff>
    </xdr:from>
    <xdr:to>
      <xdr:col>22</xdr:col>
      <xdr:colOff>254000</xdr:colOff>
      <xdr:row>18</xdr:row>
      <xdr:rowOff>58623</xdr:rowOff>
    </xdr:to>
    <xdr:sp macro="" textlink="">
      <xdr:nvSpPr>
        <xdr:cNvPr id="466" name="円/楕円 465"/>
        <xdr:cNvSpPr/>
      </xdr:nvSpPr>
      <xdr:spPr>
        <a:xfrm>
          <a:off x="15240000" y="30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43400</xdr:rowOff>
    </xdr:from>
    <xdr:ext cx="762000" cy="259045"/>
    <xdr:sp macro="" textlink="">
      <xdr:nvSpPr>
        <xdr:cNvPr id="467" name="テキスト ボックス 466"/>
        <xdr:cNvSpPr txBox="1"/>
      </xdr:nvSpPr>
      <xdr:spPr>
        <a:xfrm>
          <a:off x="14909800" y="312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54508</xdr:rowOff>
    </xdr:from>
    <xdr:to>
      <xdr:col>21</xdr:col>
      <xdr:colOff>50800</xdr:colOff>
      <xdr:row>18</xdr:row>
      <xdr:rowOff>156108</xdr:rowOff>
    </xdr:to>
    <xdr:sp macro="" textlink="">
      <xdr:nvSpPr>
        <xdr:cNvPr id="468" name="円/楕円 467"/>
        <xdr:cNvSpPr/>
      </xdr:nvSpPr>
      <xdr:spPr>
        <a:xfrm>
          <a:off x="14351000" y="31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140885</xdr:rowOff>
    </xdr:from>
    <xdr:ext cx="762000" cy="259045"/>
    <xdr:sp macro="" textlink="">
      <xdr:nvSpPr>
        <xdr:cNvPr id="469" name="テキスト ボックス 468"/>
        <xdr:cNvSpPr txBox="1"/>
      </xdr:nvSpPr>
      <xdr:spPr>
        <a:xfrm>
          <a:off x="14020800" y="322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169012</xdr:rowOff>
    </xdr:from>
    <xdr:to>
      <xdr:col>19</xdr:col>
      <xdr:colOff>533400</xdr:colOff>
      <xdr:row>18</xdr:row>
      <xdr:rowOff>99162</xdr:rowOff>
    </xdr:to>
    <xdr:sp macro="" textlink="">
      <xdr:nvSpPr>
        <xdr:cNvPr id="470" name="円/楕円 469"/>
        <xdr:cNvSpPr/>
      </xdr:nvSpPr>
      <xdr:spPr>
        <a:xfrm>
          <a:off x="13462000" y="308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83939</xdr:rowOff>
    </xdr:from>
    <xdr:ext cx="762000" cy="259045"/>
    <xdr:sp macro="" textlink="">
      <xdr:nvSpPr>
        <xdr:cNvPr id="471" name="テキスト ボックス 470"/>
        <xdr:cNvSpPr txBox="1"/>
      </xdr:nvSpPr>
      <xdr:spPr>
        <a:xfrm>
          <a:off x="13131800" y="317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26,155
25,937
372.34
16,247,693
14,871,026
1,209,424
7,537,382
11,261,413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社会状況の変化などによる新たな行政課題に対応するため、最低限必要な職員数を確保したことから、人件費に係る経常収支比率は、類似団体平均と比べて</a:t>
          </a:r>
          <a:r>
            <a:rPr kumimoji="1" lang="en-US" altLang="ja-JP" sz="1200">
              <a:latin typeface="ＭＳ Ｐゴシック"/>
            </a:rPr>
            <a:t>2.5</a:t>
          </a:r>
          <a:r>
            <a:rPr kumimoji="1" lang="ja-JP" altLang="en-US" sz="1200">
              <a:latin typeface="ＭＳ Ｐゴシック"/>
            </a:rPr>
            <a:t>ポイント高い</a:t>
          </a:r>
          <a:r>
            <a:rPr kumimoji="1" lang="en-US" altLang="ja-JP" sz="1200">
              <a:latin typeface="ＭＳ Ｐゴシック"/>
            </a:rPr>
            <a:t>25.1</a:t>
          </a:r>
          <a:r>
            <a:rPr kumimoji="1" lang="ja-JP" altLang="en-US" sz="1200">
              <a:latin typeface="ＭＳ Ｐゴシック"/>
            </a:rPr>
            <a:t>％となっている。</a:t>
          </a:r>
        </a:p>
        <a:p>
          <a:r>
            <a:rPr kumimoji="1" lang="ja-JP" altLang="en-US" sz="1200">
              <a:latin typeface="ＭＳ Ｐゴシック"/>
            </a:rPr>
            <a:t>　今後は、新たに策定する「行財政改革推進プラン</a:t>
          </a:r>
          <a:r>
            <a:rPr kumimoji="1" lang="en-US" altLang="ja-JP" sz="1200">
              <a:latin typeface="ＭＳ Ｐゴシック"/>
            </a:rPr>
            <a:t>2016</a:t>
          </a:r>
          <a:r>
            <a:rPr kumimoji="1" lang="ja-JP" altLang="en-US" sz="1200">
              <a:latin typeface="ＭＳ Ｐゴシック"/>
            </a:rPr>
            <a:t>（平成</a:t>
          </a:r>
          <a:r>
            <a:rPr kumimoji="1" lang="en-US" altLang="ja-JP" sz="1200">
              <a:latin typeface="ＭＳ Ｐゴシック"/>
            </a:rPr>
            <a:t>28</a:t>
          </a:r>
          <a:r>
            <a:rPr kumimoji="1" lang="ja-JP" altLang="en-US" sz="1200">
              <a:latin typeface="ＭＳ Ｐゴシック"/>
            </a:rPr>
            <a:t>年度～平成</a:t>
          </a:r>
          <a:r>
            <a:rPr kumimoji="1" lang="en-US" altLang="ja-JP" sz="1200">
              <a:latin typeface="ＭＳ Ｐゴシック"/>
            </a:rPr>
            <a:t>32</a:t>
          </a:r>
          <a:r>
            <a:rPr kumimoji="1" lang="ja-JP" altLang="en-US" sz="1200">
              <a:latin typeface="ＭＳ Ｐゴシック"/>
            </a:rPr>
            <a:t>年度）」に基づき、職員定員の適正化に努めるとともに、広域行政の推進及び定住自立圏（八溝山周辺地域定住自立圏、那須地域定住自立圏）における事務事業の連携強化等により、行政組織のスリム化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77470</xdr:rowOff>
    </xdr:from>
    <xdr:to>
      <xdr:col>7</xdr:col>
      <xdr:colOff>15875</xdr:colOff>
      <xdr:row>37</xdr:row>
      <xdr:rowOff>92710</xdr:rowOff>
    </xdr:to>
    <xdr:cxnSp macro="">
      <xdr:nvCxnSpPr>
        <xdr:cNvPr id="66" name="直線コネクタ 65"/>
        <xdr:cNvCxnSpPr/>
      </xdr:nvCxnSpPr>
      <xdr:spPr>
        <a:xfrm flipV="1">
          <a:off x="3987800" y="6421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77470</xdr:rowOff>
    </xdr:from>
    <xdr:to>
      <xdr:col>5</xdr:col>
      <xdr:colOff>549275</xdr:colOff>
      <xdr:row>37</xdr:row>
      <xdr:rowOff>92710</xdr:rowOff>
    </xdr:to>
    <xdr:cxnSp macro="">
      <xdr:nvCxnSpPr>
        <xdr:cNvPr id="69" name="直線コネクタ 68"/>
        <xdr:cNvCxnSpPr/>
      </xdr:nvCxnSpPr>
      <xdr:spPr>
        <a:xfrm>
          <a:off x="3098800" y="6421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77470</xdr:rowOff>
    </xdr:from>
    <xdr:to>
      <xdr:col>4</xdr:col>
      <xdr:colOff>346075</xdr:colOff>
      <xdr:row>37</xdr:row>
      <xdr:rowOff>123190</xdr:rowOff>
    </xdr:to>
    <xdr:cxnSp macro="">
      <xdr:nvCxnSpPr>
        <xdr:cNvPr id="72" name="直線コネクタ 71"/>
        <xdr:cNvCxnSpPr/>
      </xdr:nvCxnSpPr>
      <xdr:spPr>
        <a:xfrm flipV="1">
          <a:off x="2209800" y="642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123190</xdr:rowOff>
    </xdr:from>
    <xdr:to>
      <xdr:col>3</xdr:col>
      <xdr:colOff>142875</xdr:colOff>
      <xdr:row>38</xdr:row>
      <xdr:rowOff>27940</xdr:rowOff>
    </xdr:to>
    <xdr:cxnSp macro="">
      <xdr:nvCxnSpPr>
        <xdr:cNvPr id="75" name="直線コネクタ 74"/>
        <xdr:cNvCxnSpPr/>
      </xdr:nvCxnSpPr>
      <xdr:spPr>
        <a:xfrm flipV="1">
          <a:off x="1320800" y="6466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26670</xdr:rowOff>
    </xdr:from>
    <xdr:to>
      <xdr:col>7</xdr:col>
      <xdr:colOff>66675</xdr:colOff>
      <xdr:row>37</xdr:row>
      <xdr:rowOff>128270</xdr:rowOff>
    </xdr:to>
    <xdr:sp macro="" textlink="">
      <xdr:nvSpPr>
        <xdr:cNvPr id="85" name="円/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7" name="円/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88" name="テキスト ボックス 87"/>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26670</xdr:rowOff>
    </xdr:from>
    <xdr:to>
      <xdr:col>4</xdr:col>
      <xdr:colOff>396875</xdr:colOff>
      <xdr:row>37</xdr:row>
      <xdr:rowOff>128270</xdr:rowOff>
    </xdr:to>
    <xdr:sp macro="" textlink="">
      <xdr:nvSpPr>
        <xdr:cNvPr id="89" name="円/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72390</xdr:rowOff>
    </xdr:from>
    <xdr:to>
      <xdr:col>3</xdr:col>
      <xdr:colOff>193675</xdr:colOff>
      <xdr:row>38</xdr:row>
      <xdr:rowOff>2540</xdr:rowOff>
    </xdr:to>
    <xdr:sp macro="" textlink="">
      <xdr:nvSpPr>
        <xdr:cNvPr id="91" name="円/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93" name="円/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物件費に係るものは</a:t>
          </a:r>
          <a:r>
            <a:rPr kumimoji="1" lang="en-US" altLang="ja-JP" sz="1300">
              <a:latin typeface="ＭＳ Ｐゴシック"/>
            </a:rPr>
            <a:t>15.3</a:t>
          </a:r>
          <a:r>
            <a:rPr kumimoji="1" lang="ja-JP" altLang="en-US" sz="1300">
              <a:latin typeface="ＭＳ Ｐゴシック"/>
            </a:rPr>
            <a:t>％で、類似団体平均と比べて</a:t>
          </a:r>
          <a:r>
            <a:rPr kumimoji="1" lang="en-US" altLang="ja-JP" sz="1300">
              <a:latin typeface="ＭＳ Ｐゴシック"/>
            </a:rPr>
            <a:t>0.2</a:t>
          </a:r>
          <a:r>
            <a:rPr kumimoji="1" lang="ja-JP" altLang="en-US" sz="1300">
              <a:latin typeface="ＭＳ Ｐゴシック"/>
            </a:rPr>
            <a:t>ポイント高くなっている。</a:t>
          </a:r>
        </a:p>
        <a:p>
          <a:r>
            <a:rPr kumimoji="1" lang="ja-JP" altLang="en-US" sz="1300">
              <a:latin typeface="ＭＳ Ｐゴシック"/>
            </a:rPr>
            <a:t>　今後は、業務の民間委託等の取組みにより職員人件費から委託料（物件費）へ経費が更にシフトすることになるため、委託等による効果が最大限発揮できるよう行政サービスの質を維持しつつ、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40132</xdr:rowOff>
    </xdr:from>
    <xdr:to>
      <xdr:col>24</xdr:col>
      <xdr:colOff>31750</xdr:colOff>
      <xdr:row>16</xdr:row>
      <xdr:rowOff>67564</xdr:rowOff>
    </xdr:to>
    <xdr:cxnSp macro="">
      <xdr:nvCxnSpPr>
        <xdr:cNvPr id="125" name="直線コネクタ 124"/>
        <xdr:cNvCxnSpPr/>
      </xdr:nvCxnSpPr>
      <xdr:spPr>
        <a:xfrm flipV="1">
          <a:off x="15671800" y="27833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159021</xdr:rowOff>
    </xdr:from>
    <xdr:ext cx="762000" cy="259045"/>
    <xdr:sp macro="" textlink="">
      <xdr:nvSpPr>
        <xdr:cNvPr id="126" name="物件費平均値テキスト"/>
        <xdr:cNvSpPr txBox="1"/>
      </xdr:nvSpPr>
      <xdr:spPr>
        <a:xfrm>
          <a:off x="16598900" y="2559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16</xdr:row>
      <xdr:rowOff>67564</xdr:rowOff>
    </xdr:to>
    <xdr:cxnSp macro="">
      <xdr:nvCxnSpPr>
        <xdr:cNvPr id="128" name="直線コネクタ 127"/>
        <xdr:cNvCxnSpPr/>
      </xdr:nvCxnSpPr>
      <xdr:spPr>
        <a:xfrm>
          <a:off x="14782800" y="27101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16</xdr:row>
      <xdr:rowOff>12700</xdr:rowOff>
    </xdr:to>
    <xdr:cxnSp macro="">
      <xdr:nvCxnSpPr>
        <xdr:cNvPr id="131" name="直線コネクタ 130"/>
        <xdr:cNvCxnSpPr/>
      </xdr:nvCxnSpPr>
      <xdr:spPr>
        <a:xfrm flipV="1">
          <a:off x="13893800" y="271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75709</xdr:rowOff>
    </xdr:from>
    <xdr:ext cx="762000" cy="259045"/>
    <xdr:sp macro="" textlink="">
      <xdr:nvSpPr>
        <xdr:cNvPr id="133" name="テキスト ボックス 132"/>
        <xdr:cNvSpPr txBox="1"/>
      </xdr:nvSpPr>
      <xdr:spPr>
        <a:xfrm>
          <a:off x="14401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16</xdr:row>
      <xdr:rowOff>12700</xdr:rowOff>
    </xdr:to>
    <xdr:cxnSp macro="">
      <xdr:nvCxnSpPr>
        <xdr:cNvPr id="134" name="直線コネクタ 133"/>
        <xdr:cNvCxnSpPr/>
      </xdr:nvCxnSpPr>
      <xdr:spPr>
        <a:xfrm>
          <a:off x="13004800" y="2618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5" name="フローチャート :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55389</xdr:rowOff>
    </xdr:from>
    <xdr:ext cx="762000" cy="259045"/>
    <xdr:sp macro="" textlink="">
      <xdr:nvSpPr>
        <xdr:cNvPr id="136" name="テキスト ボックス 135"/>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38" name="テキスト ボックス 137"/>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160782</xdr:rowOff>
    </xdr:from>
    <xdr:to>
      <xdr:col>24</xdr:col>
      <xdr:colOff>82550</xdr:colOff>
      <xdr:row>16</xdr:row>
      <xdr:rowOff>90932</xdr:rowOff>
    </xdr:to>
    <xdr:sp macro="" textlink="">
      <xdr:nvSpPr>
        <xdr:cNvPr id="144" name="円/楕円 143"/>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132859</xdr:rowOff>
    </xdr:from>
    <xdr:ext cx="762000" cy="259045"/>
    <xdr:sp macro="" textlink="">
      <xdr:nvSpPr>
        <xdr:cNvPr id="145" name="物件費該当値テキスト"/>
        <xdr:cNvSpPr txBox="1"/>
      </xdr:nvSpPr>
      <xdr:spPr>
        <a:xfrm>
          <a:off x="16598900" y="27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xdr:rowOff>
    </xdr:from>
    <xdr:to>
      <xdr:col>22</xdr:col>
      <xdr:colOff>615950</xdr:colOff>
      <xdr:row>16</xdr:row>
      <xdr:rowOff>118364</xdr:rowOff>
    </xdr:to>
    <xdr:sp macro="" textlink="">
      <xdr:nvSpPr>
        <xdr:cNvPr id="146" name="円/楕円 145"/>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128541</xdr:rowOff>
    </xdr:from>
    <xdr:ext cx="736600" cy="259045"/>
    <xdr:sp macro="" textlink="">
      <xdr:nvSpPr>
        <xdr:cNvPr id="147" name="テキスト ボックス 146"/>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8" name="円/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49" name="テキスト ボックス 148"/>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0" name="円/楕円 149"/>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51" name="テキスト ボックス 150"/>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2" name="円/楕円 151"/>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3" name="テキスト ボックス 152"/>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扶助費に係るものは</a:t>
          </a:r>
          <a:r>
            <a:rPr kumimoji="1" lang="en-US" altLang="ja-JP" sz="1200">
              <a:latin typeface="ＭＳ Ｐゴシック"/>
            </a:rPr>
            <a:t>7.4</a:t>
          </a:r>
          <a:r>
            <a:rPr kumimoji="1" lang="ja-JP" altLang="en-US" sz="1200">
              <a:latin typeface="ＭＳ Ｐゴシック"/>
            </a:rPr>
            <a:t>％で、類似団体平均と比べて</a:t>
          </a:r>
          <a:r>
            <a:rPr kumimoji="1" lang="en-US" altLang="ja-JP" sz="1200">
              <a:latin typeface="ＭＳ Ｐゴシック"/>
            </a:rPr>
            <a:t>0.2</a:t>
          </a:r>
          <a:r>
            <a:rPr kumimoji="1" lang="ja-JP" altLang="en-US" sz="1200">
              <a:latin typeface="ＭＳ Ｐゴシック"/>
            </a:rPr>
            <a:t>ポイント高くなっている。</a:t>
          </a:r>
        </a:p>
        <a:p>
          <a:r>
            <a:rPr kumimoji="1" lang="ja-JP" altLang="en-US" sz="1200">
              <a:latin typeface="ＭＳ Ｐゴシック"/>
            </a:rPr>
            <a:t>　扶助費は、年々増加傾向にあり今後も社会保障制度改正等の影響を受けるが、町単独制度をはじめとして、社会経済情勢の変化や受益と負担の公平性などに照らし、適正な行政サービスの提供に努め、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69850</xdr:rowOff>
    </xdr:from>
    <xdr:to>
      <xdr:col>7</xdr:col>
      <xdr:colOff>15875</xdr:colOff>
      <xdr:row>56</xdr:row>
      <xdr:rowOff>127000</xdr:rowOff>
    </xdr:to>
    <xdr:cxnSp macro="">
      <xdr:nvCxnSpPr>
        <xdr:cNvPr id="186" name="直線コネクタ 185"/>
        <xdr:cNvCxnSpPr/>
      </xdr:nvCxnSpPr>
      <xdr:spPr>
        <a:xfrm>
          <a:off x="3987800" y="9671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7"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69850</xdr:rowOff>
    </xdr:to>
    <xdr:cxnSp macro="">
      <xdr:nvCxnSpPr>
        <xdr:cNvPr id="189" name="直線コネクタ 188"/>
        <xdr:cNvCxnSpPr/>
      </xdr:nvCxnSpPr>
      <xdr:spPr>
        <a:xfrm>
          <a:off x="3098800" y="9575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50800</xdr:rowOff>
    </xdr:to>
    <xdr:cxnSp macro="">
      <xdr:nvCxnSpPr>
        <xdr:cNvPr id="192" name="直線コネクタ 191"/>
        <xdr:cNvCxnSpPr/>
      </xdr:nvCxnSpPr>
      <xdr:spPr>
        <a:xfrm flipV="1">
          <a:off x="2209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50800</xdr:rowOff>
    </xdr:to>
    <xdr:cxnSp macro="">
      <xdr:nvCxnSpPr>
        <xdr:cNvPr id="195" name="直線コネクタ 194"/>
        <xdr:cNvCxnSpPr/>
      </xdr:nvCxnSpPr>
      <xdr:spPr>
        <a:xfrm>
          <a:off x="1320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6" name="フローチャート :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97" name="テキスト ボックス 196"/>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198" name="フローチャート : 判断 197"/>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199" name="テキスト ボックス 198"/>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5" name="円/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6"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19050</xdr:rowOff>
    </xdr:from>
    <xdr:to>
      <xdr:col>5</xdr:col>
      <xdr:colOff>600075</xdr:colOff>
      <xdr:row>56</xdr:row>
      <xdr:rowOff>120650</xdr:rowOff>
    </xdr:to>
    <xdr:sp macro="" textlink="">
      <xdr:nvSpPr>
        <xdr:cNvPr id="207" name="円/楕円 206"/>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208" name="テキスト ボックス 207"/>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09" name="円/楕円 208"/>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210" name="テキスト ボックス 209"/>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1" name="円/楕円 210"/>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2" name="テキスト ボックス 211"/>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3" name="円/楕円 212"/>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4" name="テキスト ボックス 213"/>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その他（繰出金・維持補修費）に係るものは</a:t>
          </a:r>
          <a:r>
            <a:rPr kumimoji="1" lang="en-US" altLang="ja-JP" sz="1200">
              <a:latin typeface="ＭＳ Ｐゴシック"/>
            </a:rPr>
            <a:t>12.1</a:t>
          </a:r>
          <a:r>
            <a:rPr kumimoji="1" lang="ja-JP" altLang="en-US" sz="1200">
              <a:latin typeface="ＭＳ Ｐゴシック"/>
            </a:rPr>
            <a:t>％で、類似団体平均と比べて</a:t>
          </a:r>
          <a:r>
            <a:rPr kumimoji="1" lang="en-US" altLang="ja-JP" sz="1200">
              <a:latin typeface="ＭＳ Ｐゴシック"/>
            </a:rPr>
            <a:t>1.6</a:t>
          </a:r>
          <a:r>
            <a:rPr kumimoji="1" lang="ja-JP" altLang="en-US" sz="1200">
              <a:latin typeface="ＭＳ Ｐゴシック"/>
            </a:rPr>
            <a:t>ポイント低くなっている。</a:t>
          </a:r>
        </a:p>
        <a:p>
          <a:r>
            <a:rPr kumimoji="1" lang="ja-JP" altLang="en-US" sz="1200">
              <a:latin typeface="ＭＳ Ｐゴシック"/>
            </a:rPr>
            <a:t>　今後は、国民健康保険特別会計や介護保険特別会計等の給付費等の伸びによる繰出金が増加すると予想されることから、特別会計での経費削減及び保険料等の適正化と徴収率の向上に努め、繰出金の抑制を図っ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31750</xdr:rowOff>
    </xdr:from>
    <xdr:to>
      <xdr:col>24</xdr:col>
      <xdr:colOff>31750</xdr:colOff>
      <xdr:row>56</xdr:row>
      <xdr:rowOff>20320</xdr:rowOff>
    </xdr:to>
    <xdr:cxnSp macro="">
      <xdr:nvCxnSpPr>
        <xdr:cNvPr id="247" name="直線コネクタ 246"/>
        <xdr:cNvCxnSpPr/>
      </xdr:nvCxnSpPr>
      <xdr:spPr>
        <a:xfrm>
          <a:off x="15671800" y="94615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8"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55</xdr:row>
      <xdr:rowOff>107950</xdr:rowOff>
    </xdr:to>
    <xdr:cxnSp macro="">
      <xdr:nvCxnSpPr>
        <xdr:cNvPr id="250" name="直線コネクタ 249"/>
        <xdr:cNvCxnSpPr/>
      </xdr:nvCxnSpPr>
      <xdr:spPr>
        <a:xfrm flipV="1">
          <a:off x="14782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1" name="フローチャート :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55</xdr:row>
      <xdr:rowOff>123190</xdr:rowOff>
    </xdr:to>
    <xdr:cxnSp macro="">
      <xdr:nvCxnSpPr>
        <xdr:cNvPr id="253" name="直線コネクタ 252"/>
        <xdr:cNvCxnSpPr/>
      </xdr:nvCxnSpPr>
      <xdr:spPr>
        <a:xfrm flipV="1">
          <a:off x="13893800" y="9537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123190</xdr:rowOff>
    </xdr:to>
    <xdr:cxnSp macro="">
      <xdr:nvCxnSpPr>
        <xdr:cNvPr id="256" name="直線コネクタ 255"/>
        <xdr:cNvCxnSpPr/>
      </xdr:nvCxnSpPr>
      <xdr:spPr>
        <a:xfrm>
          <a:off x="13004800" y="9545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7" name="フローチャート :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59" name="フローチャート : 判断 25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0" name="テキスト ボックス 259"/>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66" name="円/楕円 265"/>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157497</xdr:rowOff>
    </xdr:from>
    <xdr:ext cx="762000" cy="259045"/>
    <xdr:sp macro="" textlink="">
      <xdr:nvSpPr>
        <xdr:cNvPr id="267"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152400</xdr:rowOff>
    </xdr:from>
    <xdr:to>
      <xdr:col>22</xdr:col>
      <xdr:colOff>615950</xdr:colOff>
      <xdr:row>55</xdr:row>
      <xdr:rowOff>82550</xdr:rowOff>
    </xdr:to>
    <xdr:sp macro="" textlink="">
      <xdr:nvSpPr>
        <xdr:cNvPr id="268" name="円/楕円 267"/>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92727</xdr:rowOff>
    </xdr:from>
    <xdr:ext cx="736600" cy="259045"/>
    <xdr:sp macro="" textlink="">
      <xdr:nvSpPr>
        <xdr:cNvPr id="269" name="テキスト ボックス 268"/>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0" name="円/楕円 269"/>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1" name="テキスト ボックス 270"/>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2" name="円/楕円 271"/>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73" name="テキスト ボックス 272"/>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74" name="円/楕円 273"/>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5097</xdr:rowOff>
    </xdr:from>
    <xdr:ext cx="762000" cy="259045"/>
    <xdr:sp macro="" textlink="">
      <xdr:nvSpPr>
        <xdr:cNvPr id="275" name="テキスト ボックス 274"/>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補助費等に係るものは</a:t>
          </a:r>
          <a:r>
            <a:rPr kumimoji="1" lang="en-US" altLang="ja-JP" sz="1200">
              <a:latin typeface="ＭＳ Ｐゴシック"/>
            </a:rPr>
            <a:t>17.1</a:t>
          </a:r>
          <a:r>
            <a:rPr kumimoji="1" lang="ja-JP" altLang="en-US" sz="1200">
              <a:latin typeface="ＭＳ Ｐゴシック"/>
            </a:rPr>
            <a:t>％で、類似団体平均と比べて</a:t>
          </a:r>
          <a:r>
            <a:rPr kumimoji="1" lang="en-US" altLang="ja-JP" sz="1200">
              <a:latin typeface="ＭＳ Ｐゴシック"/>
            </a:rPr>
            <a:t>4.2</a:t>
          </a:r>
          <a:r>
            <a:rPr kumimoji="1" lang="ja-JP" altLang="en-US" sz="1200">
              <a:latin typeface="ＭＳ Ｐゴシック"/>
            </a:rPr>
            <a:t>ポイントと大幅に高くなっているが、これは一部事務組合で行っているごみ焼却場建設事業債の元利償還に伴う負担金によるものである。</a:t>
          </a:r>
        </a:p>
        <a:p>
          <a:r>
            <a:rPr kumimoji="1" lang="ja-JP" altLang="en-US" sz="1200">
              <a:latin typeface="ＭＳ Ｐゴシック"/>
            </a:rPr>
            <a:t>　今後、新たに策定する「行財政改革推進プラン</a:t>
          </a:r>
          <a:r>
            <a:rPr kumimoji="1" lang="en-US" altLang="ja-JP" sz="1200">
              <a:latin typeface="ＭＳ Ｐゴシック"/>
            </a:rPr>
            <a:t>2016</a:t>
          </a:r>
          <a:r>
            <a:rPr kumimoji="1" lang="ja-JP" altLang="en-US" sz="1200">
              <a:latin typeface="ＭＳ Ｐゴシック"/>
            </a:rPr>
            <a:t>（平成</a:t>
          </a:r>
          <a:r>
            <a:rPr kumimoji="1" lang="en-US" altLang="ja-JP" sz="1200">
              <a:latin typeface="ＭＳ Ｐゴシック"/>
            </a:rPr>
            <a:t>28</a:t>
          </a:r>
          <a:r>
            <a:rPr kumimoji="1" lang="ja-JP" altLang="en-US" sz="1200">
              <a:latin typeface="ＭＳ Ｐゴシック"/>
            </a:rPr>
            <a:t>年度～平成</a:t>
          </a:r>
          <a:r>
            <a:rPr kumimoji="1" lang="en-US" altLang="ja-JP" sz="1200">
              <a:latin typeface="ＭＳ Ｐゴシック"/>
            </a:rPr>
            <a:t>32</a:t>
          </a:r>
          <a:r>
            <a:rPr kumimoji="1" lang="ja-JP" altLang="en-US" sz="1200">
              <a:latin typeface="ＭＳ Ｐゴシック"/>
            </a:rPr>
            <a:t>年度）」に基づき、補助金の新規設置・改廃等、交付に関するガイドラインを策定し、公平で適正な補助金の交付に努める。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58420</xdr:rowOff>
    </xdr:from>
    <xdr:to>
      <xdr:col>24</xdr:col>
      <xdr:colOff>31750</xdr:colOff>
      <xdr:row>38</xdr:row>
      <xdr:rowOff>165100</xdr:rowOff>
    </xdr:to>
    <xdr:cxnSp macro="">
      <xdr:nvCxnSpPr>
        <xdr:cNvPr id="308" name="直線コネクタ 307"/>
        <xdr:cNvCxnSpPr/>
      </xdr:nvCxnSpPr>
      <xdr:spPr>
        <a:xfrm flipV="1">
          <a:off x="15671800" y="65735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66040</xdr:rowOff>
    </xdr:from>
    <xdr:to>
      <xdr:col>22</xdr:col>
      <xdr:colOff>565150</xdr:colOff>
      <xdr:row>38</xdr:row>
      <xdr:rowOff>165100</xdr:rowOff>
    </xdr:to>
    <xdr:cxnSp macro="">
      <xdr:nvCxnSpPr>
        <xdr:cNvPr id="311" name="直線コネクタ 310"/>
        <xdr:cNvCxnSpPr/>
      </xdr:nvCxnSpPr>
      <xdr:spPr>
        <a:xfrm>
          <a:off x="14782800" y="6581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2" name="フローチャート : 判断 311"/>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134637</xdr:rowOff>
    </xdr:from>
    <xdr:ext cx="736600" cy="259045"/>
    <xdr:sp macro="" textlink="">
      <xdr:nvSpPr>
        <xdr:cNvPr id="313" name="テキスト ボックス 312"/>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58420</xdr:rowOff>
    </xdr:from>
    <xdr:to>
      <xdr:col>21</xdr:col>
      <xdr:colOff>361950</xdr:colOff>
      <xdr:row>38</xdr:row>
      <xdr:rowOff>66040</xdr:rowOff>
    </xdr:to>
    <xdr:cxnSp macro="">
      <xdr:nvCxnSpPr>
        <xdr:cNvPr id="314" name="直線コネクタ 313"/>
        <xdr:cNvCxnSpPr/>
      </xdr:nvCxnSpPr>
      <xdr:spPr>
        <a:xfrm>
          <a:off x="13893800" y="6573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127017</xdr:rowOff>
    </xdr:from>
    <xdr:ext cx="762000" cy="259045"/>
    <xdr:sp macro="" textlink="">
      <xdr:nvSpPr>
        <xdr:cNvPr id="316" name="テキスト ボックス 315"/>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43180</xdr:rowOff>
    </xdr:from>
    <xdr:to>
      <xdr:col>20</xdr:col>
      <xdr:colOff>158750</xdr:colOff>
      <xdr:row>38</xdr:row>
      <xdr:rowOff>58420</xdr:rowOff>
    </xdr:to>
    <xdr:cxnSp macro="">
      <xdr:nvCxnSpPr>
        <xdr:cNvPr id="317" name="直線コネクタ 316"/>
        <xdr:cNvCxnSpPr/>
      </xdr:nvCxnSpPr>
      <xdr:spPr>
        <a:xfrm>
          <a:off x="13004800" y="655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8" name="フローチャート : 判断 317"/>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19" name="テキスト ボックス 318"/>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0" name="フローチャート :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21" name="テキスト ボックス 320"/>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7620</xdr:rowOff>
    </xdr:from>
    <xdr:to>
      <xdr:col>24</xdr:col>
      <xdr:colOff>82550</xdr:colOff>
      <xdr:row>38</xdr:row>
      <xdr:rowOff>109220</xdr:rowOff>
    </xdr:to>
    <xdr:sp macro="" textlink="">
      <xdr:nvSpPr>
        <xdr:cNvPr id="327" name="円/楕円 326"/>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151147</xdr:rowOff>
    </xdr:from>
    <xdr:ext cx="762000" cy="259045"/>
    <xdr:sp macro="" textlink="">
      <xdr:nvSpPr>
        <xdr:cNvPr id="328"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114300</xdr:rowOff>
    </xdr:from>
    <xdr:to>
      <xdr:col>22</xdr:col>
      <xdr:colOff>615950</xdr:colOff>
      <xdr:row>39</xdr:row>
      <xdr:rowOff>44450</xdr:rowOff>
    </xdr:to>
    <xdr:sp macro="" textlink="">
      <xdr:nvSpPr>
        <xdr:cNvPr id="329" name="円/楕円 328"/>
        <xdr:cNvSpPr/>
      </xdr:nvSpPr>
      <xdr:spPr>
        <a:xfrm>
          <a:off x="15621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29227</xdr:rowOff>
    </xdr:from>
    <xdr:ext cx="736600" cy="259045"/>
    <xdr:sp macro="" textlink="">
      <xdr:nvSpPr>
        <xdr:cNvPr id="330" name="テキスト ボックス 329"/>
        <xdr:cNvSpPr txBox="1"/>
      </xdr:nvSpPr>
      <xdr:spPr>
        <a:xfrm>
          <a:off x="15290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15240</xdr:rowOff>
    </xdr:from>
    <xdr:to>
      <xdr:col>21</xdr:col>
      <xdr:colOff>412750</xdr:colOff>
      <xdr:row>38</xdr:row>
      <xdr:rowOff>116840</xdr:rowOff>
    </xdr:to>
    <xdr:sp macro="" textlink="">
      <xdr:nvSpPr>
        <xdr:cNvPr id="331" name="円/楕円 330"/>
        <xdr:cNvSpPr/>
      </xdr:nvSpPr>
      <xdr:spPr>
        <a:xfrm>
          <a:off x="14732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101617</xdr:rowOff>
    </xdr:from>
    <xdr:ext cx="762000" cy="259045"/>
    <xdr:sp macro="" textlink="">
      <xdr:nvSpPr>
        <xdr:cNvPr id="332" name="テキスト ボックス 331"/>
        <xdr:cNvSpPr txBox="1"/>
      </xdr:nvSpPr>
      <xdr:spPr>
        <a:xfrm>
          <a:off x="14401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xdr:rowOff>
    </xdr:from>
    <xdr:to>
      <xdr:col>20</xdr:col>
      <xdr:colOff>209550</xdr:colOff>
      <xdr:row>38</xdr:row>
      <xdr:rowOff>109220</xdr:rowOff>
    </xdr:to>
    <xdr:sp macro="" textlink="">
      <xdr:nvSpPr>
        <xdr:cNvPr id="333" name="円/楕円 332"/>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93997</xdr:rowOff>
    </xdr:from>
    <xdr:ext cx="762000" cy="259045"/>
    <xdr:sp macro="" textlink="">
      <xdr:nvSpPr>
        <xdr:cNvPr id="334" name="テキスト ボックス 333"/>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163830</xdr:rowOff>
    </xdr:from>
    <xdr:to>
      <xdr:col>19</xdr:col>
      <xdr:colOff>6350</xdr:colOff>
      <xdr:row>38</xdr:row>
      <xdr:rowOff>93980</xdr:rowOff>
    </xdr:to>
    <xdr:sp macro="" textlink="">
      <xdr:nvSpPr>
        <xdr:cNvPr id="335" name="円/楕円 334"/>
        <xdr:cNvSpPr/>
      </xdr:nvSpPr>
      <xdr:spPr>
        <a:xfrm>
          <a:off x="12954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78757</xdr:rowOff>
    </xdr:from>
    <xdr:ext cx="762000" cy="259045"/>
    <xdr:sp macro="" textlink="">
      <xdr:nvSpPr>
        <xdr:cNvPr id="336" name="テキスト ボックス 335"/>
        <xdr:cNvSpPr txBox="1"/>
      </xdr:nvSpPr>
      <xdr:spPr>
        <a:xfrm>
          <a:off x="12623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公債費に係るものは</a:t>
          </a:r>
          <a:r>
            <a:rPr kumimoji="1" lang="en-US" altLang="ja-JP" sz="1200">
              <a:latin typeface="ＭＳ Ｐゴシック"/>
            </a:rPr>
            <a:t>13.3</a:t>
          </a:r>
          <a:r>
            <a:rPr kumimoji="1" lang="ja-JP" altLang="en-US" sz="1200">
              <a:latin typeface="ＭＳ Ｐゴシック"/>
            </a:rPr>
            <a:t>％で、類似団体平均と比べて</a:t>
          </a:r>
          <a:r>
            <a:rPr kumimoji="1" lang="en-US" altLang="ja-JP" sz="1200">
              <a:latin typeface="ＭＳ Ｐゴシック"/>
            </a:rPr>
            <a:t>0.1</a:t>
          </a:r>
          <a:r>
            <a:rPr kumimoji="1" lang="ja-JP" altLang="en-US" sz="1200">
              <a:latin typeface="ＭＳ Ｐゴシック"/>
            </a:rPr>
            <a:t>ポイント高くなっている。</a:t>
          </a:r>
        </a:p>
        <a:p>
          <a:r>
            <a:rPr kumimoji="1" lang="ja-JP" altLang="en-US" sz="1200">
              <a:latin typeface="ＭＳ Ｐゴシック"/>
            </a:rPr>
            <a:t>　今後は、小中学校適正配置計画に基づく学校施設改修工事や新たに策定する「公共施設等総合管理計画」に基づき、老朽化した公共施設及び道路・橋りょう・上下水道施設等インフラの維持管理・修繕・更新等への取り組みが行われることから、費用対効果に基づいた事業の取捨選択を行うなど、選択と集中による効果的な財政運営を推進し、起債に大きく頼ることのない財政運営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111761</xdr:rowOff>
    </xdr:from>
    <xdr:to>
      <xdr:col>7</xdr:col>
      <xdr:colOff>15875</xdr:colOff>
      <xdr:row>76</xdr:row>
      <xdr:rowOff>142239</xdr:rowOff>
    </xdr:to>
    <xdr:cxnSp macro="">
      <xdr:nvCxnSpPr>
        <xdr:cNvPr id="369" name="直線コネクタ 368"/>
        <xdr:cNvCxnSpPr/>
      </xdr:nvCxnSpPr>
      <xdr:spPr>
        <a:xfrm flipV="1">
          <a:off x="3987800" y="131419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0"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142239</xdr:rowOff>
    </xdr:from>
    <xdr:to>
      <xdr:col>5</xdr:col>
      <xdr:colOff>549275</xdr:colOff>
      <xdr:row>76</xdr:row>
      <xdr:rowOff>165100</xdr:rowOff>
    </xdr:to>
    <xdr:cxnSp macro="">
      <xdr:nvCxnSpPr>
        <xdr:cNvPr id="372" name="直線コネクタ 371"/>
        <xdr:cNvCxnSpPr/>
      </xdr:nvCxnSpPr>
      <xdr:spPr>
        <a:xfrm flipV="1">
          <a:off x="3098800" y="13172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3" name="フローチャート : 判断 37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4" name="テキスト ボックス 37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142239</xdr:rowOff>
    </xdr:from>
    <xdr:to>
      <xdr:col>4</xdr:col>
      <xdr:colOff>346075</xdr:colOff>
      <xdr:row>76</xdr:row>
      <xdr:rowOff>165100</xdr:rowOff>
    </xdr:to>
    <xdr:cxnSp macro="">
      <xdr:nvCxnSpPr>
        <xdr:cNvPr id="375" name="直線コネクタ 374"/>
        <xdr:cNvCxnSpPr/>
      </xdr:nvCxnSpPr>
      <xdr:spPr>
        <a:xfrm>
          <a:off x="2209800" y="13172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6" name="フローチャート : 判断 375"/>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7" name="テキスト ボックス 376"/>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142239</xdr:rowOff>
    </xdr:from>
    <xdr:to>
      <xdr:col>3</xdr:col>
      <xdr:colOff>142875</xdr:colOff>
      <xdr:row>77</xdr:row>
      <xdr:rowOff>8889</xdr:rowOff>
    </xdr:to>
    <xdr:cxnSp macro="">
      <xdr:nvCxnSpPr>
        <xdr:cNvPr id="378" name="直線コネクタ 377"/>
        <xdr:cNvCxnSpPr/>
      </xdr:nvCxnSpPr>
      <xdr:spPr>
        <a:xfrm flipV="1">
          <a:off x="1320800" y="13172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9" name="フローチャート : 判断 37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80" name="テキスト ボックス 379"/>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1" name="フローチャート : 判断 38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2" name="テキスト ボックス 381"/>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88" name="円/楕円 387"/>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33038</xdr:rowOff>
    </xdr:from>
    <xdr:ext cx="762000" cy="259045"/>
    <xdr:sp macro="" textlink="">
      <xdr:nvSpPr>
        <xdr:cNvPr id="389" name="公債費該当値テキスト"/>
        <xdr:cNvSpPr txBox="1"/>
      </xdr:nvSpPr>
      <xdr:spPr>
        <a:xfrm>
          <a:off x="49149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91439</xdr:rowOff>
    </xdr:from>
    <xdr:to>
      <xdr:col>5</xdr:col>
      <xdr:colOff>600075</xdr:colOff>
      <xdr:row>77</xdr:row>
      <xdr:rowOff>21589</xdr:rowOff>
    </xdr:to>
    <xdr:sp macro="" textlink="">
      <xdr:nvSpPr>
        <xdr:cNvPr id="390" name="円/楕円 389"/>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31767</xdr:rowOff>
    </xdr:from>
    <xdr:ext cx="736600" cy="259045"/>
    <xdr:sp macro="" textlink="">
      <xdr:nvSpPr>
        <xdr:cNvPr id="391" name="テキスト ボックス 390"/>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114300</xdr:rowOff>
    </xdr:from>
    <xdr:to>
      <xdr:col>4</xdr:col>
      <xdr:colOff>396875</xdr:colOff>
      <xdr:row>77</xdr:row>
      <xdr:rowOff>44450</xdr:rowOff>
    </xdr:to>
    <xdr:sp macro="" textlink="">
      <xdr:nvSpPr>
        <xdr:cNvPr id="392" name="円/楕円 391"/>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54627</xdr:rowOff>
    </xdr:from>
    <xdr:ext cx="762000" cy="259045"/>
    <xdr:sp macro="" textlink="">
      <xdr:nvSpPr>
        <xdr:cNvPr id="393" name="テキスト ボックス 392"/>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91439</xdr:rowOff>
    </xdr:from>
    <xdr:to>
      <xdr:col>3</xdr:col>
      <xdr:colOff>193675</xdr:colOff>
      <xdr:row>77</xdr:row>
      <xdr:rowOff>21589</xdr:rowOff>
    </xdr:to>
    <xdr:sp macro="" textlink="">
      <xdr:nvSpPr>
        <xdr:cNvPr id="394" name="円/楕円 393"/>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31767</xdr:rowOff>
    </xdr:from>
    <xdr:ext cx="762000" cy="259045"/>
    <xdr:sp macro="" textlink="">
      <xdr:nvSpPr>
        <xdr:cNvPr id="395" name="テキスト ボックス 394"/>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96" name="円/楕円 395"/>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97" name="テキスト ボックス 396"/>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公債費を除く経常収支比率では、人件費の占める割合が最も高く</a:t>
          </a:r>
          <a:r>
            <a:rPr kumimoji="1" lang="en-US" altLang="ja-JP" sz="1200">
              <a:latin typeface="ＭＳ Ｐゴシック"/>
            </a:rPr>
            <a:t>25.1</a:t>
          </a:r>
          <a:r>
            <a:rPr kumimoji="1" lang="ja-JP" altLang="en-US" sz="1200">
              <a:latin typeface="ＭＳ Ｐゴシック"/>
            </a:rPr>
            <a:t>％、次いで補助費等が</a:t>
          </a:r>
          <a:r>
            <a:rPr kumimoji="1" lang="en-US" altLang="ja-JP" sz="1200">
              <a:latin typeface="ＭＳ Ｐゴシック"/>
            </a:rPr>
            <a:t>17.1</a:t>
          </a:r>
          <a:r>
            <a:rPr kumimoji="1" lang="ja-JP" altLang="en-US" sz="1200">
              <a:latin typeface="ＭＳ Ｐゴシック"/>
            </a:rPr>
            <a:t>％で、いずれも類似団体平均を上回る結果となっている。</a:t>
          </a:r>
        </a:p>
        <a:p>
          <a:r>
            <a:rPr kumimoji="1" lang="ja-JP" altLang="en-US" sz="1200">
              <a:latin typeface="ＭＳ Ｐゴシック"/>
            </a:rPr>
            <a:t>　今後は、行政評価により具体的な成果の達成状況を把握し、優先順位の低い事務事業については廃止を含めて見直すなど、施策遂行のための正確な判断システムとして活用し、事務事業の選択と集中による義務的経費の削減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138430</xdr:rowOff>
    </xdr:from>
    <xdr:to>
      <xdr:col>24</xdr:col>
      <xdr:colOff>31750</xdr:colOff>
      <xdr:row>77</xdr:row>
      <xdr:rowOff>161289</xdr:rowOff>
    </xdr:to>
    <xdr:cxnSp macro="">
      <xdr:nvCxnSpPr>
        <xdr:cNvPr id="428" name="直線コネクタ 427"/>
        <xdr:cNvCxnSpPr/>
      </xdr:nvCxnSpPr>
      <xdr:spPr>
        <a:xfrm>
          <a:off x="15671800" y="133400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47007</xdr:rowOff>
    </xdr:from>
    <xdr:ext cx="762000" cy="259045"/>
    <xdr:sp macro="" textlink="">
      <xdr:nvSpPr>
        <xdr:cNvPr id="429"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42418</xdr:rowOff>
    </xdr:from>
    <xdr:to>
      <xdr:col>22</xdr:col>
      <xdr:colOff>565150</xdr:colOff>
      <xdr:row>77</xdr:row>
      <xdr:rowOff>138430</xdr:rowOff>
    </xdr:to>
    <xdr:cxnSp macro="">
      <xdr:nvCxnSpPr>
        <xdr:cNvPr id="431" name="直線コネクタ 430"/>
        <xdr:cNvCxnSpPr/>
      </xdr:nvCxnSpPr>
      <xdr:spPr>
        <a:xfrm>
          <a:off x="14782800" y="132440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2" name="フローチャート :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3" name="テキスト ボックス 43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42418</xdr:rowOff>
    </xdr:from>
    <xdr:to>
      <xdr:col>21</xdr:col>
      <xdr:colOff>361950</xdr:colOff>
      <xdr:row>77</xdr:row>
      <xdr:rowOff>115570</xdr:rowOff>
    </xdr:to>
    <xdr:cxnSp macro="">
      <xdr:nvCxnSpPr>
        <xdr:cNvPr id="434" name="直線コネクタ 433"/>
        <xdr:cNvCxnSpPr/>
      </xdr:nvCxnSpPr>
      <xdr:spPr>
        <a:xfrm flipV="1">
          <a:off x="13893800" y="132440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5" name="フローチャート : 判断 434"/>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6" name="テキスト ボックス 435"/>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78994</xdr:rowOff>
    </xdr:from>
    <xdr:to>
      <xdr:col>20</xdr:col>
      <xdr:colOff>158750</xdr:colOff>
      <xdr:row>77</xdr:row>
      <xdr:rowOff>115570</xdr:rowOff>
    </xdr:to>
    <xdr:cxnSp macro="">
      <xdr:nvCxnSpPr>
        <xdr:cNvPr id="437" name="直線コネクタ 436"/>
        <xdr:cNvCxnSpPr/>
      </xdr:nvCxnSpPr>
      <xdr:spPr>
        <a:xfrm>
          <a:off x="13004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8" name="フローチャート : 判断 437"/>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9" name="テキスト ボックス 438"/>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0" name="フローチャート :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1" name="テキスト ボックス 440"/>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110489</xdr:rowOff>
    </xdr:from>
    <xdr:to>
      <xdr:col>24</xdr:col>
      <xdr:colOff>82550</xdr:colOff>
      <xdr:row>78</xdr:row>
      <xdr:rowOff>40639</xdr:rowOff>
    </xdr:to>
    <xdr:sp macro="" textlink="">
      <xdr:nvSpPr>
        <xdr:cNvPr id="447" name="円/楕円 446"/>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82566</xdr:rowOff>
    </xdr:from>
    <xdr:ext cx="762000" cy="259045"/>
    <xdr:sp macro="" textlink="">
      <xdr:nvSpPr>
        <xdr:cNvPr id="448"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87630</xdr:rowOff>
    </xdr:from>
    <xdr:to>
      <xdr:col>22</xdr:col>
      <xdr:colOff>615950</xdr:colOff>
      <xdr:row>78</xdr:row>
      <xdr:rowOff>17780</xdr:rowOff>
    </xdr:to>
    <xdr:sp macro="" textlink="">
      <xdr:nvSpPr>
        <xdr:cNvPr id="449" name="円/楕円 448"/>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50" name="テキスト ボックス 449"/>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163068</xdr:rowOff>
    </xdr:from>
    <xdr:to>
      <xdr:col>21</xdr:col>
      <xdr:colOff>412750</xdr:colOff>
      <xdr:row>77</xdr:row>
      <xdr:rowOff>93218</xdr:rowOff>
    </xdr:to>
    <xdr:sp macro="" textlink="">
      <xdr:nvSpPr>
        <xdr:cNvPr id="451" name="円/楕円 450"/>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77995</xdr:rowOff>
    </xdr:from>
    <xdr:ext cx="762000" cy="259045"/>
    <xdr:sp macro="" textlink="">
      <xdr:nvSpPr>
        <xdr:cNvPr id="452" name="テキスト ボックス 451"/>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53" name="円/楕円 452"/>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54" name="テキスト ボックス 453"/>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55" name="円/楕円 454"/>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56" name="テキスト ボックス 455"/>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栃木県那須町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1918</xdr:rowOff>
    </xdr:from>
    <xdr:to>
      <xdr:col>4</xdr:col>
      <xdr:colOff>1117600</xdr:colOff>
      <xdr:row>14</xdr:row>
      <xdr:rowOff>85185</xdr:rowOff>
    </xdr:to>
    <xdr:cxnSp macro="">
      <xdr:nvCxnSpPr>
        <xdr:cNvPr id="50" name="直線コネクタ 49"/>
        <xdr:cNvCxnSpPr/>
      </xdr:nvCxnSpPr>
      <xdr:spPr bwMode="auto">
        <a:xfrm>
          <a:off x="5003800" y="2449843"/>
          <a:ext cx="647700" cy="83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133735</xdr:rowOff>
    </xdr:from>
    <xdr:ext cx="762000" cy="259045"/>
    <xdr:sp macro="" textlink="">
      <xdr:nvSpPr>
        <xdr:cNvPr id="51" name="人口1人当たり決算額の推移平均値テキスト130"/>
        <xdr:cNvSpPr txBox="1"/>
      </xdr:nvSpPr>
      <xdr:spPr>
        <a:xfrm>
          <a:off x="5740400" y="2753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1918</xdr:rowOff>
    </xdr:from>
    <xdr:to>
      <xdr:col>4</xdr:col>
      <xdr:colOff>469900</xdr:colOff>
      <xdr:row>14</xdr:row>
      <xdr:rowOff>45409</xdr:rowOff>
    </xdr:to>
    <xdr:cxnSp macro="">
      <xdr:nvCxnSpPr>
        <xdr:cNvPr id="53" name="直線コネクタ 52"/>
        <xdr:cNvCxnSpPr/>
      </xdr:nvCxnSpPr>
      <xdr:spPr bwMode="auto">
        <a:xfrm flipV="1">
          <a:off x="4305300" y="2449843"/>
          <a:ext cx="698500" cy="43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129540</xdr:rowOff>
    </xdr:from>
    <xdr:to>
      <xdr:col>4</xdr:col>
      <xdr:colOff>520700</xdr:colOff>
      <xdr:row>17</xdr:row>
      <xdr:rowOff>59690</xdr:rowOff>
    </xdr:to>
    <xdr:sp macro="" textlink="">
      <xdr:nvSpPr>
        <xdr:cNvPr id="54" name="フローチャート : 判断 53"/>
        <xdr:cNvSpPr/>
      </xdr:nvSpPr>
      <xdr:spPr bwMode="auto">
        <a:xfrm>
          <a:off x="4953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44467</xdr:rowOff>
    </xdr:from>
    <xdr:ext cx="736600" cy="259045"/>
    <xdr:sp macro="" textlink="">
      <xdr:nvSpPr>
        <xdr:cNvPr id="55" name="テキスト ボックス 54"/>
        <xdr:cNvSpPr txBox="1"/>
      </xdr:nvSpPr>
      <xdr:spPr>
        <a:xfrm>
          <a:off x="4622800" y="300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3442</xdr:rowOff>
    </xdr:from>
    <xdr:to>
      <xdr:col>3</xdr:col>
      <xdr:colOff>904875</xdr:colOff>
      <xdr:row>14</xdr:row>
      <xdr:rowOff>45409</xdr:rowOff>
    </xdr:to>
    <xdr:cxnSp macro="">
      <xdr:nvCxnSpPr>
        <xdr:cNvPr id="56" name="直線コネクタ 55"/>
        <xdr:cNvCxnSpPr/>
      </xdr:nvCxnSpPr>
      <xdr:spPr bwMode="auto">
        <a:xfrm>
          <a:off x="3606800" y="2451367"/>
          <a:ext cx="698500" cy="41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154000</xdr:rowOff>
    </xdr:from>
    <xdr:to>
      <xdr:col>3</xdr:col>
      <xdr:colOff>955675</xdr:colOff>
      <xdr:row>17</xdr:row>
      <xdr:rowOff>84150</xdr:rowOff>
    </xdr:to>
    <xdr:sp macro="" textlink="">
      <xdr:nvSpPr>
        <xdr:cNvPr id="57" name="フローチャート : 判断 56"/>
        <xdr:cNvSpPr/>
      </xdr:nvSpPr>
      <xdr:spPr bwMode="auto">
        <a:xfrm>
          <a:off x="4254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68927</xdr:rowOff>
    </xdr:from>
    <xdr:ext cx="762000" cy="259045"/>
    <xdr:sp macro="" textlink="">
      <xdr:nvSpPr>
        <xdr:cNvPr id="58" name="テキスト ボックス 57"/>
        <xdr:cNvSpPr txBox="1"/>
      </xdr:nvSpPr>
      <xdr:spPr>
        <a:xfrm>
          <a:off x="39243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118961</xdr:rowOff>
    </xdr:from>
    <xdr:to>
      <xdr:col>3</xdr:col>
      <xdr:colOff>206375</xdr:colOff>
      <xdr:row>14</xdr:row>
      <xdr:rowOff>3442</xdr:rowOff>
    </xdr:to>
    <xdr:cxnSp macro="">
      <xdr:nvCxnSpPr>
        <xdr:cNvPr id="59" name="直線コネクタ 58"/>
        <xdr:cNvCxnSpPr/>
      </xdr:nvCxnSpPr>
      <xdr:spPr bwMode="auto">
        <a:xfrm>
          <a:off x="2908300" y="2395436"/>
          <a:ext cx="698500" cy="55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134931</xdr:rowOff>
    </xdr:from>
    <xdr:to>
      <xdr:col>3</xdr:col>
      <xdr:colOff>257175</xdr:colOff>
      <xdr:row>17</xdr:row>
      <xdr:rowOff>65081</xdr:rowOff>
    </xdr:to>
    <xdr:sp macro="" textlink="">
      <xdr:nvSpPr>
        <xdr:cNvPr id="60" name="フローチャート : 判断 59"/>
        <xdr:cNvSpPr/>
      </xdr:nvSpPr>
      <xdr:spPr bwMode="auto">
        <a:xfrm>
          <a:off x="35560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49858</xdr:rowOff>
    </xdr:from>
    <xdr:ext cx="762000" cy="259045"/>
    <xdr:sp macro="" textlink="">
      <xdr:nvSpPr>
        <xdr:cNvPr id="61" name="テキスト ボックス 60"/>
        <xdr:cNvSpPr txBox="1"/>
      </xdr:nvSpPr>
      <xdr:spPr>
        <a:xfrm>
          <a:off x="32258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19454</xdr:rowOff>
    </xdr:from>
    <xdr:ext cx="762000" cy="259045"/>
    <xdr:sp macro="" textlink="">
      <xdr:nvSpPr>
        <xdr:cNvPr id="63" name="テキスト ボックス 62"/>
        <xdr:cNvSpPr txBox="1"/>
      </xdr:nvSpPr>
      <xdr:spPr>
        <a:xfrm>
          <a:off x="2527300" y="29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34385</xdr:rowOff>
    </xdr:from>
    <xdr:to>
      <xdr:col>5</xdr:col>
      <xdr:colOff>34925</xdr:colOff>
      <xdr:row>14</xdr:row>
      <xdr:rowOff>135985</xdr:rowOff>
    </xdr:to>
    <xdr:sp macro="" textlink="">
      <xdr:nvSpPr>
        <xdr:cNvPr id="69" name="円/楕円 68"/>
        <xdr:cNvSpPr/>
      </xdr:nvSpPr>
      <xdr:spPr bwMode="auto">
        <a:xfrm>
          <a:off x="5600700" y="2482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50912</xdr:rowOff>
    </xdr:from>
    <xdr:ext cx="762000" cy="259045"/>
    <xdr:sp macro="" textlink="">
      <xdr:nvSpPr>
        <xdr:cNvPr id="70" name="人口1人当たり決算額の推移該当値テキスト130"/>
        <xdr:cNvSpPr txBox="1"/>
      </xdr:nvSpPr>
      <xdr:spPr>
        <a:xfrm>
          <a:off x="5740400" y="232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93,695</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122568</xdr:rowOff>
    </xdr:from>
    <xdr:to>
      <xdr:col>4</xdr:col>
      <xdr:colOff>520700</xdr:colOff>
      <xdr:row>14</xdr:row>
      <xdr:rowOff>52718</xdr:rowOff>
    </xdr:to>
    <xdr:sp macro="" textlink="">
      <xdr:nvSpPr>
        <xdr:cNvPr id="71" name="円/楕円 70"/>
        <xdr:cNvSpPr/>
      </xdr:nvSpPr>
      <xdr:spPr bwMode="auto">
        <a:xfrm>
          <a:off x="4953000" y="2399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62895</xdr:rowOff>
    </xdr:from>
    <xdr:ext cx="736600" cy="259045"/>
    <xdr:sp macro="" textlink="">
      <xdr:nvSpPr>
        <xdr:cNvPr id="72" name="テキスト ボックス 71"/>
        <xdr:cNvSpPr txBox="1"/>
      </xdr:nvSpPr>
      <xdr:spPr>
        <a:xfrm>
          <a:off x="4622800" y="216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98,066</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166059</xdr:rowOff>
    </xdr:from>
    <xdr:to>
      <xdr:col>3</xdr:col>
      <xdr:colOff>955675</xdr:colOff>
      <xdr:row>14</xdr:row>
      <xdr:rowOff>96209</xdr:rowOff>
    </xdr:to>
    <xdr:sp macro="" textlink="">
      <xdr:nvSpPr>
        <xdr:cNvPr id="73" name="円/楕円 72"/>
        <xdr:cNvSpPr/>
      </xdr:nvSpPr>
      <xdr:spPr bwMode="auto">
        <a:xfrm>
          <a:off x="4254500" y="2442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106386</xdr:rowOff>
    </xdr:from>
    <xdr:ext cx="762000" cy="259045"/>
    <xdr:sp macro="" textlink="">
      <xdr:nvSpPr>
        <xdr:cNvPr id="74" name="テキスト ボックス 73"/>
        <xdr:cNvSpPr txBox="1"/>
      </xdr:nvSpPr>
      <xdr:spPr>
        <a:xfrm>
          <a:off x="3924300" y="221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95,783</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124092</xdr:rowOff>
    </xdr:from>
    <xdr:to>
      <xdr:col>3</xdr:col>
      <xdr:colOff>257175</xdr:colOff>
      <xdr:row>14</xdr:row>
      <xdr:rowOff>54242</xdr:rowOff>
    </xdr:to>
    <xdr:sp macro="" textlink="">
      <xdr:nvSpPr>
        <xdr:cNvPr id="75" name="円/楕円 74"/>
        <xdr:cNvSpPr/>
      </xdr:nvSpPr>
      <xdr:spPr bwMode="auto">
        <a:xfrm>
          <a:off x="3556000" y="2400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64419</xdr:rowOff>
    </xdr:from>
    <xdr:ext cx="762000" cy="259045"/>
    <xdr:sp macro="" textlink="">
      <xdr:nvSpPr>
        <xdr:cNvPr id="76" name="テキスト ボックス 75"/>
        <xdr:cNvSpPr txBox="1"/>
      </xdr:nvSpPr>
      <xdr:spPr>
        <a:xfrm>
          <a:off x="3225800" y="2169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97,986</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68161</xdr:rowOff>
    </xdr:from>
    <xdr:to>
      <xdr:col>2</xdr:col>
      <xdr:colOff>692150</xdr:colOff>
      <xdr:row>13</xdr:row>
      <xdr:rowOff>169761</xdr:rowOff>
    </xdr:to>
    <xdr:sp macro="" textlink="">
      <xdr:nvSpPr>
        <xdr:cNvPr id="77" name="円/楕円 76"/>
        <xdr:cNvSpPr/>
      </xdr:nvSpPr>
      <xdr:spPr bwMode="auto">
        <a:xfrm>
          <a:off x="2857500" y="2344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8488</xdr:rowOff>
    </xdr:from>
    <xdr:ext cx="762000" cy="259045"/>
    <xdr:sp macro="" textlink="">
      <xdr:nvSpPr>
        <xdr:cNvPr id="78" name="テキスト ボックス 77"/>
        <xdr:cNvSpPr txBox="1"/>
      </xdr:nvSpPr>
      <xdr:spPr>
        <a:xfrm>
          <a:off x="2527300" y="211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124657</xdr:rowOff>
    </xdr:from>
    <xdr:to>
      <xdr:col>4</xdr:col>
      <xdr:colOff>1117600</xdr:colOff>
      <xdr:row>35</xdr:row>
      <xdr:rowOff>136220</xdr:rowOff>
    </xdr:to>
    <xdr:cxnSp macro="">
      <xdr:nvCxnSpPr>
        <xdr:cNvPr id="111" name="直線コネクタ 110"/>
        <xdr:cNvCxnSpPr/>
      </xdr:nvCxnSpPr>
      <xdr:spPr bwMode="auto">
        <a:xfrm flipV="1">
          <a:off x="5003800" y="6735007"/>
          <a:ext cx="647700" cy="11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210145</xdr:rowOff>
    </xdr:from>
    <xdr:ext cx="762000" cy="259045"/>
    <xdr:sp macro="" textlink="">
      <xdr:nvSpPr>
        <xdr:cNvPr id="112" name="人口1人当たり決算額の推移平均値テキスト445"/>
        <xdr:cNvSpPr txBox="1"/>
      </xdr:nvSpPr>
      <xdr:spPr>
        <a:xfrm>
          <a:off x="5740400" y="6820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101454</xdr:rowOff>
    </xdr:from>
    <xdr:to>
      <xdr:col>4</xdr:col>
      <xdr:colOff>469900</xdr:colOff>
      <xdr:row>35</xdr:row>
      <xdr:rowOff>136220</xdr:rowOff>
    </xdr:to>
    <xdr:cxnSp macro="">
      <xdr:nvCxnSpPr>
        <xdr:cNvPr id="114" name="直線コネクタ 113"/>
        <xdr:cNvCxnSpPr/>
      </xdr:nvCxnSpPr>
      <xdr:spPr bwMode="auto">
        <a:xfrm>
          <a:off x="4305300" y="6711804"/>
          <a:ext cx="698500" cy="34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5" name="フローチャート : 判断 114"/>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6176</xdr:rowOff>
    </xdr:from>
    <xdr:ext cx="736600" cy="259045"/>
    <xdr:sp macro="" textlink="">
      <xdr:nvSpPr>
        <xdr:cNvPr id="116" name="テキスト ボックス 115"/>
        <xdr:cNvSpPr txBox="1"/>
      </xdr:nvSpPr>
      <xdr:spPr>
        <a:xfrm>
          <a:off x="4622800" y="6959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101035</xdr:rowOff>
    </xdr:from>
    <xdr:to>
      <xdr:col>3</xdr:col>
      <xdr:colOff>904875</xdr:colOff>
      <xdr:row>35</xdr:row>
      <xdr:rowOff>101454</xdr:rowOff>
    </xdr:to>
    <xdr:cxnSp macro="">
      <xdr:nvCxnSpPr>
        <xdr:cNvPr id="117" name="直線コネクタ 116"/>
        <xdr:cNvCxnSpPr/>
      </xdr:nvCxnSpPr>
      <xdr:spPr bwMode="auto">
        <a:xfrm>
          <a:off x="3606800" y="6711385"/>
          <a:ext cx="698500" cy="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18" name="フローチャート : 判断 117"/>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315682</xdr:rowOff>
    </xdr:from>
    <xdr:ext cx="762000" cy="259045"/>
    <xdr:sp macro="" textlink="">
      <xdr:nvSpPr>
        <xdr:cNvPr id="119" name="テキスト ボックス 118"/>
        <xdr:cNvSpPr txBox="1"/>
      </xdr:nvSpPr>
      <xdr:spPr>
        <a:xfrm>
          <a:off x="39243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80594</xdr:rowOff>
    </xdr:from>
    <xdr:to>
      <xdr:col>3</xdr:col>
      <xdr:colOff>206375</xdr:colOff>
      <xdr:row>35</xdr:row>
      <xdr:rowOff>101035</xdr:rowOff>
    </xdr:to>
    <xdr:cxnSp macro="">
      <xdr:nvCxnSpPr>
        <xdr:cNvPr id="120" name="直線コネクタ 119"/>
        <xdr:cNvCxnSpPr/>
      </xdr:nvCxnSpPr>
      <xdr:spPr bwMode="auto">
        <a:xfrm>
          <a:off x="2908300" y="6690944"/>
          <a:ext cx="698500" cy="20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1" name="フローチャート : 判断 120"/>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292384</xdr:rowOff>
    </xdr:from>
    <xdr:ext cx="762000" cy="259045"/>
    <xdr:sp macro="" textlink="">
      <xdr:nvSpPr>
        <xdr:cNvPr id="122" name="テキスト ボックス 121"/>
        <xdr:cNvSpPr txBox="1"/>
      </xdr:nvSpPr>
      <xdr:spPr>
        <a:xfrm>
          <a:off x="32258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3" name="フローチャート : 判断 122"/>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261885</xdr:rowOff>
    </xdr:from>
    <xdr:ext cx="762000" cy="259045"/>
    <xdr:sp macro="" textlink="">
      <xdr:nvSpPr>
        <xdr:cNvPr id="124" name="テキスト ボックス 123"/>
        <xdr:cNvSpPr txBox="1"/>
      </xdr:nvSpPr>
      <xdr:spPr>
        <a:xfrm>
          <a:off x="2527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73857</xdr:rowOff>
    </xdr:from>
    <xdr:to>
      <xdr:col>5</xdr:col>
      <xdr:colOff>34925</xdr:colOff>
      <xdr:row>35</xdr:row>
      <xdr:rowOff>175457</xdr:rowOff>
    </xdr:to>
    <xdr:sp macro="" textlink="">
      <xdr:nvSpPr>
        <xdr:cNvPr id="130" name="円/楕円 129"/>
        <xdr:cNvSpPr/>
      </xdr:nvSpPr>
      <xdr:spPr bwMode="auto">
        <a:xfrm>
          <a:off x="5600700" y="6684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261834</xdr:rowOff>
    </xdr:from>
    <xdr:ext cx="762000" cy="259045"/>
    <xdr:sp macro="" textlink="">
      <xdr:nvSpPr>
        <xdr:cNvPr id="131" name="人口1人当たり決算額の推移該当値テキスト445"/>
        <xdr:cNvSpPr txBox="1"/>
      </xdr:nvSpPr>
      <xdr:spPr>
        <a:xfrm>
          <a:off x="5740400" y="652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23,123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85420</xdr:rowOff>
    </xdr:from>
    <xdr:to>
      <xdr:col>4</xdr:col>
      <xdr:colOff>520700</xdr:colOff>
      <xdr:row>35</xdr:row>
      <xdr:rowOff>187020</xdr:rowOff>
    </xdr:to>
    <xdr:sp macro="" textlink="">
      <xdr:nvSpPr>
        <xdr:cNvPr id="132" name="円/楕円 131"/>
        <xdr:cNvSpPr/>
      </xdr:nvSpPr>
      <xdr:spPr bwMode="auto">
        <a:xfrm>
          <a:off x="4953000" y="669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197197</xdr:rowOff>
    </xdr:from>
    <xdr:ext cx="736600" cy="259045"/>
    <xdr:sp macro="" textlink="">
      <xdr:nvSpPr>
        <xdr:cNvPr id="133" name="テキスト ボックス 132"/>
        <xdr:cNvSpPr txBox="1"/>
      </xdr:nvSpPr>
      <xdr:spPr>
        <a:xfrm>
          <a:off x="4622800" y="646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50654</xdr:rowOff>
    </xdr:from>
    <xdr:to>
      <xdr:col>3</xdr:col>
      <xdr:colOff>955675</xdr:colOff>
      <xdr:row>35</xdr:row>
      <xdr:rowOff>152254</xdr:rowOff>
    </xdr:to>
    <xdr:sp macro="" textlink="">
      <xdr:nvSpPr>
        <xdr:cNvPr id="134" name="円/楕円 133"/>
        <xdr:cNvSpPr/>
      </xdr:nvSpPr>
      <xdr:spPr bwMode="auto">
        <a:xfrm>
          <a:off x="4254500" y="6661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162431</xdr:rowOff>
    </xdr:from>
    <xdr:ext cx="762000" cy="259045"/>
    <xdr:sp macro="" textlink="">
      <xdr:nvSpPr>
        <xdr:cNvPr id="135" name="テキスト ボックス 134"/>
        <xdr:cNvSpPr txBox="1"/>
      </xdr:nvSpPr>
      <xdr:spPr>
        <a:xfrm>
          <a:off x="3924300" y="642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50235</xdr:rowOff>
    </xdr:from>
    <xdr:to>
      <xdr:col>3</xdr:col>
      <xdr:colOff>257175</xdr:colOff>
      <xdr:row>35</xdr:row>
      <xdr:rowOff>151835</xdr:rowOff>
    </xdr:to>
    <xdr:sp macro="" textlink="">
      <xdr:nvSpPr>
        <xdr:cNvPr id="136" name="円/楕円 135"/>
        <xdr:cNvSpPr/>
      </xdr:nvSpPr>
      <xdr:spPr bwMode="auto">
        <a:xfrm>
          <a:off x="3556000" y="6660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162012</xdr:rowOff>
    </xdr:from>
    <xdr:ext cx="762000" cy="259045"/>
    <xdr:sp macro="" textlink="">
      <xdr:nvSpPr>
        <xdr:cNvPr id="137" name="テキスト ボックス 136"/>
        <xdr:cNvSpPr txBox="1"/>
      </xdr:nvSpPr>
      <xdr:spPr>
        <a:xfrm>
          <a:off x="3225800" y="642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24,363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29794</xdr:rowOff>
    </xdr:from>
    <xdr:to>
      <xdr:col>2</xdr:col>
      <xdr:colOff>692150</xdr:colOff>
      <xdr:row>35</xdr:row>
      <xdr:rowOff>131394</xdr:rowOff>
    </xdr:to>
    <xdr:sp macro="" textlink="">
      <xdr:nvSpPr>
        <xdr:cNvPr id="138" name="円/楕円 137"/>
        <xdr:cNvSpPr/>
      </xdr:nvSpPr>
      <xdr:spPr bwMode="auto">
        <a:xfrm>
          <a:off x="2857500" y="664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141571</xdr:rowOff>
    </xdr:from>
    <xdr:ext cx="762000" cy="259045"/>
    <xdr:sp macro="" textlink="">
      <xdr:nvSpPr>
        <xdr:cNvPr id="139" name="テキスト ボックス 138"/>
        <xdr:cNvSpPr txBox="1"/>
      </xdr:nvSpPr>
      <xdr:spPr>
        <a:xfrm>
          <a:off x="2527300" y="64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26,155
25,937
372.34
16,247,693
14,871,026
1,209,424
7,537,382
11,261,413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56673</xdr:rowOff>
    </xdr:from>
    <xdr:to>
      <xdr:col>6</xdr:col>
      <xdr:colOff>511175</xdr:colOff>
      <xdr:row>33</xdr:row>
      <xdr:rowOff>86413</xdr:rowOff>
    </xdr:to>
    <xdr:cxnSp macro="">
      <xdr:nvCxnSpPr>
        <xdr:cNvPr id="59" name="直線コネクタ 58"/>
        <xdr:cNvCxnSpPr/>
      </xdr:nvCxnSpPr>
      <xdr:spPr>
        <a:xfrm flipV="1">
          <a:off x="3797300" y="5714523"/>
          <a:ext cx="838200" cy="2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29425</xdr:rowOff>
    </xdr:from>
    <xdr:ext cx="534377" cy="259045"/>
    <xdr:sp macro="" textlink="">
      <xdr:nvSpPr>
        <xdr:cNvPr id="60" name="人件費平均値テキスト"/>
        <xdr:cNvSpPr txBox="1"/>
      </xdr:nvSpPr>
      <xdr:spPr>
        <a:xfrm>
          <a:off x="4686300" y="60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86413</xdr:rowOff>
    </xdr:from>
    <xdr:to>
      <xdr:col>5</xdr:col>
      <xdr:colOff>358775</xdr:colOff>
      <xdr:row>33</xdr:row>
      <xdr:rowOff>151587</xdr:rowOff>
    </xdr:to>
    <xdr:cxnSp macro="">
      <xdr:nvCxnSpPr>
        <xdr:cNvPr id="62" name="直線コネクタ 61"/>
        <xdr:cNvCxnSpPr/>
      </xdr:nvCxnSpPr>
      <xdr:spPr>
        <a:xfrm flipV="1">
          <a:off x="2908300" y="5744263"/>
          <a:ext cx="889000" cy="6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161755</xdr:rowOff>
    </xdr:from>
    <xdr:to>
      <xdr:col>5</xdr:col>
      <xdr:colOff>409575</xdr:colOff>
      <xdr:row>36</xdr:row>
      <xdr:rowOff>91905</xdr:rowOff>
    </xdr:to>
    <xdr:sp macro="" textlink="">
      <xdr:nvSpPr>
        <xdr:cNvPr id="63" name="フローチャート : 判断 62"/>
        <xdr:cNvSpPr/>
      </xdr:nvSpPr>
      <xdr:spPr>
        <a:xfrm>
          <a:off x="3746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83032</xdr:rowOff>
    </xdr:from>
    <xdr:ext cx="534377" cy="259045"/>
    <xdr:sp macro="" textlink="">
      <xdr:nvSpPr>
        <xdr:cNvPr id="64" name="テキスト ボックス 63"/>
        <xdr:cNvSpPr txBox="1"/>
      </xdr:nvSpPr>
      <xdr:spPr>
        <a:xfrm>
          <a:off x="3530111" y="625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119423</xdr:rowOff>
    </xdr:from>
    <xdr:to>
      <xdr:col>4</xdr:col>
      <xdr:colOff>155575</xdr:colOff>
      <xdr:row>33</xdr:row>
      <xdr:rowOff>151587</xdr:rowOff>
    </xdr:to>
    <xdr:cxnSp macro="">
      <xdr:nvCxnSpPr>
        <xdr:cNvPr id="65" name="直線コネクタ 64"/>
        <xdr:cNvCxnSpPr/>
      </xdr:nvCxnSpPr>
      <xdr:spPr>
        <a:xfrm>
          <a:off x="2019300" y="5777273"/>
          <a:ext cx="889000" cy="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3427</xdr:rowOff>
    </xdr:from>
    <xdr:to>
      <xdr:col>4</xdr:col>
      <xdr:colOff>206375</xdr:colOff>
      <xdr:row>36</xdr:row>
      <xdr:rowOff>105027</xdr:rowOff>
    </xdr:to>
    <xdr:sp macro="" textlink="">
      <xdr:nvSpPr>
        <xdr:cNvPr id="66" name="フローチャート : 判断 65"/>
        <xdr:cNvSpPr/>
      </xdr:nvSpPr>
      <xdr:spPr>
        <a:xfrm>
          <a:off x="2857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96154</xdr:rowOff>
    </xdr:from>
    <xdr:ext cx="534377" cy="259045"/>
    <xdr:sp macro="" textlink="">
      <xdr:nvSpPr>
        <xdr:cNvPr id="67" name="テキスト ボックス 66"/>
        <xdr:cNvSpPr txBox="1"/>
      </xdr:nvSpPr>
      <xdr:spPr>
        <a:xfrm>
          <a:off x="2641111" y="626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52672</xdr:rowOff>
    </xdr:from>
    <xdr:to>
      <xdr:col>2</xdr:col>
      <xdr:colOff>638175</xdr:colOff>
      <xdr:row>33</xdr:row>
      <xdr:rowOff>119423</xdr:rowOff>
    </xdr:to>
    <xdr:cxnSp macro="">
      <xdr:nvCxnSpPr>
        <xdr:cNvPr id="68" name="直線コネクタ 67"/>
        <xdr:cNvCxnSpPr/>
      </xdr:nvCxnSpPr>
      <xdr:spPr>
        <a:xfrm>
          <a:off x="1130300" y="5710522"/>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152131</xdr:rowOff>
    </xdr:from>
    <xdr:to>
      <xdr:col>3</xdr:col>
      <xdr:colOff>3175</xdr:colOff>
      <xdr:row>36</xdr:row>
      <xdr:rowOff>82281</xdr:rowOff>
    </xdr:to>
    <xdr:sp macro="" textlink="">
      <xdr:nvSpPr>
        <xdr:cNvPr id="69" name="フローチャート : 判断 68"/>
        <xdr:cNvSpPr/>
      </xdr:nvSpPr>
      <xdr:spPr>
        <a:xfrm>
          <a:off x="1968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73408</xdr:rowOff>
    </xdr:from>
    <xdr:ext cx="534377" cy="259045"/>
    <xdr:sp macro="" textlink="">
      <xdr:nvSpPr>
        <xdr:cNvPr id="70" name="テキスト ボックス 69"/>
        <xdr:cNvSpPr txBox="1"/>
      </xdr:nvSpPr>
      <xdr:spPr>
        <a:xfrm>
          <a:off x="1752111" y="62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43461</xdr:rowOff>
    </xdr:from>
    <xdr:ext cx="534377" cy="259045"/>
    <xdr:sp macro="" textlink="">
      <xdr:nvSpPr>
        <xdr:cNvPr id="72" name="テキスト ボックス 71"/>
        <xdr:cNvSpPr txBox="1"/>
      </xdr:nvSpPr>
      <xdr:spPr>
        <a:xfrm>
          <a:off x="863111" y="621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5873</xdr:rowOff>
    </xdr:from>
    <xdr:to>
      <xdr:col>6</xdr:col>
      <xdr:colOff>561975</xdr:colOff>
      <xdr:row>33</xdr:row>
      <xdr:rowOff>107473</xdr:rowOff>
    </xdr:to>
    <xdr:sp macro="" textlink="">
      <xdr:nvSpPr>
        <xdr:cNvPr id="78" name="円/楕円 77"/>
        <xdr:cNvSpPr/>
      </xdr:nvSpPr>
      <xdr:spPr>
        <a:xfrm>
          <a:off x="4584700" y="566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28750</xdr:rowOff>
    </xdr:from>
    <xdr:ext cx="534377" cy="259045"/>
    <xdr:sp macro="" textlink="">
      <xdr:nvSpPr>
        <xdr:cNvPr id="79" name="人件費該当値テキスト"/>
        <xdr:cNvSpPr txBox="1"/>
      </xdr:nvSpPr>
      <xdr:spPr>
        <a:xfrm>
          <a:off x="4686300" y="551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81,132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35613</xdr:rowOff>
    </xdr:from>
    <xdr:to>
      <xdr:col>5</xdr:col>
      <xdr:colOff>409575</xdr:colOff>
      <xdr:row>33</xdr:row>
      <xdr:rowOff>137213</xdr:rowOff>
    </xdr:to>
    <xdr:sp macro="" textlink="">
      <xdr:nvSpPr>
        <xdr:cNvPr id="80" name="円/楕円 79"/>
        <xdr:cNvSpPr/>
      </xdr:nvSpPr>
      <xdr:spPr>
        <a:xfrm>
          <a:off x="3746500" y="569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153740</xdr:rowOff>
    </xdr:from>
    <xdr:ext cx="534377" cy="259045"/>
    <xdr:sp macro="" textlink="">
      <xdr:nvSpPr>
        <xdr:cNvPr id="81" name="テキスト ボックス 80"/>
        <xdr:cNvSpPr txBox="1"/>
      </xdr:nvSpPr>
      <xdr:spPr>
        <a:xfrm>
          <a:off x="3530111" y="546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79,831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100787</xdr:rowOff>
    </xdr:from>
    <xdr:to>
      <xdr:col>4</xdr:col>
      <xdr:colOff>206375</xdr:colOff>
      <xdr:row>34</xdr:row>
      <xdr:rowOff>30937</xdr:rowOff>
    </xdr:to>
    <xdr:sp macro="" textlink="">
      <xdr:nvSpPr>
        <xdr:cNvPr id="82" name="円/楕円 81"/>
        <xdr:cNvSpPr/>
      </xdr:nvSpPr>
      <xdr:spPr>
        <a:xfrm>
          <a:off x="2857500" y="57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47464</xdr:rowOff>
    </xdr:from>
    <xdr:ext cx="534377" cy="259045"/>
    <xdr:sp macro="" textlink="">
      <xdr:nvSpPr>
        <xdr:cNvPr id="83" name="テキスト ボックス 82"/>
        <xdr:cNvSpPr txBox="1"/>
      </xdr:nvSpPr>
      <xdr:spPr>
        <a:xfrm>
          <a:off x="2641111" y="553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76,980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68623</xdr:rowOff>
    </xdr:from>
    <xdr:to>
      <xdr:col>3</xdr:col>
      <xdr:colOff>3175</xdr:colOff>
      <xdr:row>33</xdr:row>
      <xdr:rowOff>170223</xdr:rowOff>
    </xdr:to>
    <xdr:sp macro="" textlink="">
      <xdr:nvSpPr>
        <xdr:cNvPr id="84" name="円/楕円 83"/>
        <xdr:cNvSpPr/>
      </xdr:nvSpPr>
      <xdr:spPr>
        <a:xfrm>
          <a:off x="1968500" y="57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15300</xdr:rowOff>
    </xdr:from>
    <xdr:ext cx="534377" cy="259045"/>
    <xdr:sp macro="" textlink="">
      <xdr:nvSpPr>
        <xdr:cNvPr id="85" name="テキスト ボックス 84"/>
        <xdr:cNvSpPr txBox="1"/>
      </xdr:nvSpPr>
      <xdr:spPr>
        <a:xfrm>
          <a:off x="1752111" y="550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78,387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1872</xdr:rowOff>
    </xdr:from>
    <xdr:to>
      <xdr:col>1</xdr:col>
      <xdr:colOff>485775</xdr:colOff>
      <xdr:row>33</xdr:row>
      <xdr:rowOff>103472</xdr:rowOff>
    </xdr:to>
    <xdr:sp macro="" textlink="">
      <xdr:nvSpPr>
        <xdr:cNvPr id="86" name="円/楕円 85"/>
        <xdr:cNvSpPr/>
      </xdr:nvSpPr>
      <xdr:spPr>
        <a:xfrm>
          <a:off x="1079500" y="56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119999</xdr:rowOff>
    </xdr:from>
    <xdr:ext cx="534377" cy="259045"/>
    <xdr:sp macro="" textlink="">
      <xdr:nvSpPr>
        <xdr:cNvPr id="87" name="テキスト ボックス 86"/>
        <xdr:cNvSpPr txBox="1"/>
      </xdr:nvSpPr>
      <xdr:spPr>
        <a:xfrm>
          <a:off x="863111" y="543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137957</xdr:rowOff>
    </xdr:from>
    <xdr:to>
      <xdr:col>6</xdr:col>
      <xdr:colOff>511175</xdr:colOff>
      <xdr:row>58</xdr:row>
      <xdr:rowOff>8210</xdr:rowOff>
    </xdr:to>
    <xdr:cxnSp macro="">
      <xdr:nvCxnSpPr>
        <xdr:cNvPr id="116" name="直線コネクタ 115"/>
        <xdr:cNvCxnSpPr/>
      </xdr:nvCxnSpPr>
      <xdr:spPr>
        <a:xfrm>
          <a:off x="3797300" y="9910607"/>
          <a:ext cx="838200" cy="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10914</xdr:rowOff>
    </xdr:from>
    <xdr:ext cx="534377" cy="259045"/>
    <xdr:sp macro="" textlink="">
      <xdr:nvSpPr>
        <xdr:cNvPr id="117" name="物件費平均値テキスト"/>
        <xdr:cNvSpPr txBox="1"/>
      </xdr:nvSpPr>
      <xdr:spPr>
        <a:xfrm>
          <a:off x="4686300" y="9955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137957</xdr:rowOff>
    </xdr:from>
    <xdr:to>
      <xdr:col>5</xdr:col>
      <xdr:colOff>358775</xdr:colOff>
      <xdr:row>58</xdr:row>
      <xdr:rowOff>68413</xdr:rowOff>
    </xdr:to>
    <xdr:cxnSp macro="">
      <xdr:nvCxnSpPr>
        <xdr:cNvPr id="119" name="直線コネクタ 118"/>
        <xdr:cNvCxnSpPr/>
      </xdr:nvCxnSpPr>
      <xdr:spPr>
        <a:xfrm flipV="1">
          <a:off x="2908300" y="9910607"/>
          <a:ext cx="889000" cy="10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0" name="フローチャート : 判断 119"/>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153686</xdr:rowOff>
    </xdr:from>
    <xdr:ext cx="534377" cy="259045"/>
    <xdr:sp macro="" textlink="">
      <xdr:nvSpPr>
        <xdr:cNvPr id="121" name="テキスト ボックス 120"/>
        <xdr:cNvSpPr txBox="1"/>
      </xdr:nvSpPr>
      <xdr:spPr>
        <a:xfrm>
          <a:off x="3530111" y="1009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66775</xdr:rowOff>
    </xdr:from>
    <xdr:to>
      <xdr:col>4</xdr:col>
      <xdr:colOff>155575</xdr:colOff>
      <xdr:row>58</xdr:row>
      <xdr:rowOff>68413</xdr:rowOff>
    </xdr:to>
    <xdr:cxnSp macro="">
      <xdr:nvCxnSpPr>
        <xdr:cNvPr id="122" name="直線コネクタ 121"/>
        <xdr:cNvCxnSpPr/>
      </xdr:nvCxnSpPr>
      <xdr:spPr>
        <a:xfrm>
          <a:off x="2019300" y="10010875"/>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3" name="フローチャート : 判断 122"/>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159373</xdr:rowOff>
    </xdr:from>
    <xdr:ext cx="534377" cy="259045"/>
    <xdr:sp macro="" textlink="">
      <xdr:nvSpPr>
        <xdr:cNvPr id="124" name="テキスト ボックス 123"/>
        <xdr:cNvSpPr txBox="1"/>
      </xdr:nvSpPr>
      <xdr:spPr>
        <a:xfrm>
          <a:off x="2641111" y="101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66775</xdr:rowOff>
    </xdr:from>
    <xdr:to>
      <xdr:col>2</xdr:col>
      <xdr:colOff>638175</xdr:colOff>
      <xdr:row>58</xdr:row>
      <xdr:rowOff>102320</xdr:rowOff>
    </xdr:to>
    <xdr:cxnSp macro="">
      <xdr:nvCxnSpPr>
        <xdr:cNvPr id="125" name="直線コネクタ 124"/>
        <xdr:cNvCxnSpPr/>
      </xdr:nvCxnSpPr>
      <xdr:spPr>
        <a:xfrm flipV="1">
          <a:off x="1130300" y="10010875"/>
          <a:ext cx="889000" cy="3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6" name="フローチャート : 判断 125"/>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160714</xdr:rowOff>
    </xdr:from>
    <xdr:ext cx="534377" cy="259045"/>
    <xdr:sp macro="" textlink="">
      <xdr:nvSpPr>
        <xdr:cNvPr id="127" name="テキスト ボックス 126"/>
        <xdr:cNvSpPr txBox="1"/>
      </xdr:nvSpPr>
      <xdr:spPr>
        <a:xfrm>
          <a:off x="1752111" y="101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28" name="フローチャート : 判断 127"/>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156525</xdr:rowOff>
    </xdr:from>
    <xdr:ext cx="534377" cy="259045"/>
    <xdr:sp macro="" textlink="">
      <xdr:nvSpPr>
        <xdr:cNvPr id="129" name="テキスト ボックス 128"/>
        <xdr:cNvSpPr txBox="1"/>
      </xdr:nvSpPr>
      <xdr:spPr>
        <a:xfrm>
          <a:off x="863111" y="101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128860</xdr:rowOff>
    </xdr:from>
    <xdr:to>
      <xdr:col>6</xdr:col>
      <xdr:colOff>561975</xdr:colOff>
      <xdr:row>58</xdr:row>
      <xdr:rowOff>59010</xdr:rowOff>
    </xdr:to>
    <xdr:sp macro="" textlink="">
      <xdr:nvSpPr>
        <xdr:cNvPr id="135" name="円/楕円 134"/>
        <xdr:cNvSpPr/>
      </xdr:nvSpPr>
      <xdr:spPr>
        <a:xfrm>
          <a:off x="4584700" y="99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151737</xdr:rowOff>
    </xdr:from>
    <xdr:ext cx="599010" cy="259045"/>
    <xdr:sp macro="" textlink="">
      <xdr:nvSpPr>
        <xdr:cNvPr id="136" name="物件費該当値テキスト"/>
        <xdr:cNvSpPr txBox="1"/>
      </xdr:nvSpPr>
      <xdr:spPr>
        <a:xfrm>
          <a:off x="4686300" y="975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109,024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87157</xdr:rowOff>
    </xdr:from>
    <xdr:to>
      <xdr:col>5</xdr:col>
      <xdr:colOff>409575</xdr:colOff>
      <xdr:row>58</xdr:row>
      <xdr:rowOff>17307</xdr:rowOff>
    </xdr:to>
    <xdr:sp macro="" textlink="">
      <xdr:nvSpPr>
        <xdr:cNvPr id="137" name="円/楕円 136"/>
        <xdr:cNvSpPr/>
      </xdr:nvSpPr>
      <xdr:spPr>
        <a:xfrm>
          <a:off x="3746500" y="985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33834</xdr:rowOff>
    </xdr:from>
    <xdr:ext cx="599010" cy="259045"/>
    <xdr:sp macro="" textlink="">
      <xdr:nvSpPr>
        <xdr:cNvPr id="138" name="テキスト ボックス 137"/>
        <xdr:cNvSpPr txBox="1"/>
      </xdr:nvSpPr>
      <xdr:spPr>
        <a:xfrm>
          <a:off x="3497794" y="963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130,915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17613</xdr:rowOff>
    </xdr:from>
    <xdr:to>
      <xdr:col>4</xdr:col>
      <xdr:colOff>206375</xdr:colOff>
      <xdr:row>58</xdr:row>
      <xdr:rowOff>119213</xdr:rowOff>
    </xdr:to>
    <xdr:sp macro="" textlink="">
      <xdr:nvSpPr>
        <xdr:cNvPr id="139" name="円/楕円 138"/>
        <xdr:cNvSpPr/>
      </xdr:nvSpPr>
      <xdr:spPr>
        <a:xfrm>
          <a:off x="2857500" y="996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135740</xdr:rowOff>
    </xdr:from>
    <xdr:ext cx="534377" cy="259045"/>
    <xdr:sp macro="" textlink="">
      <xdr:nvSpPr>
        <xdr:cNvPr id="140" name="テキスト ボックス 139"/>
        <xdr:cNvSpPr txBox="1"/>
      </xdr:nvSpPr>
      <xdr:spPr>
        <a:xfrm>
          <a:off x="2641111" y="973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77,421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15975</xdr:rowOff>
    </xdr:from>
    <xdr:to>
      <xdr:col>3</xdr:col>
      <xdr:colOff>3175</xdr:colOff>
      <xdr:row>58</xdr:row>
      <xdr:rowOff>117575</xdr:rowOff>
    </xdr:to>
    <xdr:sp macro="" textlink="">
      <xdr:nvSpPr>
        <xdr:cNvPr id="141" name="円/楕円 140"/>
        <xdr:cNvSpPr/>
      </xdr:nvSpPr>
      <xdr:spPr>
        <a:xfrm>
          <a:off x="1968500" y="99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134102</xdr:rowOff>
    </xdr:from>
    <xdr:ext cx="534377" cy="259045"/>
    <xdr:sp macro="" textlink="">
      <xdr:nvSpPr>
        <xdr:cNvPr id="142" name="テキスト ボックス 141"/>
        <xdr:cNvSpPr txBox="1"/>
      </xdr:nvSpPr>
      <xdr:spPr>
        <a:xfrm>
          <a:off x="1752111" y="97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51520</xdr:rowOff>
    </xdr:from>
    <xdr:to>
      <xdr:col>1</xdr:col>
      <xdr:colOff>485775</xdr:colOff>
      <xdr:row>58</xdr:row>
      <xdr:rowOff>153120</xdr:rowOff>
    </xdr:to>
    <xdr:sp macro="" textlink="">
      <xdr:nvSpPr>
        <xdr:cNvPr id="143" name="円/楕円 142"/>
        <xdr:cNvSpPr/>
      </xdr:nvSpPr>
      <xdr:spPr>
        <a:xfrm>
          <a:off x="1079500" y="99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169647</xdr:rowOff>
    </xdr:from>
    <xdr:ext cx="534377" cy="259045"/>
    <xdr:sp macro="" textlink="">
      <xdr:nvSpPr>
        <xdr:cNvPr id="144" name="テキスト ボックス 143"/>
        <xdr:cNvSpPr txBox="1"/>
      </xdr:nvSpPr>
      <xdr:spPr>
        <a:xfrm>
          <a:off x="863111" y="977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30190</xdr:rowOff>
    </xdr:from>
    <xdr:to>
      <xdr:col>6</xdr:col>
      <xdr:colOff>511175</xdr:colOff>
      <xdr:row>78</xdr:row>
      <xdr:rowOff>43143</xdr:rowOff>
    </xdr:to>
    <xdr:cxnSp macro="">
      <xdr:nvCxnSpPr>
        <xdr:cNvPr id="175" name="直線コネクタ 174"/>
        <xdr:cNvCxnSpPr/>
      </xdr:nvCxnSpPr>
      <xdr:spPr>
        <a:xfrm>
          <a:off x="3797300" y="13403290"/>
          <a:ext cx="8382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147320</xdr:rowOff>
    </xdr:from>
    <xdr:to>
      <xdr:col>5</xdr:col>
      <xdr:colOff>358775</xdr:colOff>
      <xdr:row>78</xdr:row>
      <xdr:rowOff>30190</xdr:rowOff>
    </xdr:to>
    <xdr:cxnSp macro="">
      <xdr:nvCxnSpPr>
        <xdr:cNvPr id="178" name="直線コネクタ 177"/>
        <xdr:cNvCxnSpPr/>
      </xdr:nvCxnSpPr>
      <xdr:spPr>
        <a:xfrm>
          <a:off x="2908300" y="13348970"/>
          <a:ext cx="889000" cy="5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79" name="フローチャート : 判断 178"/>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101980</xdr:rowOff>
    </xdr:from>
    <xdr:ext cx="469744" cy="259045"/>
    <xdr:sp macro="" textlink="">
      <xdr:nvSpPr>
        <xdr:cNvPr id="180" name="テキスト ボックス 179"/>
        <xdr:cNvSpPr txBox="1"/>
      </xdr:nvSpPr>
      <xdr:spPr>
        <a:xfrm>
          <a:off x="3562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147320</xdr:rowOff>
    </xdr:from>
    <xdr:to>
      <xdr:col>4</xdr:col>
      <xdr:colOff>155575</xdr:colOff>
      <xdr:row>78</xdr:row>
      <xdr:rowOff>56642</xdr:rowOff>
    </xdr:to>
    <xdr:cxnSp macro="">
      <xdr:nvCxnSpPr>
        <xdr:cNvPr id="181" name="直線コネクタ 180"/>
        <xdr:cNvCxnSpPr/>
      </xdr:nvCxnSpPr>
      <xdr:spPr>
        <a:xfrm flipV="1">
          <a:off x="2019300" y="13348970"/>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2" name="フローチャート : 判断 181"/>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126364</xdr:rowOff>
    </xdr:from>
    <xdr:ext cx="469744" cy="259045"/>
    <xdr:sp macro="" textlink="">
      <xdr:nvSpPr>
        <xdr:cNvPr id="183" name="テキスト ボックス 182"/>
        <xdr:cNvSpPr txBox="1"/>
      </xdr:nvSpPr>
      <xdr:spPr>
        <a:xfrm>
          <a:off x="2673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56642</xdr:rowOff>
    </xdr:from>
    <xdr:to>
      <xdr:col>2</xdr:col>
      <xdr:colOff>638175</xdr:colOff>
      <xdr:row>78</xdr:row>
      <xdr:rowOff>67311</xdr:rowOff>
    </xdr:to>
    <xdr:cxnSp macro="">
      <xdr:nvCxnSpPr>
        <xdr:cNvPr id="184" name="直線コネクタ 183"/>
        <xdr:cNvCxnSpPr/>
      </xdr:nvCxnSpPr>
      <xdr:spPr>
        <a:xfrm flipV="1">
          <a:off x="1130300" y="13429742"/>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5" name="フローチャート : 判断 184"/>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111886</xdr:rowOff>
    </xdr:from>
    <xdr:ext cx="469744" cy="259045"/>
    <xdr:sp macro="" textlink="">
      <xdr:nvSpPr>
        <xdr:cNvPr id="186" name="テキスト ボックス 185"/>
        <xdr:cNvSpPr txBox="1"/>
      </xdr:nvSpPr>
      <xdr:spPr>
        <a:xfrm>
          <a:off x="1784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7" name="フローチャート : 判断 186"/>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134419</xdr:rowOff>
    </xdr:from>
    <xdr:ext cx="469744" cy="259045"/>
    <xdr:sp macro="" textlink="">
      <xdr:nvSpPr>
        <xdr:cNvPr id="188" name="テキスト ボックス 187"/>
        <xdr:cNvSpPr txBox="1"/>
      </xdr:nvSpPr>
      <xdr:spPr>
        <a:xfrm>
          <a:off x="895427" y="1299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163793</xdr:rowOff>
    </xdr:from>
    <xdr:to>
      <xdr:col>6</xdr:col>
      <xdr:colOff>561975</xdr:colOff>
      <xdr:row>78</xdr:row>
      <xdr:rowOff>93943</xdr:rowOff>
    </xdr:to>
    <xdr:sp macro="" textlink="">
      <xdr:nvSpPr>
        <xdr:cNvPr id="194" name="円/楕円 193"/>
        <xdr:cNvSpPr/>
      </xdr:nvSpPr>
      <xdr:spPr>
        <a:xfrm>
          <a:off x="4584700" y="1336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142220</xdr:rowOff>
    </xdr:from>
    <xdr:ext cx="469744" cy="259045"/>
    <xdr:sp macro="" textlink="">
      <xdr:nvSpPr>
        <xdr:cNvPr id="195" name="維持補修費該当値テキスト"/>
        <xdr:cNvSpPr txBox="1"/>
      </xdr:nvSpPr>
      <xdr:spPr>
        <a:xfrm>
          <a:off x="4686300" y="1334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150840</xdr:rowOff>
    </xdr:from>
    <xdr:to>
      <xdr:col>5</xdr:col>
      <xdr:colOff>409575</xdr:colOff>
      <xdr:row>78</xdr:row>
      <xdr:rowOff>80990</xdr:rowOff>
    </xdr:to>
    <xdr:sp macro="" textlink="">
      <xdr:nvSpPr>
        <xdr:cNvPr id="196" name="円/楕円 195"/>
        <xdr:cNvSpPr/>
      </xdr:nvSpPr>
      <xdr:spPr>
        <a:xfrm>
          <a:off x="3746500" y="133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72117</xdr:rowOff>
    </xdr:from>
    <xdr:ext cx="469744" cy="259045"/>
    <xdr:sp macro="" textlink="">
      <xdr:nvSpPr>
        <xdr:cNvPr id="197" name="テキスト ボックス 196"/>
        <xdr:cNvSpPr txBox="1"/>
      </xdr:nvSpPr>
      <xdr:spPr>
        <a:xfrm>
          <a:off x="3562427" y="134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96520</xdr:rowOff>
    </xdr:from>
    <xdr:to>
      <xdr:col>4</xdr:col>
      <xdr:colOff>206375</xdr:colOff>
      <xdr:row>78</xdr:row>
      <xdr:rowOff>26670</xdr:rowOff>
    </xdr:to>
    <xdr:sp macro="" textlink="">
      <xdr:nvSpPr>
        <xdr:cNvPr id="198" name="円/楕円 197"/>
        <xdr:cNvSpPr/>
      </xdr:nvSpPr>
      <xdr:spPr>
        <a:xfrm>
          <a:off x="28575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17797</xdr:rowOff>
    </xdr:from>
    <xdr:ext cx="469744" cy="259045"/>
    <xdr:sp macro="" textlink="">
      <xdr:nvSpPr>
        <xdr:cNvPr id="199" name="テキスト ボックス 198"/>
        <xdr:cNvSpPr txBox="1"/>
      </xdr:nvSpPr>
      <xdr:spPr>
        <a:xfrm>
          <a:off x="2673427" y="1339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5842</xdr:rowOff>
    </xdr:from>
    <xdr:to>
      <xdr:col>3</xdr:col>
      <xdr:colOff>3175</xdr:colOff>
      <xdr:row>78</xdr:row>
      <xdr:rowOff>107442</xdr:rowOff>
    </xdr:to>
    <xdr:sp macro="" textlink="">
      <xdr:nvSpPr>
        <xdr:cNvPr id="200" name="円/楕円 199"/>
        <xdr:cNvSpPr/>
      </xdr:nvSpPr>
      <xdr:spPr>
        <a:xfrm>
          <a:off x="1968500" y="1337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98569</xdr:rowOff>
    </xdr:from>
    <xdr:ext cx="469744" cy="259045"/>
    <xdr:sp macro="" textlink="">
      <xdr:nvSpPr>
        <xdr:cNvPr id="201" name="テキスト ボックス 200"/>
        <xdr:cNvSpPr txBox="1"/>
      </xdr:nvSpPr>
      <xdr:spPr>
        <a:xfrm>
          <a:off x="1784427" y="1347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16511</xdr:rowOff>
    </xdr:from>
    <xdr:to>
      <xdr:col>1</xdr:col>
      <xdr:colOff>485775</xdr:colOff>
      <xdr:row>78</xdr:row>
      <xdr:rowOff>118111</xdr:rowOff>
    </xdr:to>
    <xdr:sp macro="" textlink="">
      <xdr:nvSpPr>
        <xdr:cNvPr id="202" name="円/楕円 201"/>
        <xdr:cNvSpPr/>
      </xdr:nvSpPr>
      <xdr:spPr>
        <a:xfrm>
          <a:off x="1079500" y="133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109238</xdr:rowOff>
    </xdr:from>
    <xdr:ext cx="469744" cy="259045"/>
    <xdr:sp macro="" textlink="">
      <xdr:nvSpPr>
        <xdr:cNvPr id="203" name="テキスト ボックス 202"/>
        <xdr:cNvSpPr txBox="1"/>
      </xdr:nvSpPr>
      <xdr:spPr>
        <a:xfrm>
          <a:off x="895427" y="1348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64164</xdr:rowOff>
    </xdr:from>
    <xdr:to>
      <xdr:col>6</xdr:col>
      <xdr:colOff>511175</xdr:colOff>
      <xdr:row>98</xdr:row>
      <xdr:rowOff>25073</xdr:rowOff>
    </xdr:to>
    <xdr:cxnSp macro="">
      <xdr:nvCxnSpPr>
        <xdr:cNvPr id="235" name="直線コネクタ 234"/>
        <xdr:cNvCxnSpPr/>
      </xdr:nvCxnSpPr>
      <xdr:spPr>
        <a:xfrm flipV="1">
          <a:off x="3797300" y="16694814"/>
          <a:ext cx="838200" cy="13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37090</xdr:rowOff>
    </xdr:from>
    <xdr:ext cx="534377" cy="259045"/>
    <xdr:sp macro="" textlink="">
      <xdr:nvSpPr>
        <xdr:cNvPr id="236" name="扶助費平均値テキスト"/>
        <xdr:cNvSpPr txBox="1"/>
      </xdr:nvSpPr>
      <xdr:spPr>
        <a:xfrm>
          <a:off x="4686300" y="1632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25073</xdr:rowOff>
    </xdr:from>
    <xdr:to>
      <xdr:col>5</xdr:col>
      <xdr:colOff>358775</xdr:colOff>
      <xdr:row>98</xdr:row>
      <xdr:rowOff>104332</xdr:rowOff>
    </xdr:to>
    <xdr:cxnSp macro="">
      <xdr:nvCxnSpPr>
        <xdr:cNvPr id="238" name="直線コネクタ 237"/>
        <xdr:cNvCxnSpPr/>
      </xdr:nvCxnSpPr>
      <xdr:spPr>
        <a:xfrm flipV="1">
          <a:off x="2908300" y="16827173"/>
          <a:ext cx="889000" cy="7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25121</xdr:rowOff>
    </xdr:from>
    <xdr:to>
      <xdr:col>5</xdr:col>
      <xdr:colOff>409575</xdr:colOff>
      <xdr:row>96</xdr:row>
      <xdr:rowOff>126721</xdr:rowOff>
    </xdr:to>
    <xdr:sp macro="" textlink="">
      <xdr:nvSpPr>
        <xdr:cNvPr id="239" name="フローチャート : 判断 238"/>
        <xdr:cNvSpPr/>
      </xdr:nvSpPr>
      <xdr:spPr>
        <a:xfrm>
          <a:off x="3746500" y="1648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143248</xdr:rowOff>
    </xdr:from>
    <xdr:ext cx="534377" cy="259045"/>
    <xdr:sp macro="" textlink="">
      <xdr:nvSpPr>
        <xdr:cNvPr id="240" name="テキスト ボックス 239"/>
        <xdr:cNvSpPr txBox="1"/>
      </xdr:nvSpPr>
      <xdr:spPr>
        <a:xfrm>
          <a:off x="3530111" y="1625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55249</xdr:rowOff>
    </xdr:from>
    <xdr:to>
      <xdr:col>4</xdr:col>
      <xdr:colOff>155575</xdr:colOff>
      <xdr:row>98</xdr:row>
      <xdr:rowOff>104332</xdr:rowOff>
    </xdr:to>
    <xdr:cxnSp macro="">
      <xdr:nvCxnSpPr>
        <xdr:cNvPr id="241" name="直線コネクタ 240"/>
        <xdr:cNvCxnSpPr/>
      </xdr:nvCxnSpPr>
      <xdr:spPr>
        <a:xfrm>
          <a:off x="2019300" y="16857349"/>
          <a:ext cx="889000" cy="4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38216</xdr:rowOff>
    </xdr:from>
    <xdr:to>
      <xdr:col>4</xdr:col>
      <xdr:colOff>206375</xdr:colOff>
      <xdr:row>97</xdr:row>
      <xdr:rowOff>139816</xdr:rowOff>
    </xdr:to>
    <xdr:sp macro="" textlink="">
      <xdr:nvSpPr>
        <xdr:cNvPr id="242" name="フローチャート : 判断 241"/>
        <xdr:cNvSpPr/>
      </xdr:nvSpPr>
      <xdr:spPr>
        <a:xfrm>
          <a:off x="2857500" y="166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156343</xdr:rowOff>
    </xdr:from>
    <xdr:ext cx="534377" cy="259045"/>
    <xdr:sp macro="" textlink="">
      <xdr:nvSpPr>
        <xdr:cNvPr id="243" name="テキスト ボックス 242"/>
        <xdr:cNvSpPr txBox="1"/>
      </xdr:nvSpPr>
      <xdr:spPr>
        <a:xfrm>
          <a:off x="2641111" y="1644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10215</xdr:rowOff>
    </xdr:from>
    <xdr:to>
      <xdr:col>2</xdr:col>
      <xdr:colOff>638175</xdr:colOff>
      <xdr:row>98</xdr:row>
      <xdr:rowOff>55249</xdr:rowOff>
    </xdr:to>
    <xdr:cxnSp macro="">
      <xdr:nvCxnSpPr>
        <xdr:cNvPr id="244" name="直線コネクタ 243"/>
        <xdr:cNvCxnSpPr/>
      </xdr:nvCxnSpPr>
      <xdr:spPr>
        <a:xfrm>
          <a:off x="1130300" y="16812315"/>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63525</xdr:rowOff>
    </xdr:from>
    <xdr:to>
      <xdr:col>3</xdr:col>
      <xdr:colOff>3175</xdr:colOff>
      <xdr:row>97</xdr:row>
      <xdr:rowOff>165125</xdr:rowOff>
    </xdr:to>
    <xdr:sp macro="" textlink="">
      <xdr:nvSpPr>
        <xdr:cNvPr id="245" name="フローチャート : 判断 244"/>
        <xdr:cNvSpPr/>
      </xdr:nvSpPr>
      <xdr:spPr>
        <a:xfrm>
          <a:off x="1968500" y="1669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10202</xdr:rowOff>
    </xdr:from>
    <xdr:ext cx="534377" cy="259045"/>
    <xdr:sp macro="" textlink="">
      <xdr:nvSpPr>
        <xdr:cNvPr id="246" name="テキスト ボックス 245"/>
        <xdr:cNvSpPr txBox="1"/>
      </xdr:nvSpPr>
      <xdr:spPr>
        <a:xfrm>
          <a:off x="1752111" y="164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79789</xdr:rowOff>
    </xdr:from>
    <xdr:to>
      <xdr:col>1</xdr:col>
      <xdr:colOff>485775</xdr:colOff>
      <xdr:row>98</xdr:row>
      <xdr:rowOff>9939</xdr:rowOff>
    </xdr:to>
    <xdr:sp macro="" textlink="">
      <xdr:nvSpPr>
        <xdr:cNvPr id="247" name="フローチャート : 判断 246"/>
        <xdr:cNvSpPr/>
      </xdr:nvSpPr>
      <xdr:spPr>
        <a:xfrm>
          <a:off x="1079500" y="1671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26466</xdr:rowOff>
    </xdr:from>
    <xdr:ext cx="534377" cy="259045"/>
    <xdr:sp macro="" textlink="">
      <xdr:nvSpPr>
        <xdr:cNvPr id="248" name="テキスト ボックス 247"/>
        <xdr:cNvSpPr txBox="1"/>
      </xdr:nvSpPr>
      <xdr:spPr>
        <a:xfrm>
          <a:off x="863111" y="1648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13364</xdr:rowOff>
    </xdr:from>
    <xdr:to>
      <xdr:col>6</xdr:col>
      <xdr:colOff>561975</xdr:colOff>
      <xdr:row>97</xdr:row>
      <xdr:rowOff>114964</xdr:rowOff>
    </xdr:to>
    <xdr:sp macro="" textlink="">
      <xdr:nvSpPr>
        <xdr:cNvPr id="254" name="円/楕円 253"/>
        <xdr:cNvSpPr/>
      </xdr:nvSpPr>
      <xdr:spPr>
        <a:xfrm>
          <a:off x="4584700" y="1664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163241</xdr:rowOff>
    </xdr:from>
    <xdr:ext cx="534377" cy="259045"/>
    <xdr:sp macro="" textlink="">
      <xdr:nvSpPr>
        <xdr:cNvPr id="255" name="扶助費該当値テキスト"/>
        <xdr:cNvSpPr txBox="1"/>
      </xdr:nvSpPr>
      <xdr:spPr>
        <a:xfrm>
          <a:off x="4686300" y="1662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51,563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145723</xdr:rowOff>
    </xdr:from>
    <xdr:to>
      <xdr:col>5</xdr:col>
      <xdr:colOff>409575</xdr:colOff>
      <xdr:row>98</xdr:row>
      <xdr:rowOff>75873</xdr:rowOff>
    </xdr:to>
    <xdr:sp macro="" textlink="">
      <xdr:nvSpPr>
        <xdr:cNvPr id="256" name="円/楕円 255"/>
        <xdr:cNvSpPr/>
      </xdr:nvSpPr>
      <xdr:spPr>
        <a:xfrm>
          <a:off x="3746500" y="16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67000</xdr:rowOff>
    </xdr:from>
    <xdr:ext cx="534377" cy="259045"/>
    <xdr:sp macro="" textlink="">
      <xdr:nvSpPr>
        <xdr:cNvPr id="257" name="テキスト ボックス 256"/>
        <xdr:cNvSpPr txBox="1"/>
      </xdr:nvSpPr>
      <xdr:spPr>
        <a:xfrm>
          <a:off x="3530111" y="1686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53532</xdr:rowOff>
    </xdr:from>
    <xdr:to>
      <xdr:col>4</xdr:col>
      <xdr:colOff>206375</xdr:colOff>
      <xdr:row>98</xdr:row>
      <xdr:rowOff>155132</xdr:rowOff>
    </xdr:to>
    <xdr:sp macro="" textlink="">
      <xdr:nvSpPr>
        <xdr:cNvPr id="258" name="円/楕円 257"/>
        <xdr:cNvSpPr/>
      </xdr:nvSpPr>
      <xdr:spPr>
        <a:xfrm>
          <a:off x="2857500" y="1685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146259</xdr:rowOff>
    </xdr:from>
    <xdr:ext cx="534377" cy="259045"/>
    <xdr:sp macro="" textlink="">
      <xdr:nvSpPr>
        <xdr:cNvPr id="259" name="テキスト ボックス 258"/>
        <xdr:cNvSpPr txBox="1"/>
      </xdr:nvSpPr>
      <xdr:spPr>
        <a:xfrm>
          <a:off x="2641111" y="1694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4449</xdr:rowOff>
    </xdr:from>
    <xdr:to>
      <xdr:col>3</xdr:col>
      <xdr:colOff>3175</xdr:colOff>
      <xdr:row>98</xdr:row>
      <xdr:rowOff>106049</xdr:rowOff>
    </xdr:to>
    <xdr:sp macro="" textlink="">
      <xdr:nvSpPr>
        <xdr:cNvPr id="260" name="円/楕円 259"/>
        <xdr:cNvSpPr/>
      </xdr:nvSpPr>
      <xdr:spPr>
        <a:xfrm>
          <a:off x="1968500" y="1680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97176</xdr:rowOff>
    </xdr:from>
    <xdr:ext cx="534377" cy="259045"/>
    <xdr:sp macro="" textlink="">
      <xdr:nvSpPr>
        <xdr:cNvPr id="261" name="テキスト ボックス 260"/>
        <xdr:cNvSpPr txBox="1"/>
      </xdr:nvSpPr>
      <xdr:spPr>
        <a:xfrm>
          <a:off x="1752111" y="1689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130865</xdr:rowOff>
    </xdr:from>
    <xdr:to>
      <xdr:col>1</xdr:col>
      <xdr:colOff>485775</xdr:colOff>
      <xdr:row>98</xdr:row>
      <xdr:rowOff>61015</xdr:rowOff>
    </xdr:to>
    <xdr:sp macro="" textlink="">
      <xdr:nvSpPr>
        <xdr:cNvPr id="262" name="円/楕円 261"/>
        <xdr:cNvSpPr/>
      </xdr:nvSpPr>
      <xdr:spPr>
        <a:xfrm>
          <a:off x="1079500" y="16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52142</xdr:rowOff>
    </xdr:from>
    <xdr:ext cx="534377" cy="259045"/>
    <xdr:sp macro="" textlink="">
      <xdr:nvSpPr>
        <xdr:cNvPr id="263" name="テキスト ボックス 262"/>
        <xdr:cNvSpPr txBox="1"/>
      </xdr:nvSpPr>
      <xdr:spPr>
        <a:xfrm>
          <a:off x="863111" y="1685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115909</xdr:rowOff>
    </xdr:from>
    <xdr:to>
      <xdr:col>15</xdr:col>
      <xdr:colOff>180975</xdr:colOff>
      <xdr:row>32</xdr:row>
      <xdr:rowOff>169059</xdr:rowOff>
    </xdr:to>
    <xdr:cxnSp macro="">
      <xdr:nvCxnSpPr>
        <xdr:cNvPr id="295" name="直線コネクタ 294"/>
        <xdr:cNvCxnSpPr/>
      </xdr:nvCxnSpPr>
      <xdr:spPr>
        <a:xfrm>
          <a:off x="9639300" y="5602309"/>
          <a:ext cx="8382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13688</xdr:rowOff>
    </xdr:from>
    <xdr:ext cx="534377" cy="259045"/>
    <xdr:sp macro="" textlink="">
      <xdr:nvSpPr>
        <xdr:cNvPr id="296" name="補助費等平均値テキスト"/>
        <xdr:cNvSpPr txBox="1"/>
      </xdr:nvSpPr>
      <xdr:spPr>
        <a:xfrm>
          <a:off x="10528300" y="618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115909</xdr:rowOff>
    </xdr:from>
    <xdr:to>
      <xdr:col>14</xdr:col>
      <xdr:colOff>28575</xdr:colOff>
      <xdr:row>35</xdr:row>
      <xdr:rowOff>43541</xdr:rowOff>
    </xdr:to>
    <xdr:cxnSp macro="">
      <xdr:nvCxnSpPr>
        <xdr:cNvPr id="298" name="直線コネクタ 297"/>
        <xdr:cNvCxnSpPr/>
      </xdr:nvCxnSpPr>
      <xdr:spPr>
        <a:xfrm flipV="1">
          <a:off x="8750300" y="5602309"/>
          <a:ext cx="889000" cy="44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60407</xdr:rowOff>
    </xdr:from>
    <xdr:to>
      <xdr:col>14</xdr:col>
      <xdr:colOff>79375</xdr:colOff>
      <xdr:row>37</xdr:row>
      <xdr:rowOff>162007</xdr:rowOff>
    </xdr:to>
    <xdr:sp macro="" textlink="">
      <xdr:nvSpPr>
        <xdr:cNvPr id="299" name="フローチャート : 判断 298"/>
        <xdr:cNvSpPr/>
      </xdr:nvSpPr>
      <xdr:spPr>
        <a:xfrm>
          <a:off x="9588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153133</xdr:rowOff>
    </xdr:from>
    <xdr:ext cx="534377" cy="259045"/>
    <xdr:sp macro="" textlink="">
      <xdr:nvSpPr>
        <xdr:cNvPr id="300" name="テキスト ボックス 299"/>
        <xdr:cNvSpPr txBox="1"/>
      </xdr:nvSpPr>
      <xdr:spPr>
        <a:xfrm>
          <a:off x="9372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43541</xdr:rowOff>
    </xdr:from>
    <xdr:to>
      <xdr:col>12</xdr:col>
      <xdr:colOff>511175</xdr:colOff>
      <xdr:row>35</xdr:row>
      <xdr:rowOff>90584</xdr:rowOff>
    </xdr:to>
    <xdr:cxnSp macro="">
      <xdr:nvCxnSpPr>
        <xdr:cNvPr id="301" name="直線コネクタ 300"/>
        <xdr:cNvCxnSpPr/>
      </xdr:nvCxnSpPr>
      <xdr:spPr>
        <a:xfrm flipV="1">
          <a:off x="7861300" y="6044291"/>
          <a:ext cx="889000" cy="4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5085</xdr:rowOff>
    </xdr:from>
    <xdr:to>
      <xdr:col>12</xdr:col>
      <xdr:colOff>561975</xdr:colOff>
      <xdr:row>37</xdr:row>
      <xdr:rowOff>106685</xdr:rowOff>
    </xdr:to>
    <xdr:sp macro="" textlink="">
      <xdr:nvSpPr>
        <xdr:cNvPr id="302" name="フローチャート : 判断 301"/>
        <xdr:cNvSpPr/>
      </xdr:nvSpPr>
      <xdr:spPr>
        <a:xfrm>
          <a:off x="8699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97812</xdr:rowOff>
    </xdr:from>
    <xdr:ext cx="534377" cy="259045"/>
    <xdr:sp macro="" textlink="">
      <xdr:nvSpPr>
        <xdr:cNvPr id="303" name="テキスト ボックス 302"/>
        <xdr:cNvSpPr txBox="1"/>
      </xdr:nvSpPr>
      <xdr:spPr>
        <a:xfrm>
          <a:off x="8483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90584</xdr:rowOff>
    </xdr:from>
    <xdr:to>
      <xdr:col>11</xdr:col>
      <xdr:colOff>307975</xdr:colOff>
      <xdr:row>35</xdr:row>
      <xdr:rowOff>149775</xdr:rowOff>
    </xdr:to>
    <xdr:cxnSp macro="">
      <xdr:nvCxnSpPr>
        <xdr:cNvPr id="304" name="直線コネクタ 303"/>
        <xdr:cNvCxnSpPr/>
      </xdr:nvCxnSpPr>
      <xdr:spPr>
        <a:xfrm flipV="1">
          <a:off x="6972300" y="6091334"/>
          <a:ext cx="889000" cy="5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50544</xdr:rowOff>
    </xdr:from>
    <xdr:to>
      <xdr:col>11</xdr:col>
      <xdr:colOff>358775</xdr:colOff>
      <xdr:row>37</xdr:row>
      <xdr:rowOff>152144</xdr:rowOff>
    </xdr:to>
    <xdr:sp macro="" textlink="">
      <xdr:nvSpPr>
        <xdr:cNvPr id="305" name="フローチャート : 判断 304"/>
        <xdr:cNvSpPr/>
      </xdr:nvSpPr>
      <xdr:spPr>
        <a:xfrm>
          <a:off x="7810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143271</xdr:rowOff>
    </xdr:from>
    <xdr:ext cx="534377" cy="259045"/>
    <xdr:sp macro="" textlink="">
      <xdr:nvSpPr>
        <xdr:cNvPr id="306" name="テキスト ボックス 305"/>
        <xdr:cNvSpPr txBox="1"/>
      </xdr:nvSpPr>
      <xdr:spPr>
        <a:xfrm>
          <a:off x="7594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51998</xdr:rowOff>
    </xdr:from>
    <xdr:to>
      <xdr:col>10</xdr:col>
      <xdr:colOff>155575</xdr:colOff>
      <xdr:row>37</xdr:row>
      <xdr:rowOff>153598</xdr:rowOff>
    </xdr:to>
    <xdr:sp macro="" textlink="">
      <xdr:nvSpPr>
        <xdr:cNvPr id="307" name="フローチャート : 判断 306"/>
        <xdr:cNvSpPr/>
      </xdr:nvSpPr>
      <xdr:spPr>
        <a:xfrm>
          <a:off x="6921500" y="639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144725</xdr:rowOff>
    </xdr:from>
    <xdr:ext cx="534377" cy="259045"/>
    <xdr:sp macro="" textlink="">
      <xdr:nvSpPr>
        <xdr:cNvPr id="308" name="テキスト ボックス 307"/>
        <xdr:cNvSpPr txBox="1"/>
      </xdr:nvSpPr>
      <xdr:spPr>
        <a:xfrm>
          <a:off x="6705111" y="648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118259</xdr:rowOff>
    </xdr:from>
    <xdr:to>
      <xdr:col>15</xdr:col>
      <xdr:colOff>231775</xdr:colOff>
      <xdr:row>33</xdr:row>
      <xdr:rowOff>48409</xdr:rowOff>
    </xdr:to>
    <xdr:sp macro="" textlink="">
      <xdr:nvSpPr>
        <xdr:cNvPr id="314" name="円/楕円 313"/>
        <xdr:cNvSpPr/>
      </xdr:nvSpPr>
      <xdr:spPr>
        <a:xfrm>
          <a:off x="10426700" y="560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141136</xdr:rowOff>
    </xdr:from>
    <xdr:ext cx="534377" cy="259045"/>
    <xdr:sp macro="" textlink="">
      <xdr:nvSpPr>
        <xdr:cNvPr id="315" name="補助費等該当値テキスト"/>
        <xdr:cNvSpPr txBox="1"/>
      </xdr:nvSpPr>
      <xdr:spPr>
        <a:xfrm>
          <a:off x="10528300" y="54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89,202</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65109</xdr:rowOff>
    </xdr:from>
    <xdr:to>
      <xdr:col>14</xdr:col>
      <xdr:colOff>79375</xdr:colOff>
      <xdr:row>32</xdr:row>
      <xdr:rowOff>166709</xdr:rowOff>
    </xdr:to>
    <xdr:sp macro="" textlink="">
      <xdr:nvSpPr>
        <xdr:cNvPr id="316" name="円/楕円 315"/>
        <xdr:cNvSpPr/>
      </xdr:nvSpPr>
      <xdr:spPr>
        <a:xfrm>
          <a:off x="9588500" y="555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11786</xdr:rowOff>
    </xdr:from>
    <xdr:ext cx="534377" cy="259045"/>
    <xdr:sp macro="" textlink="">
      <xdr:nvSpPr>
        <xdr:cNvPr id="317" name="テキスト ボックス 316"/>
        <xdr:cNvSpPr txBox="1"/>
      </xdr:nvSpPr>
      <xdr:spPr>
        <a:xfrm>
          <a:off x="9372111" y="532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92,457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164191</xdr:rowOff>
    </xdr:from>
    <xdr:to>
      <xdr:col>12</xdr:col>
      <xdr:colOff>561975</xdr:colOff>
      <xdr:row>35</xdr:row>
      <xdr:rowOff>94341</xdr:rowOff>
    </xdr:to>
    <xdr:sp macro="" textlink="">
      <xdr:nvSpPr>
        <xdr:cNvPr id="318" name="円/楕円 317"/>
        <xdr:cNvSpPr/>
      </xdr:nvSpPr>
      <xdr:spPr>
        <a:xfrm>
          <a:off x="8699500" y="599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110868</xdr:rowOff>
    </xdr:from>
    <xdr:ext cx="534377" cy="259045"/>
    <xdr:sp macro="" textlink="">
      <xdr:nvSpPr>
        <xdr:cNvPr id="319" name="テキスト ボックス 318"/>
        <xdr:cNvSpPr txBox="1"/>
      </xdr:nvSpPr>
      <xdr:spPr>
        <a:xfrm>
          <a:off x="8483111" y="576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65,389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39784</xdr:rowOff>
    </xdr:from>
    <xdr:to>
      <xdr:col>11</xdr:col>
      <xdr:colOff>358775</xdr:colOff>
      <xdr:row>35</xdr:row>
      <xdr:rowOff>141384</xdr:rowOff>
    </xdr:to>
    <xdr:sp macro="" textlink="">
      <xdr:nvSpPr>
        <xdr:cNvPr id="320" name="円/楕円 319"/>
        <xdr:cNvSpPr/>
      </xdr:nvSpPr>
      <xdr:spPr>
        <a:xfrm>
          <a:off x="7810500" y="604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157911</xdr:rowOff>
    </xdr:from>
    <xdr:ext cx="534377" cy="259045"/>
    <xdr:sp macro="" textlink="">
      <xdr:nvSpPr>
        <xdr:cNvPr id="321" name="テキスト ボックス 320"/>
        <xdr:cNvSpPr txBox="1"/>
      </xdr:nvSpPr>
      <xdr:spPr>
        <a:xfrm>
          <a:off x="7594111" y="581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62,508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98975</xdr:rowOff>
    </xdr:from>
    <xdr:to>
      <xdr:col>10</xdr:col>
      <xdr:colOff>155575</xdr:colOff>
      <xdr:row>36</xdr:row>
      <xdr:rowOff>29125</xdr:rowOff>
    </xdr:to>
    <xdr:sp macro="" textlink="">
      <xdr:nvSpPr>
        <xdr:cNvPr id="322" name="円/楕円 321"/>
        <xdr:cNvSpPr/>
      </xdr:nvSpPr>
      <xdr:spPr>
        <a:xfrm>
          <a:off x="6921500" y="609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45652</xdr:rowOff>
    </xdr:from>
    <xdr:ext cx="534377" cy="259045"/>
    <xdr:sp macro="" textlink="">
      <xdr:nvSpPr>
        <xdr:cNvPr id="323" name="テキスト ボックス 322"/>
        <xdr:cNvSpPr txBox="1"/>
      </xdr:nvSpPr>
      <xdr:spPr>
        <a:xfrm>
          <a:off x="6705111" y="58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35786</xdr:rowOff>
    </xdr:from>
    <xdr:to>
      <xdr:col>15</xdr:col>
      <xdr:colOff>180975</xdr:colOff>
      <xdr:row>53</xdr:row>
      <xdr:rowOff>87838</xdr:rowOff>
    </xdr:to>
    <xdr:cxnSp macro="">
      <xdr:nvCxnSpPr>
        <xdr:cNvPr id="352" name="直線コネクタ 351"/>
        <xdr:cNvCxnSpPr/>
      </xdr:nvCxnSpPr>
      <xdr:spPr>
        <a:xfrm>
          <a:off x="9639300" y="9122636"/>
          <a:ext cx="838200" cy="5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52895</xdr:rowOff>
    </xdr:from>
    <xdr:ext cx="534377" cy="259045"/>
    <xdr:sp macro="" textlink="">
      <xdr:nvSpPr>
        <xdr:cNvPr id="353" name="普通建設事業費平均値テキスト"/>
        <xdr:cNvSpPr txBox="1"/>
      </xdr:nvSpPr>
      <xdr:spPr>
        <a:xfrm>
          <a:off x="10528300" y="9654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35786</xdr:rowOff>
    </xdr:from>
    <xdr:to>
      <xdr:col>14</xdr:col>
      <xdr:colOff>28575</xdr:colOff>
      <xdr:row>55</xdr:row>
      <xdr:rowOff>145179</xdr:rowOff>
    </xdr:to>
    <xdr:cxnSp macro="">
      <xdr:nvCxnSpPr>
        <xdr:cNvPr id="355" name="直線コネクタ 354"/>
        <xdr:cNvCxnSpPr/>
      </xdr:nvCxnSpPr>
      <xdr:spPr>
        <a:xfrm flipV="1">
          <a:off x="8750300" y="9122636"/>
          <a:ext cx="889000" cy="45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145179</xdr:rowOff>
    </xdr:from>
    <xdr:to>
      <xdr:col>12</xdr:col>
      <xdr:colOff>511175</xdr:colOff>
      <xdr:row>57</xdr:row>
      <xdr:rowOff>143731</xdr:rowOff>
    </xdr:to>
    <xdr:cxnSp macro="">
      <xdr:nvCxnSpPr>
        <xdr:cNvPr id="358" name="直線コネクタ 357"/>
        <xdr:cNvCxnSpPr/>
      </xdr:nvCxnSpPr>
      <xdr:spPr>
        <a:xfrm flipV="1">
          <a:off x="7861300" y="9574929"/>
          <a:ext cx="889000" cy="34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33554</xdr:rowOff>
    </xdr:from>
    <xdr:to>
      <xdr:col>11</xdr:col>
      <xdr:colOff>307975</xdr:colOff>
      <xdr:row>57</xdr:row>
      <xdr:rowOff>143731</xdr:rowOff>
    </xdr:to>
    <xdr:cxnSp macro="">
      <xdr:nvCxnSpPr>
        <xdr:cNvPr id="361" name="直線コネクタ 360"/>
        <xdr:cNvCxnSpPr/>
      </xdr:nvCxnSpPr>
      <xdr:spPr>
        <a:xfrm>
          <a:off x="6972300" y="9806204"/>
          <a:ext cx="889000" cy="1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37038</xdr:rowOff>
    </xdr:from>
    <xdr:to>
      <xdr:col>15</xdr:col>
      <xdr:colOff>231775</xdr:colOff>
      <xdr:row>53</xdr:row>
      <xdr:rowOff>138638</xdr:rowOff>
    </xdr:to>
    <xdr:sp macro="" textlink="">
      <xdr:nvSpPr>
        <xdr:cNvPr id="371" name="円/楕円 370"/>
        <xdr:cNvSpPr/>
      </xdr:nvSpPr>
      <xdr:spPr>
        <a:xfrm>
          <a:off x="10426700" y="91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59915</xdr:rowOff>
    </xdr:from>
    <xdr:ext cx="599010" cy="259045"/>
    <xdr:sp macro="" textlink="">
      <xdr:nvSpPr>
        <xdr:cNvPr id="372" name="普通建設事業費該当値テキスト"/>
        <xdr:cNvSpPr txBox="1"/>
      </xdr:nvSpPr>
      <xdr:spPr>
        <a:xfrm>
          <a:off x="10528300" y="897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129,306</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156436</xdr:rowOff>
    </xdr:from>
    <xdr:to>
      <xdr:col>14</xdr:col>
      <xdr:colOff>79375</xdr:colOff>
      <xdr:row>53</xdr:row>
      <xdr:rowOff>86586</xdr:rowOff>
    </xdr:to>
    <xdr:sp macro="" textlink="">
      <xdr:nvSpPr>
        <xdr:cNvPr id="373" name="円/楕円 372"/>
        <xdr:cNvSpPr/>
      </xdr:nvSpPr>
      <xdr:spPr>
        <a:xfrm>
          <a:off x="9588500" y="907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103113</xdr:rowOff>
    </xdr:from>
    <xdr:ext cx="599010" cy="259045"/>
    <xdr:sp macro="" textlink="">
      <xdr:nvSpPr>
        <xdr:cNvPr id="374" name="テキスト ボックス 373"/>
        <xdr:cNvSpPr txBox="1"/>
      </xdr:nvSpPr>
      <xdr:spPr>
        <a:xfrm>
          <a:off x="9339794" y="884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136,137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94379</xdr:rowOff>
    </xdr:from>
    <xdr:to>
      <xdr:col>12</xdr:col>
      <xdr:colOff>561975</xdr:colOff>
      <xdr:row>56</xdr:row>
      <xdr:rowOff>24529</xdr:rowOff>
    </xdr:to>
    <xdr:sp macro="" textlink="">
      <xdr:nvSpPr>
        <xdr:cNvPr id="375" name="円/楕円 374"/>
        <xdr:cNvSpPr/>
      </xdr:nvSpPr>
      <xdr:spPr>
        <a:xfrm>
          <a:off x="8699500" y="952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41056</xdr:rowOff>
    </xdr:from>
    <xdr:ext cx="534377" cy="259045"/>
    <xdr:sp macro="" textlink="">
      <xdr:nvSpPr>
        <xdr:cNvPr id="376" name="テキスト ボックス 375"/>
        <xdr:cNvSpPr txBox="1"/>
      </xdr:nvSpPr>
      <xdr:spPr>
        <a:xfrm>
          <a:off x="8483111" y="92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76,781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92931</xdr:rowOff>
    </xdr:from>
    <xdr:to>
      <xdr:col>11</xdr:col>
      <xdr:colOff>358775</xdr:colOff>
      <xdr:row>58</xdr:row>
      <xdr:rowOff>23081</xdr:rowOff>
    </xdr:to>
    <xdr:sp macro="" textlink="">
      <xdr:nvSpPr>
        <xdr:cNvPr id="377" name="円/楕円 376"/>
        <xdr:cNvSpPr/>
      </xdr:nvSpPr>
      <xdr:spPr>
        <a:xfrm>
          <a:off x="7810500" y="986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14208</xdr:rowOff>
    </xdr:from>
    <xdr:ext cx="534377" cy="259045"/>
    <xdr:sp macro="" textlink="">
      <xdr:nvSpPr>
        <xdr:cNvPr id="378" name="テキスト ボックス 377"/>
        <xdr:cNvSpPr txBox="1"/>
      </xdr:nvSpPr>
      <xdr:spPr>
        <a:xfrm>
          <a:off x="7594111" y="995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154204</xdr:rowOff>
    </xdr:from>
    <xdr:to>
      <xdr:col>10</xdr:col>
      <xdr:colOff>155575</xdr:colOff>
      <xdr:row>57</xdr:row>
      <xdr:rowOff>84354</xdr:rowOff>
    </xdr:to>
    <xdr:sp macro="" textlink="">
      <xdr:nvSpPr>
        <xdr:cNvPr id="379" name="円/楕円 378"/>
        <xdr:cNvSpPr/>
      </xdr:nvSpPr>
      <xdr:spPr>
        <a:xfrm>
          <a:off x="6921500" y="975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100881</xdr:rowOff>
    </xdr:from>
    <xdr:ext cx="534377" cy="259045"/>
    <xdr:sp macro="" textlink="">
      <xdr:nvSpPr>
        <xdr:cNvPr id="380" name="テキスト ボックス 379"/>
        <xdr:cNvSpPr txBox="1"/>
      </xdr:nvSpPr>
      <xdr:spPr>
        <a:xfrm>
          <a:off x="6705111" y="953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167475</xdr:rowOff>
    </xdr:from>
    <xdr:to>
      <xdr:col>15</xdr:col>
      <xdr:colOff>180975</xdr:colOff>
      <xdr:row>74</xdr:row>
      <xdr:rowOff>34899</xdr:rowOff>
    </xdr:to>
    <xdr:cxnSp macro="">
      <xdr:nvCxnSpPr>
        <xdr:cNvPr id="409" name="直線コネクタ 408"/>
        <xdr:cNvCxnSpPr/>
      </xdr:nvCxnSpPr>
      <xdr:spPr>
        <a:xfrm flipV="1">
          <a:off x="9639300" y="12511875"/>
          <a:ext cx="838200" cy="2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153509</xdr:rowOff>
    </xdr:from>
    <xdr:ext cx="534377" cy="259045"/>
    <xdr:sp macro="" textlink="">
      <xdr:nvSpPr>
        <xdr:cNvPr id="410" name="普通建設事業費 （ うち新規整備　）平均値テキスト"/>
        <xdr:cNvSpPr txBox="1"/>
      </xdr:nvSpPr>
      <xdr:spPr>
        <a:xfrm>
          <a:off x="10528300" y="1318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12" name="フローチャート : 判断 411"/>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142676</xdr:rowOff>
    </xdr:from>
    <xdr:ext cx="534377" cy="259045"/>
    <xdr:sp macro="" textlink="">
      <xdr:nvSpPr>
        <xdr:cNvPr id="413" name="テキスト ボックス 412"/>
        <xdr:cNvSpPr txBox="1"/>
      </xdr:nvSpPr>
      <xdr:spPr>
        <a:xfrm>
          <a:off x="9372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116675</xdr:rowOff>
    </xdr:from>
    <xdr:to>
      <xdr:col>15</xdr:col>
      <xdr:colOff>231775</xdr:colOff>
      <xdr:row>73</xdr:row>
      <xdr:rowOff>46825</xdr:rowOff>
    </xdr:to>
    <xdr:sp macro="" textlink="">
      <xdr:nvSpPr>
        <xdr:cNvPr id="419" name="円/楕円 418"/>
        <xdr:cNvSpPr/>
      </xdr:nvSpPr>
      <xdr:spPr>
        <a:xfrm>
          <a:off x="10426700" y="124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139552</xdr:rowOff>
    </xdr:from>
    <xdr:ext cx="534377" cy="259045"/>
    <xdr:sp macro="" textlink="">
      <xdr:nvSpPr>
        <xdr:cNvPr id="420" name="普通建設事業費 （ うち新規整備　）該当値テキスト"/>
        <xdr:cNvSpPr txBox="1"/>
      </xdr:nvSpPr>
      <xdr:spPr>
        <a:xfrm>
          <a:off x="10528300" y="123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84,813</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155549</xdr:rowOff>
    </xdr:from>
    <xdr:to>
      <xdr:col>14</xdr:col>
      <xdr:colOff>79375</xdr:colOff>
      <xdr:row>74</xdr:row>
      <xdr:rowOff>85699</xdr:rowOff>
    </xdr:to>
    <xdr:sp macro="" textlink="">
      <xdr:nvSpPr>
        <xdr:cNvPr id="421" name="円/楕円 420"/>
        <xdr:cNvSpPr/>
      </xdr:nvSpPr>
      <xdr:spPr>
        <a:xfrm>
          <a:off x="9588500" y="126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102226</xdr:rowOff>
    </xdr:from>
    <xdr:ext cx="534377" cy="259045"/>
    <xdr:sp macro="" textlink="">
      <xdr:nvSpPr>
        <xdr:cNvPr id="422" name="テキスト ボックス 421"/>
        <xdr:cNvSpPr txBox="1"/>
      </xdr:nvSpPr>
      <xdr:spPr>
        <a:xfrm>
          <a:off x="9372111" y="1244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147918</xdr:rowOff>
    </xdr:from>
    <xdr:to>
      <xdr:col>15</xdr:col>
      <xdr:colOff>180975</xdr:colOff>
      <xdr:row>97</xdr:row>
      <xdr:rowOff>5784</xdr:rowOff>
    </xdr:to>
    <xdr:cxnSp macro="">
      <xdr:nvCxnSpPr>
        <xdr:cNvPr id="453" name="直線コネクタ 452"/>
        <xdr:cNvCxnSpPr/>
      </xdr:nvCxnSpPr>
      <xdr:spPr>
        <a:xfrm>
          <a:off x="9639300" y="16435668"/>
          <a:ext cx="838200" cy="20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115583</xdr:rowOff>
    </xdr:from>
    <xdr:ext cx="534377" cy="259045"/>
    <xdr:sp macro="" textlink="">
      <xdr:nvSpPr>
        <xdr:cNvPr id="454" name="普通建設事業費 （ うち更新整備　）平均値テキスト"/>
        <xdr:cNvSpPr txBox="1"/>
      </xdr:nvSpPr>
      <xdr:spPr>
        <a:xfrm>
          <a:off x="10528300" y="16746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6" name="フローチャート : 判断 455"/>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67099</xdr:rowOff>
    </xdr:from>
    <xdr:ext cx="534377" cy="259045"/>
    <xdr:sp macro="" textlink="">
      <xdr:nvSpPr>
        <xdr:cNvPr id="457" name="テキスト ボックス 456"/>
        <xdr:cNvSpPr txBox="1"/>
      </xdr:nvSpPr>
      <xdr:spPr>
        <a:xfrm>
          <a:off x="9372111" y="168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126434</xdr:rowOff>
    </xdr:from>
    <xdr:to>
      <xdr:col>15</xdr:col>
      <xdr:colOff>231775</xdr:colOff>
      <xdr:row>97</xdr:row>
      <xdr:rowOff>56584</xdr:rowOff>
    </xdr:to>
    <xdr:sp macro="" textlink="">
      <xdr:nvSpPr>
        <xdr:cNvPr id="463" name="円/楕円 462"/>
        <xdr:cNvSpPr/>
      </xdr:nvSpPr>
      <xdr:spPr>
        <a:xfrm>
          <a:off x="10426700" y="1658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149311</xdr:rowOff>
    </xdr:from>
    <xdr:ext cx="534377" cy="259045"/>
    <xdr:sp macro="" textlink="">
      <xdr:nvSpPr>
        <xdr:cNvPr id="464" name="普通建設事業費 （ うち更新整備　）該当値テキスト"/>
        <xdr:cNvSpPr txBox="1"/>
      </xdr:nvSpPr>
      <xdr:spPr>
        <a:xfrm>
          <a:off x="10528300" y="164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40,052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97118</xdr:rowOff>
    </xdr:from>
    <xdr:to>
      <xdr:col>14</xdr:col>
      <xdr:colOff>79375</xdr:colOff>
      <xdr:row>96</xdr:row>
      <xdr:rowOff>27268</xdr:rowOff>
    </xdr:to>
    <xdr:sp macro="" textlink="">
      <xdr:nvSpPr>
        <xdr:cNvPr id="465" name="円/楕円 464"/>
        <xdr:cNvSpPr/>
      </xdr:nvSpPr>
      <xdr:spPr>
        <a:xfrm>
          <a:off x="9588500" y="163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43795</xdr:rowOff>
    </xdr:from>
    <xdr:ext cx="534377" cy="259045"/>
    <xdr:sp macro="" textlink="">
      <xdr:nvSpPr>
        <xdr:cNvPr id="466" name="テキスト ボックス 465"/>
        <xdr:cNvSpPr txBox="1"/>
      </xdr:nvSpPr>
      <xdr:spPr>
        <a:xfrm>
          <a:off x="9372111" y="1616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37</xdr:row>
      <xdr:rowOff>77673</xdr:rowOff>
    </xdr:from>
    <xdr:to>
      <xdr:col>23</xdr:col>
      <xdr:colOff>516889</xdr:colOff>
      <xdr:row>39</xdr:row>
      <xdr:rowOff>44450</xdr:rowOff>
    </xdr:to>
    <xdr:cxnSp macro="">
      <xdr:nvCxnSpPr>
        <xdr:cNvPr id="490" name="直線コネクタ 489"/>
        <xdr:cNvCxnSpPr/>
      </xdr:nvCxnSpPr>
      <xdr:spPr>
        <a:xfrm flipV="1">
          <a:off x="16317595" y="6421323"/>
          <a:ext cx="1269" cy="309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76903</xdr:rowOff>
    </xdr:from>
    <xdr:ext cx="249299" cy="259045"/>
    <xdr:sp macro="" textlink="">
      <xdr:nvSpPr>
        <xdr:cNvPr id="491" name="災害復旧事業費最小値テキスト"/>
        <xdr:cNvSpPr txBox="1"/>
      </xdr:nvSpPr>
      <xdr:spPr>
        <a:xfrm>
          <a:off x="16370300" y="6763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24350</xdr:rowOff>
    </xdr:from>
    <xdr:ext cx="469744" cy="259045"/>
    <xdr:sp macro="" textlink="">
      <xdr:nvSpPr>
        <xdr:cNvPr id="493" name="災害復旧事業費最大値テキスト"/>
        <xdr:cNvSpPr txBox="1"/>
      </xdr:nvSpPr>
      <xdr:spPr>
        <a:xfrm>
          <a:off x="16370300" y="619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37</xdr:row>
      <xdr:rowOff>77673</xdr:rowOff>
    </xdr:from>
    <xdr:to>
      <xdr:col>23</xdr:col>
      <xdr:colOff>606425</xdr:colOff>
      <xdr:row>37</xdr:row>
      <xdr:rowOff>77673</xdr:rowOff>
    </xdr:to>
    <xdr:cxnSp macro="">
      <xdr:nvCxnSpPr>
        <xdr:cNvPr id="494" name="直線コネクタ 493"/>
        <xdr:cNvCxnSpPr/>
      </xdr:nvCxnSpPr>
      <xdr:spPr>
        <a:xfrm>
          <a:off x="16230600" y="642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101067</xdr:rowOff>
    </xdr:from>
    <xdr:to>
      <xdr:col>23</xdr:col>
      <xdr:colOff>517525</xdr:colOff>
      <xdr:row>38</xdr:row>
      <xdr:rowOff>161684</xdr:rowOff>
    </xdr:to>
    <xdr:cxnSp macro="">
      <xdr:nvCxnSpPr>
        <xdr:cNvPr id="495" name="直線コネクタ 494"/>
        <xdr:cNvCxnSpPr/>
      </xdr:nvCxnSpPr>
      <xdr:spPr>
        <a:xfrm>
          <a:off x="15481300" y="6616167"/>
          <a:ext cx="838200" cy="6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121353</xdr:rowOff>
    </xdr:from>
    <xdr:ext cx="378565" cy="259045"/>
    <xdr:sp macro="" textlink="">
      <xdr:nvSpPr>
        <xdr:cNvPr id="496" name="災害復旧事業費平均値テキスト"/>
        <xdr:cNvSpPr txBox="1"/>
      </xdr:nvSpPr>
      <xdr:spPr>
        <a:xfrm>
          <a:off x="16370300" y="66364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142926</xdr:rowOff>
    </xdr:from>
    <xdr:to>
      <xdr:col>23</xdr:col>
      <xdr:colOff>568325</xdr:colOff>
      <xdr:row>39</xdr:row>
      <xdr:rowOff>73076</xdr:rowOff>
    </xdr:to>
    <xdr:sp macro="" textlink="">
      <xdr:nvSpPr>
        <xdr:cNvPr id="497" name="フローチャート : 判断 496"/>
        <xdr:cNvSpPr/>
      </xdr:nvSpPr>
      <xdr:spPr>
        <a:xfrm>
          <a:off x="162687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2121</xdr:rowOff>
    </xdr:from>
    <xdr:to>
      <xdr:col>22</xdr:col>
      <xdr:colOff>365125</xdr:colOff>
      <xdr:row>38</xdr:row>
      <xdr:rowOff>101067</xdr:rowOff>
    </xdr:to>
    <xdr:cxnSp macro="">
      <xdr:nvCxnSpPr>
        <xdr:cNvPr id="498" name="直線コネクタ 497"/>
        <xdr:cNvCxnSpPr/>
      </xdr:nvCxnSpPr>
      <xdr:spPr>
        <a:xfrm>
          <a:off x="14592300" y="6345771"/>
          <a:ext cx="889000" cy="27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114046</xdr:rowOff>
    </xdr:from>
    <xdr:to>
      <xdr:col>22</xdr:col>
      <xdr:colOff>415925</xdr:colOff>
      <xdr:row>39</xdr:row>
      <xdr:rowOff>44196</xdr:rowOff>
    </xdr:to>
    <xdr:sp macro="" textlink="">
      <xdr:nvSpPr>
        <xdr:cNvPr id="499" name="フローチャート : 判断 498"/>
        <xdr:cNvSpPr/>
      </xdr:nvSpPr>
      <xdr:spPr>
        <a:xfrm>
          <a:off x="15430500" y="662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35323</xdr:rowOff>
    </xdr:from>
    <xdr:ext cx="469744" cy="259045"/>
    <xdr:sp macro="" textlink="">
      <xdr:nvSpPr>
        <xdr:cNvPr id="500" name="テキスト ボックス 499"/>
        <xdr:cNvSpPr txBox="1"/>
      </xdr:nvSpPr>
      <xdr:spPr>
        <a:xfrm>
          <a:off x="15246427" y="672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2121</xdr:rowOff>
    </xdr:from>
    <xdr:to>
      <xdr:col>21</xdr:col>
      <xdr:colOff>161925</xdr:colOff>
      <xdr:row>37</xdr:row>
      <xdr:rowOff>4331</xdr:rowOff>
    </xdr:to>
    <xdr:cxnSp macro="">
      <xdr:nvCxnSpPr>
        <xdr:cNvPr id="501" name="直線コネクタ 500"/>
        <xdr:cNvCxnSpPr/>
      </xdr:nvCxnSpPr>
      <xdr:spPr>
        <a:xfrm flipV="1">
          <a:off x="13703300" y="6345771"/>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87719</xdr:rowOff>
    </xdr:from>
    <xdr:to>
      <xdr:col>21</xdr:col>
      <xdr:colOff>212725</xdr:colOff>
      <xdr:row>39</xdr:row>
      <xdr:rowOff>17869</xdr:rowOff>
    </xdr:to>
    <xdr:sp macro="" textlink="">
      <xdr:nvSpPr>
        <xdr:cNvPr id="502" name="フローチャート : 判断 501"/>
        <xdr:cNvSpPr/>
      </xdr:nvSpPr>
      <xdr:spPr>
        <a:xfrm>
          <a:off x="14541500" y="660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8996</xdr:rowOff>
    </xdr:from>
    <xdr:ext cx="469744" cy="259045"/>
    <xdr:sp macro="" textlink="">
      <xdr:nvSpPr>
        <xdr:cNvPr id="503" name="テキスト ボックス 502"/>
        <xdr:cNvSpPr txBox="1"/>
      </xdr:nvSpPr>
      <xdr:spPr>
        <a:xfrm>
          <a:off x="14357427" y="669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9741</xdr:rowOff>
    </xdr:from>
    <xdr:to>
      <xdr:col>19</xdr:col>
      <xdr:colOff>644525</xdr:colOff>
      <xdr:row>37</xdr:row>
      <xdr:rowOff>4331</xdr:rowOff>
    </xdr:to>
    <xdr:cxnSp macro="">
      <xdr:nvCxnSpPr>
        <xdr:cNvPr id="504" name="直線コネクタ 503"/>
        <xdr:cNvCxnSpPr/>
      </xdr:nvCxnSpPr>
      <xdr:spPr>
        <a:xfrm>
          <a:off x="12814300" y="5324691"/>
          <a:ext cx="889000" cy="102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44361</xdr:rowOff>
    </xdr:from>
    <xdr:to>
      <xdr:col>20</xdr:col>
      <xdr:colOff>9525</xdr:colOff>
      <xdr:row>38</xdr:row>
      <xdr:rowOff>145961</xdr:rowOff>
    </xdr:to>
    <xdr:sp macro="" textlink="">
      <xdr:nvSpPr>
        <xdr:cNvPr id="505" name="フローチャート : 判断 504"/>
        <xdr:cNvSpPr/>
      </xdr:nvSpPr>
      <xdr:spPr>
        <a:xfrm>
          <a:off x="13652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137088</xdr:rowOff>
    </xdr:from>
    <xdr:ext cx="469744" cy="259045"/>
    <xdr:sp macro="" textlink="">
      <xdr:nvSpPr>
        <xdr:cNvPr id="506" name="テキスト ボックス 505"/>
        <xdr:cNvSpPr txBox="1"/>
      </xdr:nvSpPr>
      <xdr:spPr>
        <a:xfrm>
          <a:off x="13468427" y="665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30340</xdr:rowOff>
    </xdr:from>
    <xdr:to>
      <xdr:col>18</xdr:col>
      <xdr:colOff>492125</xdr:colOff>
      <xdr:row>38</xdr:row>
      <xdr:rowOff>131940</xdr:rowOff>
    </xdr:to>
    <xdr:sp macro="" textlink="">
      <xdr:nvSpPr>
        <xdr:cNvPr id="507" name="フローチャート : 判断 506"/>
        <xdr:cNvSpPr/>
      </xdr:nvSpPr>
      <xdr:spPr>
        <a:xfrm>
          <a:off x="12763500" y="654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123067</xdr:rowOff>
    </xdr:from>
    <xdr:ext cx="469744" cy="259045"/>
    <xdr:sp macro="" textlink="">
      <xdr:nvSpPr>
        <xdr:cNvPr id="508" name="テキスト ボックス 507"/>
        <xdr:cNvSpPr txBox="1"/>
      </xdr:nvSpPr>
      <xdr:spPr>
        <a:xfrm>
          <a:off x="12579427" y="663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110884</xdr:rowOff>
    </xdr:from>
    <xdr:to>
      <xdr:col>23</xdr:col>
      <xdr:colOff>568325</xdr:colOff>
      <xdr:row>39</xdr:row>
      <xdr:rowOff>41034</xdr:rowOff>
    </xdr:to>
    <xdr:sp macro="" textlink="">
      <xdr:nvSpPr>
        <xdr:cNvPr id="514" name="円/楕円 513"/>
        <xdr:cNvSpPr/>
      </xdr:nvSpPr>
      <xdr:spPr>
        <a:xfrm>
          <a:off x="16268700" y="662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70261</xdr:rowOff>
    </xdr:from>
    <xdr:ext cx="469744" cy="259045"/>
    <xdr:sp macro="" textlink="">
      <xdr:nvSpPr>
        <xdr:cNvPr id="515" name="災害復旧事業費該当値テキスト"/>
        <xdr:cNvSpPr txBox="1"/>
      </xdr:nvSpPr>
      <xdr:spPr>
        <a:xfrm>
          <a:off x="16370300" y="64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50267</xdr:rowOff>
    </xdr:from>
    <xdr:to>
      <xdr:col>22</xdr:col>
      <xdr:colOff>415925</xdr:colOff>
      <xdr:row>38</xdr:row>
      <xdr:rowOff>151867</xdr:rowOff>
    </xdr:to>
    <xdr:sp macro="" textlink="">
      <xdr:nvSpPr>
        <xdr:cNvPr id="516" name="円/楕円 515"/>
        <xdr:cNvSpPr/>
      </xdr:nvSpPr>
      <xdr:spPr>
        <a:xfrm>
          <a:off x="15430500" y="656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168394</xdr:rowOff>
    </xdr:from>
    <xdr:ext cx="469744" cy="259045"/>
    <xdr:sp macro="" textlink="">
      <xdr:nvSpPr>
        <xdr:cNvPr id="517" name="テキスト ボックス 516"/>
        <xdr:cNvSpPr txBox="1"/>
      </xdr:nvSpPr>
      <xdr:spPr>
        <a:xfrm>
          <a:off x="15246427"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122771</xdr:rowOff>
    </xdr:from>
    <xdr:to>
      <xdr:col>21</xdr:col>
      <xdr:colOff>212725</xdr:colOff>
      <xdr:row>37</xdr:row>
      <xdr:rowOff>52921</xdr:rowOff>
    </xdr:to>
    <xdr:sp macro="" textlink="">
      <xdr:nvSpPr>
        <xdr:cNvPr id="518" name="円/楕円 517"/>
        <xdr:cNvSpPr/>
      </xdr:nvSpPr>
      <xdr:spPr>
        <a:xfrm>
          <a:off x="14541500" y="629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69448</xdr:rowOff>
    </xdr:from>
    <xdr:ext cx="534377" cy="259045"/>
    <xdr:sp macro="" textlink="">
      <xdr:nvSpPr>
        <xdr:cNvPr id="519" name="テキスト ボックス 518"/>
        <xdr:cNvSpPr txBox="1"/>
      </xdr:nvSpPr>
      <xdr:spPr>
        <a:xfrm>
          <a:off x="14325111" y="607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124981</xdr:rowOff>
    </xdr:from>
    <xdr:to>
      <xdr:col>20</xdr:col>
      <xdr:colOff>9525</xdr:colOff>
      <xdr:row>37</xdr:row>
      <xdr:rowOff>55131</xdr:rowOff>
    </xdr:to>
    <xdr:sp macro="" textlink="">
      <xdr:nvSpPr>
        <xdr:cNvPr id="520" name="円/楕円 519"/>
        <xdr:cNvSpPr/>
      </xdr:nvSpPr>
      <xdr:spPr>
        <a:xfrm>
          <a:off x="13652500" y="629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71658</xdr:rowOff>
    </xdr:from>
    <xdr:ext cx="534377" cy="259045"/>
    <xdr:sp macro="" textlink="">
      <xdr:nvSpPr>
        <xdr:cNvPr id="521" name="テキスト ボックス 520"/>
        <xdr:cNvSpPr txBox="1"/>
      </xdr:nvSpPr>
      <xdr:spPr>
        <a:xfrm>
          <a:off x="13436111" y="607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10,053</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130391</xdr:rowOff>
    </xdr:from>
    <xdr:to>
      <xdr:col>18</xdr:col>
      <xdr:colOff>492125</xdr:colOff>
      <xdr:row>31</xdr:row>
      <xdr:rowOff>60541</xdr:rowOff>
    </xdr:to>
    <xdr:sp macro="" textlink="">
      <xdr:nvSpPr>
        <xdr:cNvPr id="522" name="円/楕円 521"/>
        <xdr:cNvSpPr/>
      </xdr:nvSpPr>
      <xdr:spPr>
        <a:xfrm>
          <a:off x="12763500" y="527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77068</xdr:rowOff>
    </xdr:from>
    <xdr:ext cx="534377" cy="259045"/>
    <xdr:sp macro="" textlink="">
      <xdr:nvSpPr>
        <xdr:cNvPr id="523" name="テキスト ボックス 522"/>
        <xdr:cNvSpPr txBox="1"/>
      </xdr:nvSpPr>
      <xdr:spPr>
        <a:xfrm>
          <a:off x="12547111" y="504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122686</xdr:rowOff>
    </xdr:from>
    <xdr:to>
      <xdr:col>23</xdr:col>
      <xdr:colOff>517525</xdr:colOff>
      <xdr:row>75</xdr:row>
      <xdr:rowOff>127225</xdr:rowOff>
    </xdr:to>
    <xdr:cxnSp macro="">
      <xdr:nvCxnSpPr>
        <xdr:cNvPr id="603" name="直線コネクタ 602"/>
        <xdr:cNvCxnSpPr/>
      </xdr:nvCxnSpPr>
      <xdr:spPr>
        <a:xfrm flipV="1">
          <a:off x="15481300" y="12981436"/>
          <a:ext cx="8382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126796</xdr:rowOff>
    </xdr:from>
    <xdr:ext cx="534377" cy="259045"/>
    <xdr:sp macro="" textlink="">
      <xdr:nvSpPr>
        <xdr:cNvPr id="604" name="公債費平均値テキスト"/>
        <xdr:cNvSpPr txBox="1"/>
      </xdr:nvSpPr>
      <xdr:spPr>
        <a:xfrm>
          <a:off x="16370300" y="12985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125282</xdr:rowOff>
    </xdr:from>
    <xdr:to>
      <xdr:col>22</xdr:col>
      <xdr:colOff>365125</xdr:colOff>
      <xdr:row>75</xdr:row>
      <xdr:rowOff>127225</xdr:rowOff>
    </xdr:to>
    <xdr:cxnSp macro="">
      <xdr:nvCxnSpPr>
        <xdr:cNvPr id="606" name="直線コネクタ 605"/>
        <xdr:cNvCxnSpPr/>
      </xdr:nvCxnSpPr>
      <xdr:spPr>
        <a:xfrm>
          <a:off x="14592300" y="12984032"/>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125282</xdr:rowOff>
    </xdr:from>
    <xdr:to>
      <xdr:col>21</xdr:col>
      <xdr:colOff>161925</xdr:colOff>
      <xdr:row>75</xdr:row>
      <xdr:rowOff>127307</xdr:rowOff>
    </xdr:to>
    <xdr:cxnSp macro="">
      <xdr:nvCxnSpPr>
        <xdr:cNvPr id="609" name="直線コネクタ 608"/>
        <xdr:cNvCxnSpPr/>
      </xdr:nvCxnSpPr>
      <xdr:spPr>
        <a:xfrm flipV="1">
          <a:off x="13703300" y="12984032"/>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113656</xdr:rowOff>
    </xdr:from>
    <xdr:to>
      <xdr:col>19</xdr:col>
      <xdr:colOff>644525</xdr:colOff>
      <xdr:row>75</xdr:row>
      <xdr:rowOff>127307</xdr:rowOff>
    </xdr:to>
    <xdr:cxnSp macro="">
      <xdr:nvCxnSpPr>
        <xdr:cNvPr id="612" name="直線コネクタ 611"/>
        <xdr:cNvCxnSpPr/>
      </xdr:nvCxnSpPr>
      <xdr:spPr>
        <a:xfrm>
          <a:off x="12814300" y="12972406"/>
          <a:ext cx="889000" cy="1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71886</xdr:rowOff>
    </xdr:from>
    <xdr:to>
      <xdr:col>23</xdr:col>
      <xdr:colOff>568325</xdr:colOff>
      <xdr:row>76</xdr:row>
      <xdr:rowOff>2036</xdr:rowOff>
    </xdr:to>
    <xdr:sp macro="" textlink="">
      <xdr:nvSpPr>
        <xdr:cNvPr id="622" name="円/楕円 621"/>
        <xdr:cNvSpPr/>
      </xdr:nvSpPr>
      <xdr:spPr>
        <a:xfrm>
          <a:off x="16268700" y="129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94763</xdr:rowOff>
    </xdr:from>
    <xdr:ext cx="534377" cy="259045"/>
    <xdr:sp macro="" textlink="">
      <xdr:nvSpPr>
        <xdr:cNvPr id="623" name="公債費該当値テキスト"/>
        <xdr:cNvSpPr txBox="1"/>
      </xdr:nvSpPr>
      <xdr:spPr>
        <a:xfrm>
          <a:off x="16370300" y="1278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40,542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76425</xdr:rowOff>
    </xdr:from>
    <xdr:to>
      <xdr:col>22</xdr:col>
      <xdr:colOff>415925</xdr:colOff>
      <xdr:row>76</xdr:row>
      <xdr:rowOff>6575</xdr:rowOff>
    </xdr:to>
    <xdr:sp macro="" textlink="">
      <xdr:nvSpPr>
        <xdr:cNvPr id="624" name="円/楕円 623"/>
        <xdr:cNvSpPr/>
      </xdr:nvSpPr>
      <xdr:spPr>
        <a:xfrm>
          <a:off x="15430500" y="129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23102</xdr:rowOff>
    </xdr:from>
    <xdr:ext cx="534377" cy="259045"/>
    <xdr:sp macro="" textlink="">
      <xdr:nvSpPr>
        <xdr:cNvPr id="625" name="テキスト ボックス 624"/>
        <xdr:cNvSpPr txBox="1"/>
      </xdr:nvSpPr>
      <xdr:spPr>
        <a:xfrm>
          <a:off x="15214111" y="1271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74482</xdr:rowOff>
    </xdr:from>
    <xdr:to>
      <xdr:col>21</xdr:col>
      <xdr:colOff>212725</xdr:colOff>
      <xdr:row>76</xdr:row>
      <xdr:rowOff>4632</xdr:rowOff>
    </xdr:to>
    <xdr:sp macro="" textlink="">
      <xdr:nvSpPr>
        <xdr:cNvPr id="626" name="円/楕円 625"/>
        <xdr:cNvSpPr/>
      </xdr:nvSpPr>
      <xdr:spPr>
        <a:xfrm>
          <a:off x="14541500" y="1293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21159</xdr:rowOff>
    </xdr:from>
    <xdr:ext cx="534377" cy="259045"/>
    <xdr:sp macro="" textlink="">
      <xdr:nvSpPr>
        <xdr:cNvPr id="627" name="テキスト ボックス 626"/>
        <xdr:cNvSpPr txBox="1"/>
      </xdr:nvSpPr>
      <xdr:spPr>
        <a:xfrm>
          <a:off x="14325111" y="1270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76507</xdr:rowOff>
    </xdr:from>
    <xdr:to>
      <xdr:col>20</xdr:col>
      <xdr:colOff>9525</xdr:colOff>
      <xdr:row>76</xdr:row>
      <xdr:rowOff>6657</xdr:rowOff>
    </xdr:to>
    <xdr:sp macro="" textlink="">
      <xdr:nvSpPr>
        <xdr:cNvPr id="628" name="円/楕円 627"/>
        <xdr:cNvSpPr/>
      </xdr:nvSpPr>
      <xdr:spPr>
        <a:xfrm>
          <a:off x="13652500" y="1293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23184</xdr:rowOff>
    </xdr:from>
    <xdr:ext cx="534377" cy="259045"/>
    <xdr:sp macro="" textlink="">
      <xdr:nvSpPr>
        <xdr:cNvPr id="629" name="テキスト ボックス 628"/>
        <xdr:cNvSpPr txBox="1"/>
      </xdr:nvSpPr>
      <xdr:spPr>
        <a:xfrm>
          <a:off x="13436111" y="127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40,259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62856</xdr:rowOff>
    </xdr:from>
    <xdr:to>
      <xdr:col>18</xdr:col>
      <xdr:colOff>492125</xdr:colOff>
      <xdr:row>75</xdr:row>
      <xdr:rowOff>164455</xdr:rowOff>
    </xdr:to>
    <xdr:sp macro="" textlink="">
      <xdr:nvSpPr>
        <xdr:cNvPr id="630" name="円/楕円 629"/>
        <xdr:cNvSpPr/>
      </xdr:nvSpPr>
      <xdr:spPr>
        <a:xfrm>
          <a:off x="12763500" y="12921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9533</xdr:rowOff>
    </xdr:from>
    <xdr:ext cx="534377" cy="259045"/>
    <xdr:sp macro="" textlink="">
      <xdr:nvSpPr>
        <xdr:cNvPr id="631" name="テキスト ボックス 630"/>
        <xdr:cNvSpPr txBox="1"/>
      </xdr:nvSpPr>
      <xdr:spPr>
        <a:xfrm>
          <a:off x="12547111" y="1269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95275</xdr:rowOff>
    </xdr:from>
    <xdr:to>
      <xdr:col>23</xdr:col>
      <xdr:colOff>517525</xdr:colOff>
      <xdr:row>99</xdr:row>
      <xdr:rowOff>30792</xdr:rowOff>
    </xdr:to>
    <xdr:cxnSp macro="">
      <xdr:nvCxnSpPr>
        <xdr:cNvPr id="660" name="直線コネクタ 659"/>
        <xdr:cNvCxnSpPr/>
      </xdr:nvCxnSpPr>
      <xdr:spPr>
        <a:xfrm flipV="1">
          <a:off x="15481300" y="16897375"/>
          <a:ext cx="838200" cy="10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99147</xdr:rowOff>
    </xdr:from>
    <xdr:ext cx="534377" cy="259045"/>
    <xdr:sp macro="" textlink="">
      <xdr:nvSpPr>
        <xdr:cNvPr id="661" name="積立金平均値テキスト"/>
        <xdr:cNvSpPr txBox="1"/>
      </xdr:nvSpPr>
      <xdr:spPr>
        <a:xfrm>
          <a:off x="16370300" y="165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20047</xdr:rowOff>
    </xdr:from>
    <xdr:to>
      <xdr:col>22</xdr:col>
      <xdr:colOff>365125</xdr:colOff>
      <xdr:row>99</xdr:row>
      <xdr:rowOff>30792</xdr:rowOff>
    </xdr:to>
    <xdr:cxnSp macro="">
      <xdr:nvCxnSpPr>
        <xdr:cNvPr id="663" name="直線コネクタ 662"/>
        <xdr:cNvCxnSpPr/>
      </xdr:nvCxnSpPr>
      <xdr:spPr>
        <a:xfrm>
          <a:off x="14592300" y="16993597"/>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4" name="フローチャート : 判断 663"/>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40530</xdr:rowOff>
    </xdr:from>
    <xdr:ext cx="534377" cy="259045"/>
    <xdr:sp macro="" textlink="">
      <xdr:nvSpPr>
        <xdr:cNvPr id="665" name="テキスト ボックス 664"/>
        <xdr:cNvSpPr txBox="1"/>
      </xdr:nvSpPr>
      <xdr:spPr>
        <a:xfrm>
          <a:off x="15214111" y="164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20047</xdr:rowOff>
    </xdr:from>
    <xdr:to>
      <xdr:col>21</xdr:col>
      <xdr:colOff>161925</xdr:colOff>
      <xdr:row>99</xdr:row>
      <xdr:rowOff>30657</xdr:rowOff>
    </xdr:to>
    <xdr:cxnSp macro="">
      <xdr:nvCxnSpPr>
        <xdr:cNvPr id="666" name="直線コネクタ 665"/>
        <xdr:cNvCxnSpPr/>
      </xdr:nvCxnSpPr>
      <xdr:spPr>
        <a:xfrm flipV="1">
          <a:off x="13703300" y="16993597"/>
          <a:ext cx="8890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7" name="フローチャート : 判断 666"/>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134693</xdr:rowOff>
    </xdr:from>
    <xdr:ext cx="534377" cy="259045"/>
    <xdr:sp macro="" textlink="">
      <xdr:nvSpPr>
        <xdr:cNvPr id="668" name="テキスト ボックス 667"/>
        <xdr:cNvSpPr txBox="1"/>
      </xdr:nvSpPr>
      <xdr:spPr>
        <a:xfrm>
          <a:off x="14325111" y="1642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52127</xdr:rowOff>
    </xdr:from>
    <xdr:to>
      <xdr:col>19</xdr:col>
      <xdr:colOff>644525</xdr:colOff>
      <xdr:row>99</xdr:row>
      <xdr:rowOff>30657</xdr:rowOff>
    </xdr:to>
    <xdr:cxnSp macro="">
      <xdr:nvCxnSpPr>
        <xdr:cNvPr id="669" name="直線コネクタ 668"/>
        <xdr:cNvCxnSpPr/>
      </xdr:nvCxnSpPr>
      <xdr:spPr>
        <a:xfrm>
          <a:off x="12814300" y="16854227"/>
          <a:ext cx="889000" cy="14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70" name="フローチャート : 判断 669"/>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31329</xdr:rowOff>
    </xdr:from>
    <xdr:ext cx="534377" cy="259045"/>
    <xdr:sp macro="" textlink="">
      <xdr:nvSpPr>
        <xdr:cNvPr id="671" name="テキスト ボックス 670"/>
        <xdr:cNvSpPr txBox="1"/>
      </xdr:nvSpPr>
      <xdr:spPr>
        <a:xfrm>
          <a:off x="13436111" y="163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72" name="フローチャート : 判断 671"/>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115625</xdr:rowOff>
    </xdr:from>
    <xdr:ext cx="534377" cy="259045"/>
    <xdr:sp macro="" textlink="">
      <xdr:nvSpPr>
        <xdr:cNvPr id="673" name="テキスト ボックス 672"/>
        <xdr:cNvSpPr txBox="1"/>
      </xdr:nvSpPr>
      <xdr:spPr>
        <a:xfrm>
          <a:off x="12547111" y="164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44475</xdr:rowOff>
    </xdr:from>
    <xdr:to>
      <xdr:col>23</xdr:col>
      <xdr:colOff>568325</xdr:colOff>
      <xdr:row>98</xdr:row>
      <xdr:rowOff>146075</xdr:rowOff>
    </xdr:to>
    <xdr:sp macro="" textlink="">
      <xdr:nvSpPr>
        <xdr:cNvPr id="679" name="円/楕円 678"/>
        <xdr:cNvSpPr/>
      </xdr:nvSpPr>
      <xdr:spPr>
        <a:xfrm>
          <a:off x="16268700" y="1684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130852</xdr:rowOff>
    </xdr:from>
    <xdr:ext cx="469744" cy="259045"/>
    <xdr:sp macro="" textlink="">
      <xdr:nvSpPr>
        <xdr:cNvPr id="680" name="積立金該当値テキスト"/>
        <xdr:cNvSpPr txBox="1"/>
      </xdr:nvSpPr>
      <xdr:spPr>
        <a:xfrm>
          <a:off x="16370300" y="1676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151442</xdr:rowOff>
    </xdr:from>
    <xdr:to>
      <xdr:col>22</xdr:col>
      <xdr:colOff>415925</xdr:colOff>
      <xdr:row>99</xdr:row>
      <xdr:rowOff>81592</xdr:rowOff>
    </xdr:to>
    <xdr:sp macro="" textlink="">
      <xdr:nvSpPr>
        <xdr:cNvPr id="681" name="円/楕円 680"/>
        <xdr:cNvSpPr/>
      </xdr:nvSpPr>
      <xdr:spPr>
        <a:xfrm>
          <a:off x="15430500" y="169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72719</xdr:rowOff>
    </xdr:from>
    <xdr:ext cx="378565" cy="259045"/>
    <xdr:sp macro="" textlink="">
      <xdr:nvSpPr>
        <xdr:cNvPr id="682" name="テキスト ボックス 681"/>
        <xdr:cNvSpPr txBox="1"/>
      </xdr:nvSpPr>
      <xdr:spPr>
        <a:xfrm>
          <a:off x="15292017" y="17046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140697</xdr:rowOff>
    </xdr:from>
    <xdr:to>
      <xdr:col>21</xdr:col>
      <xdr:colOff>212725</xdr:colOff>
      <xdr:row>99</xdr:row>
      <xdr:rowOff>70847</xdr:rowOff>
    </xdr:to>
    <xdr:sp macro="" textlink="">
      <xdr:nvSpPr>
        <xdr:cNvPr id="683" name="円/楕円 682"/>
        <xdr:cNvSpPr/>
      </xdr:nvSpPr>
      <xdr:spPr>
        <a:xfrm>
          <a:off x="14541500" y="1694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61974</xdr:rowOff>
    </xdr:from>
    <xdr:ext cx="469744" cy="259045"/>
    <xdr:sp macro="" textlink="">
      <xdr:nvSpPr>
        <xdr:cNvPr id="684" name="テキスト ボックス 683"/>
        <xdr:cNvSpPr txBox="1"/>
      </xdr:nvSpPr>
      <xdr:spPr>
        <a:xfrm>
          <a:off x="14357427" y="170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151307</xdr:rowOff>
    </xdr:from>
    <xdr:to>
      <xdr:col>20</xdr:col>
      <xdr:colOff>9525</xdr:colOff>
      <xdr:row>99</xdr:row>
      <xdr:rowOff>81457</xdr:rowOff>
    </xdr:to>
    <xdr:sp macro="" textlink="">
      <xdr:nvSpPr>
        <xdr:cNvPr id="685" name="円/楕円 684"/>
        <xdr:cNvSpPr/>
      </xdr:nvSpPr>
      <xdr:spPr>
        <a:xfrm>
          <a:off x="13652500" y="169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72584</xdr:rowOff>
    </xdr:from>
    <xdr:ext cx="378565" cy="259045"/>
    <xdr:sp macro="" textlink="">
      <xdr:nvSpPr>
        <xdr:cNvPr id="686" name="テキスト ボックス 685"/>
        <xdr:cNvSpPr txBox="1"/>
      </xdr:nvSpPr>
      <xdr:spPr>
        <a:xfrm>
          <a:off x="13514017" y="17046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1327</xdr:rowOff>
    </xdr:from>
    <xdr:to>
      <xdr:col>18</xdr:col>
      <xdr:colOff>492125</xdr:colOff>
      <xdr:row>98</xdr:row>
      <xdr:rowOff>102927</xdr:rowOff>
    </xdr:to>
    <xdr:sp macro="" textlink="">
      <xdr:nvSpPr>
        <xdr:cNvPr id="687" name="円/楕円 686"/>
        <xdr:cNvSpPr/>
      </xdr:nvSpPr>
      <xdr:spPr>
        <a:xfrm>
          <a:off x="12763500" y="1680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94054</xdr:rowOff>
    </xdr:from>
    <xdr:ext cx="469744" cy="259045"/>
    <xdr:sp macro="" textlink="">
      <xdr:nvSpPr>
        <xdr:cNvPr id="688" name="テキスト ボックス 687"/>
        <xdr:cNvSpPr txBox="1"/>
      </xdr:nvSpPr>
      <xdr:spPr>
        <a:xfrm>
          <a:off x="12579427" y="1689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114063</xdr:rowOff>
    </xdr:from>
    <xdr:ext cx="378565" cy="259045"/>
    <xdr:sp macro="" textlink="">
      <xdr:nvSpPr>
        <xdr:cNvPr id="720" name="投資及び出資金平均値テキスト"/>
        <xdr:cNvSpPr txBox="1"/>
      </xdr:nvSpPr>
      <xdr:spPr>
        <a:xfrm>
          <a:off x="22212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129642</xdr:rowOff>
    </xdr:from>
    <xdr:to>
      <xdr:col>32</xdr:col>
      <xdr:colOff>187325</xdr:colOff>
      <xdr:row>55</xdr:row>
      <xdr:rowOff>136591</xdr:rowOff>
    </xdr:to>
    <xdr:cxnSp macro="">
      <xdr:nvCxnSpPr>
        <xdr:cNvPr id="774" name="直線コネクタ 773"/>
        <xdr:cNvCxnSpPr/>
      </xdr:nvCxnSpPr>
      <xdr:spPr>
        <a:xfrm flipV="1">
          <a:off x="21323300" y="9559392"/>
          <a:ext cx="8382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116384</xdr:rowOff>
    </xdr:from>
    <xdr:ext cx="469744" cy="259045"/>
    <xdr:sp macro="" textlink="">
      <xdr:nvSpPr>
        <xdr:cNvPr id="775" name="貸付金平均値テキスト"/>
        <xdr:cNvSpPr txBox="1"/>
      </xdr:nvSpPr>
      <xdr:spPr>
        <a:xfrm>
          <a:off x="22212300" y="9889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136591</xdr:rowOff>
    </xdr:from>
    <xdr:to>
      <xdr:col>31</xdr:col>
      <xdr:colOff>34925</xdr:colOff>
      <xdr:row>55</xdr:row>
      <xdr:rowOff>141666</xdr:rowOff>
    </xdr:to>
    <xdr:cxnSp macro="">
      <xdr:nvCxnSpPr>
        <xdr:cNvPr id="777" name="直線コネクタ 776"/>
        <xdr:cNvCxnSpPr/>
      </xdr:nvCxnSpPr>
      <xdr:spPr>
        <a:xfrm flipV="1">
          <a:off x="20434300" y="9566341"/>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78" name="フローチャート : 判断 777"/>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116659</xdr:rowOff>
    </xdr:from>
    <xdr:ext cx="469744" cy="259045"/>
    <xdr:sp macro="" textlink="">
      <xdr:nvSpPr>
        <xdr:cNvPr id="779" name="テキスト ボックス 778"/>
        <xdr:cNvSpPr txBox="1"/>
      </xdr:nvSpPr>
      <xdr:spPr>
        <a:xfrm>
          <a:off x="21088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141666</xdr:rowOff>
    </xdr:from>
    <xdr:to>
      <xdr:col>29</xdr:col>
      <xdr:colOff>517525</xdr:colOff>
      <xdr:row>55</xdr:row>
      <xdr:rowOff>144135</xdr:rowOff>
    </xdr:to>
    <xdr:cxnSp macro="">
      <xdr:nvCxnSpPr>
        <xdr:cNvPr id="780" name="直線コネクタ 779"/>
        <xdr:cNvCxnSpPr/>
      </xdr:nvCxnSpPr>
      <xdr:spPr>
        <a:xfrm flipV="1">
          <a:off x="19545300" y="9571416"/>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81" name="フローチャート : 判断 780"/>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107697</xdr:rowOff>
    </xdr:from>
    <xdr:ext cx="469744" cy="259045"/>
    <xdr:sp macro="" textlink="">
      <xdr:nvSpPr>
        <xdr:cNvPr id="782" name="テキスト ボックス 781"/>
        <xdr:cNvSpPr txBox="1"/>
      </xdr:nvSpPr>
      <xdr:spPr>
        <a:xfrm>
          <a:off x="20199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132111</xdr:rowOff>
    </xdr:from>
    <xdr:to>
      <xdr:col>28</xdr:col>
      <xdr:colOff>314325</xdr:colOff>
      <xdr:row>55</xdr:row>
      <xdr:rowOff>144135</xdr:rowOff>
    </xdr:to>
    <xdr:cxnSp macro="">
      <xdr:nvCxnSpPr>
        <xdr:cNvPr id="783" name="直線コネクタ 782"/>
        <xdr:cNvCxnSpPr/>
      </xdr:nvCxnSpPr>
      <xdr:spPr>
        <a:xfrm>
          <a:off x="18656300" y="9561861"/>
          <a:ext cx="8890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84" name="フローチャート : 判断 783"/>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99560</xdr:rowOff>
    </xdr:from>
    <xdr:ext cx="469744" cy="259045"/>
    <xdr:sp macro="" textlink="">
      <xdr:nvSpPr>
        <xdr:cNvPr id="785" name="テキスト ボックス 784"/>
        <xdr:cNvSpPr txBox="1"/>
      </xdr:nvSpPr>
      <xdr:spPr>
        <a:xfrm>
          <a:off x="19310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86" name="フローチャート : 判断 785"/>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90736</xdr:rowOff>
    </xdr:from>
    <xdr:ext cx="469744" cy="259045"/>
    <xdr:sp macro="" textlink="">
      <xdr:nvSpPr>
        <xdr:cNvPr id="787" name="テキスト ボックス 786"/>
        <xdr:cNvSpPr txBox="1"/>
      </xdr:nvSpPr>
      <xdr:spPr>
        <a:xfrm>
          <a:off x="18421427" y="1003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78842</xdr:rowOff>
    </xdr:from>
    <xdr:to>
      <xdr:col>32</xdr:col>
      <xdr:colOff>238125</xdr:colOff>
      <xdr:row>56</xdr:row>
      <xdr:rowOff>8992</xdr:rowOff>
    </xdr:to>
    <xdr:sp macro="" textlink="">
      <xdr:nvSpPr>
        <xdr:cNvPr id="793" name="円/楕円 792"/>
        <xdr:cNvSpPr/>
      </xdr:nvSpPr>
      <xdr:spPr>
        <a:xfrm>
          <a:off x="22110700" y="950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101719</xdr:rowOff>
    </xdr:from>
    <xdr:ext cx="534377" cy="259045"/>
    <xdr:sp macro="" textlink="">
      <xdr:nvSpPr>
        <xdr:cNvPr id="794" name="貸付金該当値テキスト"/>
        <xdr:cNvSpPr txBox="1"/>
      </xdr:nvSpPr>
      <xdr:spPr>
        <a:xfrm>
          <a:off x="22212300" y="936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11,470</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85791</xdr:rowOff>
    </xdr:from>
    <xdr:to>
      <xdr:col>31</xdr:col>
      <xdr:colOff>85725</xdr:colOff>
      <xdr:row>56</xdr:row>
      <xdr:rowOff>15941</xdr:rowOff>
    </xdr:to>
    <xdr:sp macro="" textlink="">
      <xdr:nvSpPr>
        <xdr:cNvPr id="795" name="円/楕円 794"/>
        <xdr:cNvSpPr/>
      </xdr:nvSpPr>
      <xdr:spPr>
        <a:xfrm>
          <a:off x="21272500" y="95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32468</xdr:rowOff>
    </xdr:from>
    <xdr:ext cx="534377" cy="259045"/>
    <xdr:sp macro="" textlink="">
      <xdr:nvSpPr>
        <xdr:cNvPr id="796" name="テキスト ボックス 795"/>
        <xdr:cNvSpPr txBox="1"/>
      </xdr:nvSpPr>
      <xdr:spPr>
        <a:xfrm>
          <a:off x="21056111" y="929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11,318</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90866</xdr:rowOff>
    </xdr:from>
    <xdr:to>
      <xdr:col>29</xdr:col>
      <xdr:colOff>568325</xdr:colOff>
      <xdr:row>56</xdr:row>
      <xdr:rowOff>21016</xdr:rowOff>
    </xdr:to>
    <xdr:sp macro="" textlink="">
      <xdr:nvSpPr>
        <xdr:cNvPr id="797" name="円/楕円 796"/>
        <xdr:cNvSpPr/>
      </xdr:nvSpPr>
      <xdr:spPr>
        <a:xfrm>
          <a:off x="20383500" y="952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37543</xdr:rowOff>
    </xdr:from>
    <xdr:ext cx="534377" cy="259045"/>
    <xdr:sp macro="" textlink="">
      <xdr:nvSpPr>
        <xdr:cNvPr id="798" name="テキスト ボックス 797"/>
        <xdr:cNvSpPr txBox="1"/>
      </xdr:nvSpPr>
      <xdr:spPr>
        <a:xfrm>
          <a:off x="20167111" y="929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11,207</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93335</xdr:rowOff>
    </xdr:from>
    <xdr:to>
      <xdr:col>28</xdr:col>
      <xdr:colOff>365125</xdr:colOff>
      <xdr:row>56</xdr:row>
      <xdr:rowOff>23485</xdr:rowOff>
    </xdr:to>
    <xdr:sp macro="" textlink="">
      <xdr:nvSpPr>
        <xdr:cNvPr id="799" name="円/楕円 798"/>
        <xdr:cNvSpPr/>
      </xdr:nvSpPr>
      <xdr:spPr>
        <a:xfrm>
          <a:off x="19494500" y="952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40012</xdr:rowOff>
    </xdr:from>
    <xdr:ext cx="534377" cy="259045"/>
    <xdr:sp macro="" textlink="">
      <xdr:nvSpPr>
        <xdr:cNvPr id="800" name="テキスト ボックス 799"/>
        <xdr:cNvSpPr txBox="1"/>
      </xdr:nvSpPr>
      <xdr:spPr>
        <a:xfrm>
          <a:off x="19278111" y="929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11,153</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81311</xdr:rowOff>
    </xdr:from>
    <xdr:to>
      <xdr:col>27</xdr:col>
      <xdr:colOff>161925</xdr:colOff>
      <xdr:row>56</xdr:row>
      <xdr:rowOff>11461</xdr:rowOff>
    </xdr:to>
    <xdr:sp macro="" textlink="">
      <xdr:nvSpPr>
        <xdr:cNvPr id="801" name="円/楕円 800"/>
        <xdr:cNvSpPr/>
      </xdr:nvSpPr>
      <xdr:spPr>
        <a:xfrm>
          <a:off x="18605500" y="951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27988</xdr:rowOff>
    </xdr:from>
    <xdr:ext cx="534377" cy="259045"/>
    <xdr:sp macro="" textlink="">
      <xdr:nvSpPr>
        <xdr:cNvPr id="802" name="テキスト ボックス 801"/>
        <xdr:cNvSpPr txBox="1"/>
      </xdr:nvSpPr>
      <xdr:spPr>
        <a:xfrm>
          <a:off x="18389111" y="92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54127</xdr:rowOff>
    </xdr:from>
    <xdr:to>
      <xdr:col>32</xdr:col>
      <xdr:colOff>187325</xdr:colOff>
      <xdr:row>76</xdr:row>
      <xdr:rowOff>166312</xdr:rowOff>
    </xdr:to>
    <xdr:cxnSp macro="">
      <xdr:nvCxnSpPr>
        <xdr:cNvPr id="832" name="直線コネクタ 831"/>
        <xdr:cNvCxnSpPr/>
      </xdr:nvCxnSpPr>
      <xdr:spPr>
        <a:xfrm flipV="1">
          <a:off x="21323300" y="13084327"/>
          <a:ext cx="838200" cy="1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24871</xdr:rowOff>
    </xdr:from>
    <xdr:ext cx="534377" cy="259045"/>
    <xdr:sp macro="" textlink="">
      <xdr:nvSpPr>
        <xdr:cNvPr id="833" name="繰出金平均値テキスト"/>
        <xdr:cNvSpPr txBox="1"/>
      </xdr:nvSpPr>
      <xdr:spPr>
        <a:xfrm>
          <a:off x="22212300" y="128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166312</xdr:rowOff>
    </xdr:from>
    <xdr:to>
      <xdr:col>31</xdr:col>
      <xdr:colOff>34925</xdr:colOff>
      <xdr:row>77</xdr:row>
      <xdr:rowOff>30390</xdr:rowOff>
    </xdr:to>
    <xdr:cxnSp macro="">
      <xdr:nvCxnSpPr>
        <xdr:cNvPr id="835" name="直線コネクタ 834"/>
        <xdr:cNvCxnSpPr/>
      </xdr:nvCxnSpPr>
      <xdr:spPr>
        <a:xfrm flipV="1">
          <a:off x="20434300" y="13196512"/>
          <a:ext cx="889000" cy="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5321</xdr:rowOff>
    </xdr:from>
    <xdr:to>
      <xdr:col>29</xdr:col>
      <xdr:colOff>517525</xdr:colOff>
      <xdr:row>77</xdr:row>
      <xdr:rowOff>30390</xdr:rowOff>
    </xdr:to>
    <xdr:cxnSp macro="">
      <xdr:nvCxnSpPr>
        <xdr:cNvPr id="838" name="直線コネクタ 837"/>
        <xdr:cNvCxnSpPr/>
      </xdr:nvCxnSpPr>
      <xdr:spPr>
        <a:xfrm>
          <a:off x="19545300" y="13206971"/>
          <a:ext cx="8890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5321</xdr:rowOff>
    </xdr:from>
    <xdr:to>
      <xdr:col>28</xdr:col>
      <xdr:colOff>314325</xdr:colOff>
      <xdr:row>77</xdr:row>
      <xdr:rowOff>11685</xdr:rowOff>
    </xdr:to>
    <xdr:cxnSp macro="">
      <xdr:nvCxnSpPr>
        <xdr:cNvPr id="841" name="直線コネクタ 840"/>
        <xdr:cNvCxnSpPr/>
      </xdr:nvCxnSpPr>
      <xdr:spPr>
        <a:xfrm flipV="1">
          <a:off x="18656300" y="13206971"/>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3327</xdr:rowOff>
    </xdr:from>
    <xdr:to>
      <xdr:col>32</xdr:col>
      <xdr:colOff>238125</xdr:colOff>
      <xdr:row>76</xdr:row>
      <xdr:rowOff>104927</xdr:rowOff>
    </xdr:to>
    <xdr:sp macro="" textlink="">
      <xdr:nvSpPr>
        <xdr:cNvPr id="851" name="円/楕円 850"/>
        <xdr:cNvSpPr/>
      </xdr:nvSpPr>
      <xdr:spPr>
        <a:xfrm>
          <a:off x="22110700" y="130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153204</xdr:rowOff>
    </xdr:from>
    <xdr:ext cx="534377" cy="259045"/>
    <xdr:sp macro="" textlink="">
      <xdr:nvSpPr>
        <xdr:cNvPr id="852" name="繰出金該当値テキスト"/>
        <xdr:cNvSpPr txBox="1"/>
      </xdr:nvSpPr>
      <xdr:spPr>
        <a:xfrm>
          <a:off x="22212300" y="1301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46,492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115512</xdr:rowOff>
    </xdr:from>
    <xdr:to>
      <xdr:col>31</xdr:col>
      <xdr:colOff>85725</xdr:colOff>
      <xdr:row>77</xdr:row>
      <xdr:rowOff>45662</xdr:rowOff>
    </xdr:to>
    <xdr:sp macro="" textlink="">
      <xdr:nvSpPr>
        <xdr:cNvPr id="853" name="円/楕円 852"/>
        <xdr:cNvSpPr/>
      </xdr:nvSpPr>
      <xdr:spPr>
        <a:xfrm>
          <a:off x="21272500" y="1314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36789</xdr:rowOff>
    </xdr:from>
    <xdr:ext cx="534377" cy="259045"/>
    <xdr:sp macro="" textlink="">
      <xdr:nvSpPr>
        <xdr:cNvPr id="854" name="テキスト ボックス 853"/>
        <xdr:cNvSpPr txBox="1"/>
      </xdr:nvSpPr>
      <xdr:spPr>
        <a:xfrm>
          <a:off x="21056111" y="1323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151040</xdr:rowOff>
    </xdr:from>
    <xdr:to>
      <xdr:col>29</xdr:col>
      <xdr:colOff>568325</xdr:colOff>
      <xdr:row>77</xdr:row>
      <xdr:rowOff>81190</xdr:rowOff>
    </xdr:to>
    <xdr:sp macro="" textlink="">
      <xdr:nvSpPr>
        <xdr:cNvPr id="855" name="円/楕円 854"/>
        <xdr:cNvSpPr/>
      </xdr:nvSpPr>
      <xdr:spPr>
        <a:xfrm>
          <a:off x="20383500" y="1318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72317</xdr:rowOff>
    </xdr:from>
    <xdr:ext cx="534377" cy="259045"/>
    <xdr:sp macro="" textlink="">
      <xdr:nvSpPr>
        <xdr:cNvPr id="856" name="テキスト ボックス 855"/>
        <xdr:cNvSpPr txBox="1"/>
      </xdr:nvSpPr>
      <xdr:spPr>
        <a:xfrm>
          <a:off x="20167111" y="1327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125971</xdr:rowOff>
    </xdr:from>
    <xdr:to>
      <xdr:col>28</xdr:col>
      <xdr:colOff>365125</xdr:colOff>
      <xdr:row>77</xdr:row>
      <xdr:rowOff>56121</xdr:rowOff>
    </xdr:to>
    <xdr:sp macro="" textlink="">
      <xdr:nvSpPr>
        <xdr:cNvPr id="857" name="円/楕円 856"/>
        <xdr:cNvSpPr/>
      </xdr:nvSpPr>
      <xdr:spPr>
        <a:xfrm>
          <a:off x="19494500" y="131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72648</xdr:rowOff>
    </xdr:from>
    <xdr:ext cx="534377" cy="259045"/>
    <xdr:sp macro="" textlink="">
      <xdr:nvSpPr>
        <xdr:cNvPr id="858" name="テキスト ボックス 857"/>
        <xdr:cNvSpPr txBox="1"/>
      </xdr:nvSpPr>
      <xdr:spPr>
        <a:xfrm>
          <a:off x="19278111" y="129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132335</xdr:rowOff>
    </xdr:from>
    <xdr:to>
      <xdr:col>27</xdr:col>
      <xdr:colOff>161925</xdr:colOff>
      <xdr:row>77</xdr:row>
      <xdr:rowOff>62485</xdr:rowOff>
    </xdr:to>
    <xdr:sp macro="" textlink="">
      <xdr:nvSpPr>
        <xdr:cNvPr id="859" name="円/楕円 858"/>
        <xdr:cNvSpPr/>
      </xdr:nvSpPr>
      <xdr:spPr>
        <a:xfrm>
          <a:off x="18605500" y="131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79011</xdr:rowOff>
    </xdr:from>
    <xdr:ext cx="534377" cy="259045"/>
    <xdr:sp macro="" textlink="">
      <xdr:nvSpPr>
        <xdr:cNvPr id="860" name="テキスト ボックス 859"/>
        <xdr:cNvSpPr txBox="1"/>
      </xdr:nvSpPr>
      <xdr:spPr>
        <a:xfrm>
          <a:off x="18389111" y="1293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歳出決算総額は、住民一人当たり</a:t>
          </a:r>
          <a:r>
            <a:rPr kumimoji="1" lang="en-US" altLang="ja-JP" sz="1400">
              <a:latin typeface="ＭＳ Ｐゴシック"/>
            </a:rPr>
            <a:t>568,573</a:t>
          </a:r>
          <a:r>
            <a:rPr kumimoji="1" lang="ja-JP" altLang="en-US" sz="1400">
              <a:latin typeface="ＭＳ Ｐゴシック"/>
            </a:rPr>
            <a:t>円となっている。主な構成項目である人件費は、住民一人当たり</a:t>
          </a:r>
          <a:r>
            <a:rPr kumimoji="1" lang="en-US" altLang="ja-JP" sz="1400">
              <a:latin typeface="ＭＳ Ｐゴシック"/>
            </a:rPr>
            <a:t>81,132</a:t>
          </a:r>
          <a:r>
            <a:rPr kumimoji="1" lang="ja-JP" altLang="en-US" sz="1400">
              <a:latin typeface="ＭＳ Ｐゴシック"/>
            </a:rPr>
            <a:t>円となっており、平成</a:t>
          </a:r>
          <a:r>
            <a:rPr kumimoji="1" lang="en-US" altLang="ja-JP" sz="1400">
              <a:latin typeface="ＭＳ Ｐゴシック"/>
            </a:rPr>
            <a:t>23</a:t>
          </a:r>
          <a:r>
            <a:rPr kumimoji="1" lang="ja-JP" altLang="en-US" sz="1400">
              <a:latin typeface="ＭＳ Ｐゴシック"/>
            </a:rPr>
            <a:t>年度から</a:t>
          </a:r>
          <a:r>
            <a:rPr kumimoji="1" lang="en-US" altLang="ja-JP" sz="1400">
              <a:latin typeface="ＭＳ Ｐゴシック"/>
            </a:rPr>
            <a:t>80,000</a:t>
          </a:r>
          <a:r>
            <a:rPr kumimoji="1" lang="ja-JP" altLang="en-US" sz="1400">
              <a:latin typeface="ＭＳ Ｐゴシック"/>
            </a:rPr>
            <a:t>円程度で推移してきている。類似団体平均と比べて高い水準にあるのは、社会状況の変化などによる新たな行政課題に対応するため、最低限必要な職員数を確保したことが主な要因である。また、普通建設事業費は住民一人当たり</a:t>
          </a:r>
          <a:r>
            <a:rPr kumimoji="1" lang="en-US" altLang="ja-JP" sz="1400">
              <a:latin typeface="ＭＳ Ｐゴシック"/>
            </a:rPr>
            <a:t>129,306</a:t>
          </a:r>
          <a:r>
            <a:rPr kumimoji="1" lang="ja-JP" altLang="en-US" sz="1400">
              <a:latin typeface="ＭＳ Ｐゴシック"/>
            </a:rPr>
            <a:t>円となっており、類似団体平均と比べて高い水準にあるのは、放射能対策事業（除染工事等）及び学校適正配置整備事業（校舎等改修工事）によるものである。今後は、新たに策定する「公共施設等総合管理計画」に基づき、事業の取捨選択を徹底していくことで、事業費の減少を目指す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26,155
25,937
372.34
16,247,693
14,871,026
1,209,424
7,537,382
11,261,413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11357</xdr:rowOff>
    </xdr:from>
    <xdr:to>
      <xdr:col>6</xdr:col>
      <xdr:colOff>511175</xdr:colOff>
      <xdr:row>34</xdr:row>
      <xdr:rowOff>56751</xdr:rowOff>
    </xdr:to>
    <xdr:cxnSp macro="">
      <xdr:nvCxnSpPr>
        <xdr:cNvPr id="63" name="直線コネクタ 62"/>
        <xdr:cNvCxnSpPr/>
      </xdr:nvCxnSpPr>
      <xdr:spPr>
        <a:xfrm flipV="1">
          <a:off x="3797300" y="5840657"/>
          <a:ext cx="8382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89861</xdr:rowOff>
    </xdr:from>
    <xdr:ext cx="469744" cy="259045"/>
    <xdr:sp macro="" textlink="">
      <xdr:nvSpPr>
        <xdr:cNvPr id="64" name="議会費平均値テキスト"/>
        <xdr:cNvSpPr txBox="1"/>
      </xdr:nvSpPr>
      <xdr:spPr>
        <a:xfrm>
          <a:off x="4686300" y="591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56751</xdr:rowOff>
    </xdr:from>
    <xdr:to>
      <xdr:col>5</xdr:col>
      <xdr:colOff>358775</xdr:colOff>
      <xdr:row>34</xdr:row>
      <xdr:rowOff>164846</xdr:rowOff>
    </xdr:to>
    <xdr:cxnSp macro="">
      <xdr:nvCxnSpPr>
        <xdr:cNvPr id="66" name="直線コネクタ 65"/>
        <xdr:cNvCxnSpPr/>
      </xdr:nvCxnSpPr>
      <xdr:spPr>
        <a:xfrm flipV="1">
          <a:off x="2908300" y="5886051"/>
          <a:ext cx="889000" cy="10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164846</xdr:rowOff>
    </xdr:from>
    <xdr:to>
      <xdr:col>4</xdr:col>
      <xdr:colOff>155575</xdr:colOff>
      <xdr:row>35</xdr:row>
      <xdr:rowOff>12011</xdr:rowOff>
    </xdr:to>
    <xdr:cxnSp macro="">
      <xdr:nvCxnSpPr>
        <xdr:cNvPr id="69" name="直線コネクタ 68"/>
        <xdr:cNvCxnSpPr/>
      </xdr:nvCxnSpPr>
      <xdr:spPr>
        <a:xfrm flipV="1">
          <a:off x="2019300" y="5994146"/>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17562</xdr:rowOff>
    </xdr:from>
    <xdr:to>
      <xdr:col>2</xdr:col>
      <xdr:colOff>638175</xdr:colOff>
      <xdr:row>35</xdr:row>
      <xdr:rowOff>12011</xdr:rowOff>
    </xdr:to>
    <xdr:cxnSp macro="">
      <xdr:nvCxnSpPr>
        <xdr:cNvPr id="72" name="直線コネクタ 71"/>
        <xdr:cNvCxnSpPr/>
      </xdr:nvCxnSpPr>
      <xdr:spPr>
        <a:xfrm>
          <a:off x="1130300" y="5846862"/>
          <a:ext cx="889000" cy="16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132007</xdr:rowOff>
    </xdr:from>
    <xdr:to>
      <xdr:col>6</xdr:col>
      <xdr:colOff>561975</xdr:colOff>
      <xdr:row>34</xdr:row>
      <xdr:rowOff>62157</xdr:rowOff>
    </xdr:to>
    <xdr:sp macro="" textlink="">
      <xdr:nvSpPr>
        <xdr:cNvPr id="82" name="円/楕円 81"/>
        <xdr:cNvSpPr/>
      </xdr:nvSpPr>
      <xdr:spPr>
        <a:xfrm>
          <a:off x="4584700" y="57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154884</xdr:rowOff>
    </xdr:from>
    <xdr:ext cx="469744" cy="259045"/>
    <xdr:sp macro="" textlink="">
      <xdr:nvSpPr>
        <xdr:cNvPr id="83" name="議会費該当値テキスト"/>
        <xdr:cNvSpPr txBox="1"/>
      </xdr:nvSpPr>
      <xdr:spPr>
        <a:xfrm>
          <a:off x="4686300" y="564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5951</xdr:rowOff>
    </xdr:from>
    <xdr:to>
      <xdr:col>5</xdr:col>
      <xdr:colOff>409575</xdr:colOff>
      <xdr:row>34</xdr:row>
      <xdr:rowOff>107551</xdr:rowOff>
    </xdr:to>
    <xdr:sp macro="" textlink="">
      <xdr:nvSpPr>
        <xdr:cNvPr id="84" name="円/楕円 83"/>
        <xdr:cNvSpPr/>
      </xdr:nvSpPr>
      <xdr:spPr>
        <a:xfrm>
          <a:off x="3746500" y="583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124078</xdr:rowOff>
    </xdr:from>
    <xdr:ext cx="469744" cy="259045"/>
    <xdr:sp macro="" textlink="">
      <xdr:nvSpPr>
        <xdr:cNvPr id="85" name="テキスト ボックス 84"/>
        <xdr:cNvSpPr txBox="1"/>
      </xdr:nvSpPr>
      <xdr:spPr>
        <a:xfrm>
          <a:off x="3562427" y="561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114046</xdr:rowOff>
    </xdr:from>
    <xdr:to>
      <xdr:col>4</xdr:col>
      <xdr:colOff>206375</xdr:colOff>
      <xdr:row>35</xdr:row>
      <xdr:rowOff>44196</xdr:rowOff>
    </xdr:to>
    <xdr:sp macro="" textlink="">
      <xdr:nvSpPr>
        <xdr:cNvPr id="86" name="円/楕円 85"/>
        <xdr:cNvSpPr/>
      </xdr:nvSpPr>
      <xdr:spPr>
        <a:xfrm>
          <a:off x="2857500" y="59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60723</xdr:rowOff>
    </xdr:from>
    <xdr:ext cx="469744" cy="259045"/>
    <xdr:sp macro="" textlink="">
      <xdr:nvSpPr>
        <xdr:cNvPr id="87" name="テキスト ボックス 86"/>
        <xdr:cNvSpPr txBox="1"/>
      </xdr:nvSpPr>
      <xdr:spPr>
        <a:xfrm>
          <a:off x="2673427" y="57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132661</xdr:rowOff>
    </xdr:from>
    <xdr:to>
      <xdr:col>3</xdr:col>
      <xdr:colOff>3175</xdr:colOff>
      <xdr:row>35</xdr:row>
      <xdr:rowOff>62811</xdr:rowOff>
    </xdr:to>
    <xdr:sp macro="" textlink="">
      <xdr:nvSpPr>
        <xdr:cNvPr id="88" name="円/楕円 87"/>
        <xdr:cNvSpPr/>
      </xdr:nvSpPr>
      <xdr:spPr>
        <a:xfrm>
          <a:off x="1968500" y="59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79338</xdr:rowOff>
    </xdr:from>
    <xdr:ext cx="469744" cy="259045"/>
    <xdr:sp macro="" textlink="">
      <xdr:nvSpPr>
        <xdr:cNvPr id="89" name="テキスト ボックス 88"/>
        <xdr:cNvSpPr txBox="1"/>
      </xdr:nvSpPr>
      <xdr:spPr>
        <a:xfrm>
          <a:off x="1784427" y="57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138212</xdr:rowOff>
    </xdr:from>
    <xdr:to>
      <xdr:col>1</xdr:col>
      <xdr:colOff>485775</xdr:colOff>
      <xdr:row>34</xdr:row>
      <xdr:rowOff>68362</xdr:rowOff>
    </xdr:to>
    <xdr:sp macro="" textlink="">
      <xdr:nvSpPr>
        <xdr:cNvPr id="90" name="円/楕円 89"/>
        <xdr:cNvSpPr/>
      </xdr:nvSpPr>
      <xdr:spPr>
        <a:xfrm>
          <a:off x="1079500" y="579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84889</xdr:rowOff>
    </xdr:from>
    <xdr:ext cx="469744" cy="259045"/>
    <xdr:sp macro="" textlink="">
      <xdr:nvSpPr>
        <xdr:cNvPr id="91" name="テキスト ボックス 90"/>
        <xdr:cNvSpPr txBox="1"/>
      </xdr:nvSpPr>
      <xdr:spPr>
        <a:xfrm>
          <a:off x="895427" y="557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109470</xdr:rowOff>
    </xdr:from>
    <xdr:to>
      <xdr:col>6</xdr:col>
      <xdr:colOff>511175</xdr:colOff>
      <xdr:row>57</xdr:row>
      <xdr:rowOff>168460</xdr:rowOff>
    </xdr:to>
    <xdr:cxnSp macro="">
      <xdr:nvCxnSpPr>
        <xdr:cNvPr id="123" name="直線コネクタ 122"/>
        <xdr:cNvCxnSpPr/>
      </xdr:nvCxnSpPr>
      <xdr:spPr>
        <a:xfrm flipV="1">
          <a:off x="3797300" y="9882120"/>
          <a:ext cx="838200" cy="5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60875</xdr:rowOff>
    </xdr:from>
    <xdr:ext cx="534377" cy="259045"/>
    <xdr:sp macro="" textlink="">
      <xdr:nvSpPr>
        <xdr:cNvPr id="124" name="総務費平均値テキスト"/>
        <xdr:cNvSpPr txBox="1"/>
      </xdr:nvSpPr>
      <xdr:spPr>
        <a:xfrm>
          <a:off x="4686300" y="9662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168460</xdr:rowOff>
    </xdr:from>
    <xdr:to>
      <xdr:col>5</xdr:col>
      <xdr:colOff>358775</xdr:colOff>
      <xdr:row>58</xdr:row>
      <xdr:rowOff>48902</xdr:rowOff>
    </xdr:to>
    <xdr:cxnSp macro="">
      <xdr:nvCxnSpPr>
        <xdr:cNvPr id="126" name="直線コネクタ 125"/>
        <xdr:cNvCxnSpPr/>
      </xdr:nvCxnSpPr>
      <xdr:spPr>
        <a:xfrm flipV="1">
          <a:off x="2908300" y="9941110"/>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54351</xdr:rowOff>
    </xdr:from>
    <xdr:ext cx="534377" cy="259045"/>
    <xdr:sp macro="" textlink="">
      <xdr:nvSpPr>
        <xdr:cNvPr id="128" name="テキスト ボックス 127"/>
        <xdr:cNvSpPr txBox="1"/>
      </xdr:nvSpPr>
      <xdr:spPr>
        <a:xfrm>
          <a:off x="3530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48902</xdr:rowOff>
    </xdr:from>
    <xdr:to>
      <xdr:col>4</xdr:col>
      <xdr:colOff>155575</xdr:colOff>
      <xdr:row>58</xdr:row>
      <xdr:rowOff>49512</xdr:rowOff>
    </xdr:to>
    <xdr:cxnSp macro="">
      <xdr:nvCxnSpPr>
        <xdr:cNvPr id="129" name="直線コネクタ 128"/>
        <xdr:cNvCxnSpPr/>
      </xdr:nvCxnSpPr>
      <xdr:spPr>
        <a:xfrm flipV="1">
          <a:off x="2019300" y="9993002"/>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62693</xdr:rowOff>
    </xdr:from>
    <xdr:ext cx="534377" cy="259045"/>
    <xdr:sp macro="" textlink="">
      <xdr:nvSpPr>
        <xdr:cNvPr id="131" name="テキスト ボックス 130"/>
        <xdr:cNvSpPr txBox="1"/>
      </xdr:nvSpPr>
      <xdr:spPr>
        <a:xfrm>
          <a:off x="2641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145567</xdr:rowOff>
    </xdr:from>
    <xdr:to>
      <xdr:col>2</xdr:col>
      <xdr:colOff>638175</xdr:colOff>
      <xdr:row>58</xdr:row>
      <xdr:rowOff>49512</xdr:rowOff>
    </xdr:to>
    <xdr:cxnSp macro="">
      <xdr:nvCxnSpPr>
        <xdr:cNvPr id="132" name="直線コネクタ 131"/>
        <xdr:cNvCxnSpPr/>
      </xdr:nvCxnSpPr>
      <xdr:spPr>
        <a:xfrm>
          <a:off x="1130300" y="9918217"/>
          <a:ext cx="889000" cy="7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25203</xdr:rowOff>
    </xdr:from>
    <xdr:ext cx="534377" cy="259045"/>
    <xdr:sp macro="" textlink="">
      <xdr:nvSpPr>
        <xdr:cNvPr id="134" name="テキスト ボックス 133"/>
        <xdr:cNvSpPr txBox="1"/>
      </xdr:nvSpPr>
      <xdr:spPr>
        <a:xfrm>
          <a:off x="1752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47569</xdr:rowOff>
    </xdr:from>
    <xdr:ext cx="534377" cy="259045"/>
    <xdr:sp macro="" textlink="">
      <xdr:nvSpPr>
        <xdr:cNvPr id="136" name="テキスト ボックス 135"/>
        <xdr:cNvSpPr txBox="1"/>
      </xdr:nvSpPr>
      <xdr:spPr>
        <a:xfrm>
          <a:off x="863111" y="99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58670</xdr:rowOff>
    </xdr:from>
    <xdr:to>
      <xdr:col>6</xdr:col>
      <xdr:colOff>561975</xdr:colOff>
      <xdr:row>57</xdr:row>
      <xdr:rowOff>160270</xdr:rowOff>
    </xdr:to>
    <xdr:sp macro="" textlink="">
      <xdr:nvSpPr>
        <xdr:cNvPr id="142" name="円/楕円 141"/>
        <xdr:cNvSpPr/>
      </xdr:nvSpPr>
      <xdr:spPr>
        <a:xfrm>
          <a:off x="4584700" y="983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37097</xdr:rowOff>
    </xdr:from>
    <xdr:ext cx="534377" cy="259045"/>
    <xdr:sp macro="" textlink="">
      <xdr:nvSpPr>
        <xdr:cNvPr id="143" name="総務費該当値テキスト"/>
        <xdr:cNvSpPr txBox="1"/>
      </xdr:nvSpPr>
      <xdr:spPr>
        <a:xfrm>
          <a:off x="4686300" y="980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60,527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117660</xdr:rowOff>
    </xdr:from>
    <xdr:to>
      <xdr:col>5</xdr:col>
      <xdr:colOff>409575</xdr:colOff>
      <xdr:row>58</xdr:row>
      <xdr:rowOff>47810</xdr:rowOff>
    </xdr:to>
    <xdr:sp macro="" textlink="">
      <xdr:nvSpPr>
        <xdr:cNvPr id="144" name="円/楕円 143"/>
        <xdr:cNvSpPr/>
      </xdr:nvSpPr>
      <xdr:spPr>
        <a:xfrm>
          <a:off x="3746500" y="98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64337</xdr:rowOff>
    </xdr:from>
    <xdr:ext cx="534377" cy="259045"/>
    <xdr:sp macro="" textlink="">
      <xdr:nvSpPr>
        <xdr:cNvPr id="145" name="テキスト ボックス 144"/>
        <xdr:cNvSpPr txBox="1"/>
      </xdr:nvSpPr>
      <xdr:spPr>
        <a:xfrm>
          <a:off x="3530111" y="96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55,108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169552</xdr:rowOff>
    </xdr:from>
    <xdr:to>
      <xdr:col>4</xdr:col>
      <xdr:colOff>206375</xdr:colOff>
      <xdr:row>58</xdr:row>
      <xdr:rowOff>99702</xdr:rowOff>
    </xdr:to>
    <xdr:sp macro="" textlink="">
      <xdr:nvSpPr>
        <xdr:cNvPr id="146" name="円/楕円 145"/>
        <xdr:cNvSpPr/>
      </xdr:nvSpPr>
      <xdr:spPr>
        <a:xfrm>
          <a:off x="2857500" y="99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90829</xdr:rowOff>
    </xdr:from>
    <xdr:ext cx="534377" cy="259045"/>
    <xdr:sp macro="" textlink="">
      <xdr:nvSpPr>
        <xdr:cNvPr id="147" name="テキスト ボックス 146"/>
        <xdr:cNvSpPr txBox="1"/>
      </xdr:nvSpPr>
      <xdr:spPr>
        <a:xfrm>
          <a:off x="2641111" y="1003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170162</xdr:rowOff>
    </xdr:from>
    <xdr:to>
      <xdr:col>3</xdr:col>
      <xdr:colOff>3175</xdr:colOff>
      <xdr:row>58</xdr:row>
      <xdr:rowOff>100312</xdr:rowOff>
    </xdr:to>
    <xdr:sp macro="" textlink="">
      <xdr:nvSpPr>
        <xdr:cNvPr id="148" name="円/楕円 147"/>
        <xdr:cNvSpPr/>
      </xdr:nvSpPr>
      <xdr:spPr>
        <a:xfrm>
          <a:off x="1968500" y="99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91439</xdr:rowOff>
    </xdr:from>
    <xdr:ext cx="534377" cy="259045"/>
    <xdr:sp macro="" textlink="">
      <xdr:nvSpPr>
        <xdr:cNvPr id="149" name="テキスト ボックス 148"/>
        <xdr:cNvSpPr txBox="1"/>
      </xdr:nvSpPr>
      <xdr:spPr>
        <a:xfrm>
          <a:off x="1752111" y="100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94767</xdr:rowOff>
    </xdr:from>
    <xdr:to>
      <xdr:col>1</xdr:col>
      <xdr:colOff>485775</xdr:colOff>
      <xdr:row>58</xdr:row>
      <xdr:rowOff>24917</xdr:rowOff>
    </xdr:to>
    <xdr:sp macro="" textlink="">
      <xdr:nvSpPr>
        <xdr:cNvPr id="150" name="円/楕円 149"/>
        <xdr:cNvSpPr/>
      </xdr:nvSpPr>
      <xdr:spPr>
        <a:xfrm>
          <a:off x="1079500" y="98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41444</xdr:rowOff>
    </xdr:from>
    <xdr:ext cx="534377" cy="259045"/>
    <xdr:sp macro="" textlink="">
      <xdr:nvSpPr>
        <xdr:cNvPr id="151" name="テキスト ボックス 150"/>
        <xdr:cNvSpPr txBox="1"/>
      </xdr:nvSpPr>
      <xdr:spPr>
        <a:xfrm>
          <a:off x="863111" y="96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59700</xdr:rowOff>
    </xdr:from>
    <xdr:to>
      <xdr:col>6</xdr:col>
      <xdr:colOff>511175</xdr:colOff>
      <xdr:row>77</xdr:row>
      <xdr:rowOff>70865</xdr:rowOff>
    </xdr:to>
    <xdr:cxnSp macro="">
      <xdr:nvCxnSpPr>
        <xdr:cNvPr id="180" name="直線コネクタ 179"/>
        <xdr:cNvCxnSpPr/>
      </xdr:nvCxnSpPr>
      <xdr:spPr>
        <a:xfrm flipV="1">
          <a:off x="3797300" y="13261350"/>
          <a:ext cx="838200" cy="1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70697</xdr:rowOff>
    </xdr:from>
    <xdr:ext cx="599010" cy="259045"/>
    <xdr:sp macro="" textlink="">
      <xdr:nvSpPr>
        <xdr:cNvPr id="181" name="民生費平均値テキスト"/>
        <xdr:cNvSpPr txBox="1"/>
      </xdr:nvSpPr>
      <xdr:spPr>
        <a:xfrm>
          <a:off x="4686300" y="13272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70865</xdr:rowOff>
    </xdr:from>
    <xdr:to>
      <xdr:col>5</xdr:col>
      <xdr:colOff>358775</xdr:colOff>
      <xdr:row>77</xdr:row>
      <xdr:rowOff>109837</xdr:rowOff>
    </xdr:to>
    <xdr:cxnSp macro="">
      <xdr:nvCxnSpPr>
        <xdr:cNvPr id="183" name="直線コネクタ 182"/>
        <xdr:cNvCxnSpPr/>
      </xdr:nvCxnSpPr>
      <xdr:spPr>
        <a:xfrm flipV="1">
          <a:off x="2908300" y="13272515"/>
          <a:ext cx="889000" cy="3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44952</xdr:rowOff>
    </xdr:from>
    <xdr:ext cx="599010" cy="259045"/>
    <xdr:sp macro="" textlink="">
      <xdr:nvSpPr>
        <xdr:cNvPr id="185" name="テキスト ボックス 184"/>
        <xdr:cNvSpPr txBox="1"/>
      </xdr:nvSpPr>
      <xdr:spPr>
        <a:xfrm>
          <a:off x="3497794" y="1341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109837</xdr:rowOff>
    </xdr:from>
    <xdr:to>
      <xdr:col>4</xdr:col>
      <xdr:colOff>155575</xdr:colOff>
      <xdr:row>78</xdr:row>
      <xdr:rowOff>27322</xdr:rowOff>
    </xdr:to>
    <xdr:cxnSp macro="">
      <xdr:nvCxnSpPr>
        <xdr:cNvPr id="186" name="直線コネクタ 185"/>
        <xdr:cNvCxnSpPr/>
      </xdr:nvCxnSpPr>
      <xdr:spPr>
        <a:xfrm flipV="1">
          <a:off x="2019300" y="13311487"/>
          <a:ext cx="889000" cy="8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53720</xdr:rowOff>
    </xdr:from>
    <xdr:ext cx="599010" cy="259045"/>
    <xdr:sp macro="" textlink="">
      <xdr:nvSpPr>
        <xdr:cNvPr id="188" name="テキスト ボックス 187"/>
        <xdr:cNvSpPr txBox="1"/>
      </xdr:nvSpPr>
      <xdr:spPr>
        <a:xfrm>
          <a:off x="2608794" y="134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20651</xdr:rowOff>
    </xdr:from>
    <xdr:to>
      <xdr:col>2</xdr:col>
      <xdr:colOff>638175</xdr:colOff>
      <xdr:row>78</xdr:row>
      <xdr:rowOff>27322</xdr:rowOff>
    </xdr:to>
    <xdr:cxnSp macro="">
      <xdr:nvCxnSpPr>
        <xdr:cNvPr id="189" name="直線コネクタ 188"/>
        <xdr:cNvCxnSpPr/>
      </xdr:nvCxnSpPr>
      <xdr:spPr>
        <a:xfrm>
          <a:off x="1130300" y="13393751"/>
          <a:ext cx="889000" cy="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90" name="フローチャート : 判断 189"/>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82887</xdr:rowOff>
    </xdr:from>
    <xdr:ext cx="599010" cy="259045"/>
    <xdr:sp macro="" textlink="">
      <xdr:nvSpPr>
        <xdr:cNvPr id="191" name="テキスト ボックス 190"/>
        <xdr:cNvSpPr txBox="1"/>
      </xdr:nvSpPr>
      <xdr:spPr>
        <a:xfrm>
          <a:off x="1719794" y="1311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81528</xdr:rowOff>
    </xdr:from>
    <xdr:ext cx="599010" cy="259045"/>
    <xdr:sp macro="" textlink="">
      <xdr:nvSpPr>
        <xdr:cNvPr id="193" name="テキスト ボックス 192"/>
        <xdr:cNvSpPr txBox="1"/>
      </xdr:nvSpPr>
      <xdr:spPr>
        <a:xfrm>
          <a:off x="830794" y="131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8900</xdr:rowOff>
    </xdr:from>
    <xdr:to>
      <xdr:col>6</xdr:col>
      <xdr:colOff>561975</xdr:colOff>
      <xdr:row>77</xdr:row>
      <xdr:rowOff>110500</xdr:rowOff>
    </xdr:to>
    <xdr:sp macro="" textlink="">
      <xdr:nvSpPr>
        <xdr:cNvPr id="199" name="円/楕円 198"/>
        <xdr:cNvSpPr/>
      </xdr:nvSpPr>
      <xdr:spPr>
        <a:xfrm>
          <a:off x="4584700" y="1321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31777</xdr:rowOff>
    </xdr:from>
    <xdr:ext cx="599010" cy="259045"/>
    <xdr:sp macro="" textlink="">
      <xdr:nvSpPr>
        <xdr:cNvPr id="200" name="民生費該当値テキスト"/>
        <xdr:cNvSpPr txBox="1"/>
      </xdr:nvSpPr>
      <xdr:spPr>
        <a:xfrm>
          <a:off x="4686300" y="1306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171,995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20065</xdr:rowOff>
    </xdr:from>
    <xdr:to>
      <xdr:col>5</xdr:col>
      <xdr:colOff>409575</xdr:colOff>
      <xdr:row>77</xdr:row>
      <xdr:rowOff>121665</xdr:rowOff>
    </xdr:to>
    <xdr:sp macro="" textlink="">
      <xdr:nvSpPr>
        <xdr:cNvPr id="201" name="円/楕円 200"/>
        <xdr:cNvSpPr/>
      </xdr:nvSpPr>
      <xdr:spPr>
        <a:xfrm>
          <a:off x="3746500" y="1322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138192</xdr:rowOff>
    </xdr:from>
    <xdr:ext cx="599010" cy="259045"/>
    <xdr:sp macro="" textlink="">
      <xdr:nvSpPr>
        <xdr:cNvPr id="202" name="テキスト ボックス 201"/>
        <xdr:cNvSpPr txBox="1"/>
      </xdr:nvSpPr>
      <xdr:spPr>
        <a:xfrm>
          <a:off x="3497794" y="1299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166,134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59037</xdr:rowOff>
    </xdr:from>
    <xdr:to>
      <xdr:col>4</xdr:col>
      <xdr:colOff>206375</xdr:colOff>
      <xdr:row>77</xdr:row>
      <xdr:rowOff>160637</xdr:rowOff>
    </xdr:to>
    <xdr:sp macro="" textlink="">
      <xdr:nvSpPr>
        <xdr:cNvPr id="203" name="円/楕円 202"/>
        <xdr:cNvSpPr/>
      </xdr:nvSpPr>
      <xdr:spPr>
        <a:xfrm>
          <a:off x="2857500" y="1326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5714</xdr:rowOff>
    </xdr:from>
    <xdr:ext cx="599010" cy="259045"/>
    <xdr:sp macro="" textlink="">
      <xdr:nvSpPr>
        <xdr:cNvPr id="204" name="テキスト ボックス 203"/>
        <xdr:cNvSpPr txBox="1"/>
      </xdr:nvSpPr>
      <xdr:spPr>
        <a:xfrm>
          <a:off x="2608794" y="1303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145,676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147972</xdr:rowOff>
    </xdr:from>
    <xdr:to>
      <xdr:col>3</xdr:col>
      <xdr:colOff>3175</xdr:colOff>
      <xdr:row>78</xdr:row>
      <xdr:rowOff>78122</xdr:rowOff>
    </xdr:to>
    <xdr:sp macro="" textlink="">
      <xdr:nvSpPr>
        <xdr:cNvPr id="205" name="円/楕円 204"/>
        <xdr:cNvSpPr/>
      </xdr:nvSpPr>
      <xdr:spPr>
        <a:xfrm>
          <a:off x="1968500" y="1334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69249</xdr:rowOff>
    </xdr:from>
    <xdr:ext cx="534377" cy="259045"/>
    <xdr:sp macro="" textlink="">
      <xdr:nvSpPr>
        <xdr:cNvPr id="206" name="テキスト ボックス 205"/>
        <xdr:cNvSpPr txBox="1"/>
      </xdr:nvSpPr>
      <xdr:spPr>
        <a:xfrm>
          <a:off x="1752111" y="1344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98,991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141301</xdr:rowOff>
    </xdr:from>
    <xdr:to>
      <xdr:col>1</xdr:col>
      <xdr:colOff>485775</xdr:colOff>
      <xdr:row>78</xdr:row>
      <xdr:rowOff>71451</xdr:rowOff>
    </xdr:to>
    <xdr:sp macro="" textlink="">
      <xdr:nvSpPr>
        <xdr:cNvPr id="207" name="円/楕円 206"/>
        <xdr:cNvSpPr/>
      </xdr:nvSpPr>
      <xdr:spPr>
        <a:xfrm>
          <a:off x="1079500" y="133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62578</xdr:rowOff>
    </xdr:from>
    <xdr:ext cx="599010" cy="259045"/>
    <xdr:sp macro="" textlink="">
      <xdr:nvSpPr>
        <xdr:cNvPr id="208" name="テキスト ボックス 207"/>
        <xdr:cNvSpPr txBox="1"/>
      </xdr:nvSpPr>
      <xdr:spPr>
        <a:xfrm>
          <a:off x="830794" y="1343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242</xdr:rowOff>
    </xdr:from>
    <xdr:to>
      <xdr:col>6</xdr:col>
      <xdr:colOff>510540</xdr:colOff>
      <xdr:row>97</xdr:row>
      <xdr:rowOff>159041</xdr:rowOff>
    </xdr:to>
    <xdr:cxnSp macro="">
      <xdr:nvCxnSpPr>
        <xdr:cNvPr id="232" name="直線コネクタ 231"/>
        <xdr:cNvCxnSpPr/>
      </xdr:nvCxnSpPr>
      <xdr:spPr>
        <a:xfrm flipV="1">
          <a:off x="4633595" y="15602192"/>
          <a:ext cx="1270" cy="118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162868</xdr:rowOff>
    </xdr:from>
    <xdr:ext cx="534377" cy="259045"/>
    <xdr:sp macro="" textlink="">
      <xdr:nvSpPr>
        <xdr:cNvPr id="233" name="衛生費最小値テキスト"/>
        <xdr:cNvSpPr txBox="1"/>
      </xdr:nvSpPr>
      <xdr:spPr>
        <a:xfrm>
          <a:off x="4686300" y="1679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97</xdr:row>
      <xdr:rowOff>159041</xdr:rowOff>
    </xdr:from>
    <xdr:to>
      <xdr:col>6</xdr:col>
      <xdr:colOff>600075</xdr:colOff>
      <xdr:row>97</xdr:row>
      <xdr:rowOff>159041</xdr:rowOff>
    </xdr:to>
    <xdr:cxnSp macro="">
      <xdr:nvCxnSpPr>
        <xdr:cNvPr id="234" name="直線コネクタ 233"/>
        <xdr:cNvCxnSpPr/>
      </xdr:nvCxnSpPr>
      <xdr:spPr>
        <a:xfrm>
          <a:off x="4546600" y="1678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118369</xdr:rowOff>
    </xdr:from>
    <xdr:ext cx="599010" cy="259045"/>
    <xdr:sp macro="" textlink="">
      <xdr:nvSpPr>
        <xdr:cNvPr id="235" name="衛生費最大値テキスト"/>
        <xdr:cNvSpPr txBox="1"/>
      </xdr:nvSpPr>
      <xdr:spPr>
        <a:xfrm>
          <a:off x="4686300" y="1537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91</xdr:row>
      <xdr:rowOff>242</xdr:rowOff>
    </xdr:from>
    <xdr:to>
      <xdr:col>6</xdr:col>
      <xdr:colOff>600075</xdr:colOff>
      <xdr:row>91</xdr:row>
      <xdr:rowOff>242</xdr:rowOff>
    </xdr:to>
    <xdr:cxnSp macro="">
      <xdr:nvCxnSpPr>
        <xdr:cNvPr id="236" name="直線コネクタ 235"/>
        <xdr:cNvCxnSpPr/>
      </xdr:nvCxnSpPr>
      <xdr:spPr>
        <a:xfrm>
          <a:off x="4546600" y="1560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10210</xdr:rowOff>
    </xdr:from>
    <xdr:to>
      <xdr:col>6</xdr:col>
      <xdr:colOff>511175</xdr:colOff>
      <xdr:row>91</xdr:row>
      <xdr:rowOff>242</xdr:rowOff>
    </xdr:to>
    <xdr:cxnSp macro="">
      <xdr:nvCxnSpPr>
        <xdr:cNvPr id="237" name="直線コネクタ 236"/>
        <xdr:cNvCxnSpPr/>
      </xdr:nvCxnSpPr>
      <xdr:spPr>
        <a:xfrm>
          <a:off x="3797300" y="15440710"/>
          <a:ext cx="838200" cy="16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67569</xdr:rowOff>
    </xdr:from>
    <xdr:ext cx="534377" cy="259045"/>
    <xdr:sp macro="" textlink="">
      <xdr:nvSpPr>
        <xdr:cNvPr id="238" name="衛生費平均値テキスト"/>
        <xdr:cNvSpPr txBox="1"/>
      </xdr:nvSpPr>
      <xdr:spPr>
        <a:xfrm>
          <a:off x="4686300" y="16526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89142</xdr:rowOff>
    </xdr:from>
    <xdr:to>
      <xdr:col>6</xdr:col>
      <xdr:colOff>561975</xdr:colOff>
      <xdr:row>97</xdr:row>
      <xdr:rowOff>19292</xdr:rowOff>
    </xdr:to>
    <xdr:sp macro="" textlink="">
      <xdr:nvSpPr>
        <xdr:cNvPr id="239" name="フローチャート : 判断 238"/>
        <xdr:cNvSpPr/>
      </xdr:nvSpPr>
      <xdr:spPr>
        <a:xfrm>
          <a:off x="45847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10210</xdr:rowOff>
    </xdr:from>
    <xdr:to>
      <xdr:col>5</xdr:col>
      <xdr:colOff>358775</xdr:colOff>
      <xdr:row>95</xdr:row>
      <xdr:rowOff>26239</xdr:rowOff>
    </xdr:to>
    <xdr:cxnSp macro="">
      <xdr:nvCxnSpPr>
        <xdr:cNvPr id="240" name="直線コネクタ 239"/>
        <xdr:cNvCxnSpPr/>
      </xdr:nvCxnSpPr>
      <xdr:spPr>
        <a:xfrm flipV="1">
          <a:off x="2908300" y="15440710"/>
          <a:ext cx="889000" cy="87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84734</xdr:rowOff>
    </xdr:from>
    <xdr:to>
      <xdr:col>5</xdr:col>
      <xdr:colOff>409575</xdr:colOff>
      <xdr:row>97</xdr:row>
      <xdr:rowOff>14884</xdr:rowOff>
    </xdr:to>
    <xdr:sp macro="" textlink="">
      <xdr:nvSpPr>
        <xdr:cNvPr id="241" name="フローチャート : 判断 240"/>
        <xdr:cNvSpPr/>
      </xdr:nvSpPr>
      <xdr:spPr>
        <a:xfrm>
          <a:off x="3746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6011</xdr:rowOff>
    </xdr:from>
    <xdr:ext cx="534377" cy="259045"/>
    <xdr:sp macro="" textlink="">
      <xdr:nvSpPr>
        <xdr:cNvPr id="242" name="テキスト ボックス 241"/>
        <xdr:cNvSpPr txBox="1"/>
      </xdr:nvSpPr>
      <xdr:spPr>
        <a:xfrm>
          <a:off x="3530111" y="1663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21120</xdr:rowOff>
    </xdr:from>
    <xdr:to>
      <xdr:col>4</xdr:col>
      <xdr:colOff>155575</xdr:colOff>
      <xdr:row>95</xdr:row>
      <xdr:rowOff>26239</xdr:rowOff>
    </xdr:to>
    <xdr:cxnSp macro="">
      <xdr:nvCxnSpPr>
        <xdr:cNvPr id="243" name="直線コネクタ 242"/>
        <xdr:cNvCxnSpPr/>
      </xdr:nvCxnSpPr>
      <xdr:spPr>
        <a:xfrm>
          <a:off x="2019300" y="16308870"/>
          <a:ext cx="889000" cy="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100431</xdr:rowOff>
    </xdr:from>
    <xdr:to>
      <xdr:col>4</xdr:col>
      <xdr:colOff>206375</xdr:colOff>
      <xdr:row>97</xdr:row>
      <xdr:rowOff>30581</xdr:rowOff>
    </xdr:to>
    <xdr:sp macro="" textlink="">
      <xdr:nvSpPr>
        <xdr:cNvPr id="244" name="フローチャート : 判断 243"/>
        <xdr:cNvSpPr/>
      </xdr:nvSpPr>
      <xdr:spPr>
        <a:xfrm>
          <a:off x="2857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21708</xdr:rowOff>
    </xdr:from>
    <xdr:ext cx="534377" cy="259045"/>
    <xdr:sp macro="" textlink="">
      <xdr:nvSpPr>
        <xdr:cNvPr id="245" name="テキスト ボックス 244"/>
        <xdr:cNvSpPr txBox="1"/>
      </xdr:nvSpPr>
      <xdr:spPr>
        <a:xfrm>
          <a:off x="2641111" y="1665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21120</xdr:rowOff>
    </xdr:from>
    <xdr:to>
      <xdr:col>2</xdr:col>
      <xdr:colOff>638175</xdr:colOff>
      <xdr:row>96</xdr:row>
      <xdr:rowOff>61633</xdr:rowOff>
    </xdr:to>
    <xdr:cxnSp macro="">
      <xdr:nvCxnSpPr>
        <xdr:cNvPr id="246" name="直線コネクタ 245"/>
        <xdr:cNvCxnSpPr/>
      </xdr:nvCxnSpPr>
      <xdr:spPr>
        <a:xfrm flipV="1">
          <a:off x="1130300" y="16308870"/>
          <a:ext cx="889000" cy="2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94462</xdr:rowOff>
    </xdr:from>
    <xdr:to>
      <xdr:col>3</xdr:col>
      <xdr:colOff>3175</xdr:colOff>
      <xdr:row>97</xdr:row>
      <xdr:rowOff>24612</xdr:rowOff>
    </xdr:to>
    <xdr:sp macro="" textlink="">
      <xdr:nvSpPr>
        <xdr:cNvPr id="247" name="フローチャート : 判断 246"/>
        <xdr:cNvSpPr/>
      </xdr:nvSpPr>
      <xdr:spPr>
        <a:xfrm>
          <a:off x="1968500" y="1655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15739</xdr:rowOff>
    </xdr:from>
    <xdr:ext cx="534377" cy="259045"/>
    <xdr:sp macro="" textlink="">
      <xdr:nvSpPr>
        <xdr:cNvPr id="248" name="テキスト ボックス 247"/>
        <xdr:cNvSpPr txBox="1"/>
      </xdr:nvSpPr>
      <xdr:spPr>
        <a:xfrm>
          <a:off x="1752111" y="1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92239</xdr:rowOff>
    </xdr:from>
    <xdr:to>
      <xdr:col>1</xdr:col>
      <xdr:colOff>485775</xdr:colOff>
      <xdr:row>97</xdr:row>
      <xdr:rowOff>22389</xdr:rowOff>
    </xdr:to>
    <xdr:sp macro="" textlink="">
      <xdr:nvSpPr>
        <xdr:cNvPr id="249" name="フローチャート : 判断 248"/>
        <xdr:cNvSpPr/>
      </xdr:nvSpPr>
      <xdr:spPr>
        <a:xfrm>
          <a:off x="1079500" y="1655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13516</xdr:rowOff>
    </xdr:from>
    <xdr:ext cx="534377" cy="259045"/>
    <xdr:sp macro="" textlink="">
      <xdr:nvSpPr>
        <xdr:cNvPr id="250" name="テキスト ボックス 249"/>
        <xdr:cNvSpPr txBox="1"/>
      </xdr:nvSpPr>
      <xdr:spPr>
        <a:xfrm>
          <a:off x="863111" y="1664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120892</xdr:rowOff>
    </xdr:from>
    <xdr:to>
      <xdr:col>6</xdr:col>
      <xdr:colOff>561975</xdr:colOff>
      <xdr:row>91</xdr:row>
      <xdr:rowOff>51042</xdr:rowOff>
    </xdr:to>
    <xdr:sp macro="" textlink="">
      <xdr:nvSpPr>
        <xdr:cNvPr id="256" name="円/楕円 255"/>
        <xdr:cNvSpPr/>
      </xdr:nvSpPr>
      <xdr:spPr>
        <a:xfrm>
          <a:off x="4584700" y="1555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73919</xdr:rowOff>
    </xdr:from>
    <xdr:ext cx="599010" cy="259045"/>
    <xdr:sp macro="" textlink="">
      <xdr:nvSpPr>
        <xdr:cNvPr id="257" name="衛生費該当値テキスト"/>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111,481</a:t>
          </a:r>
          <a:endParaRPr kumimoji="1" lang="ja-JP" altLang="en-US" sz="1000" b="1">
            <a:solidFill>
              <a:srgbClr val="FF0000"/>
            </a:solidFill>
            <a:latin typeface="ＭＳ Ｐゴシック"/>
          </a:endParaRPr>
        </a:p>
      </xdr:txBody>
    </xdr:sp>
    <xdr:clientData/>
  </xdr:oneCellAnchor>
  <xdr:twoCellAnchor>
    <xdr:from>
      <xdr:col>5</xdr:col>
      <xdr:colOff>307975</xdr:colOff>
      <xdr:row>89</xdr:row>
      <xdr:rowOff>130860</xdr:rowOff>
    </xdr:from>
    <xdr:to>
      <xdr:col>5</xdr:col>
      <xdr:colOff>409575</xdr:colOff>
      <xdr:row>90</xdr:row>
      <xdr:rowOff>61010</xdr:rowOff>
    </xdr:to>
    <xdr:sp macro="" textlink="">
      <xdr:nvSpPr>
        <xdr:cNvPr id="258" name="円/楕円 257"/>
        <xdr:cNvSpPr/>
      </xdr:nvSpPr>
      <xdr:spPr>
        <a:xfrm>
          <a:off x="3746500" y="1538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77537</xdr:rowOff>
    </xdr:from>
    <xdr:ext cx="599010" cy="259045"/>
    <xdr:sp macro="" textlink="">
      <xdr:nvSpPr>
        <xdr:cNvPr id="259" name="テキスト ボックス 258"/>
        <xdr:cNvSpPr txBox="1"/>
      </xdr:nvSpPr>
      <xdr:spPr>
        <a:xfrm>
          <a:off x="3497794" y="1516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124,196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146889</xdr:rowOff>
    </xdr:from>
    <xdr:to>
      <xdr:col>4</xdr:col>
      <xdr:colOff>206375</xdr:colOff>
      <xdr:row>95</xdr:row>
      <xdr:rowOff>77039</xdr:rowOff>
    </xdr:to>
    <xdr:sp macro="" textlink="">
      <xdr:nvSpPr>
        <xdr:cNvPr id="260" name="円/楕円 259"/>
        <xdr:cNvSpPr/>
      </xdr:nvSpPr>
      <xdr:spPr>
        <a:xfrm>
          <a:off x="2857500" y="1626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93566</xdr:rowOff>
    </xdr:from>
    <xdr:ext cx="534377" cy="259045"/>
    <xdr:sp macro="" textlink="">
      <xdr:nvSpPr>
        <xdr:cNvPr id="261" name="テキスト ボックス 260"/>
        <xdr:cNvSpPr txBox="1"/>
      </xdr:nvSpPr>
      <xdr:spPr>
        <a:xfrm>
          <a:off x="2641111" y="160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141770</xdr:rowOff>
    </xdr:from>
    <xdr:to>
      <xdr:col>3</xdr:col>
      <xdr:colOff>3175</xdr:colOff>
      <xdr:row>95</xdr:row>
      <xdr:rowOff>71920</xdr:rowOff>
    </xdr:to>
    <xdr:sp macro="" textlink="">
      <xdr:nvSpPr>
        <xdr:cNvPr id="262" name="円/楕円 261"/>
        <xdr:cNvSpPr/>
      </xdr:nvSpPr>
      <xdr:spPr>
        <a:xfrm>
          <a:off x="1968500" y="162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88447</xdr:rowOff>
    </xdr:from>
    <xdr:ext cx="534377" cy="259045"/>
    <xdr:sp macro="" textlink="">
      <xdr:nvSpPr>
        <xdr:cNvPr id="263" name="テキスト ボックス 262"/>
        <xdr:cNvSpPr txBox="1"/>
      </xdr:nvSpPr>
      <xdr:spPr>
        <a:xfrm>
          <a:off x="1752111" y="1603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55,837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10833</xdr:rowOff>
    </xdr:from>
    <xdr:to>
      <xdr:col>1</xdr:col>
      <xdr:colOff>485775</xdr:colOff>
      <xdr:row>96</xdr:row>
      <xdr:rowOff>112433</xdr:rowOff>
    </xdr:to>
    <xdr:sp macro="" textlink="">
      <xdr:nvSpPr>
        <xdr:cNvPr id="264" name="円/楕円 263"/>
        <xdr:cNvSpPr/>
      </xdr:nvSpPr>
      <xdr:spPr>
        <a:xfrm>
          <a:off x="1079500" y="1647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128960</xdr:rowOff>
    </xdr:from>
    <xdr:ext cx="534377" cy="259045"/>
    <xdr:sp macro="" textlink="">
      <xdr:nvSpPr>
        <xdr:cNvPr id="265" name="テキスト ボックス 264"/>
        <xdr:cNvSpPr txBox="1"/>
      </xdr:nvSpPr>
      <xdr:spPr>
        <a:xfrm>
          <a:off x="863111" y="162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87" name="直線コネクタ 286"/>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0"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1" name="直線コネクタ 290"/>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130099</xdr:rowOff>
    </xdr:from>
    <xdr:to>
      <xdr:col>15</xdr:col>
      <xdr:colOff>180975</xdr:colOff>
      <xdr:row>38</xdr:row>
      <xdr:rowOff>134214</xdr:rowOff>
    </xdr:to>
    <xdr:cxnSp macro="">
      <xdr:nvCxnSpPr>
        <xdr:cNvPr id="292" name="直線コネクタ 291"/>
        <xdr:cNvCxnSpPr/>
      </xdr:nvCxnSpPr>
      <xdr:spPr>
        <a:xfrm>
          <a:off x="9639300" y="6645199"/>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3" name="労働費平均値テキスト"/>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4" name="フローチャート : 判断 293"/>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125755</xdr:rowOff>
    </xdr:from>
    <xdr:to>
      <xdr:col>14</xdr:col>
      <xdr:colOff>28575</xdr:colOff>
      <xdr:row>38</xdr:row>
      <xdr:rowOff>130099</xdr:rowOff>
    </xdr:to>
    <xdr:cxnSp macro="">
      <xdr:nvCxnSpPr>
        <xdr:cNvPr id="295" name="直線コネクタ 294"/>
        <xdr:cNvCxnSpPr/>
      </xdr:nvCxnSpPr>
      <xdr:spPr>
        <a:xfrm>
          <a:off x="8750300" y="6640855"/>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38608</xdr:rowOff>
    </xdr:from>
    <xdr:to>
      <xdr:col>14</xdr:col>
      <xdr:colOff>79375</xdr:colOff>
      <xdr:row>37</xdr:row>
      <xdr:rowOff>140208</xdr:rowOff>
    </xdr:to>
    <xdr:sp macro="" textlink="">
      <xdr:nvSpPr>
        <xdr:cNvPr id="296" name="フローチャート : 判断 295"/>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156735</xdr:rowOff>
    </xdr:from>
    <xdr:ext cx="378565" cy="259045"/>
    <xdr:sp macro="" textlink="">
      <xdr:nvSpPr>
        <xdr:cNvPr id="297" name="テキスト ボックス 296"/>
        <xdr:cNvSpPr txBox="1"/>
      </xdr:nvSpPr>
      <xdr:spPr>
        <a:xfrm>
          <a:off x="9450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122555</xdr:rowOff>
    </xdr:from>
    <xdr:to>
      <xdr:col>12</xdr:col>
      <xdr:colOff>511175</xdr:colOff>
      <xdr:row>38</xdr:row>
      <xdr:rowOff>125755</xdr:rowOff>
    </xdr:to>
    <xdr:cxnSp macro="">
      <xdr:nvCxnSpPr>
        <xdr:cNvPr id="298" name="直線コネクタ 297"/>
        <xdr:cNvCxnSpPr/>
      </xdr:nvCxnSpPr>
      <xdr:spPr>
        <a:xfrm>
          <a:off x="7861300" y="6637655"/>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151308</xdr:rowOff>
    </xdr:from>
    <xdr:to>
      <xdr:col>12</xdr:col>
      <xdr:colOff>561975</xdr:colOff>
      <xdr:row>37</xdr:row>
      <xdr:rowOff>81458</xdr:rowOff>
    </xdr:to>
    <xdr:sp macro="" textlink="">
      <xdr:nvSpPr>
        <xdr:cNvPr id="299" name="フローチャート : 判断 298"/>
        <xdr:cNvSpPr/>
      </xdr:nvSpPr>
      <xdr:spPr>
        <a:xfrm>
          <a:off x="8699500" y="63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97985</xdr:rowOff>
    </xdr:from>
    <xdr:ext cx="469744" cy="259045"/>
    <xdr:sp macro="" textlink="">
      <xdr:nvSpPr>
        <xdr:cNvPr id="300" name="テキスト ボックス 299"/>
        <xdr:cNvSpPr txBox="1"/>
      </xdr:nvSpPr>
      <xdr:spPr>
        <a:xfrm>
          <a:off x="8515427" y="609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122098</xdr:rowOff>
    </xdr:from>
    <xdr:to>
      <xdr:col>11</xdr:col>
      <xdr:colOff>307975</xdr:colOff>
      <xdr:row>38</xdr:row>
      <xdr:rowOff>122555</xdr:rowOff>
    </xdr:to>
    <xdr:cxnSp macro="">
      <xdr:nvCxnSpPr>
        <xdr:cNvPr id="301" name="直線コネクタ 300"/>
        <xdr:cNvCxnSpPr/>
      </xdr:nvCxnSpPr>
      <xdr:spPr>
        <a:xfrm>
          <a:off x="6972300" y="663719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89586</xdr:rowOff>
    </xdr:from>
    <xdr:to>
      <xdr:col>11</xdr:col>
      <xdr:colOff>358775</xdr:colOff>
      <xdr:row>37</xdr:row>
      <xdr:rowOff>19736</xdr:rowOff>
    </xdr:to>
    <xdr:sp macro="" textlink="">
      <xdr:nvSpPr>
        <xdr:cNvPr id="302" name="フローチャート : 判断 301"/>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36263</xdr:rowOff>
    </xdr:from>
    <xdr:ext cx="469744" cy="259045"/>
    <xdr:sp macro="" textlink="">
      <xdr:nvSpPr>
        <xdr:cNvPr id="303" name="テキスト ボックス 302"/>
        <xdr:cNvSpPr txBox="1"/>
      </xdr:nvSpPr>
      <xdr:spPr>
        <a:xfrm>
          <a:off x="7626427"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108331</xdr:rowOff>
    </xdr:from>
    <xdr:to>
      <xdr:col>10</xdr:col>
      <xdr:colOff>155575</xdr:colOff>
      <xdr:row>36</xdr:row>
      <xdr:rowOff>38481</xdr:rowOff>
    </xdr:to>
    <xdr:sp macro="" textlink="">
      <xdr:nvSpPr>
        <xdr:cNvPr id="304" name="フローチャート : 判断 303"/>
        <xdr:cNvSpPr/>
      </xdr:nvSpPr>
      <xdr:spPr>
        <a:xfrm>
          <a:off x="6921500" y="610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55008</xdr:rowOff>
    </xdr:from>
    <xdr:ext cx="469744" cy="259045"/>
    <xdr:sp macro="" textlink="">
      <xdr:nvSpPr>
        <xdr:cNvPr id="305" name="テキスト ボックス 304"/>
        <xdr:cNvSpPr txBox="1"/>
      </xdr:nvSpPr>
      <xdr:spPr>
        <a:xfrm>
          <a:off x="6737427" y="588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83414</xdr:rowOff>
    </xdr:from>
    <xdr:to>
      <xdr:col>15</xdr:col>
      <xdr:colOff>231775</xdr:colOff>
      <xdr:row>39</xdr:row>
      <xdr:rowOff>13564</xdr:rowOff>
    </xdr:to>
    <xdr:sp macro="" textlink="">
      <xdr:nvSpPr>
        <xdr:cNvPr id="311" name="円/楕円 310"/>
        <xdr:cNvSpPr/>
      </xdr:nvSpPr>
      <xdr:spPr>
        <a:xfrm>
          <a:off x="104267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169791</xdr:rowOff>
    </xdr:from>
    <xdr:ext cx="313932" cy="259045"/>
    <xdr:sp macro="" textlink="">
      <xdr:nvSpPr>
        <xdr:cNvPr id="312" name="労働費該当値テキスト"/>
        <xdr:cNvSpPr txBox="1"/>
      </xdr:nvSpPr>
      <xdr:spPr>
        <a:xfrm>
          <a:off x="10528300" y="6513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79299</xdr:rowOff>
    </xdr:from>
    <xdr:to>
      <xdr:col>14</xdr:col>
      <xdr:colOff>79375</xdr:colOff>
      <xdr:row>39</xdr:row>
      <xdr:rowOff>9449</xdr:rowOff>
    </xdr:to>
    <xdr:sp macro="" textlink="">
      <xdr:nvSpPr>
        <xdr:cNvPr id="313" name="円/楕円 312"/>
        <xdr:cNvSpPr/>
      </xdr:nvSpPr>
      <xdr:spPr>
        <a:xfrm>
          <a:off x="9588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576</xdr:rowOff>
    </xdr:from>
    <xdr:ext cx="313932" cy="259045"/>
    <xdr:sp macro="" textlink="">
      <xdr:nvSpPr>
        <xdr:cNvPr id="314" name="テキスト ボックス 313"/>
        <xdr:cNvSpPr txBox="1"/>
      </xdr:nvSpPr>
      <xdr:spPr>
        <a:xfrm>
          <a:off x="9482333" y="6687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74955</xdr:rowOff>
    </xdr:from>
    <xdr:to>
      <xdr:col>12</xdr:col>
      <xdr:colOff>561975</xdr:colOff>
      <xdr:row>39</xdr:row>
      <xdr:rowOff>5105</xdr:rowOff>
    </xdr:to>
    <xdr:sp macro="" textlink="">
      <xdr:nvSpPr>
        <xdr:cNvPr id="315" name="円/楕円 314"/>
        <xdr:cNvSpPr/>
      </xdr:nvSpPr>
      <xdr:spPr>
        <a:xfrm>
          <a:off x="8699500" y="65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38</xdr:row>
      <xdr:rowOff>167682</xdr:rowOff>
    </xdr:from>
    <xdr:ext cx="313932" cy="259045"/>
    <xdr:sp macro="" textlink="">
      <xdr:nvSpPr>
        <xdr:cNvPr id="316" name="テキスト ボックス 315"/>
        <xdr:cNvSpPr txBox="1"/>
      </xdr:nvSpPr>
      <xdr:spPr>
        <a:xfrm>
          <a:off x="8593333" y="66827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71755</xdr:rowOff>
    </xdr:from>
    <xdr:to>
      <xdr:col>11</xdr:col>
      <xdr:colOff>358775</xdr:colOff>
      <xdr:row>39</xdr:row>
      <xdr:rowOff>1905</xdr:rowOff>
    </xdr:to>
    <xdr:sp macro="" textlink="">
      <xdr:nvSpPr>
        <xdr:cNvPr id="317" name="円/楕円 316"/>
        <xdr:cNvSpPr/>
      </xdr:nvSpPr>
      <xdr:spPr>
        <a:xfrm>
          <a:off x="7810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38</xdr:row>
      <xdr:rowOff>164482</xdr:rowOff>
    </xdr:from>
    <xdr:ext cx="313932" cy="259045"/>
    <xdr:sp macro="" textlink="">
      <xdr:nvSpPr>
        <xdr:cNvPr id="318" name="テキスト ボックス 317"/>
        <xdr:cNvSpPr txBox="1"/>
      </xdr:nvSpPr>
      <xdr:spPr>
        <a:xfrm>
          <a:off x="7704333" y="66795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71298</xdr:rowOff>
    </xdr:from>
    <xdr:to>
      <xdr:col>10</xdr:col>
      <xdr:colOff>155575</xdr:colOff>
      <xdr:row>39</xdr:row>
      <xdr:rowOff>1448</xdr:rowOff>
    </xdr:to>
    <xdr:sp macro="" textlink="">
      <xdr:nvSpPr>
        <xdr:cNvPr id="319" name="円/楕円 318"/>
        <xdr:cNvSpPr/>
      </xdr:nvSpPr>
      <xdr:spPr>
        <a:xfrm>
          <a:off x="6921500" y="65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38</xdr:row>
      <xdr:rowOff>164025</xdr:rowOff>
    </xdr:from>
    <xdr:ext cx="313932" cy="259045"/>
    <xdr:sp macro="" textlink="">
      <xdr:nvSpPr>
        <xdr:cNvPr id="320" name="テキスト ボックス 319"/>
        <xdr:cNvSpPr txBox="1"/>
      </xdr:nvSpPr>
      <xdr:spPr>
        <a:xfrm>
          <a:off x="6815333" y="667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2" name="直線コネクタ 341"/>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3"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4" name="直線コネクタ 343"/>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5"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6" name="直線コネクタ 345"/>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127561</xdr:rowOff>
    </xdr:from>
    <xdr:to>
      <xdr:col>15</xdr:col>
      <xdr:colOff>180975</xdr:colOff>
      <xdr:row>55</xdr:row>
      <xdr:rowOff>53587</xdr:rowOff>
    </xdr:to>
    <xdr:cxnSp macro="">
      <xdr:nvCxnSpPr>
        <xdr:cNvPr id="347" name="直線コネクタ 346"/>
        <xdr:cNvCxnSpPr/>
      </xdr:nvCxnSpPr>
      <xdr:spPr>
        <a:xfrm>
          <a:off x="9639300" y="9385861"/>
          <a:ext cx="838200" cy="9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123951</xdr:rowOff>
    </xdr:from>
    <xdr:ext cx="534377" cy="259045"/>
    <xdr:sp macro="" textlink="">
      <xdr:nvSpPr>
        <xdr:cNvPr id="348" name="農林水産業費平均値テキスト"/>
        <xdr:cNvSpPr txBox="1"/>
      </xdr:nvSpPr>
      <xdr:spPr>
        <a:xfrm>
          <a:off x="10528300" y="955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49" name="フローチャート : 判断 348"/>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127561</xdr:rowOff>
    </xdr:from>
    <xdr:to>
      <xdr:col>14</xdr:col>
      <xdr:colOff>28575</xdr:colOff>
      <xdr:row>56</xdr:row>
      <xdr:rowOff>50523</xdr:rowOff>
    </xdr:to>
    <xdr:cxnSp macro="">
      <xdr:nvCxnSpPr>
        <xdr:cNvPr id="350" name="直線コネクタ 349"/>
        <xdr:cNvCxnSpPr/>
      </xdr:nvCxnSpPr>
      <xdr:spPr>
        <a:xfrm flipV="1">
          <a:off x="8750300" y="9385861"/>
          <a:ext cx="889000" cy="26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1" name="フローチャート : 判断 350"/>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2" name="テキスト ボックス 351"/>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38110</xdr:rowOff>
    </xdr:from>
    <xdr:to>
      <xdr:col>12</xdr:col>
      <xdr:colOff>511175</xdr:colOff>
      <xdr:row>56</xdr:row>
      <xdr:rowOff>50523</xdr:rowOff>
    </xdr:to>
    <xdr:cxnSp macro="">
      <xdr:nvCxnSpPr>
        <xdr:cNvPr id="353" name="直線コネクタ 352"/>
        <xdr:cNvCxnSpPr/>
      </xdr:nvCxnSpPr>
      <xdr:spPr>
        <a:xfrm>
          <a:off x="7861300" y="9639310"/>
          <a:ext cx="8890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4" name="フローチャート : 判断 353"/>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5" name="テキスト ボックス 354"/>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119629</xdr:rowOff>
    </xdr:from>
    <xdr:to>
      <xdr:col>11</xdr:col>
      <xdr:colOff>307975</xdr:colOff>
      <xdr:row>56</xdr:row>
      <xdr:rowOff>38110</xdr:rowOff>
    </xdr:to>
    <xdr:cxnSp macro="">
      <xdr:nvCxnSpPr>
        <xdr:cNvPr id="356" name="直線コネクタ 355"/>
        <xdr:cNvCxnSpPr/>
      </xdr:nvCxnSpPr>
      <xdr:spPr>
        <a:xfrm>
          <a:off x="6972300" y="9549379"/>
          <a:ext cx="889000" cy="8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57" name="フローチャート : 判断 356"/>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58" name="テキスト ボックス 357"/>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59" name="フローチャート : 判断 358"/>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0" name="テキスト ボックス 359"/>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2787</xdr:rowOff>
    </xdr:from>
    <xdr:to>
      <xdr:col>15</xdr:col>
      <xdr:colOff>231775</xdr:colOff>
      <xdr:row>55</xdr:row>
      <xdr:rowOff>104387</xdr:rowOff>
    </xdr:to>
    <xdr:sp macro="" textlink="">
      <xdr:nvSpPr>
        <xdr:cNvPr id="366" name="円/楕円 365"/>
        <xdr:cNvSpPr/>
      </xdr:nvSpPr>
      <xdr:spPr>
        <a:xfrm>
          <a:off x="10426700" y="943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25664</xdr:rowOff>
    </xdr:from>
    <xdr:ext cx="534377" cy="259045"/>
    <xdr:sp macro="" textlink="">
      <xdr:nvSpPr>
        <xdr:cNvPr id="367" name="農林水産業費該当値テキスト"/>
        <xdr:cNvSpPr txBox="1"/>
      </xdr:nvSpPr>
      <xdr:spPr>
        <a:xfrm>
          <a:off x="10528300" y="928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26,267</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76761</xdr:rowOff>
    </xdr:from>
    <xdr:to>
      <xdr:col>14</xdr:col>
      <xdr:colOff>79375</xdr:colOff>
      <xdr:row>55</xdr:row>
      <xdr:rowOff>6911</xdr:rowOff>
    </xdr:to>
    <xdr:sp macro="" textlink="">
      <xdr:nvSpPr>
        <xdr:cNvPr id="368" name="円/楕円 367"/>
        <xdr:cNvSpPr/>
      </xdr:nvSpPr>
      <xdr:spPr>
        <a:xfrm>
          <a:off x="9588500" y="933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23438</xdr:rowOff>
    </xdr:from>
    <xdr:ext cx="534377" cy="259045"/>
    <xdr:sp macro="" textlink="">
      <xdr:nvSpPr>
        <xdr:cNvPr id="369" name="テキスト ボックス 368"/>
        <xdr:cNvSpPr txBox="1"/>
      </xdr:nvSpPr>
      <xdr:spPr>
        <a:xfrm>
          <a:off x="9372111" y="911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171173</xdr:rowOff>
    </xdr:from>
    <xdr:to>
      <xdr:col>12</xdr:col>
      <xdr:colOff>561975</xdr:colOff>
      <xdr:row>56</xdr:row>
      <xdr:rowOff>101323</xdr:rowOff>
    </xdr:to>
    <xdr:sp macro="" textlink="">
      <xdr:nvSpPr>
        <xdr:cNvPr id="370" name="円/楕円 369"/>
        <xdr:cNvSpPr/>
      </xdr:nvSpPr>
      <xdr:spPr>
        <a:xfrm>
          <a:off x="8699500" y="960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117850</xdr:rowOff>
    </xdr:from>
    <xdr:ext cx="534377" cy="259045"/>
    <xdr:sp macro="" textlink="">
      <xdr:nvSpPr>
        <xdr:cNvPr id="371" name="テキスト ボックス 370"/>
        <xdr:cNvSpPr txBox="1"/>
      </xdr:nvSpPr>
      <xdr:spPr>
        <a:xfrm>
          <a:off x="8483111" y="937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158760</xdr:rowOff>
    </xdr:from>
    <xdr:to>
      <xdr:col>11</xdr:col>
      <xdr:colOff>358775</xdr:colOff>
      <xdr:row>56</xdr:row>
      <xdr:rowOff>88910</xdr:rowOff>
    </xdr:to>
    <xdr:sp macro="" textlink="">
      <xdr:nvSpPr>
        <xdr:cNvPr id="372" name="円/楕円 371"/>
        <xdr:cNvSpPr/>
      </xdr:nvSpPr>
      <xdr:spPr>
        <a:xfrm>
          <a:off x="7810500" y="95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105437</xdr:rowOff>
    </xdr:from>
    <xdr:ext cx="534377" cy="259045"/>
    <xdr:sp macro="" textlink="">
      <xdr:nvSpPr>
        <xdr:cNvPr id="373" name="テキスト ボックス 372"/>
        <xdr:cNvSpPr txBox="1"/>
      </xdr:nvSpPr>
      <xdr:spPr>
        <a:xfrm>
          <a:off x="7594111" y="936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68829</xdr:rowOff>
    </xdr:from>
    <xdr:to>
      <xdr:col>10</xdr:col>
      <xdr:colOff>155575</xdr:colOff>
      <xdr:row>55</xdr:row>
      <xdr:rowOff>170429</xdr:rowOff>
    </xdr:to>
    <xdr:sp macro="" textlink="">
      <xdr:nvSpPr>
        <xdr:cNvPr id="374" name="円/楕円 373"/>
        <xdr:cNvSpPr/>
      </xdr:nvSpPr>
      <xdr:spPr>
        <a:xfrm>
          <a:off x="6921500" y="949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15506</xdr:rowOff>
    </xdr:from>
    <xdr:ext cx="534377" cy="259045"/>
    <xdr:sp macro="" textlink="">
      <xdr:nvSpPr>
        <xdr:cNvPr id="375" name="テキスト ボックス 374"/>
        <xdr:cNvSpPr txBox="1"/>
      </xdr:nvSpPr>
      <xdr:spPr>
        <a:xfrm>
          <a:off x="6705111" y="927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1" name="直線コネクタ 400"/>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2"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3" name="直線コネクタ 402"/>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4"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5" name="直線コネクタ 404"/>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126833</xdr:rowOff>
    </xdr:from>
    <xdr:to>
      <xdr:col>15</xdr:col>
      <xdr:colOff>180975</xdr:colOff>
      <xdr:row>74</xdr:row>
      <xdr:rowOff>38528</xdr:rowOff>
    </xdr:to>
    <xdr:cxnSp macro="">
      <xdr:nvCxnSpPr>
        <xdr:cNvPr id="406" name="直線コネクタ 405"/>
        <xdr:cNvCxnSpPr/>
      </xdr:nvCxnSpPr>
      <xdr:spPr>
        <a:xfrm>
          <a:off x="9639300" y="12471233"/>
          <a:ext cx="838200" cy="25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31698</xdr:rowOff>
    </xdr:from>
    <xdr:ext cx="534377" cy="259045"/>
    <xdr:sp macro="" textlink="">
      <xdr:nvSpPr>
        <xdr:cNvPr id="407" name="商工費平均値テキスト"/>
        <xdr:cNvSpPr txBox="1"/>
      </xdr:nvSpPr>
      <xdr:spPr>
        <a:xfrm>
          <a:off x="10528300" y="1323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08" name="フローチャート : 判断 407"/>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126833</xdr:rowOff>
    </xdr:from>
    <xdr:to>
      <xdr:col>14</xdr:col>
      <xdr:colOff>28575</xdr:colOff>
      <xdr:row>74</xdr:row>
      <xdr:rowOff>61747</xdr:rowOff>
    </xdr:to>
    <xdr:cxnSp macro="">
      <xdr:nvCxnSpPr>
        <xdr:cNvPr id="409" name="直線コネクタ 408"/>
        <xdr:cNvCxnSpPr/>
      </xdr:nvCxnSpPr>
      <xdr:spPr>
        <a:xfrm flipV="1">
          <a:off x="8750300" y="12471233"/>
          <a:ext cx="889000" cy="27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0" name="フローチャート : 判断 409"/>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132053</xdr:rowOff>
    </xdr:from>
    <xdr:ext cx="469744" cy="259045"/>
    <xdr:sp macro="" textlink="">
      <xdr:nvSpPr>
        <xdr:cNvPr id="411" name="テキスト ボックス 410"/>
        <xdr:cNvSpPr txBox="1"/>
      </xdr:nvSpPr>
      <xdr:spPr>
        <a:xfrm>
          <a:off x="9404427" y="135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91825</xdr:rowOff>
    </xdr:from>
    <xdr:to>
      <xdr:col>12</xdr:col>
      <xdr:colOff>511175</xdr:colOff>
      <xdr:row>74</xdr:row>
      <xdr:rowOff>61747</xdr:rowOff>
    </xdr:to>
    <xdr:cxnSp macro="">
      <xdr:nvCxnSpPr>
        <xdr:cNvPr id="412" name="直線コネクタ 411"/>
        <xdr:cNvCxnSpPr/>
      </xdr:nvCxnSpPr>
      <xdr:spPr>
        <a:xfrm>
          <a:off x="7861300" y="12607675"/>
          <a:ext cx="889000" cy="14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3" name="フローチャート : 判断 412"/>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123759</xdr:rowOff>
    </xdr:from>
    <xdr:ext cx="469744" cy="259045"/>
    <xdr:sp macro="" textlink="">
      <xdr:nvSpPr>
        <xdr:cNvPr id="414" name="テキスト ボックス 413"/>
        <xdr:cNvSpPr txBox="1"/>
      </xdr:nvSpPr>
      <xdr:spPr>
        <a:xfrm>
          <a:off x="8515427" y="1349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91825</xdr:rowOff>
    </xdr:from>
    <xdr:to>
      <xdr:col>11</xdr:col>
      <xdr:colOff>307975</xdr:colOff>
      <xdr:row>74</xdr:row>
      <xdr:rowOff>52832</xdr:rowOff>
    </xdr:to>
    <xdr:cxnSp macro="">
      <xdr:nvCxnSpPr>
        <xdr:cNvPr id="415" name="直線コネクタ 414"/>
        <xdr:cNvCxnSpPr/>
      </xdr:nvCxnSpPr>
      <xdr:spPr>
        <a:xfrm flipV="1">
          <a:off x="6972300" y="12607675"/>
          <a:ext cx="889000" cy="13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16" name="フローチャート : 判断 415"/>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145900</xdr:rowOff>
    </xdr:from>
    <xdr:ext cx="469744" cy="259045"/>
    <xdr:sp macro="" textlink="">
      <xdr:nvSpPr>
        <xdr:cNvPr id="417" name="テキスト ボックス 416"/>
        <xdr:cNvSpPr txBox="1"/>
      </xdr:nvSpPr>
      <xdr:spPr>
        <a:xfrm>
          <a:off x="7626427" y="1351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18" name="フローチャート : 判断 417"/>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145803</xdr:rowOff>
    </xdr:from>
    <xdr:ext cx="469744" cy="259045"/>
    <xdr:sp macro="" textlink="">
      <xdr:nvSpPr>
        <xdr:cNvPr id="419" name="テキスト ボックス 418"/>
        <xdr:cNvSpPr txBox="1"/>
      </xdr:nvSpPr>
      <xdr:spPr>
        <a:xfrm>
          <a:off x="6737427" y="13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159178</xdr:rowOff>
    </xdr:from>
    <xdr:to>
      <xdr:col>15</xdr:col>
      <xdr:colOff>231775</xdr:colOff>
      <xdr:row>74</xdr:row>
      <xdr:rowOff>89328</xdr:rowOff>
    </xdr:to>
    <xdr:sp macro="" textlink="">
      <xdr:nvSpPr>
        <xdr:cNvPr id="425" name="円/楕円 424"/>
        <xdr:cNvSpPr/>
      </xdr:nvSpPr>
      <xdr:spPr>
        <a:xfrm>
          <a:off x="10426700" y="1267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10605</xdr:rowOff>
    </xdr:from>
    <xdr:ext cx="534377" cy="259045"/>
    <xdr:sp macro="" textlink="">
      <xdr:nvSpPr>
        <xdr:cNvPr id="426" name="商工費該当値テキスト"/>
        <xdr:cNvSpPr txBox="1"/>
      </xdr:nvSpPr>
      <xdr:spPr>
        <a:xfrm>
          <a:off x="10528300" y="1252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28,098</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76033</xdr:rowOff>
    </xdr:from>
    <xdr:to>
      <xdr:col>14</xdr:col>
      <xdr:colOff>79375</xdr:colOff>
      <xdr:row>73</xdr:row>
      <xdr:rowOff>6183</xdr:rowOff>
    </xdr:to>
    <xdr:sp macro="" textlink="">
      <xdr:nvSpPr>
        <xdr:cNvPr id="427" name="円/楕円 426"/>
        <xdr:cNvSpPr/>
      </xdr:nvSpPr>
      <xdr:spPr>
        <a:xfrm>
          <a:off x="9588500" y="124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22710</xdr:rowOff>
    </xdr:from>
    <xdr:ext cx="534377" cy="259045"/>
    <xdr:sp macro="" textlink="">
      <xdr:nvSpPr>
        <xdr:cNvPr id="428" name="テキスト ボックス 427"/>
        <xdr:cNvSpPr txBox="1"/>
      </xdr:nvSpPr>
      <xdr:spPr>
        <a:xfrm>
          <a:off x="9372111" y="1219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35,894</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10947</xdr:rowOff>
    </xdr:from>
    <xdr:to>
      <xdr:col>12</xdr:col>
      <xdr:colOff>561975</xdr:colOff>
      <xdr:row>74</xdr:row>
      <xdr:rowOff>112547</xdr:rowOff>
    </xdr:to>
    <xdr:sp macro="" textlink="">
      <xdr:nvSpPr>
        <xdr:cNvPr id="429" name="円/楕円 428"/>
        <xdr:cNvSpPr/>
      </xdr:nvSpPr>
      <xdr:spPr>
        <a:xfrm>
          <a:off x="8699500" y="1269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129074</xdr:rowOff>
    </xdr:from>
    <xdr:ext cx="534377" cy="259045"/>
    <xdr:sp macro="" textlink="">
      <xdr:nvSpPr>
        <xdr:cNvPr id="430" name="テキスト ボックス 429"/>
        <xdr:cNvSpPr txBox="1"/>
      </xdr:nvSpPr>
      <xdr:spPr>
        <a:xfrm>
          <a:off x="8483111" y="1247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27,387</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41025</xdr:rowOff>
    </xdr:from>
    <xdr:to>
      <xdr:col>11</xdr:col>
      <xdr:colOff>358775</xdr:colOff>
      <xdr:row>73</xdr:row>
      <xdr:rowOff>142625</xdr:rowOff>
    </xdr:to>
    <xdr:sp macro="" textlink="">
      <xdr:nvSpPr>
        <xdr:cNvPr id="431" name="円/楕円 430"/>
        <xdr:cNvSpPr/>
      </xdr:nvSpPr>
      <xdr:spPr>
        <a:xfrm>
          <a:off x="7810500" y="1255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159152</xdr:rowOff>
    </xdr:from>
    <xdr:ext cx="534377" cy="259045"/>
    <xdr:sp macro="" textlink="">
      <xdr:nvSpPr>
        <xdr:cNvPr id="432" name="テキスト ボックス 431"/>
        <xdr:cNvSpPr txBox="1"/>
      </xdr:nvSpPr>
      <xdr:spPr>
        <a:xfrm>
          <a:off x="7594111" y="1233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31,716</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2032</xdr:rowOff>
    </xdr:from>
    <xdr:to>
      <xdr:col>10</xdr:col>
      <xdr:colOff>155575</xdr:colOff>
      <xdr:row>74</xdr:row>
      <xdr:rowOff>103632</xdr:rowOff>
    </xdr:to>
    <xdr:sp macro="" textlink="">
      <xdr:nvSpPr>
        <xdr:cNvPr id="433" name="円/楕円 432"/>
        <xdr:cNvSpPr/>
      </xdr:nvSpPr>
      <xdr:spPr>
        <a:xfrm>
          <a:off x="6921500" y="1268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120159</xdr:rowOff>
    </xdr:from>
    <xdr:ext cx="534377" cy="259045"/>
    <xdr:sp macro="" textlink="">
      <xdr:nvSpPr>
        <xdr:cNvPr id="434" name="テキスト ボックス 433"/>
        <xdr:cNvSpPr txBox="1"/>
      </xdr:nvSpPr>
      <xdr:spPr>
        <a:xfrm>
          <a:off x="6705111" y="1246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58" name="直線コネクタ 457"/>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59"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0" name="直線コネクタ 459"/>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1"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2" name="直線コネクタ 461"/>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123881</xdr:rowOff>
    </xdr:from>
    <xdr:to>
      <xdr:col>15</xdr:col>
      <xdr:colOff>180975</xdr:colOff>
      <xdr:row>97</xdr:row>
      <xdr:rowOff>153912</xdr:rowOff>
    </xdr:to>
    <xdr:cxnSp macro="">
      <xdr:nvCxnSpPr>
        <xdr:cNvPr id="463" name="直線コネクタ 462"/>
        <xdr:cNvCxnSpPr/>
      </xdr:nvCxnSpPr>
      <xdr:spPr>
        <a:xfrm flipV="1">
          <a:off x="9639300" y="16754531"/>
          <a:ext cx="838200" cy="3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71452</xdr:rowOff>
    </xdr:from>
    <xdr:ext cx="534377" cy="259045"/>
    <xdr:sp macro="" textlink="">
      <xdr:nvSpPr>
        <xdr:cNvPr id="464" name="土木費平均値テキスト"/>
        <xdr:cNvSpPr txBox="1"/>
      </xdr:nvSpPr>
      <xdr:spPr>
        <a:xfrm>
          <a:off x="10528300" y="1653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5" name="フローチャート : 判断 464"/>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153912</xdr:rowOff>
    </xdr:from>
    <xdr:to>
      <xdr:col>14</xdr:col>
      <xdr:colOff>28575</xdr:colOff>
      <xdr:row>98</xdr:row>
      <xdr:rowOff>1930</xdr:rowOff>
    </xdr:to>
    <xdr:cxnSp macro="">
      <xdr:nvCxnSpPr>
        <xdr:cNvPr id="466" name="直線コネクタ 465"/>
        <xdr:cNvCxnSpPr/>
      </xdr:nvCxnSpPr>
      <xdr:spPr>
        <a:xfrm flipV="1">
          <a:off x="8750300" y="16784562"/>
          <a:ext cx="889000" cy="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67" name="フローチャート : 判断 466"/>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154867</xdr:rowOff>
    </xdr:from>
    <xdr:ext cx="534377" cy="259045"/>
    <xdr:sp macro="" textlink="">
      <xdr:nvSpPr>
        <xdr:cNvPr id="468" name="テキスト ボックス 467"/>
        <xdr:cNvSpPr txBox="1"/>
      </xdr:nvSpPr>
      <xdr:spPr>
        <a:xfrm>
          <a:off x="9372111" y="1644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1930</xdr:rowOff>
    </xdr:from>
    <xdr:to>
      <xdr:col>12</xdr:col>
      <xdr:colOff>511175</xdr:colOff>
      <xdr:row>98</xdr:row>
      <xdr:rowOff>11601</xdr:rowOff>
    </xdr:to>
    <xdr:cxnSp macro="">
      <xdr:nvCxnSpPr>
        <xdr:cNvPr id="469" name="直線コネクタ 468"/>
        <xdr:cNvCxnSpPr/>
      </xdr:nvCxnSpPr>
      <xdr:spPr>
        <a:xfrm flipV="1">
          <a:off x="7861300" y="16804030"/>
          <a:ext cx="889000" cy="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0" name="フローチャート : 判断 469"/>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136016</xdr:rowOff>
    </xdr:from>
    <xdr:ext cx="534377" cy="259045"/>
    <xdr:sp macro="" textlink="">
      <xdr:nvSpPr>
        <xdr:cNvPr id="471" name="テキスト ボックス 470"/>
        <xdr:cNvSpPr txBox="1"/>
      </xdr:nvSpPr>
      <xdr:spPr>
        <a:xfrm>
          <a:off x="8483111" y="164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11601</xdr:rowOff>
    </xdr:from>
    <xdr:to>
      <xdr:col>11</xdr:col>
      <xdr:colOff>307975</xdr:colOff>
      <xdr:row>98</xdr:row>
      <xdr:rowOff>16066</xdr:rowOff>
    </xdr:to>
    <xdr:cxnSp macro="">
      <xdr:nvCxnSpPr>
        <xdr:cNvPr id="472" name="直線コネクタ 471"/>
        <xdr:cNvCxnSpPr/>
      </xdr:nvCxnSpPr>
      <xdr:spPr>
        <a:xfrm flipV="1">
          <a:off x="6972300" y="16813701"/>
          <a:ext cx="889000" cy="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54237</xdr:rowOff>
    </xdr:from>
    <xdr:to>
      <xdr:col>11</xdr:col>
      <xdr:colOff>358775</xdr:colOff>
      <xdr:row>97</xdr:row>
      <xdr:rowOff>155837</xdr:rowOff>
    </xdr:to>
    <xdr:sp macro="" textlink="">
      <xdr:nvSpPr>
        <xdr:cNvPr id="473" name="フローチャート : 判断 472"/>
        <xdr:cNvSpPr/>
      </xdr:nvSpPr>
      <xdr:spPr>
        <a:xfrm>
          <a:off x="7810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914</xdr:rowOff>
    </xdr:from>
    <xdr:ext cx="534377" cy="259045"/>
    <xdr:sp macro="" textlink="">
      <xdr:nvSpPr>
        <xdr:cNvPr id="474" name="テキスト ボックス 473"/>
        <xdr:cNvSpPr txBox="1"/>
      </xdr:nvSpPr>
      <xdr:spPr>
        <a:xfrm>
          <a:off x="7594111" y="164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75" name="フローチャート : 判断 474"/>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2925</xdr:rowOff>
    </xdr:from>
    <xdr:ext cx="534377" cy="259045"/>
    <xdr:sp macro="" textlink="">
      <xdr:nvSpPr>
        <xdr:cNvPr id="476" name="テキスト ボックス 475"/>
        <xdr:cNvSpPr txBox="1"/>
      </xdr:nvSpPr>
      <xdr:spPr>
        <a:xfrm>
          <a:off x="6705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73081</xdr:rowOff>
    </xdr:from>
    <xdr:to>
      <xdr:col>15</xdr:col>
      <xdr:colOff>231775</xdr:colOff>
      <xdr:row>98</xdr:row>
      <xdr:rowOff>3231</xdr:rowOff>
    </xdr:to>
    <xdr:sp macro="" textlink="">
      <xdr:nvSpPr>
        <xdr:cNvPr id="482" name="円/楕円 481"/>
        <xdr:cNvSpPr/>
      </xdr:nvSpPr>
      <xdr:spPr>
        <a:xfrm>
          <a:off x="10426700" y="1670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27002</xdr:rowOff>
    </xdr:from>
    <xdr:ext cx="534377" cy="259045"/>
    <xdr:sp macro="" textlink="">
      <xdr:nvSpPr>
        <xdr:cNvPr id="483" name="土木費該当値テキスト"/>
        <xdr:cNvSpPr txBox="1"/>
      </xdr:nvSpPr>
      <xdr:spPr>
        <a:xfrm>
          <a:off x="10528300" y="1665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34,576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103112</xdr:rowOff>
    </xdr:from>
    <xdr:to>
      <xdr:col>14</xdr:col>
      <xdr:colOff>79375</xdr:colOff>
      <xdr:row>98</xdr:row>
      <xdr:rowOff>33262</xdr:rowOff>
    </xdr:to>
    <xdr:sp macro="" textlink="">
      <xdr:nvSpPr>
        <xdr:cNvPr id="484" name="円/楕円 483"/>
        <xdr:cNvSpPr/>
      </xdr:nvSpPr>
      <xdr:spPr>
        <a:xfrm>
          <a:off x="9588500" y="167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24389</xdr:rowOff>
    </xdr:from>
    <xdr:ext cx="534377" cy="259045"/>
    <xdr:sp macro="" textlink="">
      <xdr:nvSpPr>
        <xdr:cNvPr id="485" name="テキスト ボックス 484"/>
        <xdr:cNvSpPr txBox="1"/>
      </xdr:nvSpPr>
      <xdr:spPr>
        <a:xfrm>
          <a:off x="9372111" y="1682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122580</xdr:rowOff>
    </xdr:from>
    <xdr:to>
      <xdr:col>12</xdr:col>
      <xdr:colOff>561975</xdr:colOff>
      <xdr:row>98</xdr:row>
      <xdr:rowOff>52730</xdr:rowOff>
    </xdr:to>
    <xdr:sp macro="" textlink="">
      <xdr:nvSpPr>
        <xdr:cNvPr id="486" name="円/楕円 485"/>
        <xdr:cNvSpPr/>
      </xdr:nvSpPr>
      <xdr:spPr>
        <a:xfrm>
          <a:off x="8699500" y="167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43857</xdr:rowOff>
    </xdr:from>
    <xdr:ext cx="534377" cy="259045"/>
    <xdr:sp macro="" textlink="">
      <xdr:nvSpPr>
        <xdr:cNvPr id="487" name="テキスト ボックス 486"/>
        <xdr:cNvSpPr txBox="1"/>
      </xdr:nvSpPr>
      <xdr:spPr>
        <a:xfrm>
          <a:off x="8483111" y="1684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132251</xdr:rowOff>
    </xdr:from>
    <xdr:to>
      <xdr:col>11</xdr:col>
      <xdr:colOff>358775</xdr:colOff>
      <xdr:row>98</xdr:row>
      <xdr:rowOff>62401</xdr:rowOff>
    </xdr:to>
    <xdr:sp macro="" textlink="">
      <xdr:nvSpPr>
        <xdr:cNvPr id="488" name="円/楕円 487"/>
        <xdr:cNvSpPr/>
      </xdr:nvSpPr>
      <xdr:spPr>
        <a:xfrm>
          <a:off x="7810500" y="167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53528</xdr:rowOff>
    </xdr:from>
    <xdr:ext cx="534377" cy="259045"/>
    <xdr:sp macro="" textlink="">
      <xdr:nvSpPr>
        <xdr:cNvPr id="489" name="テキスト ボックス 488"/>
        <xdr:cNvSpPr txBox="1"/>
      </xdr:nvSpPr>
      <xdr:spPr>
        <a:xfrm>
          <a:off x="7594111" y="168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136716</xdr:rowOff>
    </xdr:from>
    <xdr:to>
      <xdr:col>10</xdr:col>
      <xdr:colOff>155575</xdr:colOff>
      <xdr:row>98</xdr:row>
      <xdr:rowOff>66866</xdr:rowOff>
    </xdr:to>
    <xdr:sp macro="" textlink="">
      <xdr:nvSpPr>
        <xdr:cNvPr id="490" name="円/楕円 489"/>
        <xdr:cNvSpPr/>
      </xdr:nvSpPr>
      <xdr:spPr>
        <a:xfrm>
          <a:off x="6921500" y="1676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57993</xdr:rowOff>
    </xdr:from>
    <xdr:ext cx="534377" cy="259045"/>
    <xdr:sp macro="" textlink="">
      <xdr:nvSpPr>
        <xdr:cNvPr id="491" name="テキスト ボックス 490"/>
        <xdr:cNvSpPr txBox="1"/>
      </xdr:nvSpPr>
      <xdr:spPr>
        <a:xfrm>
          <a:off x="6705111" y="1686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6" name="直線コネクタ 515"/>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17"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18" name="直線コネクタ 517"/>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19"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0" name="直線コネクタ 519"/>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40487</xdr:rowOff>
    </xdr:from>
    <xdr:to>
      <xdr:col>23</xdr:col>
      <xdr:colOff>517525</xdr:colOff>
      <xdr:row>36</xdr:row>
      <xdr:rowOff>81826</xdr:rowOff>
    </xdr:to>
    <xdr:cxnSp macro="">
      <xdr:nvCxnSpPr>
        <xdr:cNvPr id="521" name="直線コネクタ 520"/>
        <xdr:cNvCxnSpPr/>
      </xdr:nvCxnSpPr>
      <xdr:spPr>
        <a:xfrm flipV="1">
          <a:off x="15481300" y="6041237"/>
          <a:ext cx="838200" cy="2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128135</xdr:rowOff>
    </xdr:from>
    <xdr:ext cx="534377" cy="259045"/>
    <xdr:sp macro="" textlink="">
      <xdr:nvSpPr>
        <xdr:cNvPr id="522" name="消防費平均値テキスト"/>
        <xdr:cNvSpPr txBox="1"/>
      </xdr:nvSpPr>
      <xdr:spPr>
        <a:xfrm>
          <a:off x="16370300" y="6300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3" name="フローチャート : 判断 522"/>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67043</xdr:rowOff>
    </xdr:from>
    <xdr:to>
      <xdr:col>22</xdr:col>
      <xdr:colOff>365125</xdr:colOff>
      <xdr:row>36</xdr:row>
      <xdr:rowOff>81826</xdr:rowOff>
    </xdr:to>
    <xdr:cxnSp macro="">
      <xdr:nvCxnSpPr>
        <xdr:cNvPr id="524" name="直線コネクタ 523"/>
        <xdr:cNvCxnSpPr/>
      </xdr:nvCxnSpPr>
      <xdr:spPr>
        <a:xfrm>
          <a:off x="14592300" y="6239243"/>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25" name="フローチャート : 判断 524"/>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143222</xdr:rowOff>
    </xdr:from>
    <xdr:ext cx="534377" cy="259045"/>
    <xdr:sp macro="" textlink="">
      <xdr:nvSpPr>
        <xdr:cNvPr id="526" name="テキスト ボックス 525"/>
        <xdr:cNvSpPr txBox="1"/>
      </xdr:nvSpPr>
      <xdr:spPr>
        <a:xfrm>
          <a:off x="15214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15837</xdr:rowOff>
    </xdr:from>
    <xdr:to>
      <xdr:col>21</xdr:col>
      <xdr:colOff>161925</xdr:colOff>
      <xdr:row>36</xdr:row>
      <xdr:rowOff>67043</xdr:rowOff>
    </xdr:to>
    <xdr:cxnSp macro="">
      <xdr:nvCxnSpPr>
        <xdr:cNvPr id="527" name="直線コネクタ 526"/>
        <xdr:cNvCxnSpPr/>
      </xdr:nvCxnSpPr>
      <xdr:spPr>
        <a:xfrm>
          <a:off x="13703300" y="6188037"/>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28" name="フローチャート : 判断 527"/>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20007</xdr:rowOff>
    </xdr:from>
    <xdr:ext cx="534377" cy="259045"/>
    <xdr:sp macro="" textlink="">
      <xdr:nvSpPr>
        <xdr:cNvPr id="529" name="テキスト ボックス 528"/>
        <xdr:cNvSpPr txBox="1"/>
      </xdr:nvSpPr>
      <xdr:spPr>
        <a:xfrm>
          <a:off x="14325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15837</xdr:rowOff>
    </xdr:from>
    <xdr:to>
      <xdr:col>19</xdr:col>
      <xdr:colOff>644525</xdr:colOff>
      <xdr:row>36</xdr:row>
      <xdr:rowOff>49213</xdr:rowOff>
    </xdr:to>
    <xdr:cxnSp macro="">
      <xdr:nvCxnSpPr>
        <xdr:cNvPr id="530" name="直線コネクタ 529"/>
        <xdr:cNvCxnSpPr/>
      </xdr:nvCxnSpPr>
      <xdr:spPr>
        <a:xfrm flipV="1">
          <a:off x="12814300" y="6188037"/>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1" name="フローチャート : 判断 530"/>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26293</xdr:rowOff>
    </xdr:from>
    <xdr:ext cx="534377" cy="259045"/>
    <xdr:sp macro="" textlink="">
      <xdr:nvSpPr>
        <xdr:cNvPr id="532" name="テキスト ボックス 531"/>
        <xdr:cNvSpPr txBox="1"/>
      </xdr:nvSpPr>
      <xdr:spPr>
        <a:xfrm>
          <a:off x="13436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3" name="フローチャート : 判断 532"/>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57688</xdr:rowOff>
    </xdr:from>
    <xdr:ext cx="534377" cy="259045"/>
    <xdr:sp macro="" textlink="">
      <xdr:nvSpPr>
        <xdr:cNvPr id="534" name="テキスト ボックス 533"/>
        <xdr:cNvSpPr txBox="1"/>
      </xdr:nvSpPr>
      <xdr:spPr>
        <a:xfrm>
          <a:off x="12547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161137</xdr:rowOff>
    </xdr:from>
    <xdr:to>
      <xdr:col>23</xdr:col>
      <xdr:colOff>568325</xdr:colOff>
      <xdr:row>35</xdr:row>
      <xdr:rowOff>91287</xdr:rowOff>
    </xdr:to>
    <xdr:sp macro="" textlink="">
      <xdr:nvSpPr>
        <xdr:cNvPr id="540" name="円/楕円 539"/>
        <xdr:cNvSpPr/>
      </xdr:nvSpPr>
      <xdr:spPr>
        <a:xfrm>
          <a:off x="162687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12564</xdr:rowOff>
    </xdr:from>
    <xdr:ext cx="534377" cy="259045"/>
    <xdr:sp macro="" textlink="">
      <xdr:nvSpPr>
        <xdr:cNvPr id="541" name="消防費該当値テキスト"/>
        <xdr:cNvSpPr txBox="1"/>
      </xdr:nvSpPr>
      <xdr:spPr>
        <a:xfrm>
          <a:off x="16370300" y="584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28,104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31026</xdr:rowOff>
    </xdr:from>
    <xdr:to>
      <xdr:col>22</xdr:col>
      <xdr:colOff>415925</xdr:colOff>
      <xdr:row>36</xdr:row>
      <xdr:rowOff>132626</xdr:rowOff>
    </xdr:to>
    <xdr:sp macro="" textlink="">
      <xdr:nvSpPr>
        <xdr:cNvPr id="542" name="円/楕円 541"/>
        <xdr:cNvSpPr/>
      </xdr:nvSpPr>
      <xdr:spPr>
        <a:xfrm>
          <a:off x="15430500" y="620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149153</xdr:rowOff>
    </xdr:from>
    <xdr:ext cx="534377" cy="259045"/>
    <xdr:sp macro="" textlink="">
      <xdr:nvSpPr>
        <xdr:cNvPr id="543" name="テキスト ボックス 542"/>
        <xdr:cNvSpPr txBox="1"/>
      </xdr:nvSpPr>
      <xdr:spPr>
        <a:xfrm>
          <a:off x="15214111" y="59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16243</xdr:rowOff>
    </xdr:from>
    <xdr:to>
      <xdr:col>21</xdr:col>
      <xdr:colOff>212725</xdr:colOff>
      <xdr:row>36</xdr:row>
      <xdr:rowOff>117843</xdr:rowOff>
    </xdr:to>
    <xdr:sp macro="" textlink="">
      <xdr:nvSpPr>
        <xdr:cNvPr id="544" name="円/楕円 543"/>
        <xdr:cNvSpPr/>
      </xdr:nvSpPr>
      <xdr:spPr>
        <a:xfrm>
          <a:off x="14541500" y="61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134370</xdr:rowOff>
    </xdr:from>
    <xdr:ext cx="534377" cy="259045"/>
    <xdr:sp macro="" textlink="">
      <xdr:nvSpPr>
        <xdr:cNvPr id="545" name="テキスト ボックス 544"/>
        <xdr:cNvSpPr txBox="1"/>
      </xdr:nvSpPr>
      <xdr:spPr>
        <a:xfrm>
          <a:off x="14325111" y="59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136487</xdr:rowOff>
    </xdr:from>
    <xdr:to>
      <xdr:col>20</xdr:col>
      <xdr:colOff>9525</xdr:colOff>
      <xdr:row>36</xdr:row>
      <xdr:rowOff>66637</xdr:rowOff>
    </xdr:to>
    <xdr:sp macro="" textlink="">
      <xdr:nvSpPr>
        <xdr:cNvPr id="546" name="円/楕円 545"/>
        <xdr:cNvSpPr/>
      </xdr:nvSpPr>
      <xdr:spPr>
        <a:xfrm>
          <a:off x="13652500" y="613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83164</xdr:rowOff>
    </xdr:from>
    <xdr:ext cx="534377" cy="259045"/>
    <xdr:sp macro="" textlink="">
      <xdr:nvSpPr>
        <xdr:cNvPr id="547" name="テキスト ボックス 546"/>
        <xdr:cNvSpPr txBox="1"/>
      </xdr:nvSpPr>
      <xdr:spPr>
        <a:xfrm>
          <a:off x="13436111" y="591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169863</xdr:rowOff>
    </xdr:from>
    <xdr:to>
      <xdr:col>18</xdr:col>
      <xdr:colOff>492125</xdr:colOff>
      <xdr:row>36</xdr:row>
      <xdr:rowOff>100013</xdr:rowOff>
    </xdr:to>
    <xdr:sp macro="" textlink="">
      <xdr:nvSpPr>
        <xdr:cNvPr id="548" name="円/楕円 547"/>
        <xdr:cNvSpPr/>
      </xdr:nvSpPr>
      <xdr:spPr>
        <a:xfrm>
          <a:off x="12763500" y="61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116540</xdr:rowOff>
    </xdr:from>
    <xdr:ext cx="534377" cy="259045"/>
    <xdr:sp macro="" textlink="">
      <xdr:nvSpPr>
        <xdr:cNvPr id="549" name="テキスト ボックス 548"/>
        <xdr:cNvSpPr txBox="1"/>
      </xdr:nvSpPr>
      <xdr:spPr>
        <a:xfrm>
          <a:off x="12547111" y="594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4" name="直線コネクタ 573"/>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5"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6" name="直線コネクタ 575"/>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77"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78" name="直線コネクタ 577"/>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26912</xdr:rowOff>
    </xdr:from>
    <xdr:to>
      <xdr:col>23</xdr:col>
      <xdr:colOff>517525</xdr:colOff>
      <xdr:row>57</xdr:row>
      <xdr:rowOff>1448</xdr:rowOff>
    </xdr:to>
    <xdr:cxnSp macro="">
      <xdr:nvCxnSpPr>
        <xdr:cNvPr id="579" name="直線コネクタ 578"/>
        <xdr:cNvCxnSpPr/>
      </xdr:nvCxnSpPr>
      <xdr:spPr>
        <a:xfrm>
          <a:off x="15481300" y="9628112"/>
          <a:ext cx="838200" cy="14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56824</xdr:rowOff>
    </xdr:from>
    <xdr:ext cx="534377" cy="259045"/>
    <xdr:sp macro="" textlink="">
      <xdr:nvSpPr>
        <xdr:cNvPr id="580" name="教育費平均値テキスト"/>
        <xdr:cNvSpPr txBox="1"/>
      </xdr:nvSpPr>
      <xdr:spPr>
        <a:xfrm>
          <a:off x="16370300" y="9829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1" name="フローチャート : 判断 580"/>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26912</xdr:rowOff>
    </xdr:from>
    <xdr:to>
      <xdr:col>22</xdr:col>
      <xdr:colOff>365125</xdr:colOff>
      <xdr:row>58</xdr:row>
      <xdr:rowOff>59207</xdr:rowOff>
    </xdr:to>
    <xdr:cxnSp macro="">
      <xdr:nvCxnSpPr>
        <xdr:cNvPr id="582" name="直線コネクタ 581"/>
        <xdr:cNvCxnSpPr/>
      </xdr:nvCxnSpPr>
      <xdr:spPr>
        <a:xfrm flipV="1">
          <a:off x="14592300" y="9628112"/>
          <a:ext cx="889000" cy="37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3" name="フローチャート : 判断 582"/>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4" name="テキスト ボックス 583"/>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59207</xdr:rowOff>
    </xdr:from>
    <xdr:to>
      <xdr:col>21</xdr:col>
      <xdr:colOff>161925</xdr:colOff>
      <xdr:row>58</xdr:row>
      <xdr:rowOff>90830</xdr:rowOff>
    </xdr:to>
    <xdr:cxnSp macro="">
      <xdr:nvCxnSpPr>
        <xdr:cNvPr id="585" name="直線コネクタ 584"/>
        <xdr:cNvCxnSpPr/>
      </xdr:nvCxnSpPr>
      <xdr:spPr>
        <a:xfrm flipV="1">
          <a:off x="13703300" y="1000330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6" name="フローチャート : 判断 585"/>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7" name="テキスト ボックス 586"/>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119570</xdr:rowOff>
    </xdr:from>
    <xdr:to>
      <xdr:col>19</xdr:col>
      <xdr:colOff>644525</xdr:colOff>
      <xdr:row>58</xdr:row>
      <xdr:rowOff>90830</xdr:rowOff>
    </xdr:to>
    <xdr:cxnSp macro="">
      <xdr:nvCxnSpPr>
        <xdr:cNvPr id="588" name="直線コネクタ 587"/>
        <xdr:cNvCxnSpPr/>
      </xdr:nvCxnSpPr>
      <xdr:spPr>
        <a:xfrm>
          <a:off x="12814300" y="9892220"/>
          <a:ext cx="889000" cy="1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89" name="フローチャート : 判断 588"/>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0" name="テキスト ボックス 589"/>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1" name="フローチャート : 判断 590"/>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2" name="テキスト ボックス 591"/>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122098</xdr:rowOff>
    </xdr:from>
    <xdr:to>
      <xdr:col>23</xdr:col>
      <xdr:colOff>568325</xdr:colOff>
      <xdr:row>57</xdr:row>
      <xdr:rowOff>52248</xdr:rowOff>
    </xdr:to>
    <xdr:sp macro="" textlink="">
      <xdr:nvSpPr>
        <xdr:cNvPr id="598" name="円/楕円 597"/>
        <xdr:cNvSpPr/>
      </xdr:nvSpPr>
      <xdr:spPr>
        <a:xfrm>
          <a:off x="16268700" y="972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144975</xdr:rowOff>
    </xdr:from>
    <xdr:ext cx="534377" cy="259045"/>
    <xdr:sp macro="" textlink="">
      <xdr:nvSpPr>
        <xdr:cNvPr id="599" name="教育費該当値テキスト"/>
        <xdr:cNvSpPr txBox="1"/>
      </xdr:nvSpPr>
      <xdr:spPr>
        <a:xfrm>
          <a:off x="16370300" y="957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60,386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147562</xdr:rowOff>
    </xdr:from>
    <xdr:to>
      <xdr:col>22</xdr:col>
      <xdr:colOff>415925</xdr:colOff>
      <xdr:row>56</xdr:row>
      <xdr:rowOff>77712</xdr:rowOff>
    </xdr:to>
    <xdr:sp macro="" textlink="">
      <xdr:nvSpPr>
        <xdr:cNvPr id="600" name="円/楕円 599"/>
        <xdr:cNvSpPr/>
      </xdr:nvSpPr>
      <xdr:spPr>
        <a:xfrm>
          <a:off x="15430500" y="95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94239</xdr:rowOff>
    </xdr:from>
    <xdr:ext cx="534377" cy="259045"/>
    <xdr:sp macro="" textlink="">
      <xdr:nvSpPr>
        <xdr:cNvPr id="601" name="テキスト ボックス 600"/>
        <xdr:cNvSpPr txBox="1"/>
      </xdr:nvSpPr>
      <xdr:spPr>
        <a:xfrm>
          <a:off x="15214111" y="935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8407</xdr:rowOff>
    </xdr:from>
    <xdr:to>
      <xdr:col>21</xdr:col>
      <xdr:colOff>212725</xdr:colOff>
      <xdr:row>58</xdr:row>
      <xdr:rowOff>110007</xdr:rowOff>
    </xdr:to>
    <xdr:sp macro="" textlink="">
      <xdr:nvSpPr>
        <xdr:cNvPr id="602" name="円/楕円 601"/>
        <xdr:cNvSpPr/>
      </xdr:nvSpPr>
      <xdr:spPr>
        <a:xfrm>
          <a:off x="14541500" y="995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101134</xdr:rowOff>
    </xdr:from>
    <xdr:ext cx="534377" cy="259045"/>
    <xdr:sp macro="" textlink="">
      <xdr:nvSpPr>
        <xdr:cNvPr id="603" name="テキスト ボックス 602"/>
        <xdr:cNvSpPr txBox="1"/>
      </xdr:nvSpPr>
      <xdr:spPr>
        <a:xfrm>
          <a:off x="14325111" y="1004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40030</xdr:rowOff>
    </xdr:from>
    <xdr:to>
      <xdr:col>20</xdr:col>
      <xdr:colOff>9525</xdr:colOff>
      <xdr:row>58</xdr:row>
      <xdr:rowOff>141630</xdr:rowOff>
    </xdr:to>
    <xdr:sp macro="" textlink="">
      <xdr:nvSpPr>
        <xdr:cNvPr id="604" name="円/楕円 603"/>
        <xdr:cNvSpPr/>
      </xdr:nvSpPr>
      <xdr:spPr>
        <a:xfrm>
          <a:off x="13652500" y="99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132757</xdr:rowOff>
    </xdr:from>
    <xdr:ext cx="534377" cy="259045"/>
    <xdr:sp macro="" textlink="">
      <xdr:nvSpPr>
        <xdr:cNvPr id="605" name="テキスト ボックス 604"/>
        <xdr:cNvSpPr txBox="1"/>
      </xdr:nvSpPr>
      <xdr:spPr>
        <a:xfrm>
          <a:off x="13436111" y="100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68770</xdr:rowOff>
    </xdr:from>
    <xdr:to>
      <xdr:col>18</xdr:col>
      <xdr:colOff>492125</xdr:colOff>
      <xdr:row>57</xdr:row>
      <xdr:rowOff>170370</xdr:rowOff>
    </xdr:to>
    <xdr:sp macro="" textlink="">
      <xdr:nvSpPr>
        <xdr:cNvPr id="606" name="円/楕円 605"/>
        <xdr:cNvSpPr/>
      </xdr:nvSpPr>
      <xdr:spPr>
        <a:xfrm>
          <a:off x="12763500" y="98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15447</xdr:rowOff>
    </xdr:from>
    <xdr:ext cx="534377" cy="259045"/>
    <xdr:sp macro="" textlink="">
      <xdr:nvSpPr>
        <xdr:cNvPr id="607" name="テキスト ボックス 606"/>
        <xdr:cNvSpPr txBox="1"/>
      </xdr:nvSpPr>
      <xdr:spPr>
        <a:xfrm>
          <a:off x="12547111" y="96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77</xdr:row>
      <xdr:rowOff>77673</xdr:rowOff>
    </xdr:from>
    <xdr:to>
      <xdr:col>23</xdr:col>
      <xdr:colOff>516889</xdr:colOff>
      <xdr:row>79</xdr:row>
      <xdr:rowOff>44450</xdr:rowOff>
    </xdr:to>
    <xdr:cxnSp macro="">
      <xdr:nvCxnSpPr>
        <xdr:cNvPr id="631" name="直線コネクタ 630"/>
        <xdr:cNvCxnSpPr/>
      </xdr:nvCxnSpPr>
      <xdr:spPr>
        <a:xfrm flipV="1">
          <a:off x="16317595" y="13279323"/>
          <a:ext cx="1269" cy="309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76903</xdr:rowOff>
    </xdr:from>
    <xdr:ext cx="249299" cy="259045"/>
    <xdr:sp macro="" textlink="">
      <xdr:nvSpPr>
        <xdr:cNvPr id="632" name="災害復旧費最小値テキスト"/>
        <xdr:cNvSpPr txBox="1"/>
      </xdr:nvSpPr>
      <xdr:spPr>
        <a:xfrm>
          <a:off x="16370300" y="13621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24350</xdr:rowOff>
    </xdr:from>
    <xdr:ext cx="469744" cy="259045"/>
    <xdr:sp macro="" textlink="">
      <xdr:nvSpPr>
        <xdr:cNvPr id="634" name="災害復旧費最大値テキスト"/>
        <xdr:cNvSpPr txBox="1"/>
      </xdr:nvSpPr>
      <xdr:spPr>
        <a:xfrm>
          <a:off x="16370300" y="1305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77</xdr:row>
      <xdr:rowOff>77673</xdr:rowOff>
    </xdr:from>
    <xdr:to>
      <xdr:col>23</xdr:col>
      <xdr:colOff>606425</xdr:colOff>
      <xdr:row>77</xdr:row>
      <xdr:rowOff>77673</xdr:rowOff>
    </xdr:to>
    <xdr:cxnSp macro="">
      <xdr:nvCxnSpPr>
        <xdr:cNvPr id="635" name="直線コネクタ 634"/>
        <xdr:cNvCxnSpPr/>
      </xdr:nvCxnSpPr>
      <xdr:spPr>
        <a:xfrm>
          <a:off x="16230600" y="1327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101067</xdr:rowOff>
    </xdr:from>
    <xdr:to>
      <xdr:col>23</xdr:col>
      <xdr:colOff>517525</xdr:colOff>
      <xdr:row>78</xdr:row>
      <xdr:rowOff>161683</xdr:rowOff>
    </xdr:to>
    <xdr:cxnSp macro="">
      <xdr:nvCxnSpPr>
        <xdr:cNvPr id="636" name="直線コネクタ 635"/>
        <xdr:cNvCxnSpPr/>
      </xdr:nvCxnSpPr>
      <xdr:spPr>
        <a:xfrm>
          <a:off x="15481300" y="13474167"/>
          <a:ext cx="838200" cy="6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121353</xdr:rowOff>
    </xdr:from>
    <xdr:ext cx="378565" cy="259045"/>
    <xdr:sp macro="" textlink="">
      <xdr:nvSpPr>
        <xdr:cNvPr id="637" name="災害復旧費平均値テキスト"/>
        <xdr:cNvSpPr txBox="1"/>
      </xdr:nvSpPr>
      <xdr:spPr>
        <a:xfrm>
          <a:off x="16370300" y="134944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142926</xdr:rowOff>
    </xdr:from>
    <xdr:to>
      <xdr:col>23</xdr:col>
      <xdr:colOff>568325</xdr:colOff>
      <xdr:row>79</xdr:row>
      <xdr:rowOff>73076</xdr:rowOff>
    </xdr:to>
    <xdr:sp macro="" textlink="">
      <xdr:nvSpPr>
        <xdr:cNvPr id="638" name="フローチャート : 判断 637"/>
        <xdr:cNvSpPr/>
      </xdr:nvSpPr>
      <xdr:spPr>
        <a:xfrm>
          <a:off x="162687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2121</xdr:rowOff>
    </xdr:from>
    <xdr:to>
      <xdr:col>22</xdr:col>
      <xdr:colOff>365125</xdr:colOff>
      <xdr:row>78</xdr:row>
      <xdr:rowOff>101067</xdr:rowOff>
    </xdr:to>
    <xdr:cxnSp macro="">
      <xdr:nvCxnSpPr>
        <xdr:cNvPr id="639" name="直線コネクタ 638"/>
        <xdr:cNvCxnSpPr/>
      </xdr:nvCxnSpPr>
      <xdr:spPr>
        <a:xfrm>
          <a:off x="14592300" y="13203771"/>
          <a:ext cx="889000" cy="27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114046</xdr:rowOff>
    </xdr:from>
    <xdr:to>
      <xdr:col>22</xdr:col>
      <xdr:colOff>415925</xdr:colOff>
      <xdr:row>79</xdr:row>
      <xdr:rowOff>44196</xdr:rowOff>
    </xdr:to>
    <xdr:sp macro="" textlink="">
      <xdr:nvSpPr>
        <xdr:cNvPr id="640" name="フローチャート : 判断 639"/>
        <xdr:cNvSpPr/>
      </xdr:nvSpPr>
      <xdr:spPr>
        <a:xfrm>
          <a:off x="15430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35323</xdr:rowOff>
    </xdr:from>
    <xdr:ext cx="469744" cy="259045"/>
    <xdr:sp macro="" textlink="">
      <xdr:nvSpPr>
        <xdr:cNvPr id="641" name="テキスト ボックス 640"/>
        <xdr:cNvSpPr txBox="1"/>
      </xdr:nvSpPr>
      <xdr:spPr>
        <a:xfrm>
          <a:off x="15246427" y="1357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2121</xdr:rowOff>
    </xdr:from>
    <xdr:to>
      <xdr:col>21</xdr:col>
      <xdr:colOff>161925</xdr:colOff>
      <xdr:row>77</xdr:row>
      <xdr:rowOff>4330</xdr:rowOff>
    </xdr:to>
    <xdr:cxnSp macro="">
      <xdr:nvCxnSpPr>
        <xdr:cNvPr id="642" name="直線コネクタ 641"/>
        <xdr:cNvCxnSpPr/>
      </xdr:nvCxnSpPr>
      <xdr:spPr>
        <a:xfrm flipV="1">
          <a:off x="13703300" y="13203771"/>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87681</xdr:rowOff>
    </xdr:from>
    <xdr:to>
      <xdr:col>21</xdr:col>
      <xdr:colOff>212725</xdr:colOff>
      <xdr:row>79</xdr:row>
      <xdr:rowOff>17831</xdr:rowOff>
    </xdr:to>
    <xdr:sp macro="" textlink="">
      <xdr:nvSpPr>
        <xdr:cNvPr id="643" name="フローチャート : 判断 642"/>
        <xdr:cNvSpPr/>
      </xdr:nvSpPr>
      <xdr:spPr>
        <a:xfrm>
          <a:off x="14541500" y="134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8958</xdr:rowOff>
    </xdr:from>
    <xdr:ext cx="469744" cy="259045"/>
    <xdr:sp macro="" textlink="">
      <xdr:nvSpPr>
        <xdr:cNvPr id="644" name="テキスト ボックス 643"/>
        <xdr:cNvSpPr txBox="1"/>
      </xdr:nvSpPr>
      <xdr:spPr>
        <a:xfrm>
          <a:off x="14357427" y="1355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9741</xdr:rowOff>
    </xdr:from>
    <xdr:to>
      <xdr:col>19</xdr:col>
      <xdr:colOff>644525</xdr:colOff>
      <xdr:row>77</xdr:row>
      <xdr:rowOff>4330</xdr:rowOff>
    </xdr:to>
    <xdr:cxnSp macro="">
      <xdr:nvCxnSpPr>
        <xdr:cNvPr id="645" name="直線コネクタ 644"/>
        <xdr:cNvCxnSpPr/>
      </xdr:nvCxnSpPr>
      <xdr:spPr>
        <a:xfrm>
          <a:off x="12814300" y="12182691"/>
          <a:ext cx="889000" cy="102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44362</xdr:rowOff>
    </xdr:from>
    <xdr:to>
      <xdr:col>20</xdr:col>
      <xdr:colOff>9525</xdr:colOff>
      <xdr:row>78</xdr:row>
      <xdr:rowOff>145962</xdr:rowOff>
    </xdr:to>
    <xdr:sp macro="" textlink="">
      <xdr:nvSpPr>
        <xdr:cNvPr id="646" name="フローチャート : 判断 645"/>
        <xdr:cNvSpPr/>
      </xdr:nvSpPr>
      <xdr:spPr>
        <a:xfrm>
          <a:off x="13652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137089</xdr:rowOff>
    </xdr:from>
    <xdr:ext cx="469744" cy="259045"/>
    <xdr:sp macro="" textlink="">
      <xdr:nvSpPr>
        <xdr:cNvPr id="647" name="テキスト ボックス 646"/>
        <xdr:cNvSpPr txBox="1"/>
      </xdr:nvSpPr>
      <xdr:spPr>
        <a:xfrm>
          <a:off x="13468427" y="1351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30341</xdr:rowOff>
    </xdr:from>
    <xdr:to>
      <xdr:col>18</xdr:col>
      <xdr:colOff>492125</xdr:colOff>
      <xdr:row>78</xdr:row>
      <xdr:rowOff>131941</xdr:rowOff>
    </xdr:to>
    <xdr:sp macro="" textlink="">
      <xdr:nvSpPr>
        <xdr:cNvPr id="648" name="フローチャート : 判断 647"/>
        <xdr:cNvSpPr/>
      </xdr:nvSpPr>
      <xdr:spPr>
        <a:xfrm>
          <a:off x="12763500" y="134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123068</xdr:rowOff>
    </xdr:from>
    <xdr:ext cx="469744" cy="259045"/>
    <xdr:sp macro="" textlink="">
      <xdr:nvSpPr>
        <xdr:cNvPr id="649" name="テキスト ボックス 648"/>
        <xdr:cNvSpPr txBox="1"/>
      </xdr:nvSpPr>
      <xdr:spPr>
        <a:xfrm>
          <a:off x="12579427" y="1349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110883</xdr:rowOff>
    </xdr:from>
    <xdr:to>
      <xdr:col>23</xdr:col>
      <xdr:colOff>568325</xdr:colOff>
      <xdr:row>79</xdr:row>
      <xdr:rowOff>41033</xdr:rowOff>
    </xdr:to>
    <xdr:sp macro="" textlink="">
      <xdr:nvSpPr>
        <xdr:cNvPr id="655" name="円/楕円 654"/>
        <xdr:cNvSpPr/>
      </xdr:nvSpPr>
      <xdr:spPr>
        <a:xfrm>
          <a:off x="16268700" y="1348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70260</xdr:rowOff>
    </xdr:from>
    <xdr:ext cx="469744" cy="259045"/>
    <xdr:sp macro="" textlink="">
      <xdr:nvSpPr>
        <xdr:cNvPr id="656" name="災害復旧費該当値テキスト"/>
        <xdr:cNvSpPr txBox="1"/>
      </xdr:nvSpPr>
      <xdr:spPr>
        <a:xfrm>
          <a:off x="16370300" y="1327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50267</xdr:rowOff>
    </xdr:from>
    <xdr:to>
      <xdr:col>22</xdr:col>
      <xdr:colOff>415925</xdr:colOff>
      <xdr:row>78</xdr:row>
      <xdr:rowOff>151867</xdr:rowOff>
    </xdr:to>
    <xdr:sp macro="" textlink="">
      <xdr:nvSpPr>
        <xdr:cNvPr id="657" name="円/楕円 656"/>
        <xdr:cNvSpPr/>
      </xdr:nvSpPr>
      <xdr:spPr>
        <a:xfrm>
          <a:off x="15430500" y="1342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168394</xdr:rowOff>
    </xdr:from>
    <xdr:ext cx="469744" cy="259045"/>
    <xdr:sp macro="" textlink="">
      <xdr:nvSpPr>
        <xdr:cNvPr id="658" name="テキスト ボックス 657"/>
        <xdr:cNvSpPr txBox="1"/>
      </xdr:nvSpPr>
      <xdr:spPr>
        <a:xfrm>
          <a:off x="15246427" y="1319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122771</xdr:rowOff>
    </xdr:from>
    <xdr:to>
      <xdr:col>21</xdr:col>
      <xdr:colOff>212725</xdr:colOff>
      <xdr:row>77</xdr:row>
      <xdr:rowOff>52921</xdr:rowOff>
    </xdr:to>
    <xdr:sp macro="" textlink="">
      <xdr:nvSpPr>
        <xdr:cNvPr id="659" name="円/楕円 658"/>
        <xdr:cNvSpPr/>
      </xdr:nvSpPr>
      <xdr:spPr>
        <a:xfrm>
          <a:off x="14541500" y="131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69448</xdr:rowOff>
    </xdr:from>
    <xdr:ext cx="534377" cy="259045"/>
    <xdr:sp macro="" textlink="">
      <xdr:nvSpPr>
        <xdr:cNvPr id="660" name="テキスト ボックス 659"/>
        <xdr:cNvSpPr txBox="1"/>
      </xdr:nvSpPr>
      <xdr:spPr>
        <a:xfrm>
          <a:off x="14325111" y="1292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124980</xdr:rowOff>
    </xdr:from>
    <xdr:to>
      <xdr:col>20</xdr:col>
      <xdr:colOff>9525</xdr:colOff>
      <xdr:row>77</xdr:row>
      <xdr:rowOff>55130</xdr:rowOff>
    </xdr:to>
    <xdr:sp macro="" textlink="">
      <xdr:nvSpPr>
        <xdr:cNvPr id="661" name="円/楕円 660"/>
        <xdr:cNvSpPr/>
      </xdr:nvSpPr>
      <xdr:spPr>
        <a:xfrm>
          <a:off x="13652500" y="131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71658</xdr:rowOff>
    </xdr:from>
    <xdr:ext cx="534377" cy="259045"/>
    <xdr:sp macro="" textlink="">
      <xdr:nvSpPr>
        <xdr:cNvPr id="662" name="テキスト ボックス 661"/>
        <xdr:cNvSpPr txBox="1"/>
      </xdr:nvSpPr>
      <xdr:spPr>
        <a:xfrm>
          <a:off x="13436111" y="129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10,053</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130391</xdr:rowOff>
    </xdr:from>
    <xdr:to>
      <xdr:col>18</xdr:col>
      <xdr:colOff>492125</xdr:colOff>
      <xdr:row>71</xdr:row>
      <xdr:rowOff>60541</xdr:rowOff>
    </xdr:to>
    <xdr:sp macro="" textlink="">
      <xdr:nvSpPr>
        <xdr:cNvPr id="663" name="円/楕円 662"/>
        <xdr:cNvSpPr/>
      </xdr:nvSpPr>
      <xdr:spPr>
        <a:xfrm>
          <a:off x="12763500" y="1213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77068</xdr:rowOff>
    </xdr:from>
    <xdr:ext cx="534377" cy="259045"/>
    <xdr:sp macro="" textlink="">
      <xdr:nvSpPr>
        <xdr:cNvPr id="664" name="テキスト ボックス 663"/>
        <xdr:cNvSpPr txBox="1"/>
      </xdr:nvSpPr>
      <xdr:spPr>
        <a:xfrm>
          <a:off x="12547111" y="1190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0" name="直線コネクタ 689"/>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1"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2" name="直線コネクタ 691"/>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3"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4" name="直線コネクタ 693"/>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122686</xdr:rowOff>
    </xdr:from>
    <xdr:to>
      <xdr:col>23</xdr:col>
      <xdr:colOff>517525</xdr:colOff>
      <xdr:row>95</xdr:row>
      <xdr:rowOff>127209</xdr:rowOff>
    </xdr:to>
    <xdr:cxnSp macro="">
      <xdr:nvCxnSpPr>
        <xdr:cNvPr id="695" name="直線コネクタ 694"/>
        <xdr:cNvCxnSpPr/>
      </xdr:nvCxnSpPr>
      <xdr:spPr>
        <a:xfrm flipV="1">
          <a:off x="15481300" y="16410436"/>
          <a:ext cx="8382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126796</xdr:rowOff>
    </xdr:from>
    <xdr:ext cx="534377" cy="259045"/>
    <xdr:sp macro="" textlink="">
      <xdr:nvSpPr>
        <xdr:cNvPr id="696" name="公債費平均値テキスト"/>
        <xdr:cNvSpPr txBox="1"/>
      </xdr:nvSpPr>
      <xdr:spPr>
        <a:xfrm>
          <a:off x="16370300" y="16414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697" name="フローチャート : 判断 696"/>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125265</xdr:rowOff>
    </xdr:from>
    <xdr:to>
      <xdr:col>22</xdr:col>
      <xdr:colOff>365125</xdr:colOff>
      <xdr:row>95</xdr:row>
      <xdr:rowOff>127209</xdr:rowOff>
    </xdr:to>
    <xdr:cxnSp macro="">
      <xdr:nvCxnSpPr>
        <xdr:cNvPr id="698" name="直線コネクタ 697"/>
        <xdr:cNvCxnSpPr/>
      </xdr:nvCxnSpPr>
      <xdr:spPr>
        <a:xfrm>
          <a:off x="14592300" y="16413015"/>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699" name="フローチャート : 判断 698"/>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0" name="テキスト ボックス 699"/>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125265</xdr:rowOff>
    </xdr:from>
    <xdr:to>
      <xdr:col>21</xdr:col>
      <xdr:colOff>161925</xdr:colOff>
      <xdr:row>95</xdr:row>
      <xdr:rowOff>127274</xdr:rowOff>
    </xdr:to>
    <xdr:cxnSp macro="">
      <xdr:nvCxnSpPr>
        <xdr:cNvPr id="701" name="直線コネクタ 700"/>
        <xdr:cNvCxnSpPr/>
      </xdr:nvCxnSpPr>
      <xdr:spPr>
        <a:xfrm flipV="1">
          <a:off x="13703300" y="16413015"/>
          <a:ext cx="8890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2" name="フローチャート : 判断 701"/>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3" name="テキスト ボックス 702"/>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113640</xdr:rowOff>
    </xdr:from>
    <xdr:to>
      <xdr:col>19</xdr:col>
      <xdr:colOff>644525</xdr:colOff>
      <xdr:row>95</xdr:row>
      <xdr:rowOff>127274</xdr:rowOff>
    </xdr:to>
    <xdr:cxnSp macro="">
      <xdr:nvCxnSpPr>
        <xdr:cNvPr id="704" name="直線コネクタ 703"/>
        <xdr:cNvCxnSpPr/>
      </xdr:nvCxnSpPr>
      <xdr:spPr>
        <a:xfrm>
          <a:off x="12814300" y="16401390"/>
          <a:ext cx="889000" cy="1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5" name="フローチャート : 判断 704"/>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6" name="テキスト ボックス 705"/>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7" name="フローチャート : 判断 706"/>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8" name="テキスト ボックス 707"/>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71886</xdr:rowOff>
    </xdr:from>
    <xdr:to>
      <xdr:col>23</xdr:col>
      <xdr:colOff>568325</xdr:colOff>
      <xdr:row>96</xdr:row>
      <xdr:rowOff>2036</xdr:rowOff>
    </xdr:to>
    <xdr:sp macro="" textlink="">
      <xdr:nvSpPr>
        <xdr:cNvPr id="714" name="円/楕円 713"/>
        <xdr:cNvSpPr/>
      </xdr:nvSpPr>
      <xdr:spPr>
        <a:xfrm>
          <a:off x="16268700" y="1635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94763</xdr:rowOff>
    </xdr:from>
    <xdr:ext cx="534377" cy="259045"/>
    <xdr:sp macro="" textlink="">
      <xdr:nvSpPr>
        <xdr:cNvPr id="715" name="公債費該当値テキスト"/>
        <xdr:cNvSpPr txBox="1"/>
      </xdr:nvSpPr>
      <xdr:spPr>
        <a:xfrm>
          <a:off x="16370300" y="1621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40,542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76409</xdr:rowOff>
    </xdr:from>
    <xdr:to>
      <xdr:col>22</xdr:col>
      <xdr:colOff>415925</xdr:colOff>
      <xdr:row>96</xdr:row>
      <xdr:rowOff>6559</xdr:rowOff>
    </xdr:to>
    <xdr:sp macro="" textlink="">
      <xdr:nvSpPr>
        <xdr:cNvPr id="716" name="円/楕円 715"/>
        <xdr:cNvSpPr/>
      </xdr:nvSpPr>
      <xdr:spPr>
        <a:xfrm>
          <a:off x="15430500" y="16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23086</xdr:rowOff>
    </xdr:from>
    <xdr:ext cx="534377" cy="259045"/>
    <xdr:sp macro="" textlink="">
      <xdr:nvSpPr>
        <xdr:cNvPr id="717" name="テキスト ボックス 716"/>
        <xdr:cNvSpPr txBox="1"/>
      </xdr:nvSpPr>
      <xdr:spPr>
        <a:xfrm>
          <a:off x="15214111" y="1613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74465</xdr:rowOff>
    </xdr:from>
    <xdr:to>
      <xdr:col>21</xdr:col>
      <xdr:colOff>212725</xdr:colOff>
      <xdr:row>96</xdr:row>
      <xdr:rowOff>4615</xdr:rowOff>
    </xdr:to>
    <xdr:sp macro="" textlink="">
      <xdr:nvSpPr>
        <xdr:cNvPr id="718" name="円/楕円 717"/>
        <xdr:cNvSpPr/>
      </xdr:nvSpPr>
      <xdr:spPr>
        <a:xfrm>
          <a:off x="14541500" y="1636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21142</xdr:rowOff>
    </xdr:from>
    <xdr:ext cx="534377" cy="259045"/>
    <xdr:sp macro="" textlink="">
      <xdr:nvSpPr>
        <xdr:cNvPr id="719" name="テキスト ボックス 718"/>
        <xdr:cNvSpPr txBox="1"/>
      </xdr:nvSpPr>
      <xdr:spPr>
        <a:xfrm>
          <a:off x="14325111" y="1613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76474</xdr:rowOff>
    </xdr:from>
    <xdr:to>
      <xdr:col>20</xdr:col>
      <xdr:colOff>9525</xdr:colOff>
      <xdr:row>96</xdr:row>
      <xdr:rowOff>6624</xdr:rowOff>
    </xdr:to>
    <xdr:sp macro="" textlink="">
      <xdr:nvSpPr>
        <xdr:cNvPr id="720" name="円/楕円 719"/>
        <xdr:cNvSpPr/>
      </xdr:nvSpPr>
      <xdr:spPr>
        <a:xfrm>
          <a:off x="13652500" y="1636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23151</xdr:rowOff>
    </xdr:from>
    <xdr:ext cx="534377" cy="259045"/>
    <xdr:sp macro="" textlink="">
      <xdr:nvSpPr>
        <xdr:cNvPr id="721" name="テキスト ボックス 720"/>
        <xdr:cNvSpPr txBox="1"/>
      </xdr:nvSpPr>
      <xdr:spPr>
        <a:xfrm>
          <a:off x="13436111" y="161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62840</xdr:rowOff>
    </xdr:from>
    <xdr:to>
      <xdr:col>18</xdr:col>
      <xdr:colOff>492125</xdr:colOff>
      <xdr:row>95</xdr:row>
      <xdr:rowOff>164440</xdr:rowOff>
    </xdr:to>
    <xdr:sp macro="" textlink="">
      <xdr:nvSpPr>
        <xdr:cNvPr id="722" name="円/楕円 721"/>
        <xdr:cNvSpPr/>
      </xdr:nvSpPr>
      <xdr:spPr>
        <a:xfrm>
          <a:off x="12763500" y="1635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9517</xdr:rowOff>
    </xdr:from>
    <xdr:ext cx="534377" cy="259045"/>
    <xdr:sp macro="" textlink="">
      <xdr:nvSpPr>
        <xdr:cNvPr id="723" name="テキスト ボックス 722"/>
        <xdr:cNvSpPr txBox="1"/>
      </xdr:nvSpPr>
      <xdr:spPr>
        <a:xfrm>
          <a:off x="12547111" y="1612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4" name="直線コネクタ 73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5" name="テキスト ボックス 73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8" name="直線コネクタ 73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9" name="テキスト ボックス 738"/>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3" name="直線コネクタ 742"/>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4"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5" name="直線コネクタ 74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6"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47" name="直線コネクタ 746"/>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50546</xdr:rowOff>
    </xdr:from>
    <xdr:to>
      <xdr:col>32</xdr:col>
      <xdr:colOff>187325</xdr:colOff>
      <xdr:row>38</xdr:row>
      <xdr:rowOff>25400</xdr:rowOff>
    </xdr:to>
    <xdr:cxnSp macro="">
      <xdr:nvCxnSpPr>
        <xdr:cNvPr id="748" name="直線コネクタ 747"/>
        <xdr:cNvCxnSpPr/>
      </xdr:nvCxnSpPr>
      <xdr:spPr>
        <a:xfrm flipV="1">
          <a:off x="21323300" y="639419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66184</xdr:rowOff>
    </xdr:from>
    <xdr:ext cx="378565" cy="259045"/>
    <xdr:sp macro="" textlink="">
      <xdr:nvSpPr>
        <xdr:cNvPr id="749" name="諸支出金平均値テキスト"/>
        <xdr:cNvSpPr txBox="1"/>
      </xdr:nvSpPr>
      <xdr:spPr>
        <a:xfrm>
          <a:off x="22212300" y="6409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0" name="フローチャート : 判断 749"/>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5397</xdr:rowOff>
    </xdr:from>
    <xdr:to>
      <xdr:col>31</xdr:col>
      <xdr:colOff>34925</xdr:colOff>
      <xdr:row>38</xdr:row>
      <xdr:rowOff>25400</xdr:rowOff>
    </xdr:to>
    <xdr:cxnSp macro="">
      <xdr:nvCxnSpPr>
        <xdr:cNvPr id="751" name="直線コネクタ 750"/>
        <xdr:cNvCxnSpPr/>
      </xdr:nvCxnSpPr>
      <xdr:spPr>
        <a:xfrm>
          <a:off x="20434300" y="6520497"/>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52" name="フローチャート : 判断 751"/>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1287</xdr:rowOff>
    </xdr:from>
    <xdr:ext cx="378565" cy="259045"/>
    <xdr:sp macro="" textlink="">
      <xdr:nvSpPr>
        <xdr:cNvPr id="753" name="テキスト ボックス 752"/>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5397</xdr:rowOff>
    </xdr:from>
    <xdr:to>
      <xdr:col>29</xdr:col>
      <xdr:colOff>517525</xdr:colOff>
      <xdr:row>38</xdr:row>
      <xdr:rowOff>25400</xdr:rowOff>
    </xdr:to>
    <xdr:cxnSp macro="">
      <xdr:nvCxnSpPr>
        <xdr:cNvPr id="754" name="直線コネクタ 753"/>
        <xdr:cNvCxnSpPr/>
      </xdr:nvCxnSpPr>
      <xdr:spPr>
        <a:xfrm flipV="1">
          <a:off x="19545300" y="6520497"/>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55" name="フローチャート : 判断 754"/>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131018</xdr:rowOff>
    </xdr:from>
    <xdr:ext cx="378565" cy="259045"/>
    <xdr:sp macro="" textlink="">
      <xdr:nvSpPr>
        <xdr:cNvPr id="756" name="テキスト ボックス 755"/>
        <xdr:cNvSpPr txBox="1"/>
      </xdr:nvSpPr>
      <xdr:spPr>
        <a:xfrm>
          <a:off x="20245017" y="613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37973</xdr:rowOff>
    </xdr:from>
    <xdr:to>
      <xdr:col>28</xdr:col>
      <xdr:colOff>314325</xdr:colOff>
      <xdr:row>38</xdr:row>
      <xdr:rowOff>25400</xdr:rowOff>
    </xdr:to>
    <xdr:cxnSp macro="">
      <xdr:nvCxnSpPr>
        <xdr:cNvPr id="757" name="直線コネクタ 756"/>
        <xdr:cNvCxnSpPr/>
      </xdr:nvCxnSpPr>
      <xdr:spPr>
        <a:xfrm>
          <a:off x="18656300" y="6381623"/>
          <a:ext cx="8890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58" name="フローチャート : 判断 757"/>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151020</xdr:rowOff>
    </xdr:from>
    <xdr:ext cx="378565" cy="259045"/>
    <xdr:sp macro="" textlink="">
      <xdr:nvSpPr>
        <xdr:cNvPr id="759" name="テキスト ボックス 758"/>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0" name="フローチャート : 判断 759"/>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81043</xdr:rowOff>
    </xdr:from>
    <xdr:ext cx="378565" cy="259045"/>
    <xdr:sp macro="" textlink="">
      <xdr:nvSpPr>
        <xdr:cNvPr id="761" name="テキスト ボックス 760"/>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171196</xdr:rowOff>
    </xdr:from>
    <xdr:to>
      <xdr:col>32</xdr:col>
      <xdr:colOff>238125</xdr:colOff>
      <xdr:row>37</xdr:row>
      <xdr:rowOff>101346</xdr:rowOff>
    </xdr:to>
    <xdr:sp macro="" textlink="">
      <xdr:nvSpPr>
        <xdr:cNvPr id="767" name="円/楕円 766"/>
        <xdr:cNvSpPr/>
      </xdr:nvSpPr>
      <xdr:spPr>
        <a:xfrm>
          <a:off x="221107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22623</xdr:rowOff>
    </xdr:from>
    <xdr:ext cx="378565" cy="259045"/>
    <xdr:sp macro="" textlink="">
      <xdr:nvSpPr>
        <xdr:cNvPr id="768" name="諸支出金該当値テキスト"/>
        <xdr:cNvSpPr txBox="1"/>
      </xdr:nvSpPr>
      <xdr:spPr>
        <a:xfrm>
          <a:off x="22212300" y="6194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9" name="円/楕円 76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0" name="テキスト ボックス 769"/>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126047</xdr:rowOff>
    </xdr:from>
    <xdr:to>
      <xdr:col>29</xdr:col>
      <xdr:colOff>568325</xdr:colOff>
      <xdr:row>38</xdr:row>
      <xdr:rowOff>56197</xdr:rowOff>
    </xdr:to>
    <xdr:sp macro="" textlink="">
      <xdr:nvSpPr>
        <xdr:cNvPr id="771" name="円/楕円 770"/>
        <xdr:cNvSpPr/>
      </xdr:nvSpPr>
      <xdr:spPr>
        <a:xfrm>
          <a:off x="20383500" y="64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47324</xdr:rowOff>
    </xdr:from>
    <xdr:ext cx="313932" cy="259045"/>
    <xdr:sp macro="" textlink="">
      <xdr:nvSpPr>
        <xdr:cNvPr id="772" name="テキスト ボックス 771"/>
        <xdr:cNvSpPr txBox="1"/>
      </xdr:nvSpPr>
      <xdr:spPr>
        <a:xfrm>
          <a:off x="20277333" y="6562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3" name="円/楕円 77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4" name="テキスト ボックス 773"/>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158623</xdr:rowOff>
    </xdr:from>
    <xdr:to>
      <xdr:col>27</xdr:col>
      <xdr:colOff>161925</xdr:colOff>
      <xdr:row>37</xdr:row>
      <xdr:rowOff>88773</xdr:rowOff>
    </xdr:to>
    <xdr:sp macro="" textlink="">
      <xdr:nvSpPr>
        <xdr:cNvPr id="775" name="円/楕円 774"/>
        <xdr:cNvSpPr/>
      </xdr:nvSpPr>
      <xdr:spPr>
        <a:xfrm>
          <a:off x="186055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105300</xdr:rowOff>
    </xdr:from>
    <xdr:ext cx="378565" cy="259045"/>
    <xdr:sp macro="" textlink="">
      <xdr:nvSpPr>
        <xdr:cNvPr id="776" name="テキスト ボックス 775"/>
        <xdr:cNvSpPr txBox="1"/>
      </xdr:nvSpPr>
      <xdr:spPr>
        <a:xfrm>
          <a:off x="18467017" y="6106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　衛生費は、住民一人当たり</a:t>
          </a:r>
          <a:r>
            <a:rPr kumimoji="1" lang="en-US" altLang="ja-JP" sz="1400">
              <a:solidFill>
                <a:schemeClr val="dk1"/>
              </a:solidFill>
              <a:effectLst/>
              <a:latin typeface="+mn-ea"/>
              <a:ea typeface="+mn-ea"/>
              <a:cs typeface="+mn-cs"/>
            </a:rPr>
            <a:t>111,481</a:t>
          </a:r>
          <a:r>
            <a:rPr kumimoji="1" lang="ja-JP" altLang="ja-JP" sz="1400">
              <a:solidFill>
                <a:schemeClr val="dk1"/>
              </a:solidFill>
              <a:effectLst/>
              <a:latin typeface="+mn-ea"/>
              <a:ea typeface="+mn-ea"/>
              <a:cs typeface="+mn-cs"/>
            </a:rPr>
            <a:t>円となっている。平成</a:t>
          </a:r>
          <a:r>
            <a:rPr kumimoji="1" lang="en-US" altLang="ja-JP" sz="1400">
              <a:solidFill>
                <a:schemeClr val="dk1"/>
              </a:solidFill>
              <a:effectLst/>
              <a:latin typeface="+mn-ea"/>
              <a:ea typeface="+mn-ea"/>
              <a:cs typeface="+mn-cs"/>
            </a:rPr>
            <a:t>24</a:t>
          </a:r>
          <a:r>
            <a:rPr kumimoji="1" lang="ja-JP" altLang="ja-JP" sz="1400">
              <a:solidFill>
                <a:schemeClr val="dk1"/>
              </a:solidFill>
              <a:effectLst/>
              <a:latin typeface="+mn-ea"/>
              <a:ea typeface="+mn-ea"/>
              <a:cs typeface="+mn-cs"/>
            </a:rPr>
            <a:t>年度から年々増加しているのは、放射能対策事業が主な要因である。平成</a:t>
          </a:r>
          <a:r>
            <a:rPr kumimoji="1" lang="en-US" altLang="ja-JP" sz="1400">
              <a:solidFill>
                <a:schemeClr val="dk1"/>
              </a:solidFill>
              <a:effectLst/>
              <a:latin typeface="+mn-ea"/>
              <a:ea typeface="+mn-ea"/>
              <a:cs typeface="+mn-cs"/>
            </a:rPr>
            <a:t>26</a:t>
          </a:r>
          <a:r>
            <a:rPr kumimoji="1" lang="ja-JP" altLang="ja-JP" sz="1400">
              <a:solidFill>
                <a:schemeClr val="dk1"/>
              </a:solidFill>
              <a:effectLst/>
              <a:latin typeface="+mn-ea"/>
              <a:ea typeface="+mn-ea"/>
              <a:cs typeface="+mn-cs"/>
            </a:rPr>
            <a:t>年度及び平成</a:t>
          </a:r>
          <a:r>
            <a:rPr kumimoji="1" lang="en-US" altLang="ja-JP" sz="1400">
              <a:solidFill>
                <a:schemeClr val="dk1"/>
              </a:solidFill>
              <a:effectLst/>
              <a:latin typeface="+mn-ea"/>
              <a:ea typeface="+mn-ea"/>
              <a:cs typeface="+mn-cs"/>
            </a:rPr>
            <a:t>27</a:t>
          </a:r>
          <a:r>
            <a:rPr kumimoji="1" lang="ja-JP" altLang="ja-JP" sz="1400">
              <a:solidFill>
                <a:schemeClr val="dk1"/>
              </a:solidFill>
              <a:effectLst/>
              <a:latin typeface="+mn-ea"/>
              <a:ea typeface="+mn-ea"/>
              <a:cs typeface="+mn-cs"/>
            </a:rPr>
            <a:t>年度が突出し、類似団体内の最大値となっているのは、戸建て住宅等除染工事等及び住宅等放射線量低減化支援金がピークを迎えたためである。平成</a:t>
          </a:r>
          <a:r>
            <a:rPr kumimoji="1" lang="en-US" altLang="ja-JP" sz="1400">
              <a:solidFill>
                <a:schemeClr val="dk1"/>
              </a:solidFill>
              <a:effectLst/>
              <a:latin typeface="+mn-ea"/>
              <a:ea typeface="+mn-ea"/>
              <a:cs typeface="+mn-cs"/>
            </a:rPr>
            <a:t>28</a:t>
          </a:r>
          <a:r>
            <a:rPr kumimoji="1" lang="ja-JP" altLang="ja-JP" sz="1400">
              <a:solidFill>
                <a:schemeClr val="dk1"/>
              </a:solidFill>
              <a:effectLst/>
              <a:latin typeface="+mn-ea"/>
              <a:ea typeface="+mn-ea"/>
              <a:cs typeface="+mn-cs"/>
            </a:rPr>
            <a:t>年度にて、同工事等及び同支援金は終了するため、今後、衛生費は減少していくとみられる。</a:t>
          </a:r>
          <a:endParaRPr lang="ja-JP" altLang="ja-JP" sz="1400">
            <a:effectLst/>
            <a:latin typeface="+mn-ea"/>
            <a:ea typeface="+mn-ea"/>
          </a:endParaRPr>
        </a:p>
        <a:p>
          <a:r>
            <a:rPr kumimoji="1" lang="ja-JP" altLang="ja-JP" sz="1400">
              <a:solidFill>
                <a:schemeClr val="dk1"/>
              </a:solidFill>
              <a:effectLst/>
              <a:latin typeface="+mn-ea"/>
              <a:ea typeface="+mn-ea"/>
              <a:cs typeface="+mn-cs"/>
            </a:rPr>
            <a:t>　民生費は、住民一人当たり</a:t>
          </a:r>
          <a:r>
            <a:rPr kumimoji="1" lang="en-US" altLang="ja-JP" sz="1400">
              <a:solidFill>
                <a:schemeClr val="dk1"/>
              </a:solidFill>
              <a:effectLst/>
              <a:latin typeface="+mn-ea"/>
              <a:ea typeface="+mn-ea"/>
              <a:cs typeface="+mn-cs"/>
            </a:rPr>
            <a:t>171,995</a:t>
          </a:r>
          <a:r>
            <a:rPr kumimoji="1" lang="ja-JP" altLang="ja-JP" sz="1400">
              <a:solidFill>
                <a:schemeClr val="dk1"/>
              </a:solidFill>
              <a:effectLst/>
              <a:latin typeface="+mn-ea"/>
              <a:ea typeface="+mn-ea"/>
              <a:cs typeface="+mn-cs"/>
            </a:rPr>
            <a:t>円となっている。平成</a:t>
          </a:r>
          <a:r>
            <a:rPr kumimoji="1" lang="en-US" altLang="ja-JP" sz="1400">
              <a:solidFill>
                <a:schemeClr val="dk1"/>
              </a:solidFill>
              <a:effectLst/>
              <a:latin typeface="+mn-ea"/>
              <a:ea typeface="+mn-ea"/>
              <a:cs typeface="+mn-cs"/>
            </a:rPr>
            <a:t>25</a:t>
          </a:r>
          <a:r>
            <a:rPr kumimoji="1" lang="ja-JP" altLang="ja-JP" sz="1400">
              <a:solidFill>
                <a:schemeClr val="dk1"/>
              </a:solidFill>
              <a:effectLst/>
              <a:latin typeface="+mn-ea"/>
              <a:ea typeface="+mn-ea"/>
              <a:cs typeface="+mn-cs"/>
            </a:rPr>
            <a:t>年度から年々増加しているのは、除染事業等及び国民健康保険基盤安定制度費繰出金、障害者自立支援費等扶助費等の増のため、災害救助費及び社会福祉費が増加していることが主な要因である。</a:t>
          </a:r>
          <a:endParaRPr lang="ja-JP" altLang="ja-JP" sz="1400">
            <a:effectLst/>
            <a:latin typeface="+mn-ea"/>
            <a:ea typeface="+mn-ea"/>
          </a:endParaRPr>
        </a:p>
        <a:p>
          <a:r>
            <a:rPr kumimoji="1" lang="ja-JP" altLang="ja-JP" sz="1400">
              <a:solidFill>
                <a:schemeClr val="dk1"/>
              </a:solidFill>
              <a:effectLst/>
              <a:latin typeface="+mn-ea"/>
              <a:ea typeface="+mn-ea"/>
              <a:cs typeface="+mn-cs"/>
            </a:rPr>
            <a:t>　商工費は、住民一人当たり</a:t>
          </a:r>
          <a:r>
            <a:rPr kumimoji="1" lang="en-US" altLang="ja-JP" sz="1400">
              <a:solidFill>
                <a:schemeClr val="dk1"/>
              </a:solidFill>
              <a:effectLst/>
              <a:latin typeface="+mn-ea"/>
              <a:ea typeface="+mn-ea"/>
              <a:cs typeface="+mn-cs"/>
            </a:rPr>
            <a:t>28,098</a:t>
          </a:r>
          <a:r>
            <a:rPr kumimoji="1" lang="ja-JP" altLang="ja-JP" sz="1400">
              <a:solidFill>
                <a:schemeClr val="dk1"/>
              </a:solidFill>
              <a:effectLst/>
              <a:latin typeface="+mn-ea"/>
              <a:ea typeface="+mn-ea"/>
              <a:cs typeface="+mn-cs"/>
            </a:rPr>
            <a:t>円となっており、類似団体に比べ高い水準にあるのは、商工費の約</a:t>
          </a:r>
          <a:r>
            <a:rPr kumimoji="1" lang="en-US" altLang="ja-JP" sz="1400">
              <a:solidFill>
                <a:schemeClr val="dk1"/>
              </a:solidFill>
              <a:effectLst/>
              <a:latin typeface="+mn-ea"/>
              <a:ea typeface="+mn-ea"/>
              <a:cs typeface="+mn-cs"/>
            </a:rPr>
            <a:t>40</a:t>
          </a:r>
          <a:r>
            <a:rPr kumimoji="1" lang="ja-JP" altLang="ja-JP" sz="1400">
              <a:solidFill>
                <a:schemeClr val="dk1"/>
              </a:solidFill>
              <a:effectLst/>
              <a:latin typeface="+mn-ea"/>
              <a:ea typeface="+mn-ea"/>
              <a:cs typeface="+mn-cs"/>
            </a:rPr>
            <a:t>％を占める中小企業振興資金融資預託金（</a:t>
          </a:r>
          <a:r>
            <a:rPr kumimoji="1" lang="en-US" altLang="ja-JP" sz="1400">
              <a:solidFill>
                <a:schemeClr val="dk1"/>
              </a:solidFill>
              <a:effectLst/>
              <a:latin typeface="+mn-ea"/>
              <a:ea typeface="+mn-ea"/>
              <a:cs typeface="+mn-cs"/>
            </a:rPr>
            <a:t>300,000</a:t>
          </a:r>
          <a:r>
            <a:rPr kumimoji="1" lang="ja-JP" altLang="ja-JP" sz="1400">
              <a:solidFill>
                <a:schemeClr val="dk1"/>
              </a:solidFill>
              <a:effectLst/>
              <a:latin typeface="+mn-ea"/>
              <a:ea typeface="+mn-ea"/>
              <a:cs typeface="+mn-cs"/>
            </a:rPr>
            <a:t>千円）が主な要因である。</a:t>
          </a:r>
          <a:endParaRPr lang="ja-JP" altLang="ja-JP" sz="14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財政調整基金残高は、適切な財源の確保と歳出の精査により、取崩しを行わず、積立をしたことで、標準財政規模に対する割合が、前年度とほぼ同値の対前年比</a:t>
          </a:r>
          <a:r>
            <a:rPr kumimoji="0"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0.17</a:t>
          </a:r>
          <a:r>
            <a:rPr kumimoji="0"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ポイント減の</a:t>
          </a:r>
          <a:r>
            <a:rPr kumimoji="0"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12.27</a:t>
          </a:r>
          <a:r>
            <a:rPr kumimoji="0"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％となった。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実質収支については、平成</a:t>
          </a:r>
          <a:r>
            <a:rPr kumimoji="0"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25</a:t>
          </a:r>
          <a:r>
            <a:rPr kumimoji="0"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年度に住宅等放射線量低減化支援金（町単独事業分）等の増により悪化したが、平成</a:t>
          </a:r>
          <a:r>
            <a:rPr kumimoji="0"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26</a:t>
          </a:r>
          <a:r>
            <a:rPr kumimoji="0"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年度以降は、同支援金が国庫補助対象事業となり、放射線量低減対策特別緊急事業費補助金の増加により改善している。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今後も、新たに策定する「行財政改革推進プラン</a:t>
          </a:r>
          <a:r>
            <a:rPr kumimoji="0"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2016</a:t>
          </a:r>
          <a:r>
            <a:rPr kumimoji="0"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0"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年度～平成</a:t>
          </a:r>
          <a:r>
            <a:rPr kumimoji="0"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32</a:t>
          </a:r>
          <a:r>
            <a:rPr kumimoji="0"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年度）」に基づき、事務事業の見直し・統廃合など選択と集中による歳出の抑制を推進し、健全な行政運営に努めていく。</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Ｐゴシック" panose="020B0600070205080204" pitchFamily="50" charset="-128"/>
              <a:ea typeface="ＭＳ Ｐゴシック" panose="020B0600070205080204" pitchFamily="50" charset="-128"/>
            </a:rPr>
            <a:t>　すべての会計において、黒字となっており赤字は発生していない。</a:t>
          </a:r>
        </a:p>
        <a:p>
          <a:r>
            <a:rPr kumimoji="1" lang="ja-JP" altLang="en-US" sz="1600">
              <a:latin typeface="ＭＳ Ｐゴシック" panose="020B0600070205080204" pitchFamily="50" charset="-128"/>
              <a:ea typeface="ＭＳ Ｐゴシック" panose="020B0600070205080204" pitchFamily="50" charset="-128"/>
            </a:rPr>
            <a:t>　今後、ますます少子・高齢化が進み、それに伴う社会保障費の増に加え、複雑化・多様化する住民ニーズや老朽化した公共施設及び道路・橋りょう・上下水道施設等インフラの維持管理・修繕・更新等のほか、近年頻発する水害や火山災害等の自然災害に対応した安心・安全なまちづくりの推進など本町が担わなければならない行政サービスが年々増加している。</a:t>
          </a:r>
        </a:p>
        <a:p>
          <a:r>
            <a:rPr kumimoji="1" lang="ja-JP" altLang="en-US" sz="1600">
              <a:latin typeface="ＭＳ Ｐゴシック" panose="020B0600070205080204" pitchFamily="50" charset="-128"/>
              <a:ea typeface="ＭＳ Ｐゴシック" panose="020B0600070205080204" pitchFamily="50" charset="-128"/>
            </a:rPr>
            <a:t>　このことから、すべての会計において、長期的な観点に立脚して、将来に渡り健全な財政運営が堅持できるよう不断の行財政改革を推進していく。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16247693</v>
      </c>
      <c r="BO4" s="379"/>
      <c r="BP4" s="379"/>
      <c r="BQ4" s="379"/>
      <c r="BR4" s="379"/>
      <c r="BS4" s="379"/>
      <c r="BT4" s="379"/>
      <c r="BU4" s="380"/>
      <c r="BV4" s="378">
        <v>16810955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16</v>
      </c>
      <c r="CU4" s="385"/>
      <c r="CV4" s="385"/>
      <c r="CW4" s="385"/>
      <c r="CX4" s="385"/>
      <c r="CY4" s="385"/>
      <c r="CZ4" s="385"/>
      <c r="DA4" s="386"/>
      <c r="DB4" s="384">
        <v>15.9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14871026</v>
      </c>
      <c r="BO5" s="416"/>
      <c r="BP5" s="416"/>
      <c r="BQ5" s="416"/>
      <c r="BR5" s="416"/>
      <c r="BS5" s="416"/>
      <c r="BT5" s="416"/>
      <c r="BU5" s="417"/>
      <c r="BV5" s="415">
        <v>15505288</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90.3</v>
      </c>
      <c r="CU5" s="413"/>
      <c r="CV5" s="413"/>
      <c r="CW5" s="413"/>
      <c r="CX5" s="413"/>
      <c r="CY5" s="413"/>
      <c r="CZ5" s="413"/>
      <c r="DA5" s="414"/>
      <c r="DB5" s="412">
        <v>90.2</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1376667</v>
      </c>
      <c r="BO6" s="416"/>
      <c r="BP6" s="416"/>
      <c r="BQ6" s="416"/>
      <c r="BR6" s="416"/>
      <c r="BS6" s="416"/>
      <c r="BT6" s="416"/>
      <c r="BU6" s="417"/>
      <c r="BV6" s="415">
        <v>1305667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98.9</v>
      </c>
      <c r="CU6" s="453"/>
      <c r="CV6" s="453"/>
      <c r="CW6" s="453"/>
      <c r="CX6" s="453"/>
      <c r="CY6" s="453"/>
      <c r="CZ6" s="453"/>
      <c r="DA6" s="454"/>
      <c r="DB6" s="452">
        <v>99.2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167243</v>
      </c>
      <c r="BO7" s="416"/>
      <c r="BP7" s="416"/>
      <c r="BQ7" s="416"/>
      <c r="BR7" s="416"/>
      <c r="BS7" s="416"/>
      <c r="BT7" s="416"/>
      <c r="BU7" s="417"/>
      <c r="BV7" s="415">
        <v>127378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7537382</v>
      </c>
      <c r="CU7" s="416"/>
      <c r="CV7" s="416"/>
      <c r="CW7" s="416"/>
      <c r="CX7" s="416"/>
      <c r="CY7" s="416"/>
      <c r="CZ7" s="416"/>
      <c r="DA7" s="417"/>
      <c r="DB7" s="415">
        <v>7407054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1209424</v>
      </c>
      <c r="BO8" s="416"/>
      <c r="BP8" s="416"/>
      <c r="BQ8" s="416"/>
      <c r="BR8" s="416"/>
      <c r="BS8" s="416"/>
      <c r="BT8" s="416"/>
      <c r="BU8" s="417"/>
      <c r="BV8" s="415">
        <v>1178289</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0.77</v>
      </c>
      <c r="CU8" s="456"/>
      <c r="CV8" s="456"/>
      <c r="CW8" s="456"/>
      <c r="CX8" s="456"/>
      <c r="CY8" s="456"/>
      <c r="CZ8" s="456"/>
      <c r="DA8" s="457"/>
      <c r="DB8" s="455">
        <v>0.77</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24919</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31135</v>
      </c>
      <c r="BO9" s="416"/>
      <c r="BP9" s="416"/>
      <c r="BQ9" s="416"/>
      <c r="BR9" s="416"/>
      <c r="BS9" s="416"/>
      <c r="BT9" s="416"/>
      <c r="BU9" s="417"/>
      <c r="BV9" s="415">
        <v>507753</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10.5</v>
      </c>
      <c r="CU9" s="413"/>
      <c r="CV9" s="413"/>
      <c r="CW9" s="413"/>
      <c r="CX9" s="413"/>
      <c r="CY9" s="413"/>
      <c r="CZ9" s="413"/>
      <c r="DA9" s="414"/>
      <c r="DB9" s="412">
        <v>10.9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26765</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3000</v>
      </c>
      <c r="BO10" s="416"/>
      <c r="BP10" s="416"/>
      <c r="BQ10" s="416"/>
      <c r="BR10" s="416"/>
      <c r="BS10" s="416"/>
      <c r="BT10" s="416"/>
      <c r="BU10" s="417"/>
      <c r="BV10" s="415">
        <v>1100</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106</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v>500</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26155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200000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25937</v>
      </c>
      <c r="S13" s="497"/>
      <c r="T13" s="497"/>
      <c r="U13" s="497"/>
      <c r="V13" s="498"/>
      <c r="W13" s="431" t="s">
        <v>120</v>
      </c>
      <c r="X13" s="432"/>
      <c r="Y13" s="432"/>
      <c r="Z13" s="432"/>
      <c r="AA13" s="432"/>
      <c r="AB13" s="422"/>
      <c r="AC13" s="466">
        <v>1632</v>
      </c>
      <c r="AD13" s="467"/>
      <c r="AE13" s="467"/>
      <c r="AF13" s="467"/>
      <c r="AG13" s="506"/>
      <c r="AH13" s="466">
        <v>2069</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34135</v>
      </c>
      <c r="BO13" s="416"/>
      <c r="BP13" s="416"/>
      <c r="BQ13" s="416"/>
      <c r="BR13" s="416"/>
      <c r="BS13" s="416"/>
      <c r="BT13" s="416"/>
      <c r="BU13" s="417"/>
      <c r="BV13" s="415">
        <v>309353</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9.1999999999999993</v>
      </c>
      <c r="CU13" s="413"/>
      <c r="CV13" s="413"/>
      <c r="CW13" s="413"/>
      <c r="CX13" s="413"/>
      <c r="CY13" s="413"/>
      <c r="CZ13" s="413"/>
      <c r="DA13" s="414"/>
      <c r="DB13" s="412">
        <v>9.6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26506</v>
      </c>
      <c r="S14" s="497"/>
      <c r="T14" s="497"/>
      <c r="U14" s="497"/>
      <c r="V14" s="498"/>
      <c r="W14" s="405"/>
      <c r="X14" s="406"/>
      <c r="Y14" s="406"/>
      <c r="Z14" s="406"/>
      <c r="AA14" s="406"/>
      <c r="AB14" s="395"/>
      <c r="AC14" s="499">
        <v>13.7</v>
      </c>
      <c r="AD14" s="500"/>
      <c r="AE14" s="500"/>
      <c r="AF14" s="500"/>
      <c r="AG14" s="501"/>
      <c r="AH14" s="499">
        <v>15.2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63.6</v>
      </c>
      <c r="CU14" s="511"/>
      <c r="CV14" s="511"/>
      <c r="CW14" s="511"/>
      <c r="CX14" s="511"/>
      <c r="CY14" s="511"/>
      <c r="CZ14" s="511"/>
      <c r="DA14" s="512"/>
      <c r="DB14" s="510">
        <v>74.400000000000006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26312</v>
      </c>
      <c r="S15" s="497"/>
      <c r="T15" s="497"/>
      <c r="U15" s="497"/>
      <c r="V15" s="498"/>
      <c r="W15" s="431" t="s">
        <v>126</v>
      </c>
      <c r="X15" s="432"/>
      <c r="Y15" s="432"/>
      <c r="Z15" s="432"/>
      <c r="AA15" s="432"/>
      <c r="AB15" s="422"/>
      <c r="AC15" s="466">
        <v>2971</v>
      </c>
      <c r="AD15" s="467"/>
      <c r="AE15" s="467"/>
      <c r="AF15" s="467"/>
      <c r="AG15" s="506"/>
      <c r="AH15" s="466">
        <v>3323</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4285063</v>
      </c>
      <c r="BO15" s="379"/>
      <c r="BP15" s="379"/>
      <c r="BQ15" s="379"/>
      <c r="BR15" s="379"/>
      <c r="BS15" s="379"/>
      <c r="BT15" s="379"/>
      <c r="BU15" s="380"/>
      <c r="BV15" s="378">
        <v>4240983</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24.9</v>
      </c>
      <c r="AD16" s="500"/>
      <c r="AE16" s="500"/>
      <c r="AF16" s="500"/>
      <c r="AG16" s="501"/>
      <c r="AH16" s="499">
        <v>24.4</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5636880</v>
      </c>
      <c r="BO16" s="416"/>
      <c r="BP16" s="416"/>
      <c r="BQ16" s="416"/>
      <c r="BR16" s="416"/>
      <c r="BS16" s="416"/>
      <c r="BT16" s="416"/>
      <c r="BU16" s="417"/>
      <c r="BV16" s="415">
        <v>5449962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7313</v>
      </c>
      <c r="AD17" s="467"/>
      <c r="AE17" s="467"/>
      <c r="AF17" s="467"/>
      <c r="AG17" s="506"/>
      <c r="AH17" s="466">
        <v>7747</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5521873</v>
      </c>
      <c r="BO17" s="416"/>
      <c r="BP17" s="416"/>
      <c r="BQ17" s="416"/>
      <c r="BR17" s="416"/>
      <c r="BS17" s="416"/>
      <c r="BT17" s="416"/>
      <c r="BU17" s="417"/>
      <c r="BV17" s="415">
        <v>5505614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372.34</v>
      </c>
      <c r="M18" s="528"/>
      <c r="N18" s="528"/>
      <c r="O18" s="528"/>
      <c r="P18" s="528"/>
      <c r="Q18" s="528"/>
      <c r="R18" s="529"/>
      <c r="S18" s="529"/>
      <c r="T18" s="529"/>
      <c r="U18" s="529"/>
      <c r="V18" s="530"/>
      <c r="W18" s="433"/>
      <c r="X18" s="434"/>
      <c r="Y18" s="434"/>
      <c r="Z18" s="434"/>
      <c r="AA18" s="434"/>
      <c r="AB18" s="425"/>
      <c r="AC18" s="531">
        <v>61.4</v>
      </c>
      <c r="AD18" s="532"/>
      <c r="AE18" s="532"/>
      <c r="AF18" s="532"/>
      <c r="AG18" s="533"/>
      <c r="AH18" s="531">
        <v>56.9</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7110452</v>
      </c>
      <c r="BO18" s="416"/>
      <c r="BP18" s="416"/>
      <c r="BQ18" s="416"/>
      <c r="BR18" s="416"/>
      <c r="BS18" s="416"/>
      <c r="BT18" s="416"/>
      <c r="BU18" s="417"/>
      <c r="BV18" s="415">
        <v>6956404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67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9932306</v>
      </c>
      <c r="BO19" s="416"/>
      <c r="BP19" s="416"/>
      <c r="BQ19" s="416"/>
      <c r="BR19" s="416"/>
      <c r="BS19" s="416"/>
      <c r="BT19" s="416"/>
      <c r="BU19" s="417"/>
      <c r="BV19" s="415">
        <v>9718197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8564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11261413</v>
      </c>
      <c r="BO23" s="416"/>
      <c r="BP23" s="416"/>
      <c r="BQ23" s="416"/>
      <c r="BR23" s="416"/>
      <c r="BS23" s="416"/>
      <c r="BT23" s="416"/>
      <c r="BU23" s="417"/>
      <c r="BV23" s="415">
        <v>10927353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7060</v>
      </c>
      <c r="R24" s="467"/>
      <c r="S24" s="467"/>
      <c r="T24" s="467"/>
      <c r="U24" s="467"/>
      <c r="V24" s="506"/>
      <c r="W24" s="561"/>
      <c r="X24" s="549"/>
      <c r="Y24" s="550"/>
      <c r="Z24" s="465" t="s">
        <v>150</v>
      </c>
      <c r="AA24" s="445"/>
      <c r="AB24" s="445"/>
      <c r="AC24" s="445"/>
      <c r="AD24" s="445"/>
      <c r="AE24" s="445"/>
      <c r="AF24" s="445"/>
      <c r="AG24" s="446"/>
      <c r="AH24" s="466">
        <v>253</v>
      </c>
      <c r="AI24" s="467"/>
      <c r="AJ24" s="467"/>
      <c r="AK24" s="467"/>
      <c r="AL24" s="506"/>
      <c r="AM24" s="466">
        <v>728640</v>
      </c>
      <c r="AN24" s="467"/>
      <c r="AO24" s="467"/>
      <c r="AP24" s="467"/>
      <c r="AQ24" s="467"/>
      <c r="AR24" s="506"/>
      <c r="AS24" s="466">
        <v>2880</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9760545</v>
      </c>
      <c r="BO24" s="416"/>
      <c r="BP24" s="416"/>
      <c r="BQ24" s="416"/>
      <c r="BR24" s="416"/>
      <c r="BS24" s="416"/>
      <c r="BT24" s="416"/>
      <c r="BU24" s="417"/>
      <c r="BV24" s="415">
        <v>9205607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5760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1215190</v>
      </c>
      <c r="BO25" s="379"/>
      <c r="BP25" s="379"/>
      <c r="BQ25" s="379"/>
      <c r="BR25" s="379"/>
      <c r="BS25" s="379"/>
      <c r="BT25" s="379"/>
      <c r="BU25" s="380"/>
      <c r="BV25" s="378">
        <v>455458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5580</v>
      </c>
      <c r="R26" s="467"/>
      <c r="S26" s="467"/>
      <c r="T26" s="467"/>
      <c r="U26" s="467"/>
      <c r="V26" s="506"/>
      <c r="W26" s="561"/>
      <c r="X26" s="549"/>
      <c r="Y26" s="550"/>
      <c r="Z26" s="465" t="s">
        <v>156</v>
      </c>
      <c r="AA26" s="571"/>
      <c r="AB26" s="571"/>
      <c r="AC26" s="571"/>
      <c r="AD26" s="571"/>
      <c r="AE26" s="571"/>
      <c r="AF26" s="571"/>
      <c r="AG26" s="572"/>
      <c r="AH26" s="466">
        <v>27</v>
      </c>
      <c r="AI26" s="467"/>
      <c r="AJ26" s="467"/>
      <c r="AK26" s="467"/>
      <c r="AL26" s="506"/>
      <c r="AM26" s="466">
        <v>78651</v>
      </c>
      <c r="AN26" s="467"/>
      <c r="AO26" s="467"/>
      <c r="AP26" s="467"/>
      <c r="AQ26" s="467"/>
      <c r="AR26" s="506"/>
      <c r="AS26" s="466">
        <v>2913</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3372</v>
      </c>
      <c r="R27" s="467"/>
      <c r="S27" s="467"/>
      <c r="T27" s="467"/>
      <c r="U27" s="467"/>
      <c r="V27" s="506"/>
      <c r="W27" s="561"/>
      <c r="X27" s="549"/>
      <c r="Y27" s="550"/>
      <c r="Z27" s="465" t="s">
        <v>159</v>
      </c>
      <c r="AA27" s="445"/>
      <c r="AB27" s="445"/>
      <c r="AC27" s="445"/>
      <c r="AD27" s="445"/>
      <c r="AE27" s="445"/>
      <c r="AF27" s="445"/>
      <c r="AG27" s="446"/>
      <c r="AH27" s="466">
        <v>3</v>
      </c>
      <c r="AI27" s="467"/>
      <c r="AJ27" s="467"/>
      <c r="AK27" s="467"/>
      <c r="AL27" s="506"/>
      <c r="AM27" s="466">
        <v>11565</v>
      </c>
      <c r="AN27" s="467"/>
      <c r="AO27" s="467"/>
      <c r="AP27" s="467"/>
      <c r="AQ27" s="467"/>
      <c r="AR27" s="506"/>
      <c r="AS27" s="466">
        <v>3855</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643572</v>
      </c>
      <c r="BO27" s="585"/>
      <c r="BP27" s="585"/>
      <c r="BQ27" s="585"/>
      <c r="BR27" s="585"/>
      <c r="BS27" s="585"/>
      <c r="BT27" s="585"/>
      <c r="BU27" s="586"/>
      <c r="BV27" s="584">
        <v>643272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2612</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924663</v>
      </c>
      <c r="BO28" s="379"/>
      <c r="BP28" s="379"/>
      <c r="BQ28" s="379"/>
      <c r="BR28" s="379"/>
      <c r="BS28" s="379"/>
      <c r="BT28" s="379"/>
      <c r="BU28" s="380"/>
      <c r="BV28" s="378">
        <v>921663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14</v>
      </c>
      <c r="M29" s="467"/>
      <c r="N29" s="467"/>
      <c r="O29" s="467"/>
      <c r="P29" s="506"/>
      <c r="Q29" s="466">
        <v>2375</v>
      </c>
      <c r="R29" s="467"/>
      <c r="S29" s="467"/>
      <c r="T29" s="467"/>
      <c r="U29" s="467"/>
      <c r="V29" s="506"/>
      <c r="W29" s="562"/>
      <c r="X29" s="563"/>
      <c r="Y29" s="564"/>
      <c r="Z29" s="465" t="s">
        <v>166</v>
      </c>
      <c r="AA29" s="445"/>
      <c r="AB29" s="445"/>
      <c r="AC29" s="445"/>
      <c r="AD29" s="445"/>
      <c r="AE29" s="445"/>
      <c r="AF29" s="445"/>
      <c r="AG29" s="446"/>
      <c r="AH29" s="466">
        <v>256</v>
      </c>
      <c r="AI29" s="467"/>
      <c r="AJ29" s="467"/>
      <c r="AK29" s="467"/>
      <c r="AL29" s="506"/>
      <c r="AM29" s="466">
        <v>740205</v>
      </c>
      <c r="AN29" s="467"/>
      <c r="AO29" s="467"/>
      <c r="AP29" s="467"/>
      <c r="AQ29" s="467"/>
      <c r="AR29" s="506"/>
      <c r="AS29" s="466">
        <v>2891</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335427</v>
      </c>
      <c r="BO29" s="416"/>
      <c r="BP29" s="416"/>
      <c r="BQ29" s="416"/>
      <c r="BR29" s="416"/>
      <c r="BS29" s="416"/>
      <c r="BT29" s="416"/>
      <c r="BU29" s="417"/>
      <c r="BV29" s="415">
        <v>335127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94.7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717636</v>
      </c>
      <c r="BO30" s="585"/>
      <c r="BP30" s="585"/>
      <c r="BQ30" s="585"/>
      <c r="BR30" s="585"/>
      <c r="BS30" s="585"/>
      <c r="BT30" s="585"/>
      <c r="BU30" s="586"/>
      <c r="BV30" s="584">
        <v>594857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那須地区広域行政事務組合(一般会計)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那須未来株式会社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観光事業特別会計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一般廃棄物最終処分場事業特別会計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8</v>
      </c>
      <c r="BF36" s="596"/>
      <c r="BG36" s="597" t="str">
        <f>IF('各会計、関係団体の財政状況及び健全化判断比率'!B34="","",'各会計、関係団体の財政状況及び健全化判断比率'!B34)</f>
        <v>宅地造成事業特別会計</v>
      </c>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広域クリーンセンター大田原事業特別会計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と畜事業特別会計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那須地区消防組合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黒磯那須共同火葬場組合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黒磯那須公設地方卸売市場事務組合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栃木県市町村総合事務組合(一般会計)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栃木県市町村総合事務組合(特別会計)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栃木県後期高齢者医療広域連合(一般会計)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1" t="s">
        <v>535</v>
      </c>
      <c r="D34" s="1181"/>
      <c r="E34" s="1182"/>
      <c r="F34" s="32">
        <v>25.5</v>
      </c>
      <c r="G34" s="33">
        <v>24.21</v>
      </c>
      <c r="H34" s="33">
        <v>22.32</v>
      </c>
      <c r="I34" s="33">
        <v>22.99</v>
      </c>
      <c r="J34" s="34">
        <v>20.36</v>
      </c>
      <c r="K34" s="22"/>
      <c r="L34" s="22"/>
      <c r="M34" s="22"/>
      <c r="N34" s="22"/>
      <c r="O34" s="22"/>
      <c r="P34" s="22"/>
    </row>
    <row r="35" spans="1:16" ht="39" customHeight="1">
      <c r="A35" s="22"/>
      <c r="B35" s="35"/>
      <c r="C35" s="1175" t="s">
        <v>536</v>
      </c>
      <c r="D35" s="1176"/>
      <c r="E35" s="1177"/>
      <c r="F35" s="36">
        <v>11.62</v>
      </c>
      <c r="G35" s="37">
        <v>11.87</v>
      </c>
      <c r="H35" s="37">
        <v>9.02</v>
      </c>
      <c r="I35" s="37">
        <v>15.95</v>
      </c>
      <c r="J35" s="38">
        <v>16.059999999999999</v>
      </c>
      <c r="K35" s="22"/>
      <c r="L35" s="22"/>
      <c r="M35" s="22"/>
      <c r="N35" s="22"/>
      <c r="O35" s="22"/>
      <c r="P35" s="22"/>
    </row>
    <row r="36" spans="1:16" ht="39" customHeight="1">
      <c r="A36" s="22"/>
      <c r="B36" s="35"/>
      <c r="C36" s="1175" t="s">
        <v>537</v>
      </c>
      <c r="D36" s="1176"/>
      <c r="E36" s="1177"/>
      <c r="F36" s="36">
        <v>0.79</v>
      </c>
      <c r="G36" s="37">
        <v>1.1100000000000001</v>
      </c>
      <c r="H36" s="37">
        <v>0.93</v>
      </c>
      <c r="I36" s="37">
        <v>1.17</v>
      </c>
      <c r="J36" s="38">
        <v>1.34</v>
      </c>
      <c r="K36" s="22"/>
      <c r="L36" s="22"/>
      <c r="M36" s="22"/>
      <c r="N36" s="22"/>
      <c r="O36" s="22"/>
      <c r="P36" s="22"/>
    </row>
    <row r="37" spans="1:16" ht="39" customHeight="1">
      <c r="A37" s="22"/>
      <c r="B37" s="35"/>
      <c r="C37" s="1175" t="s">
        <v>538</v>
      </c>
      <c r="D37" s="1176"/>
      <c r="E37" s="1177"/>
      <c r="F37" s="36">
        <v>1.52</v>
      </c>
      <c r="G37" s="37">
        <v>2.0099999999999998</v>
      </c>
      <c r="H37" s="37">
        <v>1.83</v>
      </c>
      <c r="I37" s="37">
        <v>1.23</v>
      </c>
      <c r="J37" s="38">
        <v>1.31</v>
      </c>
      <c r="K37" s="22"/>
      <c r="L37" s="22"/>
      <c r="M37" s="22"/>
      <c r="N37" s="22"/>
      <c r="O37" s="22"/>
      <c r="P37" s="22"/>
    </row>
    <row r="38" spans="1:16" ht="39" customHeight="1">
      <c r="A38" s="22"/>
      <c r="B38" s="35"/>
      <c r="C38" s="1175" t="s">
        <v>539</v>
      </c>
      <c r="D38" s="1176"/>
      <c r="E38" s="1177"/>
      <c r="F38" s="36">
        <v>0.24</v>
      </c>
      <c r="G38" s="37">
        <v>0.32</v>
      </c>
      <c r="H38" s="37">
        <v>0.2</v>
      </c>
      <c r="I38" s="37">
        <v>0.2</v>
      </c>
      <c r="J38" s="38">
        <v>0.17</v>
      </c>
      <c r="K38" s="22"/>
      <c r="L38" s="22"/>
      <c r="M38" s="22"/>
      <c r="N38" s="22"/>
      <c r="O38" s="22"/>
      <c r="P38" s="22"/>
    </row>
    <row r="39" spans="1:16" ht="39" customHeight="1">
      <c r="A39" s="22"/>
      <c r="B39" s="35"/>
      <c r="C39" s="1175" t="s">
        <v>540</v>
      </c>
      <c r="D39" s="1176"/>
      <c r="E39" s="1177"/>
      <c r="F39" s="36">
        <v>0.09</v>
      </c>
      <c r="G39" s="37">
        <v>0.09</v>
      </c>
      <c r="H39" s="37">
        <v>7.0000000000000007E-2</v>
      </c>
      <c r="I39" s="37">
        <v>0.05</v>
      </c>
      <c r="J39" s="38">
        <v>0.08</v>
      </c>
      <c r="K39" s="22"/>
      <c r="L39" s="22"/>
      <c r="M39" s="22"/>
      <c r="N39" s="22"/>
      <c r="O39" s="22"/>
      <c r="P39" s="22"/>
    </row>
    <row r="40" spans="1:16" ht="39" customHeight="1">
      <c r="A40" s="22"/>
      <c r="B40" s="35"/>
      <c r="C40" s="1175" t="s">
        <v>541</v>
      </c>
      <c r="D40" s="1176"/>
      <c r="E40" s="1177"/>
      <c r="F40" s="36">
        <v>0.01</v>
      </c>
      <c r="G40" s="37">
        <v>0.02</v>
      </c>
      <c r="H40" s="37">
        <v>0.01</v>
      </c>
      <c r="I40" s="37">
        <v>0.01</v>
      </c>
      <c r="J40" s="38">
        <v>0.01</v>
      </c>
      <c r="K40" s="22"/>
      <c r="L40" s="22"/>
      <c r="M40" s="22"/>
      <c r="N40" s="22"/>
      <c r="O40" s="22"/>
      <c r="P40" s="22"/>
    </row>
    <row r="41" spans="1:16" ht="39" customHeight="1">
      <c r="A41" s="22"/>
      <c r="B41" s="35"/>
      <c r="C41" s="1175" t="s">
        <v>542</v>
      </c>
      <c r="D41" s="1176"/>
      <c r="E41" s="1177"/>
      <c r="F41" s="36">
        <v>0</v>
      </c>
      <c r="G41" s="37">
        <v>0</v>
      </c>
      <c r="H41" s="37">
        <v>0</v>
      </c>
      <c r="I41" s="37">
        <v>0</v>
      </c>
      <c r="J41" s="38">
        <v>0</v>
      </c>
      <c r="K41" s="22"/>
      <c r="L41" s="22"/>
      <c r="M41" s="22"/>
      <c r="N41" s="22"/>
      <c r="O41" s="22"/>
      <c r="P41" s="22"/>
    </row>
    <row r="42" spans="1:16" ht="39" customHeight="1">
      <c r="A42" s="22"/>
      <c r="B42" s="39"/>
      <c r="C42" s="1175" t="s">
        <v>543</v>
      </c>
      <c r="D42" s="1176"/>
      <c r="E42" s="1177"/>
      <c r="F42" s="36" t="s">
        <v>488</v>
      </c>
      <c r="G42" s="37" t="s">
        <v>488</v>
      </c>
      <c r="H42" s="37" t="s">
        <v>488</v>
      </c>
      <c r="I42" s="37" t="s">
        <v>488</v>
      </c>
      <c r="J42" s="38" t="s">
        <v>488</v>
      </c>
      <c r="K42" s="22"/>
      <c r="L42" s="22"/>
      <c r="M42" s="22"/>
      <c r="N42" s="22"/>
      <c r="O42" s="22"/>
      <c r="P42" s="22"/>
    </row>
    <row r="43" spans="1:16" ht="39" customHeight="1" thickBot="1">
      <c r="A43" s="22"/>
      <c r="B43" s="40"/>
      <c r="C43" s="1178" t="s">
        <v>544</v>
      </c>
      <c r="D43" s="1179"/>
      <c r="E43" s="1180"/>
      <c r="F43" s="41" t="s">
        <v>488</v>
      </c>
      <c r="G43" s="42" t="s">
        <v>488</v>
      </c>
      <c r="H43" s="42" t="s">
        <v>488</v>
      </c>
      <c r="I43" s="42" t="s">
        <v>488</v>
      </c>
      <c r="J43" s="43" t="s">
        <v>488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1" t="s">
        <v>10</v>
      </c>
      <c r="C45" s="1192"/>
      <c r="D45" s="58"/>
      <c r="E45" s="1197" t="s">
        <v>11</v>
      </c>
      <c r="F45" s="1197"/>
      <c r="G45" s="1197"/>
      <c r="H45" s="1197"/>
      <c r="I45" s="1197"/>
      <c r="J45" s="1198"/>
      <c r="K45" s="59">
        <v>1096</v>
      </c>
      <c r="L45" s="60">
        <v>1057</v>
      </c>
      <c r="M45" s="60">
        <v>1081</v>
      </c>
      <c r="N45" s="60">
        <v>1066</v>
      </c>
      <c r="O45" s="61">
        <v>1060</v>
      </c>
      <c r="P45" s="48"/>
      <c r="Q45" s="48"/>
      <c r="R45" s="48"/>
      <c r="S45" s="48"/>
      <c r="T45" s="48"/>
      <c r="U45" s="48"/>
    </row>
    <row r="46" spans="1:21" ht="30.75" customHeight="1">
      <c r="A46" s="48"/>
      <c r="B46" s="1193"/>
      <c r="C46" s="1194"/>
      <c r="D46" s="62"/>
      <c r="E46" s="1185" t="s">
        <v>12</v>
      </c>
      <c r="F46" s="1185"/>
      <c r="G46" s="1185"/>
      <c r="H46" s="1185"/>
      <c r="I46" s="1185"/>
      <c r="J46" s="1186"/>
      <c r="K46" s="63" t="s">
        <v>488</v>
      </c>
      <c r="L46" s="64" t="s">
        <v>488</v>
      </c>
      <c r="M46" s="64" t="s">
        <v>488</v>
      </c>
      <c r="N46" s="64" t="s">
        <v>488</v>
      </c>
      <c r="O46" s="65" t="s">
        <v>488</v>
      </c>
      <c r="P46" s="48"/>
      <c r="Q46" s="48"/>
      <c r="R46" s="48"/>
      <c r="S46" s="48"/>
      <c r="T46" s="48"/>
      <c r="U46" s="48"/>
    </row>
    <row r="47" spans="1:21" ht="30.75" customHeight="1">
      <c r="A47" s="48"/>
      <c r="B47" s="1193"/>
      <c r="C47" s="1194"/>
      <c r="D47" s="62"/>
      <c r="E47" s="1185" t="s">
        <v>13</v>
      </c>
      <c r="F47" s="1185"/>
      <c r="G47" s="1185"/>
      <c r="H47" s="1185"/>
      <c r="I47" s="1185"/>
      <c r="J47" s="1186"/>
      <c r="K47" s="63" t="s">
        <v>488</v>
      </c>
      <c r="L47" s="64" t="s">
        <v>488</v>
      </c>
      <c r="M47" s="64" t="s">
        <v>488</v>
      </c>
      <c r="N47" s="64" t="s">
        <v>488</v>
      </c>
      <c r="O47" s="65" t="s">
        <v>488</v>
      </c>
      <c r="P47" s="48"/>
      <c r="Q47" s="48"/>
      <c r="R47" s="48"/>
      <c r="S47" s="48"/>
      <c r="T47" s="48"/>
      <c r="U47" s="48"/>
    </row>
    <row r="48" spans="1:21" ht="30.75" customHeight="1">
      <c r="A48" s="48"/>
      <c r="B48" s="1193"/>
      <c r="C48" s="1194"/>
      <c r="D48" s="62"/>
      <c r="E48" s="1185" t="s">
        <v>14</v>
      </c>
      <c r="F48" s="1185"/>
      <c r="G48" s="1185"/>
      <c r="H48" s="1185"/>
      <c r="I48" s="1185"/>
      <c r="J48" s="1186"/>
      <c r="K48" s="63">
        <v>192</v>
      </c>
      <c r="L48" s="64">
        <v>206</v>
      </c>
      <c r="M48" s="64">
        <v>162</v>
      </c>
      <c r="N48" s="64">
        <v>149</v>
      </c>
      <c r="O48" s="65">
        <v>152</v>
      </c>
      <c r="P48" s="48"/>
      <c r="Q48" s="48"/>
      <c r="R48" s="48"/>
      <c r="S48" s="48"/>
      <c r="T48" s="48"/>
      <c r="U48" s="48"/>
    </row>
    <row r="49" spans="1:21" ht="30.75" customHeight="1">
      <c r="A49" s="48"/>
      <c r="B49" s="1193"/>
      <c r="C49" s="1194"/>
      <c r="D49" s="62"/>
      <c r="E49" s="1185" t="s">
        <v>15</v>
      </c>
      <c r="F49" s="1185"/>
      <c r="G49" s="1185"/>
      <c r="H49" s="1185"/>
      <c r="I49" s="1185"/>
      <c r="J49" s="1186"/>
      <c r="K49" s="63">
        <v>231</v>
      </c>
      <c r="L49" s="64">
        <v>207</v>
      </c>
      <c r="M49" s="64">
        <v>205</v>
      </c>
      <c r="N49" s="64">
        <v>204</v>
      </c>
      <c r="O49" s="65">
        <v>190</v>
      </c>
      <c r="P49" s="48"/>
      <c r="Q49" s="48"/>
      <c r="R49" s="48"/>
      <c r="S49" s="48"/>
      <c r="T49" s="48"/>
      <c r="U49" s="48"/>
    </row>
    <row r="50" spans="1:21" ht="30.75" customHeight="1">
      <c r="A50" s="48"/>
      <c r="B50" s="1193"/>
      <c r="C50" s="1194"/>
      <c r="D50" s="62"/>
      <c r="E50" s="1185" t="s">
        <v>16</v>
      </c>
      <c r="F50" s="1185"/>
      <c r="G50" s="1185"/>
      <c r="H50" s="1185"/>
      <c r="I50" s="1185"/>
      <c r="J50" s="1186"/>
      <c r="K50" s="63">
        <v>5</v>
      </c>
      <c r="L50" s="64">
        <v>5</v>
      </c>
      <c r="M50" s="64">
        <v>4</v>
      </c>
      <c r="N50" s="64">
        <v>3</v>
      </c>
      <c r="O50" s="65">
        <v>3</v>
      </c>
      <c r="P50" s="48"/>
      <c r="Q50" s="48"/>
      <c r="R50" s="48"/>
      <c r="S50" s="48"/>
      <c r="T50" s="48"/>
      <c r="U50" s="48"/>
    </row>
    <row r="51" spans="1:21" ht="30.75" customHeight="1">
      <c r="A51" s="48"/>
      <c r="B51" s="1195"/>
      <c r="C51" s="1196"/>
      <c r="D51" s="66"/>
      <c r="E51" s="1185" t="s">
        <v>17</v>
      </c>
      <c r="F51" s="1185"/>
      <c r="G51" s="1185"/>
      <c r="H51" s="1185"/>
      <c r="I51" s="1185"/>
      <c r="J51" s="1186"/>
      <c r="K51" s="63">
        <v>1</v>
      </c>
      <c r="L51" s="64">
        <v>0</v>
      </c>
      <c r="M51" s="64">
        <v>0</v>
      </c>
      <c r="N51" s="64">
        <v>1</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837</v>
      </c>
      <c r="L52" s="64">
        <v>821</v>
      </c>
      <c r="M52" s="64">
        <v>801</v>
      </c>
      <c r="N52" s="64">
        <v>825</v>
      </c>
      <c r="O52" s="65">
        <v>801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688</v>
      </c>
      <c r="L53" s="69">
        <v>654</v>
      </c>
      <c r="M53" s="69">
        <v>651</v>
      </c>
      <c r="N53" s="69">
        <v>598</v>
      </c>
      <c r="O53" s="70">
        <v>604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528</v>
      </c>
      <c r="J40" s="79" t="s">
        <v>529</v>
      </c>
      <c r="K40" s="79" t="s">
        <v>530</v>
      </c>
      <c r="L40" s="79" t="s">
        <v>531</v>
      </c>
      <c r="M40" s="80" t="s">
        <v>532</v>
      </c>
    </row>
    <row r="41" spans="2:13" ht="27.75" customHeight="1">
      <c r="B41" s="1199" t="s">
        <v>23</v>
      </c>
      <c r="C41" s="1200"/>
      <c r="D41" s="81"/>
      <c r="E41" s="1205" t="s">
        <v>24</v>
      </c>
      <c r="F41" s="1205"/>
      <c r="G41" s="1205"/>
      <c r="H41" s="1206"/>
      <c r="I41" s="82">
        <v>9881</v>
      </c>
      <c r="J41" s="83">
        <v>9858</v>
      </c>
      <c r="K41" s="83">
        <v>9957</v>
      </c>
      <c r="L41" s="83">
        <v>10927</v>
      </c>
      <c r="M41" s="84">
        <v>11261</v>
      </c>
    </row>
    <row r="42" spans="2:13" ht="27.75" customHeight="1">
      <c r="B42" s="1201"/>
      <c r="C42" s="1202"/>
      <c r="D42" s="85"/>
      <c r="E42" s="1207" t="s">
        <v>25</v>
      </c>
      <c r="F42" s="1207"/>
      <c r="G42" s="1207"/>
      <c r="H42" s="1208"/>
      <c r="I42" s="86" t="s">
        <v>488</v>
      </c>
      <c r="J42" s="87" t="s">
        <v>488</v>
      </c>
      <c r="K42" s="87" t="s">
        <v>488</v>
      </c>
      <c r="L42" s="87" t="s">
        <v>488</v>
      </c>
      <c r="M42" s="88" t="s">
        <v>488</v>
      </c>
    </row>
    <row r="43" spans="2:13" ht="27.75" customHeight="1">
      <c r="B43" s="1201"/>
      <c r="C43" s="1202"/>
      <c r="D43" s="85"/>
      <c r="E43" s="1207" t="s">
        <v>26</v>
      </c>
      <c r="F43" s="1207"/>
      <c r="G43" s="1207"/>
      <c r="H43" s="1208"/>
      <c r="I43" s="86">
        <v>2219</v>
      </c>
      <c r="J43" s="87">
        <v>2385</v>
      </c>
      <c r="K43" s="87">
        <v>2298</v>
      </c>
      <c r="L43" s="87">
        <v>2191</v>
      </c>
      <c r="M43" s="88">
        <v>2064</v>
      </c>
    </row>
    <row r="44" spans="2:13" ht="27.75" customHeight="1">
      <c r="B44" s="1201"/>
      <c r="C44" s="1202"/>
      <c r="D44" s="85"/>
      <c r="E44" s="1207" t="s">
        <v>27</v>
      </c>
      <c r="F44" s="1207"/>
      <c r="G44" s="1207"/>
      <c r="H44" s="1208"/>
      <c r="I44" s="86">
        <v>1105</v>
      </c>
      <c r="J44" s="87">
        <v>909</v>
      </c>
      <c r="K44" s="87">
        <v>747</v>
      </c>
      <c r="L44" s="87">
        <v>606</v>
      </c>
      <c r="M44" s="88">
        <v>681</v>
      </c>
    </row>
    <row r="45" spans="2:13" ht="27.75" customHeight="1">
      <c r="B45" s="1201"/>
      <c r="C45" s="1202"/>
      <c r="D45" s="85"/>
      <c r="E45" s="1207" t="s">
        <v>28</v>
      </c>
      <c r="F45" s="1207"/>
      <c r="G45" s="1207"/>
      <c r="H45" s="1208"/>
      <c r="I45" s="86">
        <v>2568</v>
      </c>
      <c r="J45" s="87">
        <v>2567</v>
      </c>
      <c r="K45" s="87">
        <v>2456</v>
      </c>
      <c r="L45" s="87">
        <v>2336</v>
      </c>
      <c r="M45" s="88">
        <v>2232</v>
      </c>
    </row>
    <row r="46" spans="2:13" ht="27.75" customHeight="1">
      <c r="B46" s="1201"/>
      <c r="C46" s="1202"/>
      <c r="D46" s="85"/>
      <c r="E46" s="1207" t="s">
        <v>29</v>
      </c>
      <c r="F46" s="1207"/>
      <c r="G46" s="1207"/>
      <c r="H46" s="1208"/>
      <c r="I46" s="86">
        <v>1</v>
      </c>
      <c r="J46" s="87" t="s">
        <v>488</v>
      </c>
      <c r="K46" s="87" t="s">
        <v>488</v>
      </c>
      <c r="L46" s="87" t="s">
        <v>488</v>
      </c>
      <c r="M46" s="88">
        <v>2</v>
      </c>
    </row>
    <row r="47" spans="2:13" ht="27.75" customHeight="1">
      <c r="B47" s="1201"/>
      <c r="C47" s="1202"/>
      <c r="D47" s="85"/>
      <c r="E47" s="1207" t="s">
        <v>30</v>
      </c>
      <c r="F47" s="1207"/>
      <c r="G47" s="1207"/>
      <c r="H47" s="1208"/>
      <c r="I47" s="86" t="s">
        <v>488</v>
      </c>
      <c r="J47" s="87" t="s">
        <v>488</v>
      </c>
      <c r="K47" s="87" t="s">
        <v>488</v>
      </c>
      <c r="L47" s="87" t="s">
        <v>488</v>
      </c>
      <c r="M47" s="88" t="s">
        <v>488</v>
      </c>
    </row>
    <row r="48" spans="2:13" ht="27.75" customHeight="1">
      <c r="B48" s="1203"/>
      <c r="C48" s="1204"/>
      <c r="D48" s="85"/>
      <c r="E48" s="1207" t="s">
        <v>31</v>
      </c>
      <c r="F48" s="1207"/>
      <c r="G48" s="1207"/>
      <c r="H48" s="1208"/>
      <c r="I48" s="86" t="s">
        <v>488</v>
      </c>
      <c r="J48" s="87" t="s">
        <v>488</v>
      </c>
      <c r="K48" s="87" t="s">
        <v>488</v>
      </c>
      <c r="L48" s="87" t="s">
        <v>488</v>
      </c>
      <c r="M48" s="88" t="s">
        <v>488</v>
      </c>
    </row>
    <row r="49" spans="2:13" ht="27.75" customHeight="1">
      <c r="B49" s="1209" t="s">
        <v>32</v>
      </c>
      <c r="C49" s="1210"/>
      <c r="D49" s="89"/>
      <c r="E49" s="1207" t="s">
        <v>33</v>
      </c>
      <c r="F49" s="1207"/>
      <c r="G49" s="1207"/>
      <c r="H49" s="1208"/>
      <c r="I49" s="86">
        <v>2667</v>
      </c>
      <c r="J49" s="87">
        <v>2196</v>
      </c>
      <c r="K49" s="87">
        <v>2363</v>
      </c>
      <c r="L49" s="87">
        <v>2059</v>
      </c>
      <c r="M49" s="88">
        <v>2218</v>
      </c>
    </row>
    <row r="50" spans="2:13" ht="27.75" customHeight="1">
      <c r="B50" s="1201"/>
      <c r="C50" s="1202"/>
      <c r="D50" s="85"/>
      <c r="E50" s="1207" t="s">
        <v>34</v>
      </c>
      <c r="F50" s="1207"/>
      <c r="G50" s="1207"/>
      <c r="H50" s="1208"/>
      <c r="I50" s="86">
        <v>290</v>
      </c>
      <c r="J50" s="87">
        <v>314</v>
      </c>
      <c r="K50" s="87">
        <v>372</v>
      </c>
      <c r="L50" s="87">
        <v>360</v>
      </c>
      <c r="M50" s="88">
        <v>344</v>
      </c>
    </row>
    <row r="51" spans="2:13" ht="27.75" customHeight="1">
      <c r="B51" s="1203"/>
      <c r="C51" s="1204"/>
      <c r="D51" s="85"/>
      <c r="E51" s="1207" t="s">
        <v>35</v>
      </c>
      <c r="F51" s="1207"/>
      <c r="G51" s="1207"/>
      <c r="H51" s="1208"/>
      <c r="I51" s="86">
        <v>8086</v>
      </c>
      <c r="J51" s="87">
        <v>8146</v>
      </c>
      <c r="K51" s="87">
        <v>8304</v>
      </c>
      <c r="L51" s="87">
        <v>8735</v>
      </c>
      <c r="M51" s="88">
        <v>9381</v>
      </c>
    </row>
    <row r="52" spans="2:13" ht="27.75" customHeight="1" thickBot="1">
      <c r="B52" s="1211" t="s">
        <v>36</v>
      </c>
      <c r="C52" s="1212"/>
      <c r="D52" s="90"/>
      <c r="E52" s="1213" t="s">
        <v>37</v>
      </c>
      <c r="F52" s="1213"/>
      <c r="G52" s="1213"/>
      <c r="H52" s="1214"/>
      <c r="I52" s="91">
        <v>4732</v>
      </c>
      <c r="J52" s="92">
        <v>5063</v>
      </c>
      <c r="K52" s="92">
        <v>4419</v>
      </c>
      <c r="L52" s="92">
        <v>4906</v>
      </c>
      <c r="M52" s="93">
        <v>4296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564</v>
      </c>
      <c r="C41" s="246"/>
      <c r="D41" s="246"/>
      <c r="E41" s="246"/>
      <c r="F41" s="246"/>
      <c r="G41" s="246"/>
      <c r="H41" s="246"/>
      <c r="I41" s="246"/>
      <c r="J41" s="246"/>
      <c r="K41" s="246"/>
      <c r="L41" s="246"/>
      <c r="M41" s="246"/>
      <c r="N41" s="246"/>
      <c r="O41" s="246"/>
      <c r="P41" s="247"/>
    </row>
    <row r="42" spans="2:17">
      <c r="B42" s="248"/>
      <c r="C42" s="244"/>
      <c r="D42" s="244"/>
      <c r="E42" s="244"/>
      <c r="F42" s="244"/>
      <c r="G42" s="351" t="s">
        <v>565</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566</v>
      </c>
    </row>
    <row r="50" spans="1:17">
      <c r="B50" s="248"/>
      <c r="C50" s="244"/>
      <c r="D50" s="244"/>
      <c r="E50" s="244"/>
      <c r="F50" s="244"/>
      <c r="G50" s="1236"/>
      <c r="H50" s="1237"/>
      <c r="I50" s="1237"/>
      <c r="J50" s="1238"/>
      <c r="K50" s="354" t="s">
        <v>528</v>
      </c>
      <c r="L50" s="354" t="s">
        <v>529</v>
      </c>
      <c r="M50" s="354" t="s">
        <v>530</v>
      </c>
      <c r="N50" s="354" t="s">
        <v>531</v>
      </c>
      <c r="O50" s="354" t="s">
        <v>532</v>
      </c>
    </row>
    <row r="51" spans="1:17">
      <c r="B51" s="248"/>
      <c r="C51" s="244"/>
      <c r="D51" s="244"/>
      <c r="E51" s="244"/>
      <c r="F51" s="244"/>
      <c r="G51" s="1239" t="s">
        <v>567</v>
      </c>
      <c r="H51" s="1240"/>
      <c r="I51" s="1245" t="s">
        <v>568</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569</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570</v>
      </c>
      <c r="H55" s="1220"/>
      <c r="I55" s="1225" t="s">
        <v>568</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571</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572</v>
      </c>
      <c r="C63" s="244"/>
      <c r="D63" s="244"/>
      <c r="E63" s="244"/>
      <c r="F63" s="244"/>
      <c r="G63" s="244"/>
      <c r="H63" s="244"/>
      <c r="I63" s="244"/>
      <c r="J63" s="244"/>
      <c r="K63" s="244"/>
      <c r="L63" s="244"/>
      <c r="M63" s="244"/>
      <c r="N63" s="244"/>
      <c r="O63" s="244"/>
    </row>
    <row r="64" spans="1:17">
      <c r="B64" s="248"/>
      <c r="C64" s="244"/>
      <c r="D64" s="244"/>
      <c r="E64" s="244"/>
      <c r="F64" s="244"/>
      <c r="G64" s="351" t="s">
        <v>565</v>
      </c>
      <c r="I64" s="352"/>
      <c r="J64" s="352"/>
      <c r="K64" s="352"/>
      <c r="L64" s="244"/>
      <c r="M64" s="244"/>
      <c r="N64" s="244"/>
      <c r="O64" s="244"/>
    </row>
    <row r="65" spans="2:30">
      <c r="B65" s="248"/>
      <c r="C65" s="244"/>
      <c r="D65" s="244"/>
      <c r="E65" s="244"/>
      <c r="F65" s="244"/>
      <c r="G65" s="1227" t="s">
        <v>575</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573</v>
      </c>
      <c r="I71" s="368"/>
      <c r="J71" s="364"/>
      <c r="K71" s="364"/>
      <c r="L71" s="365"/>
      <c r="M71" s="364"/>
      <c r="N71" s="365"/>
      <c r="O71" s="366"/>
    </row>
    <row r="72" spans="2:30">
      <c r="B72" s="248"/>
      <c r="C72" s="244"/>
      <c r="D72" s="244"/>
      <c r="E72" s="244"/>
      <c r="F72" s="244"/>
      <c r="G72" s="1236"/>
      <c r="H72" s="1237"/>
      <c r="I72" s="1237"/>
      <c r="J72" s="1238"/>
      <c r="K72" s="354" t="s">
        <v>528</v>
      </c>
      <c r="L72" s="354" t="s">
        <v>529</v>
      </c>
      <c r="M72" s="354" t="s">
        <v>530</v>
      </c>
      <c r="N72" s="354" t="s">
        <v>531</v>
      </c>
      <c r="O72" s="354" t="s">
        <v>532</v>
      </c>
    </row>
    <row r="73" spans="2:30">
      <c r="B73" s="248"/>
      <c r="C73" s="244"/>
      <c r="D73" s="244"/>
      <c r="E73" s="244"/>
      <c r="F73" s="244"/>
      <c r="G73" s="1239" t="s">
        <v>567</v>
      </c>
      <c r="H73" s="1240"/>
      <c r="I73" s="1245" t="s">
        <v>568</v>
      </c>
      <c r="J73" s="1245"/>
      <c r="K73" s="1226">
        <v>70.8</v>
      </c>
      <c r="L73" s="1226">
        <v>76.7</v>
      </c>
      <c r="M73" s="1215">
        <v>66.599999999999994</v>
      </c>
      <c r="N73" s="1215">
        <v>74.400000000000006</v>
      </c>
      <c r="O73" s="1215">
        <v>63.6</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574</v>
      </c>
      <c r="J75" s="1225"/>
      <c r="K75" s="1247">
        <v>10.8</v>
      </c>
      <c r="L75" s="1247">
        <v>10.199999999999999</v>
      </c>
      <c r="M75" s="1247">
        <v>10</v>
      </c>
      <c r="N75" s="1247">
        <v>9.6</v>
      </c>
      <c r="O75" s="1247">
        <v>9.1999999999999993</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570</v>
      </c>
      <c r="H77" s="1220"/>
      <c r="I77" s="1225" t="s">
        <v>568</v>
      </c>
      <c r="J77" s="1225"/>
      <c r="K77" s="1226">
        <v>40.200000000000003</v>
      </c>
      <c r="L77" s="1226">
        <v>30.7</v>
      </c>
      <c r="M77" s="1215">
        <v>22.3</v>
      </c>
      <c r="N77" s="1215">
        <v>20.3</v>
      </c>
      <c r="O77" s="1215">
        <v>20.2</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574</v>
      </c>
      <c r="J79" s="1217"/>
      <c r="K79" s="1218">
        <v>10.1</v>
      </c>
      <c r="L79" s="1218">
        <v>9.1999999999999993</v>
      </c>
      <c r="M79" s="1218">
        <v>8.5</v>
      </c>
      <c r="N79" s="1218">
        <v>7.7</v>
      </c>
      <c r="O79" s="1218">
        <v>7.1</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527</v>
      </c>
      <c r="G2" s="111"/>
      <c r="H2" s="112"/>
    </row>
    <row r="3" spans="1:8">
      <c r="A3" s="108" t="s">
        <v>520</v>
      </c>
      <c r="B3" s="113"/>
      <c r="C3" s="114"/>
      <c r="D3" s="115">
        <v>46430</v>
      </c>
      <c r="E3" s="116"/>
      <c r="F3" s="117">
        <v>42839</v>
      </c>
      <c r="G3" s="118"/>
      <c r="H3" s="119"/>
    </row>
    <row r="4" spans="1:8">
      <c r="A4" s="120"/>
      <c r="B4" s="121"/>
      <c r="C4" s="122"/>
      <c r="D4" s="123">
        <v>19672</v>
      </c>
      <c r="E4" s="124"/>
      <c r="F4" s="125">
        <v>22027</v>
      </c>
      <c r="G4" s="126"/>
      <c r="H4" s="127"/>
    </row>
    <row r="5" spans="1:8">
      <c r="A5" s="108" t="s">
        <v>522</v>
      </c>
      <c r="B5" s="113"/>
      <c r="C5" s="114"/>
      <c r="D5" s="115">
        <v>31971</v>
      </c>
      <c r="E5" s="116"/>
      <c r="F5" s="117">
        <v>46819</v>
      </c>
      <c r="G5" s="118"/>
      <c r="H5" s="119"/>
    </row>
    <row r="6" spans="1:8">
      <c r="A6" s="120"/>
      <c r="B6" s="121"/>
      <c r="C6" s="122"/>
      <c r="D6" s="123">
        <v>22254</v>
      </c>
      <c r="E6" s="124"/>
      <c r="F6" s="125">
        <v>24121</v>
      </c>
      <c r="G6" s="126"/>
      <c r="H6" s="127"/>
    </row>
    <row r="7" spans="1:8">
      <c r="A7" s="108" t="s">
        <v>523</v>
      </c>
      <c r="B7" s="113"/>
      <c r="C7" s="114"/>
      <c r="D7" s="115">
        <v>76781</v>
      </c>
      <c r="E7" s="116"/>
      <c r="F7" s="117">
        <v>53270</v>
      </c>
      <c r="G7" s="118"/>
      <c r="H7" s="119"/>
    </row>
    <row r="8" spans="1:8">
      <c r="A8" s="120"/>
      <c r="B8" s="121"/>
      <c r="C8" s="122"/>
      <c r="D8" s="123">
        <v>30110</v>
      </c>
      <c r="E8" s="124"/>
      <c r="F8" s="125">
        <v>24316</v>
      </c>
      <c r="G8" s="126"/>
      <c r="H8" s="127"/>
    </row>
    <row r="9" spans="1:8">
      <c r="A9" s="108" t="s">
        <v>524</v>
      </c>
      <c r="B9" s="113"/>
      <c r="C9" s="114"/>
      <c r="D9" s="115">
        <v>136137</v>
      </c>
      <c r="E9" s="116"/>
      <c r="F9" s="117">
        <v>53292</v>
      </c>
      <c r="G9" s="118"/>
      <c r="H9" s="119"/>
    </row>
    <row r="10" spans="1:8">
      <c r="A10" s="120"/>
      <c r="B10" s="121"/>
      <c r="C10" s="122"/>
      <c r="D10" s="123">
        <v>48167</v>
      </c>
      <c r="E10" s="124"/>
      <c r="F10" s="125">
        <v>28900</v>
      </c>
      <c r="G10" s="126"/>
      <c r="H10" s="127"/>
    </row>
    <row r="11" spans="1:8">
      <c r="A11" s="108" t="s">
        <v>525</v>
      </c>
      <c r="B11" s="113"/>
      <c r="C11" s="114"/>
      <c r="D11" s="115">
        <v>129306</v>
      </c>
      <c r="E11" s="116"/>
      <c r="F11" s="117">
        <v>56894</v>
      </c>
      <c r="G11" s="118"/>
      <c r="H11" s="119"/>
    </row>
    <row r="12" spans="1:8">
      <c r="A12" s="120"/>
      <c r="B12" s="121"/>
      <c r="C12" s="128"/>
      <c r="D12" s="123">
        <v>25538</v>
      </c>
      <c r="E12" s="124"/>
      <c r="F12" s="125">
        <v>32548</v>
      </c>
      <c r="G12" s="126"/>
      <c r="H12" s="127"/>
    </row>
    <row r="13" spans="1:8">
      <c r="A13" s="108"/>
      <c r="B13" s="113"/>
      <c r="C13" s="129"/>
      <c r="D13" s="130">
        <v>84125</v>
      </c>
      <c r="E13" s="131"/>
      <c r="F13" s="132">
        <v>50623</v>
      </c>
      <c r="G13" s="133"/>
      <c r="H13" s="119"/>
    </row>
    <row r="14" spans="1:8">
      <c r="A14" s="120"/>
      <c r="B14" s="121"/>
      <c r="C14" s="122"/>
      <c r="D14" s="123">
        <v>29148</v>
      </c>
      <c r="E14" s="124"/>
      <c r="F14" s="125">
        <v>26382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11.64</v>
      </c>
      <c r="C19" s="134">
        <f>ROUND(VALUE(SUBSTITUTE(実質収支比率等に係る経年分析!G$48,"▲","-")),2)</f>
        <v>11.88</v>
      </c>
      <c r="D19" s="134">
        <f>ROUND(VALUE(SUBSTITUTE(実質収支比率等に係る経年分析!H$48,"▲","-")),2)</f>
        <v>9.0299999999999994</v>
      </c>
      <c r="E19" s="134">
        <f>ROUND(VALUE(SUBSTITUTE(実質収支比率等に係る経年分析!I$48,"▲","-")),2)</f>
        <v>15.91</v>
      </c>
      <c r="F19" s="134">
        <f>ROUND(VALUE(SUBSTITUTE(実質収支比率等に係る経年分析!J$48,"▲","-")),2)</f>
        <v>16.05</v>
      </c>
    </row>
    <row r="20" spans="1:11">
      <c r="A20" s="134" t="s">
        <v>42</v>
      </c>
      <c r="B20" s="134">
        <f>ROUND(VALUE(SUBSTITUTE(実質収支比率等に係る経年分析!F$47,"▲","-")),2)</f>
        <v>13.64</v>
      </c>
      <c r="C20" s="134">
        <f>ROUND(VALUE(SUBSTITUTE(実質収支比率等に係る経年分析!G$47,"▲","-")),2)</f>
        <v>13.57</v>
      </c>
      <c r="D20" s="134">
        <f>ROUND(VALUE(SUBSTITUTE(実質収支比率等に係る経年分析!H$47,"▲","-")),2)</f>
        <v>15.1</v>
      </c>
      <c r="E20" s="134">
        <f>ROUND(VALUE(SUBSTITUTE(実質収支比率等に係る経年分析!I$47,"▲","-")),2)</f>
        <v>12.44</v>
      </c>
      <c r="F20" s="134">
        <f>ROUND(VALUE(SUBSTITUTE(実質収支比率等に係る経年分析!J$47,"▲","-")),2)</f>
        <v>12.27</v>
      </c>
    </row>
    <row r="21" spans="1:11">
      <c r="A21" s="134" t="s">
        <v>43</v>
      </c>
      <c r="B21" s="134">
        <f>IF(ISNUMBER(VALUE(SUBSTITUTE(実質収支比率等に係る経年分析!F$49,"▲","-"))),ROUND(VALUE(SUBSTITUTE(実質収支比率等に係る経年分析!F$49,"▲","-")),2),NA())</f>
        <v>4.54</v>
      </c>
      <c r="C21" s="134">
        <f>IF(ISNUMBER(VALUE(SUBSTITUTE(実質収支比率等に係る経年分析!G$49,"▲","-"))),ROUND(VALUE(SUBSTITUTE(実質収支比率等に係る経年分析!G$49,"▲","-")),2),NA())</f>
        <v>-2.5299999999999998</v>
      </c>
      <c r="D21" s="134">
        <f>IF(ISNUMBER(VALUE(SUBSTITUTE(実質収支比率等に係る経年分析!H$49,"▲","-"))),ROUND(VALUE(SUBSTITUTE(実質収支比率等に係る経年分析!H$49,"▲","-")),2),NA())</f>
        <v>-3.95</v>
      </c>
      <c r="E21" s="134">
        <f>IF(ISNUMBER(VALUE(SUBSTITUTE(実質収支比率等に係る経年分析!I$49,"▲","-"))),ROUND(VALUE(SUBSTITUTE(実質収支比率等に係る経年分析!I$49,"▲","-")),2),NA())</f>
        <v>4.18</v>
      </c>
      <c r="F21" s="134">
        <f>IF(ISNUMBER(VALUE(SUBSTITUTE(実質収支比率等に係る経年分析!J$49,"▲","-"))),ROUND(VALUE(SUBSTITUTE(実質収支比率等に係る経年分析!J$49,"▲","-")),2),NA())</f>
        <v>0.45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宅地造成事業特別会計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観光事業特別会計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2.0099999999999998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1.1100000000000001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15.95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16.059999999999999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24.21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20.36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837</v>
      </c>
      <c r="E42" s="136"/>
      <c r="F42" s="136"/>
      <c r="G42" s="136">
        <f>'実質公債費比率（分子）の構造'!L$52</f>
        <v>821</v>
      </c>
      <c r="H42" s="136"/>
      <c r="I42" s="136"/>
      <c r="J42" s="136">
        <f>'実質公債費比率（分子）の構造'!M$52</f>
        <v>801</v>
      </c>
      <c r="K42" s="136"/>
      <c r="L42" s="136"/>
      <c r="M42" s="136">
        <f>'実質公債費比率（分子）の構造'!N$52</f>
        <v>825</v>
      </c>
      <c r="N42" s="136"/>
      <c r="O42" s="136"/>
      <c r="P42" s="136">
        <f>'実質公債費比率（分子）の構造'!O$52</f>
        <v>801</v>
      </c>
    </row>
    <row r="43" spans="1:16">
      <c r="A43" s="136" t="s">
        <v>51</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c r="A44" s="136" t="s">
        <v>52</v>
      </c>
      <c r="B44" s="136">
        <f>'実質公債費比率（分子）の構造'!K$50</f>
        <v>5</v>
      </c>
      <c r="C44" s="136"/>
      <c r="D44" s="136"/>
      <c r="E44" s="136">
        <f>'実質公債費比率（分子）の構造'!L$50</f>
        <v>5</v>
      </c>
      <c r="F44" s="136"/>
      <c r="G44" s="136"/>
      <c r="H44" s="136">
        <f>'実質公債費比率（分子）の構造'!M$50</f>
        <v>4</v>
      </c>
      <c r="I44" s="136"/>
      <c r="J44" s="136"/>
      <c r="K44" s="136">
        <f>'実質公債費比率（分子）の構造'!N$50</f>
        <v>3</v>
      </c>
      <c r="L44" s="136"/>
      <c r="M44" s="136"/>
      <c r="N44" s="136">
        <f>'実質公債費比率（分子）の構造'!O$50</f>
        <v>3</v>
      </c>
      <c r="O44" s="136"/>
      <c r="P44" s="136"/>
    </row>
    <row r="45" spans="1:16">
      <c r="A45" s="136" t="s">
        <v>53</v>
      </c>
      <c r="B45" s="136">
        <f>'実質公債費比率（分子）の構造'!K$49</f>
        <v>231</v>
      </c>
      <c r="C45" s="136"/>
      <c r="D45" s="136"/>
      <c r="E45" s="136">
        <f>'実質公債費比率（分子）の構造'!L$49</f>
        <v>207</v>
      </c>
      <c r="F45" s="136"/>
      <c r="G45" s="136"/>
      <c r="H45" s="136">
        <f>'実質公債費比率（分子）の構造'!M$49</f>
        <v>205</v>
      </c>
      <c r="I45" s="136"/>
      <c r="J45" s="136"/>
      <c r="K45" s="136">
        <f>'実質公債費比率（分子）の構造'!N$49</f>
        <v>204</v>
      </c>
      <c r="L45" s="136"/>
      <c r="M45" s="136"/>
      <c r="N45" s="136">
        <f>'実質公債費比率（分子）の構造'!O$49</f>
        <v>190</v>
      </c>
      <c r="O45" s="136"/>
      <c r="P45" s="136"/>
    </row>
    <row r="46" spans="1:16">
      <c r="A46" s="136" t="s">
        <v>54</v>
      </c>
      <c r="B46" s="136">
        <f>'実質公債費比率（分子）の構造'!K$48</f>
        <v>192</v>
      </c>
      <c r="C46" s="136"/>
      <c r="D46" s="136"/>
      <c r="E46" s="136">
        <f>'実質公債費比率（分子）の構造'!L$48</f>
        <v>206</v>
      </c>
      <c r="F46" s="136"/>
      <c r="G46" s="136"/>
      <c r="H46" s="136">
        <f>'実質公債費比率（分子）の構造'!M$48</f>
        <v>162</v>
      </c>
      <c r="I46" s="136"/>
      <c r="J46" s="136"/>
      <c r="K46" s="136">
        <f>'実質公債費比率（分子）の構造'!N$48</f>
        <v>149</v>
      </c>
      <c r="L46" s="136"/>
      <c r="M46" s="136"/>
      <c r="N46" s="136">
        <f>'実質公債費比率（分子）の構造'!O$48</f>
        <v>152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1096</v>
      </c>
      <c r="C49" s="136"/>
      <c r="D49" s="136"/>
      <c r="E49" s="136">
        <f>'実質公債費比率（分子）の構造'!L$45</f>
        <v>1057</v>
      </c>
      <c r="F49" s="136"/>
      <c r="G49" s="136"/>
      <c r="H49" s="136">
        <f>'実質公債費比率（分子）の構造'!M$45</f>
        <v>1081</v>
      </c>
      <c r="I49" s="136"/>
      <c r="J49" s="136"/>
      <c r="K49" s="136">
        <f>'実質公債費比率（分子）の構造'!N$45</f>
        <v>1066</v>
      </c>
      <c r="L49" s="136"/>
      <c r="M49" s="136"/>
      <c r="N49" s="136">
        <f>'実質公債費比率（分子）の構造'!O$45</f>
        <v>1060</v>
      </c>
      <c r="O49" s="136"/>
      <c r="P49" s="136"/>
    </row>
    <row r="50" spans="1:16">
      <c r="A50" s="136" t="s">
        <v>58</v>
      </c>
      <c r="B50" s="136" t="e">
        <f>NA()</f>
        <v>#N/A</v>
      </c>
      <c r="C50" s="136">
        <f>IF(ISNUMBER('実質公債費比率（分子）の構造'!K$53),'実質公債費比率（分子）の構造'!K$53,NA())</f>
        <v>688</v>
      </c>
      <c r="D50" s="136" t="e">
        <f>NA()</f>
        <v>#N/A</v>
      </c>
      <c r="E50" s="136" t="e">
        <f>NA()</f>
        <v>#N/A</v>
      </c>
      <c r="F50" s="136">
        <f>IF(ISNUMBER('実質公債費比率（分子）の構造'!L$53),'実質公債費比率（分子）の構造'!L$53,NA())</f>
        <v>654</v>
      </c>
      <c r="G50" s="136" t="e">
        <f>NA()</f>
        <v>#N/A</v>
      </c>
      <c r="H50" s="136" t="e">
        <f>NA()</f>
        <v>#N/A</v>
      </c>
      <c r="I50" s="136">
        <f>IF(ISNUMBER('実質公債費比率（分子）の構造'!M$53),'実質公債費比率（分子）の構造'!M$53,NA())</f>
        <v>651</v>
      </c>
      <c r="J50" s="136" t="e">
        <f>NA()</f>
        <v>#N/A</v>
      </c>
      <c r="K50" s="136" t="e">
        <f>NA()</f>
        <v>#N/A</v>
      </c>
      <c r="L50" s="136">
        <f>IF(ISNUMBER('実質公債費比率（分子）の構造'!N$53),'実質公債費比率（分子）の構造'!N$53,NA())</f>
        <v>598</v>
      </c>
      <c r="M50" s="136" t="e">
        <f>NA()</f>
        <v>#N/A</v>
      </c>
      <c r="N50" s="136" t="e">
        <f>NA()</f>
        <v>#N/A</v>
      </c>
      <c r="O50" s="136">
        <f>IF(ISNUMBER('実質公債費比率（分子）の構造'!O$53),'実質公債費比率（分子）の構造'!O$53,NA())</f>
        <v>604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8086</v>
      </c>
      <c r="E56" s="135"/>
      <c r="F56" s="135"/>
      <c r="G56" s="135">
        <f>'将来負担比率（分子）の構造'!J$51</f>
        <v>8146</v>
      </c>
      <c r="H56" s="135"/>
      <c r="I56" s="135"/>
      <c r="J56" s="135">
        <f>'将来負担比率（分子）の構造'!K$51</f>
        <v>8304</v>
      </c>
      <c r="K56" s="135"/>
      <c r="L56" s="135"/>
      <c r="M56" s="135">
        <f>'将来負担比率（分子）の構造'!L$51</f>
        <v>8735</v>
      </c>
      <c r="N56" s="135"/>
      <c r="O56" s="135"/>
      <c r="P56" s="135">
        <f>'将来負担比率（分子）の構造'!M$51</f>
        <v>9381</v>
      </c>
    </row>
    <row r="57" spans="1:16">
      <c r="A57" s="135" t="s">
        <v>34</v>
      </c>
      <c r="B57" s="135"/>
      <c r="C57" s="135"/>
      <c r="D57" s="135">
        <f>'将来負担比率（分子）の構造'!I$50</f>
        <v>290</v>
      </c>
      <c r="E57" s="135"/>
      <c r="F57" s="135"/>
      <c r="G57" s="135">
        <f>'将来負担比率（分子）の構造'!J$50</f>
        <v>314</v>
      </c>
      <c r="H57" s="135"/>
      <c r="I57" s="135"/>
      <c r="J57" s="135">
        <f>'将来負担比率（分子）の構造'!K$50</f>
        <v>372</v>
      </c>
      <c r="K57" s="135"/>
      <c r="L57" s="135"/>
      <c r="M57" s="135">
        <f>'将来負担比率（分子）の構造'!L$50</f>
        <v>360</v>
      </c>
      <c r="N57" s="135"/>
      <c r="O57" s="135"/>
      <c r="P57" s="135">
        <f>'将来負担比率（分子）の構造'!M$50</f>
        <v>344</v>
      </c>
    </row>
    <row r="58" spans="1:16">
      <c r="A58" s="135" t="s">
        <v>33</v>
      </c>
      <c r="B58" s="135"/>
      <c r="C58" s="135"/>
      <c r="D58" s="135">
        <f>'将来負担比率（分子）の構造'!I$49</f>
        <v>2667</v>
      </c>
      <c r="E58" s="135"/>
      <c r="F58" s="135"/>
      <c r="G58" s="135">
        <f>'将来負担比率（分子）の構造'!J$49</f>
        <v>2196</v>
      </c>
      <c r="H58" s="135"/>
      <c r="I58" s="135"/>
      <c r="J58" s="135">
        <f>'将来負担比率（分子）の構造'!K$49</f>
        <v>2363</v>
      </c>
      <c r="K58" s="135"/>
      <c r="L58" s="135"/>
      <c r="M58" s="135">
        <f>'将来負担比率（分子）の構造'!L$49</f>
        <v>2059</v>
      </c>
      <c r="N58" s="135"/>
      <c r="O58" s="135"/>
      <c r="P58" s="135">
        <f>'将来負担比率（分子）の構造'!M$49</f>
        <v>2218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2</v>
      </c>
      <c r="O61" s="135"/>
      <c r="P61" s="135"/>
    </row>
    <row r="62" spans="1:16">
      <c r="A62" s="135" t="s">
        <v>28</v>
      </c>
      <c r="B62" s="135">
        <f>'将来負担比率（分子）の構造'!I$45</f>
        <v>2568</v>
      </c>
      <c r="C62" s="135"/>
      <c r="D62" s="135"/>
      <c r="E62" s="135">
        <f>'将来負担比率（分子）の構造'!J$45</f>
        <v>2567</v>
      </c>
      <c r="F62" s="135"/>
      <c r="G62" s="135"/>
      <c r="H62" s="135">
        <f>'将来負担比率（分子）の構造'!K$45</f>
        <v>2456</v>
      </c>
      <c r="I62" s="135"/>
      <c r="J62" s="135"/>
      <c r="K62" s="135">
        <f>'将来負担比率（分子）の構造'!L$45</f>
        <v>2336</v>
      </c>
      <c r="L62" s="135"/>
      <c r="M62" s="135"/>
      <c r="N62" s="135">
        <f>'将来負担比率（分子）の構造'!M$45</f>
        <v>2232</v>
      </c>
      <c r="O62" s="135"/>
      <c r="P62" s="135"/>
    </row>
    <row r="63" spans="1:16">
      <c r="A63" s="135" t="s">
        <v>27</v>
      </c>
      <c r="B63" s="135">
        <f>'将来負担比率（分子）の構造'!I$44</f>
        <v>1105</v>
      </c>
      <c r="C63" s="135"/>
      <c r="D63" s="135"/>
      <c r="E63" s="135">
        <f>'将来負担比率（分子）の構造'!J$44</f>
        <v>909</v>
      </c>
      <c r="F63" s="135"/>
      <c r="G63" s="135"/>
      <c r="H63" s="135">
        <f>'将来負担比率（分子）の構造'!K$44</f>
        <v>747</v>
      </c>
      <c r="I63" s="135"/>
      <c r="J63" s="135"/>
      <c r="K63" s="135">
        <f>'将来負担比率（分子）の構造'!L$44</f>
        <v>606</v>
      </c>
      <c r="L63" s="135"/>
      <c r="M63" s="135"/>
      <c r="N63" s="135">
        <f>'将来負担比率（分子）の構造'!M$44</f>
        <v>681</v>
      </c>
      <c r="O63" s="135"/>
      <c r="P63" s="135"/>
    </row>
    <row r="64" spans="1:16">
      <c r="A64" s="135" t="s">
        <v>26</v>
      </c>
      <c r="B64" s="135">
        <f>'将来負担比率（分子）の構造'!I$43</f>
        <v>2219</v>
      </c>
      <c r="C64" s="135"/>
      <c r="D64" s="135"/>
      <c r="E64" s="135">
        <f>'将来負担比率（分子）の構造'!J$43</f>
        <v>2385</v>
      </c>
      <c r="F64" s="135"/>
      <c r="G64" s="135"/>
      <c r="H64" s="135">
        <f>'将来負担比率（分子）の構造'!K$43</f>
        <v>2298</v>
      </c>
      <c r="I64" s="135"/>
      <c r="J64" s="135"/>
      <c r="K64" s="135">
        <f>'将来負担比率（分子）の構造'!L$43</f>
        <v>2191</v>
      </c>
      <c r="L64" s="135"/>
      <c r="M64" s="135"/>
      <c r="N64" s="135">
        <f>'将来負担比率（分子）の構造'!M$43</f>
        <v>2064</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9881</v>
      </c>
      <c r="C66" s="135"/>
      <c r="D66" s="135"/>
      <c r="E66" s="135">
        <f>'将来負担比率（分子）の構造'!J$41</f>
        <v>9858</v>
      </c>
      <c r="F66" s="135"/>
      <c r="G66" s="135"/>
      <c r="H66" s="135">
        <f>'将来負担比率（分子）の構造'!K$41</f>
        <v>9957</v>
      </c>
      <c r="I66" s="135"/>
      <c r="J66" s="135"/>
      <c r="K66" s="135">
        <f>'将来負担比率（分子）の構造'!L$41</f>
        <v>10927</v>
      </c>
      <c r="L66" s="135"/>
      <c r="M66" s="135"/>
      <c r="N66" s="135">
        <f>'将来負担比率（分子）の構造'!M$41</f>
        <v>11261</v>
      </c>
      <c r="O66" s="135"/>
      <c r="P66" s="135"/>
    </row>
    <row r="67" spans="1:16">
      <c r="A67" s="135" t="s">
        <v>62</v>
      </c>
      <c r="B67" s="135" t="e">
        <f>NA()</f>
        <v>#N/A</v>
      </c>
      <c r="C67" s="135">
        <f>IF(ISNUMBER('将来負担比率（分子）の構造'!I$52), IF('将来負担比率（分子）の構造'!I$52 &lt; 0, 0, '将来負担比率（分子）の構造'!I$52), NA())</f>
        <v>4732</v>
      </c>
      <c r="D67" s="135" t="e">
        <f>NA()</f>
        <v>#N/A</v>
      </c>
      <c r="E67" s="135" t="e">
        <f>NA()</f>
        <v>#N/A</v>
      </c>
      <c r="F67" s="135">
        <f>IF(ISNUMBER('将来負担比率（分子）の構造'!J$52), IF('将来負担比率（分子）の構造'!J$52 &lt; 0, 0, '将来負担比率（分子）の構造'!J$52), NA())</f>
        <v>5063</v>
      </c>
      <c r="G67" s="135" t="e">
        <f>NA()</f>
        <v>#N/A</v>
      </c>
      <c r="H67" s="135" t="e">
        <f>NA()</f>
        <v>#N/A</v>
      </c>
      <c r="I67" s="135">
        <f>IF(ISNUMBER('将来負担比率（分子）の構造'!K$52), IF('将来負担比率（分子）の構造'!K$52 &lt; 0, 0, '将来負担比率（分子）の構造'!K$52), NA())</f>
        <v>4419</v>
      </c>
      <c r="J67" s="135" t="e">
        <f>NA()</f>
        <v>#N/A</v>
      </c>
      <c r="K67" s="135" t="e">
        <f>NA()</f>
        <v>#N/A</v>
      </c>
      <c r="L67" s="135">
        <f>IF(ISNUMBER('将来負担比率（分子）の構造'!L$52), IF('将来負担比率（分子）の構造'!L$52 &lt; 0, 0, '将来負担比率（分子）の構造'!L$52), NA())</f>
        <v>4906</v>
      </c>
      <c r="M67" s="135" t="e">
        <f>NA()</f>
        <v>#N/A</v>
      </c>
      <c r="N67" s="135" t="e">
        <f>NA()</f>
        <v>#N/A</v>
      </c>
      <c r="O67" s="135">
        <f>IF(ISNUMBER('将来負担比率（分子）の構造'!M$52), IF('将来負担比率（分子）の構造'!M$52 &lt; 0, 0, '将来負担比率（分子）の構造'!M$52), NA())</f>
        <v>4296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5000536</v>
      </c>
      <c r="S5" s="613"/>
      <c r="T5" s="613"/>
      <c r="U5" s="613"/>
      <c r="V5" s="613"/>
      <c r="W5" s="613"/>
      <c r="X5" s="613"/>
      <c r="Y5" s="614"/>
      <c r="Z5" s="615">
        <v>30.8</v>
      </c>
      <c r="AA5" s="615"/>
      <c r="AB5" s="615"/>
      <c r="AC5" s="615"/>
      <c r="AD5" s="616">
        <v>5000536</v>
      </c>
      <c r="AE5" s="616"/>
      <c r="AF5" s="616"/>
      <c r="AG5" s="616"/>
      <c r="AH5" s="616"/>
      <c r="AI5" s="616"/>
      <c r="AJ5" s="616"/>
      <c r="AK5" s="616"/>
      <c r="AL5" s="617">
        <v>69.5</v>
      </c>
      <c r="AM5" s="618"/>
      <c r="AN5" s="618"/>
      <c r="AO5" s="619"/>
      <c r="AP5" s="609" t="s">
        <v>205</v>
      </c>
      <c r="AQ5" s="610"/>
      <c r="AR5" s="610"/>
      <c r="AS5" s="610"/>
      <c r="AT5" s="610"/>
      <c r="AU5" s="610"/>
      <c r="AV5" s="610"/>
      <c r="AW5" s="610"/>
      <c r="AX5" s="610"/>
      <c r="AY5" s="610"/>
      <c r="AZ5" s="610"/>
      <c r="BA5" s="610"/>
      <c r="BB5" s="610"/>
      <c r="BC5" s="610"/>
      <c r="BD5" s="610"/>
      <c r="BE5" s="610"/>
      <c r="BF5" s="611"/>
      <c r="BG5" s="623">
        <v>4801356</v>
      </c>
      <c r="BH5" s="624"/>
      <c r="BI5" s="624"/>
      <c r="BJ5" s="624"/>
      <c r="BK5" s="624"/>
      <c r="BL5" s="624"/>
      <c r="BM5" s="624"/>
      <c r="BN5" s="625"/>
      <c r="BO5" s="626">
        <v>96</v>
      </c>
      <c r="BP5" s="626"/>
      <c r="BQ5" s="626"/>
      <c r="BR5" s="626"/>
      <c r="BS5" s="627">
        <v>29435</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163932</v>
      </c>
      <c r="S6" s="624"/>
      <c r="T6" s="624"/>
      <c r="U6" s="624"/>
      <c r="V6" s="624"/>
      <c r="W6" s="624"/>
      <c r="X6" s="624"/>
      <c r="Y6" s="625"/>
      <c r="Z6" s="626">
        <v>1</v>
      </c>
      <c r="AA6" s="626"/>
      <c r="AB6" s="626"/>
      <c r="AC6" s="626"/>
      <c r="AD6" s="627">
        <v>163932</v>
      </c>
      <c r="AE6" s="627"/>
      <c r="AF6" s="627"/>
      <c r="AG6" s="627"/>
      <c r="AH6" s="627"/>
      <c r="AI6" s="627"/>
      <c r="AJ6" s="627"/>
      <c r="AK6" s="627"/>
      <c r="AL6" s="628">
        <v>2.2999999999999998</v>
      </c>
      <c r="AM6" s="629"/>
      <c r="AN6" s="629"/>
      <c r="AO6" s="630"/>
      <c r="AP6" s="620" t="s">
        <v>210</v>
      </c>
      <c r="AQ6" s="621"/>
      <c r="AR6" s="621"/>
      <c r="AS6" s="621"/>
      <c r="AT6" s="621"/>
      <c r="AU6" s="621"/>
      <c r="AV6" s="621"/>
      <c r="AW6" s="621"/>
      <c r="AX6" s="621"/>
      <c r="AY6" s="621"/>
      <c r="AZ6" s="621"/>
      <c r="BA6" s="621"/>
      <c r="BB6" s="621"/>
      <c r="BC6" s="621"/>
      <c r="BD6" s="621"/>
      <c r="BE6" s="621"/>
      <c r="BF6" s="622"/>
      <c r="BG6" s="623">
        <v>4801356</v>
      </c>
      <c r="BH6" s="624"/>
      <c r="BI6" s="624"/>
      <c r="BJ6" s="624"/>
      <c r="BK6" s="624"/>
      <c r="BL6" s="624"/>
      <c r="BM6" s="624"/>
      <c r="BN6" s="625"/>
      <c r="BO6" s="626">
        <v>96</v>
      </c>
      <c r="BP6" s="626"/>
      <c r="BQ6" s="626"/>
      <c r="BR6" s="626"/>
      <c r="BS6" s="627">
        <v>29435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127980</v>
      </c>
      <c r="CS6" s="624"/>
      <c r="CT6" s="624"/>
      <c r="CU6" s="624"/>
      <c r="CV6" s="624"/>
      <c r="CW6" s="624"/>
      <c r="CX6" s="624"/>
      <c r="CY6" s="625"/>
      <c r="CZ6" s="626">
        <v>0.9</v>
      </c>
      <c r="DA6" s="626"/>
      <c r="DB6" s="626"/>
      <c r="DC6" s="626"/>
      <c r="DD6" s="632" t="s">
        <v>212</v>
      </c>
      <c r="DE6" s="624"/>
      <c r="DF6" s="624"/>
      <c r="DG6" s="624"/>
      <c r="DH6" s="624"/>
      <c r="DI6" s="624"/>
      <c r="DJ6" s="624"/>
      <c r="DK6" s="624"/>
      <c r="DL6" s="624"/>
      <c r="DM6" s="624"/>
      <c r="DN6" s="624"/>
      <c r="DO6" s="624"/>
      <c r="DP6" s="625"/>
      <c r="DQ6" s="632">
        <v>127980</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3517</v>
      </c>
      <c r="S7" s="624"/>
      <c r="T7" s="624"/>
      <c r="U7" s="624"/>
      <c r="V7" s="624"/>
      <c r="W7" s="624"/>
      <c r="X7" s="624"/>
      <c r="Y7" s="625"/>
      <c r="Z7" s="626">
        <v>0</v>
      </c>
      <c r="AA7" s="626"/>
      <c r="AB7" s="626"/>
      <c r="AC7" s="626"/>
      <c r="AD7" s="627">
        <v>3517</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1312406</v>
      </c>
      <c r="BH7" s="624"/>
      <c r="BI7" s="624"/>
      <c r="BJ7" s="624"/>
      <c r="BK7" s="624"/>
      <c r="BL7" s="624"/>
      <c r="BM7" s="624"/>
      <c r="BN7" s="625"/>
      <c r="BO7" s="626">
        <v>26.2</v>
      </c>
      <c r="BP7" s="626"/>
      <c r="BQ7" s="626"/>
      <c r="BR7" s="626"/>
      <c r="BS7" s="627">
        <v>29435</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1583077</v>
      </c>
      <c r="CS7" s="624"/>
      <c r="CT7" s="624"/>
      <c r="CU7" s="624"/>
      <c r="CV7" s="624"/>
      <c r="CW7" s="624"/>
      <c r="CX7" s="624"/>
      <c r="CY7" s="625"/>
      <c r="CZ7" s="626">
        <v>10.6</v>
      </c>
      <c r="DA7" s="626"/>
      <c r="DB7" s="626"/>
      <c r="DC7" s="626"/>
      <c r="DD7" s="632">
        <v>111775</v>
      </c>
      <c r="DE7" s="624"/>
      <c r="DF7" s="624"/>
      <c r="DG7" s="624"/>
      <c r="DH7" s="624"/>
      <c r="DI7" s="624"/>
      <c r="DJ7" s="624"/>
      <c r="DK7" s="624"/>
      <c r="DL7" s="624"/>
      <c r="DM7" s="624"/>
      <c r="DN7" s="624"/>
      <c r="DO7" s="624"/>
      <c r="DP7" s="625"/>
      <c r="DQ7" s="632">
        <v>1198811</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13687</v>
      </c>
      <c r="S8" s="624"/>
      <c r="T8" s="624"/>
      <c r="U8" s="624"/>
      <c r="V8" s="624"/>
      <c r="W8" s="624"/>
      <c r="X8" s="624"/>
      <c r="Y8" s="625"/>
      <c r="Z8" s="626">
        <v>0.1</v>
      </c>
      <c r="AA8" s="626"/>
      <c r="AB8" s="626"/>
      <c r="AC8" s="626"/>
      <c r="AD8" s="627">
        <v>13687</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75489</v>
      </c>
      <c r="BH8" s="624"/>
      <c r="BI8" s="624"/>
      <c r="BJ8" s="624"/>
      <c r="BK8" s="624"/>
      <c r="BL8" s="624"/>
      <c r="BM8" s="624"/>
      <c r="BN8" s="625"/>
      <c r="BO8" s="626">
        <v>1.5</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4498535</v>
      </c>
      <c r="CS8" s="624"/>
      <c r="CT8" s="624"/>
      <c r="CU8" s="624"/>
      <c r="CV8" s="624"/>
      <c r="CW8" s="624"/>
      <c r="CX8" s="624"/>
      <c r="CY8" s="625"/>
      <c r="CZ8" s="626">
        <v>30.3</v>
      </c>
      <c r="DA8" s="626"/>
      <c r="DB8" s="626"/>
      <c r="DC8" s="626"/>
      <c r="DD8" s="632">
        <v>1212771</v>
      </c>
      <c r="DE8" s="624"/>
      <c r="DF8" s="624"/>
      <c r="DG8" s="624"/>
      <c r="DH8" s="624"/>
      <c r="DI8" s="624"/>
      <c r="DJ8" s="624"/>
      <c r="DK8" s="624"/>
      <c r="DL8" s="624"/>
      <c r="DM8" s="624"/>
      <c r="DN8" s="624"/>
      <c r="DO8" s="624"/>
      <c r="DP8" s="625"/>
      <c r="DQ8" s="632">
        <v>2142879</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11764</v>
      </c>
      <c r="S9" s="624"/>
      <c r="T9" s="624"/>
      <c r="U9" s="624"/>
      <c r="V9" s="624"/>
      <c r="W9" s="624"/>
      <c r="X9" s="624"/>
      <c r="Y9" s="625"/>
      <c r="Z9" s="626">
        <v>0.1</v>
      </c>
      <c r="AA9" s="626"/>
      <c r="AB9" s="626"/>
      <c r="AC9" s="626"/>
      <c r="AD9" s="627">
        <v>11764</v>
      </c>
      <c r="AE9" s="627"/>
      <c r="AF9" s="627"/>
      <c r="AG9" s="627"/>
      <c r="AH9" s="627"/>
      <c r="AI9" s="627"/>
      <c r="AJ9" s="627"/>
      <c r="AK9" s="627"/>
      <c r="AL9" s="628">
        <v>0.2</v>
      </c>
      <c r="AM9" s="629"/>
      <c r="AN9" s="629"/>
      <c r="AO9" s="630"/>
      <c r="AP9" s="620" t="s">
        <v>220</v>
      </c>
      <c r="AQ9" s="621"/>
      <c r="AR9" s="621"/>
      <c r="AS9" s="621"/>
      <c r="AT9" s="621"/>
      <c r="AU9" s="621"/>
      <c r="AV9" s="621"/>
      <c r="AW9" s="621"/>
      <c r="AX9" s="621"/>
      <c r="AY9" s="621"/>
      <c r="AZ9" s="621"/>
      <c r="BA9" s="621"/>
      <c r="BB9" s="621"/>
      <c r="BC9" s="621"/>
      <c r="BD9" s="621"/>
      <c r="BE9" s="621"/>
      <c r="BF9" s="622"/>
      <c r="BG9" s="623">
        <v>906351</v>
      </c>
      <c r="BH9" s="624"/>
      <c r="BI9" s="624"/>
      <c r="BJ9" s="624"/>
      <c r="BK9" s="624"/>
      <c r="BL9" s="624"/>
      <c r="BM9" s="624"/>
      <c r="BN9" s="625"/>
      <c r="BO9" s="626">
        <v>18.100000000000001</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2915784</v>
      </c>
      <c r="CS9" s="624"/>
      <c r="CT9" s="624"/>
      <c r="CU9" s="624"/>
      <c r="CV9" s="624"/>
      <c r="CW9" s="624"/>
      <c r="CX9" s="624"/>
      <c r="CY9" s="625"/>
      <c r="CZ9" s="626">
        <v>19.600000000000001</v>
      </c>
      <c r="DA9" s="626"/>
      <c r="DB9" s="626"/>
      <c r="DC9" s="626"/>
      <c r="DD9" s="632">
        <v>748081</v>
      </c>
      <c r="DE9" s="624"/>
      <c r="DF9" s="624"/>
      <c r="DG9" s="624"/>
      <c r="DH9" s="624"/>
      <c r="DI9" s="624"/>
      <c r="DJ9" s="624"/>
      <c r="DK9" s="624"/>
      <c r="DL9" s="624"/>
      <c r="DM9" s="624"/>
      <c r="DN9" s="624"/>
      <c r="DO9" s="624"/>
      <c r="DP9" s="625"/>
      <c r="DQ9" s="632">
        <v>1042529</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540857</v>
      </c>
      <c r="S10" s="624"/>
      <c r="T10" s="624"/>
      <c r="U10" s="624"/>
      <c r="V10" s="624"/>
      <c r="W10" s="624"/>
      <c r="X10" s="624"/>
      <c r="Y10" s="625"/>
      <c r="Z10" s="626">
        <v>3.3</v>
      </c>
      <c r="AA10" s="626"/>
      <c r="AB10" s="626"/>
      <c r="AC10" s="626"/>
      <c r="AD10" s="627">
        <v>540857</v>
      </c>
      <c r="AE10" s="627"/>
      <c r="AF10" s="627"/>
      <c r="AG10" s="627"/>
      <c r="AH10" s="627"/>
      <c r="AI10" s="627"/>
      <c r="AJ10" s="627"/>
      <c r="AK10" s="627"/>
      <c r="AL10" s="628">
        <v>7.5</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155371</v>
      </c>
      <c r="BH10" s="624"/>
      <c r="BI10" s="624"/>
      <c r="BJ10" s="624"/>
      <c r="BK10" s="624"/>
      <c r="BL10" s="624"/>
      <c r="BM10" s="624"/>
      <c r="BN10" s="625"/>
      <c r="BO10" s="626">
        <v>3.1</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624</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624</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59138</v>
      </c>
      <c r="S11" s="624"/>
      <c r="T11" s="624"/>
      <c r="U11" s="624"/>
      <c r="V11" s="624"/>
      <c r="W11" s="624"/>
      <c r="X11" s="624"/>
      <c r="Y11" s="625"/>
      <c r="Z11" s="626">
        <v>0.4</v>
      </c>
      <c r="AA11" s="626"/>
      <c r="AB11" s="626"/>
      <c r="AC11" s="626"/>
      <c r="AD11" s="627">
        <v>59138</v>
      </c>
      <c r="AE11" s="627"/>
      <c r="AF11" s="627"/>
      <c r="AG11" s="627"/>
      <c r="AH11" s="627"/>
      <c r="AI11" s="627"/>
      <c r="AJ11" s="627"/>
      <c r="AK11" s="627"/>
      <c r="AL11" s="628">
        <v>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175195</v>
      </c>
      <c r="BH11" s="624"/>
      <c r="BI11" s="624"/>
      <c r="BJ11" s="624"/>
      <c r="BK11" s="624"/>
      <c r="BL11" s="624"/>
      <c r="BM11" s="624"/>
      <c r="BN11" s="625"/>
      <c r="BO11" s="626">
        <v>3.5</v>
      </c>
      <c r="BP11" s="626"/>
      <c r="BQ11" s="626"/>
      <c r="BR11" s="626"/>
      <c r="BS11" s="632">
        <v>29435</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687010</v>
      </c>
      <c r="CS11" s="624"/>
      <c r="CT11" s="624"/>
      <c r="CU11" s="624"/>
      <c r="CV11" s="624"/>
      <c r="CW11" s="624"/>
      <c r="CX11" s="624"/>
      <c r="CY11" s="625"/>
      <c r="CZ11" s="626">
        <v>4.5999999999999996</v>
      </c>
      <c r="DA11" s="626"/>
      <c r="DB11" s="626"/>
      <c r="DC11" s="626"/>
      <c r="DD11" s="632">
        <v>115044</v>
      </c>
      <c r="DE11" s="624"/>
      <c r="DF11" s="624"/>
      <c r="DG11" s="624"/>
      <c r="DH11" s="624"/>
      <c r="DI11" s="624"/>
      <c r="DJ11" s="624"/>
      <c r="DK11" s="624"/>
      <c r="DL11" s="624"/>
      <c r="DM11" s="624"/>
      <c r="DN11" s="624"/>
      <c r="DO11" s="624"/>
      <c r="DP11" s="625"/>
      <c r="DQ11" s="632">
        <v>305992</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3227040</v>
      </c>
      <c r="BH12" s="624"/>
      <c r="BI12" s="624"/>
      <c r="BJ12" s="624"/>
      <c r="BK12" s="624"/>
      <c r="BL12" s="624"/>
      <c r="BM12" s="624"/>
      <c r="BN12" s="625"/>
      <c r="BO12" s="626">
        <v>64.5</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734897</v>
      </c>
      <c r="CS12" s="624"/>
      <c r="CT12" s="624"/>
      <c r="CU12" s="624"/>
      <c r="CV12" s="624"/>
      <c r="CW12" s="624"/>
      <c r="CX12" s="624"/>
      <c r="CY12" s="625"/>
      <c r="CZ12" s="626">
        <v>4.9000000000000004</v>
      </c>
      <c r="DA12" s="626"/>
      <c r="DB12" s="626"/>
      <c r="DC12" s="626"/>
      <c r="DD12" s="632">
        <v>28717</v>
      </c>
      <c r="DE12" s="624"/>
      <c r="DF12" s="624"/>
      <c r="DG12" s="624"/>
      <c r="DH12" s="624"/>
      <c r="DI12" s="624"/>
      <c r="DJ12" s="624"/>
      <c r="DK12" s="624"/>
      <c r="DL12" s="624"/>
      <c r="DM12" s="624"/>
      <c r="DN12" s="624"/>
      <c r="DO12" s="624"/>
      <c r="DP12" s="625"/>
      <c r="DQ12" s="632">
        <v>372783</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37261</v>
      </c>
      <c r="S13" s="624"/>
      <c r="T13" s="624"/>
      <c r="U13" s="624"/>
      <c r="V13" s="624"/>
      <c r="W13" s="624"/>
      <c r="X13" s="624"/>
      <c r="Y13" s="625"/>
      <c r="Z13" s="626">
        <v>0.2</v>
      </c>
      <c r="AA13" s="626"/>
      <c r="AB13" s="626"/>
      <c r="AC13" s="626"/>
      <c r="AD13" s="627">
        <v>37261</v>
      </c>
      <c r="AE13" s="627"/>
      <c r="AF13" s="627"/>
      <c r="AG13" s="627"/>
      <c r="AH13" s="627"/>
      <c r="AI13" s="627"/>
      <c r="AJ13" s="627"/>
      <c r="AK13" s="627"/>
      <c r="AL13" s="628">
        <v>0.5</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3222519</v>
      </c>
      <c r="BH13" s="624"/>
      <c r="BI13" s="624"/>
      <c r="BJ13" s="624"/>
      <c r="BK13" s="624"/>
      <c r="BL13" s="624"/>
      <c r="BM13" s="624"/>
      <c r="BN13" s="625"/>
      <c r="BO13" s="626">
        <v>64.400000000000006</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904348</v>
      </c>
      <c r="CS13" s="624"/>
      <c r="CT13" s="624"/>
      <c r="CU13" s="624"/>
      <c r="CV13" s="624"/>
      <c r="CW13" s="624"/>
      <c r="CX13" s="624"/>
      <c r="CY13" s="625"/>
      <c r="CZ13" s="626">
        <v>6.1</v>
      </c>
      <c r="DA13" s="626"/>
      <c r="DB13" s="626"/>
      <c r="DC13" s="626"/>
      <c r="DD13" s="632">
        <v>468614</v>
      </c>
      <c r="DE13" s="624"/>
      <c r="DF13" s="624"/>
      <c r="DG13" s="624"/>
      <c r="DH13" s="624"/>
      <c r="DI13" s="624"/>
      <c r="DJ13" s="624"/>
      <c r="DK13" s="624"/>
      <c r="DL13" s="624"/>
      <c r="DM13" s="624"/>
      <c r="DN13" s="624"/>
      <c r="DO13" s="624"/>
      <c r="DP13" s="625"/>
      <c r="DQ13" s="632">
        <v>602694</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68629</v>
      </c>
      <c r="BH14" s="624"/>
      <c r="BI14" s="624"/>
      <c r="BJ14" s="624"/>
      <c r="BK14" s="624"/>
      <c r="BL14" s="624"/>
      <c r="BM14" s="624"/>
      <c r="BN14" s="625"/>
      <c r="BO14" s="626">
        <v>1.4</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735066</v>
      </c>
      <c r="CS14" s="624"/>
      <c r="CT14" s="624"/>
      <c r="CU14" s="624"/>
      <c r="CV14" s="624"/>
      <c r="CW14" s="624"/>
      <c r="CX14" s="624"/>
      <c r="CY14" s="625"/>
      <c r="CZ14" s="626">
        <v>4.9000000000000004</v>
      </c>
      <c r="DA14" s="626"/>
      <c r="DB14" s="626"/>
      <c r="DC14" s="626"/>
      <c r="DD14" s="632">
        <v>141556</v>
      </c>
      <c r="DE14" s="624"/>
      <c r="DF14" s="624"/>
      <c r="DG14" s="624"/>
      <c r="DH14" s="624"/>
      <c r="DI14" s="624"/>
      <c r="DJ14" s="624"/>
      <c r="DK14" s="624"/>
      <c r="DL14" s="624"/>
      <c r="DM14" s="624"/>
      <c r="DN14" s="624"/>
      <c r="DO14" s="624"/>
      <c r="DP14" s="625"/>
      <c r="DQ14" s="632">
        <v>580768</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7214</v>
      </c>
      <c r="S15" s="624"/>
      <c r="T15" s="624"/>
      <c r="U15" s="624"/>
      <c r="V15" s="624"/>
      <c r="W15" s="624"/>
      <c r="X15" s="624"/>
      <c r="Y15" s="625"/>
      <c r="Z15" s="626">
        <v>0</v>
      </c>
      <c r="AA15" s="626"/>
      <c r="AB15" s="626"/>
      <c r="AC15" s="626"/>
      <c r="AD15" s="627">
        <v>7214</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193281</v>
      </c>
      <c r="BH15" s="624"/>
      <c r="BI15" s="624"/>
      <c r="BJ15" s="624"/>
      <c r="BK15" s="624"/>
      <c r="BL15" s="624"/>
      <c r="BM15" s="624"/>
      <c r="BN15" s="625"/>
      <c r="BO15" s="626">
        <v>3.9</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1579397</v>
      </c>
      <c r="CS15" s="624"/>
      <c r="CT15" s="624"/>
      <c r="CU15" s="624"/>
      <c r="CV15" s="624"/>
      <c r="CW15" s="624"/>
      <c r="CX15" s="624"/>
      <c r="CY15" s="625"/>
      <c r="CZ15" s="626">
        <v>10.6</v>
      </c>
      <c r="DA15" s="626"/>
      <c r="DB15" s="626"/>
      <c r="DC15" s="626"/>
      <c r="DD15" s="632">
        <v>548737</v>
      </c>
      <c r="DE15" s="624"/>
      <c r="DF15" s="624"/>
      <c r="DG15" s="624"/>
      <c r="DH15" s="624"/>
      <c r="DI15" s="624"/>
      <c r="DJ15" s="624"/>
      <c r="DK15" s="624"/>
      <c r="DL15" s="624"/>
      <c r="DM15" s="624"/>
      <c r="DN15" s="624"/>
      <c r="DO15" s="624"/>
      <c r="DP15" s="625"/>
      <c r="DQ15" s="632">
        <v>1126863</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1813045</v>
      </c>
      <c r="S16" s="624"/>
      <c r="T16" s="624"/>
      <c r="U16" s="624"/>
      <c r="V16" s="624"/>
      <c r="W16" s="624"/>
      <c r="X16" s="624"/>
      <c r="Y16" s="625"/>
      <c r="Z16" s="626">
        <v>11.2</v>
      </c>
      <c r="AA16" s="626"/>
      <c r="AB16" s="626"/>
      <c r="AC16" s="626"/>
      <c r="AD16" s="627">
        <v>1329186</v>
      </c>
      <c r="AE16" s="627"/>
      <c r="AF16" s="627"/>
      <c r="AG16" s="627"/>
      <c r="AH16" s="627"/>
      <c r="AI16" s="627"/>
      <c r="AJ16" s="627"/>
      <c r="AK16" s="627"/>
      <c r="AL16" s="628">
        <v>18.5</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37230</v>
      </c>
      <c r="CS16" s="624"/>
      <c r="CT16" s="624"/>
      <c r="CU16" s="624"/>
      <c r="CV16" s="624"/>
      <c r="CW16" s="624"/>
      <c r="CX16" s="624"/>
      <c r="CY16" s="625"/>
      <c r="CZ16" s="626">
        <v>0.3</v>
      </c>
      <c r="DA16" s="626"/>
      <c r="DB16" s="626"/>
      <c r="DC16" s="626"/>
      <c r="DD16" s="632" t="s">
        <v>108</v>
      </c>
      <c r="DE16" s="624"/>
      <c r="DF16" s="624"/>
      <c r="DG16" s="624"/>
      <c r="DH16" s="624"/>
      <c r="DI16" s="624"/>
      <c r="DJ16" s="624"/>
      <c r="DK16" s="624"/>
      <c r="DL16" s="624"/>
      <c r="DM16" s="624"/>
      <c r="DN16" s="624"/>
      <c r="DO16" s="624"/>
      <c r="DP16" s="625"/>
      <c r="DQ16" s="632">
        <v>1780</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1329186</v>
      </c>
      <c r="S17" s="624"/>
      <c r="T17" s="624"/>
      <c r="U17" s="624"/>
      <c r="V17" s="624"/>
      <c r="W17" s="624"/>
      <c r="X17" s="624"/>
      <c r="Y17" s="625"/>
      <c r="Z17" s="626">
        <v>8.1999999999999993</v>
      </c>
      <c r="AA17" s="626"/>
      <c r="AB17" s="626"/>
      <c r="AC17" s="626"/>
      <c r="AD17" s="627">
        <v>1329186</v>
      </c>
      <c r="AE17" s="627"/>
      <c r="AF17" s="627"/>
      <c r="AG17" s="627"/>
      <c r="AH17" s="627"/>
      <c r="AI17" s="627"/>
      <c r="AJ17" s="627"/>
      <c r="AK17" s="627"/>
      <c r="AL17" s="628">
        <v>18.5</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1060378</v>
      </c>
      <c r="CS17" s="624"/>
      <c r="CT17" s="624"/>
      <c r="CU17" s="624"/>
      <c r="CV17" s="624"/>
      <c r="CW17" s="624"/>
      <c r="CX17" s="624"/>
      <c r="CY17" s="625"/>
      <c r="CZ17" s="626">
        <v>7.1</v>
      </c>
      <c r="DA17" s="626"/>
      <c r="DB17" s="626"/>
      <c r="DC17" s="626"/>
      <c r="DD17" s="632" t="s">
        <v>108</v>
      </c>
      <c r="DE17" s="624"/>
      <c r="DF17" s="624"/>
      <c r="DG17" s="624"/>
      <c r="DH17" s="624"/>
      <c r="DI17" s="624"/>
      <c r="DJ17" s="624"/>
      <c r="DK17" s="624"/>
      <c r="DL17" s="624"/>
      <c r="DM17" s="624"/>
      <c r="DN17" s="624"/>
      <c r="DO17" s="624"/>
      <c r="DP17" s="625"/>
      <c r="DQ17" s="632">
        <v>1045236</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241209</v>
      </c>
      <c r="S18" s="624"/>
      <c r="T18" s="624"/>
      <c r="U18" s="624"/>
      <c r="V18" s="624"/>
      <c r="W18" s="624"/>
      <c r="X18" s="624"/>
      <c r="Y18" s="625"/>
      <c r="Z18" s="626">
        <v>1.5</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v>6700</v>
      </c>
      <c r="CS18" s="624"/>
      <c r="CT18" s="624"/>
      <c r="CU18" s="624"/>
      <c r="CV18" s="624"/>
      <c r="CW18" s="624"/>
      <c r="CX18" s="624"/>
      <c r="CY18" s="625"/>
      <c r="CZ18" s="626">
        <v>0</v>
      </c>
      <c r="DA18" s="626"/>
      <c r="DB18" s="626"/>
      <c r="DC18" s="626"/>
      <c r="DD18" s="632">
        <v>6700</v>
      </c>
      <c r="DE18" s="624"/>
      <c r="DF18" s="624"/>
      <c r="DG18" s="624"/>
      <c r="DH18" s="624"/>
      <c r="DI18" s="624"/>
      <c r="DJ18" s="624"/>
      <c r="DK18" s="624"/>
      <c r="DL18" s="624"/>
      <c r="DM18" s="624"/>
      <c r="DN18" s="624"/>
      <c r="DO18" s="624"/>
      <c r="DP18" s="625"/>
      <c r="DQ18" s="632">
        <v>6700</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242650</v>
      </c>
      <c r="S19" s="624"/>
      <c r="T19" s="624"/>
      <c r="U19" s="624"/>
      <c r="V19" s="624"/>
      <c r="W19" s="624"/>
      <c r="X19" s="624"/>
      <c r="Y19" s="625"/>
      <c r="Z19" s="626">
        <v>1.5</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199180</v>
      </c>
      <c r="BH19" s="624"/>
      <c r="BI19" s="624"/>
      <c r="BJ19" s="624"/>
      <c r="BK19" s="624"/>
      <c r="BL19" s="624"/>
      <c r="BM19" s="624"/>
      <c r="BN19" s="625"/>
      <c r="BO19" s="626">
        <v>4</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7650951</v>
      </c>
      <c r="S20" s="624"/>
      <c r="T20" s="624"/>
      <c r="U20" s="624"/>
      <c r="V20" s="624"/>
      <c r="W20" s="624"/>
      <c r="X20" s="624"/>
      <c r="Y20" s="625"/>
      <c r="Z20" s="626">
        <v>47.1</v>
      </c>
      <c r="AA20" s="626"/>
      <c r="AB20" s="626"/>
      <c r="AC20" s="626"/>
      <c r="AD20" s="627">
        <v>7167092</v>
      </c>
      <c r="AE20" s="627"/>
      <c r="AF20" s="627"/>
      <c r="AG20" s="627"/>
      <c r="AH20" s="627"/>
      <c r="AI20" s="627"/>
      <c r="AJ20" s="627"/>
      <c r="AK20" s="627"/>
      <c r="AL20" s="628">
        <v>99.7</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199180</v>
      </c>
      <c r="BH20" s="624"/>
      <c r="BI20" s="624"/>
      <c r="BJ20" s="624"/>
      <c r="BK20" s="624"/>
      <c r="BL20" s="624"/>
      <c r="BM20" s="624"/>
      <c r="BN20" s="625"/>
      <c r="BO20" s="626">
        <v>4</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14871026</v>
      </c>
      <c r="CS20" s="624"/>
      <c r="CT20" s="624"/>
      <c r="CU20" s="624"/>
      <c r="CV20" s="624"/>
      <c r="CW20" s="624"/>
      <c r="CX20" s="624"/>
      <c r="CY20" s="625"/>
      <c r="CZ20" s="626">
        <v>100</v>
      </c>
      <c r="DA20" s="626"/>
      <c r="DB20" s="626"/>
      <c r="DC20" s="626"/>
      <c r="DD20" s="632">
        <v>3381995</v>
      </c>
      <c r="DE20" s="624"/>
      <c r="DF20" s="624"/>
      <c r="DG20" s="624"/>
      <c r="DH20" s="624"/>
      <c r="DI20" s="624"/>
      <c r="DJ20" s="624"/>
      <c r="DK20" s="624"/>
      <c r="DL20" s="624"/>
      <c r="DM20" s="624"/>
      <c r="DN20" s="624"/>
      <c r="DO20" s="624"/>
      <c r="DP20" s="625"/>
      <c r="DQ20" s="632">
        <v>8555639</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3767</v>
      </c>
      <c r="S21" s="624"/>
      <c r="T21" s="624"/>
      <c r="U21" s="624"/>
      <c r="V21" s="624"/>
      <c r="W21" s="624"/>
      <c r="X21" s="624"/>
      <c r="Y21" s="625"/>
      <c r="Z21" s="626">
        <v>0</v>
      </c>
      <c r="AA21" s="626"/>
      <c r="AB21" s="626"/>
      <c r="AC21" s="626"/>
      <c r="AD21" s="627">
        <v>3767</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199180</v>
      </c>
      <c r="BH21" s="624"/>
      <c r="BI21" s="624"/>
      <c r="BJ21" s="624"/>
      <c r="BK21" s="624"/>
      <c r="BL21" s="624"/>
      <c r="BM21" s="624"/>
      <c r="BN21" s="625"/>
      <c r="BO21" s="626">
        <v>4</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19056</v>
      </c>
      <c r="S22" s="624"/>
      <c r="T22" s="624"/>
      <c r="U22" s="624"/>
      <c r="V22" s="624"/>
      <c r="W22" s="624"/>
      <c r="X22" s="624"/>
      <c r="Y22" s="625"/>
      <c r="Z22" s="626">
        <v>0.1</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186997</v>
      </c>
      <c r="S23" s="624"/>
      <c r="T23" s="624"/>
      <c r="U23" s="624"/>
      <c r="V23" s="624"/>
      <c r="W23" s="624"/>
      <c r="X23" s="624"/>
      <c r="Y23" s="625"/>
      <c r="Z23" s="626">
        <v>1.2</v>
      </c>
      <c r="AA23" s="626"/>
      <c r="AB23" s="626"/>
      <c r="AC23" s="626"/>
      <c r="AD23" s="627">
        <v>6552</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8" t="s">
        <v>265</v>
      </c>
      <c r="DM23" s="649"/>
      <c r="DN23" s="649"/>
      <c r="DO23" s="649"/>
      <c r="DP23" s="649"/>
      <c r="DQ23" s="649"/>
      <c r="DR23" s="649"/>
      <c r="DS23" s="649"/>
      <c r="DT23" s="649"/>
      <c r="DU23" s="649"/>
      <c r="DV23" s="650"/>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81751</v>
      </c>
      <c r="S24" s="624"/>
      <c r="T24" s="624"/>
      <c r="U24" s="624"/>
      <c r="V24" s="624"/>
      <c r="W24" s="624"/>
      <c r="X24" s="624"/>
      <c r="Y24" s="625"/>
      <c r="Z24" s="626">
        <v>0.5</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4531008</v>
      </c>
      <c r="CS24" s="613"/>
      <c r="CT24" s="613"/>
      <c r="CU24" s="613"/>
      <c r="CV24" s="613"/>
      <c r="CW24" s="613"/>
      <c r="CX24" s="613"/>
      <c r="CY24" s="614"/>
      <c r="CZ24" s="652">
        <v>30.5</v>
      </c>
      <c r="DA24" s="653"/>
      <c r="DB24" s="653"/>
      <c r="DC24" s="654"/>
      <c r="DD24" s="651">
        <v>3613050</v>
      </c>
      <c r="DE24" s="613"/>
      <c r="DF24" s="613"/>
      <c r="DG24" s="613"/>
      <c r="DH24" s="613"/>
      <c r="DI24" s="613"/>
      <c r="DJ24" s="613"/>
      <c r="DK24" s="614"/>
      <c r="DL24" s="651">
        <v>3604032</v>
      </c>
      <c r="DM24" s="613"/>
      <c r="DN24" s="613"/>
      <c r="DO24" s="613"/>
      <c r="DP24" s="613"/>
      <c r="DQ24" s="613"/>
      <c r="DR24" s="613"/>
      <c r="DS24" s="613"/>
      <c r="DT24" s="613"/>
      <c r="DU24" s="613"/>
      <c r="DV24" s="614"/>
      <c r="DW24" s="617">
        <v>45.8</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4071451</v>
      </c>
      <c r="S25" s="624"/>
      <c r="T25" s="624"/>
      <c r="U25" s="624"/>
      <c r="V25" s="624"/>
      <c r="W25" s="624"/>
      <c r="X25" s="624"/>
      <c r="Y25" s="625"/>
      <c r="Z25" s="626">
        <v>25.1</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2122012</v>
      </c>
      <c r="CS25" s="643"/>
      <c r="CT25" s="643"/>
      <c r="CU25" s="643"/>
      <c r="CV25" s="643"/>
      <c r="CW25" s="643"/>
      <c r="CX25" s="643"/>
      <c r="CY25" s="644"/>
      <c r="CZ25" s="657">
        <v>14.3</v>
      </c>
      <c r="DA25" s="658"/>
      <c r="DB25" s="658"/>
      <c r="DC25" s="659"/>
      <c r="DD25" s="632">
        <v>1984131</v>
      </c>
      <c r="DE25" s="643"/>
      <c r="DF25" s="643"/>
      <c r="DG25" s="643"/>
      <c r="DH25" s="643"/>
      <c r="DI25" s="643"/>
      <c r="DJ25" s="643"/>
      <c r="DK25" s="644"/>
      <c r="DL25" s="632">
        <v>1979429</v>
      </c>
      <c r="DM25" s="643"/>
      <c r="DN25" s="643"/>
      <c r="DO25" s="643"/>
      <c r="DP25" s="643"/>
      <c r="DQ25" s="643"/>
      <c r="DR25" s="643"/>
      <c r="DS25" s="643"/>
      <c r="DT25" s="643"/>
      <c r="DU25" s="643"/>
      <c r="DV25" s="644"/>
      <c r="DW25" s="628">
        <v>25.1</v>
      </c>
      <c r="DX25" s="655"/>
      <c r="DY25" s="655"/>
      <c r="DZ25" s="655"/>
      <c r="EA25" s="655"/>
      <c r="EB25" s="655"/>
      <c r="EC25" s="656"/>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1371623</v>
      </c>
      <c r="CS26" s="624"/>
      <c r="CT26" s="624"/>
      <c r="CU26" s="624"/>
      <c r="CV26" s="624"/>
      <c r="CW26" s="624"/>
      <c r="CX26" s="624"/>
      <c r="CY26" s="625"/>
      <c r="CZ26" s="657">
        <v>9.1999999999999993</v>
      </c>
      <c r="DA26" s="658"/>
      <c r="DB26" s="658"/>
      <c r="DC26" s="659"/>
      <c r="DD26" s="632">
        <v>1259019</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5"/>
      <c r="DY26" s="655"/>
      <c r="DZ26" s="655"/>
      <c r="EA26" s="655"/>
      <c r="EB26" s="655"/>
      <c r="EC26" s="656"/>
    </row>
    <row r="27" spans="2:133" ht="11.25" customHeight="1">
      <c r="B27" s="620" t="s">
        <v>276</v>
      </c>
      <c r="C27" s="621"/>
      <c r="D27" s="621"/>
      <c r="E27" s="621"/>
      <c r="F27" s="621"/>
      <c r="G27" s="621"/>
      <c r="H27" s="621"/>
      <c r="I27" s="621"/>
      <c r="J27" s="621"/>
      <c r="K27" s="621"/>
      <c r="L27" s="621"/>
      <c r="M27" s="621"/>
      <c r="N27" s="621"/>
      <c r="O27" s="621"/>
      <c r="P27" s="621"/>
      <c r="Q27" s="622"/>
      <c r="R27" s="623">
        <v>891787</v>
      </c>
      <c r="S27" s="624"/>
      <c r="T27" s="624"/>
      <c r="U27" s="624"/>
      <c r="V27" s="624"/>
      <c r="W27" s="624"/>
      <c r="X27" s="624"/>
      <c r="Y27" s="625"/>
      <c r="Z27" s="626">
        <v>5.5</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5000536</v>
      </c>
      <c r="BH27" s="624"/>
      <c r="BI27" s="624"/>
      <c r="BJ27" s="624"/>
      <c r="BK27" s="624"/>
      <c r="BL27" s="624"/>
      <c r="BM27" s="624"/>
      <c r="BN27" s="625"/>
      <c r="BO27" s="626">
        <v>100</v>
      </c>
      <c r="BP27" s="626"/>
      <c r="BQ27" s="626"/>
      <c r="BR27" s="626"/>
      <c r="BS27" s="632">
        <v>29435</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1348630</v>
      </c>
      <c r="CS27" s="643"/>
      <c r="CT27" s="643"/>
      <c r="CU27" s="643"/>
      <c r="CV27" s="643"/>
      <c r="CW27" s="643"/>
      <c r="CX27" s="643"/>
      <c r="CY27" s="644"/>
      <c r="CZ27" s="657">
        <v>9.1</v>
      </c>
      <c r="DA27" s="658"/>
      <c r="DB27" s="658"/>
      <c r="DC27" s="659"/>
      <c r="DD27" s="632">
        <v>583695</v>
      </c>
      <c r="DE27" s="643"/>
      <c r="DF27" s="643"/>
      <c r="DG27" s="643"/>
      <c r="DH27" s="643"/>
      <c r="DI27" s="643"/>
      <c r="DJ27" s="643"/>
      <c r="DK27" s="644"/>
      <c r="DL27" s="632">
        <v>580020</v>
      </c>
      <c r="DM27" s="643"/>
      <c r="DN27" s="643"/>
      <c r="DO27" s="643"/>
      <c r="DP27" s="643"/>
      <c r="DQ27" s="643"/>
      <c r="DR27" s="643"/>
      <c r="DS27" s="643"/>
      <c r="DT27" s="643"/>
      <c r="DU27" s="643"/>
      <c r="DV27" s="644"/>
      <c r="DW27" s="628">
        <v>7.4</v>
      </c>
      <c r="DX27" s="655"/>
      <c r="DY27" s="655"/>
      <c r="DZ27" s="655"/>
      <c r="EA27" s="655"/>
      <c r="EB27" s="655"/>
      <c r="EC27" s="656"/>
    </row>
    <row r="28" spans="2:133" ht="11.25" customHeight="1">
      <c r="B28" s="620" t="s">
        <v>279</v>
      </c>
      <c r="C28" s="621"/>
      <c r="D28" s="621"/>
      <c r="E28" s="621"/>
      <c r="F28" s="621"/>
      <c r="G28" s="621"/>
      <c r="H28" s="621"/>
      <c r="I28" s="621"/>
      <c r="J28" s="621"/>
      <c r="K28" s="621"/>
      <c r="L28" s="621"/>
      <c r="M28" s="621"/>
      <c r="N28" s="621"/>
      <c r="O28" s="621"/>
      <c r="P28" s="621"/>
      <c r="Q28" s="622"/>
      <c r="R28" s="623">
        <v>25386</v>
      </c>
      <c r="S28" s="624"/>
      <c r="T28" s="624"/>
      <c r="U28" s="624"/>
      <c r="V28" s="624"/>
      <c r="W28" s="624"/>
      <c r="X28" s="624"/>
      <c r="Y28" s="625"/>
      <c r="Z28" s="626">
        <v>0.2</v>
      </c>
      <c r="AA28" s="626"/>
      <c r="AB28" s="626"/>
      <c r="AC28" s="626"/>
      <c r="AD28" s="627">
        <v>13210</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1060366</v>
      </c>
      <c r="CS28" s="624"/>
      <c r="CT28" s="624"/>
      <c r="CU28" s="624"/>
      <c r="CV28" s="624"/>
      <c r="CW28" s="624"/>
      <c r="CX28" s="624"/>
      <c r="CY28" s="625"/>
      <c r="CZ28" s="657">
        <v>7.1</v>
      </c>
      <c r="DA28" s="658"/>
      <c r="DB28" s="658"/>
      <c r="DC28" s="659"/>
      <c r="DD28" s="632">
        <v>1045224</v>
      </c>
      <c r="DE28" s="624"/>
      <c r="DF28" s="624"/>
      <c r="DG28" s="624"/>
      <c r="DH28" s="624"/>
      <c r="DI28" s="624"/>
      <c r="DJ28" s="624"/>
      <c r="DK28" s="625"/>
      <c r="DL28" s="632">
        <v>1044583</v>
      </c>
      <c r="DM28" s="624"/>
      <c r="DN28" s="624"/>
      <c r="DO28" s="624"/>
      <c r="DP28" s="624"/>
      <c r="DQ28" s="624"/>
      <c r="DR28" s="624"/>
      <c r="DS28" s="624"/>
      <c r="DT28" s="624"/>
      <c r="DU28" s="624"/>
      <c r="DV28" s="625"/>
      <c r="DW28" s="628">
        <v>13.3</v>
      </c>
      <c r="DX28" s="655"/>
      <c r="DY28" s="655"/>
      <c r="DZ28" s="655"/>
      <c r="EA28" s="655"/>
      <c r="EB28" s="655"/>
      <c r="EC28" s="656"/>
    </row>
    <row r="29" spans="2:133" ht="11.25" customHeight="1">
      <c r="B29" s="620" t="s">
        <v>281</v>
      </c>
      <c r="C29" s="621"/>
      <c r="D29" s="621"/>
      <c r="E29" s="621"/>
      <c r="F29" s="621"/>
      <c r="G29" s="621"/>
      <c r="H29" s="621"/>
      <c r="I29" s="621"/>
      <c r="J29" s="621"/>
      <c r="K29" s="621"/>
      <c r="L29" s="621"/>
      <c r="M29" s="621"/>
      <c r="N29" s="621"/>
      <c r="O29" s="621"/>
      <c r="P29" s="621"/>
      <c r="Q29" s="622"/>
      <c r="R29" s="623">
        <v>162961</v>
      </c>
      <c r="S29" s="624"/>
      <c r="T29" s="624"/>
      <c r="U29" s="624"/>
      <c r="V29" s="624"/>
      <c r="W29" s="624"/>
      <c r="X29" s="624"/>
      <c r="Y29" s="625"/>
      <c r="Z29" s="626">
        <v>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1060309</v>
      </c>
      <c r="CS29" s="643"/>
      <c r="CT29" s="643"/>
      <c r="CU29" s="643"/>
      <c r="CV29" s="643"/>
      <c r="CW29" s="643"/>
      <c r="CX29" s="643"/>
      <c r="CY29" s="644"/>
      <c r="CZ29" s="657">
        <v>7.1</v>
      </c>
      <c r="DA29" s="658"/>
      <c r="DB29" s="658"/>
      <c r="DC29" s="659"/>
      <c r="DD29" s="632">
        <v>1045167</v>
      </c>
      <c r="DE29" s="643"/>
      <c r="DF29" s="643"/>
      <c r="DG29" s="643"/>
      <c r="DH29" s="643"/>
      <c r="DI29" s="643"/>
      <c r="DJ29" s="643"/>
      <c r="DK29" s="644"/>
      <c r="DL29" s="632">
        <v>1044526</v>
      </c>
      <c r="DM29" s="643"/>
      <c r="DN29" s="643"/>
      <c r="DO29" s="643"/>
      <c r="DP29" s="643"/>
      <c r="DQ29" s="643"/>
      <c r="DR29" s="643"/>
      <c r="DS29" s="643"/>
      <c r="DT29" s="643"/>
      <c r="DU29" s="643"/>
      <c r="DV29" s="644"/>
      <c r="DW29" s="628">
        <v>13.3</v>
      </c>
      <c r="DX29" s="655"/>
      <c r="DY29" s="655"/>
      <c r="DZ29" s="655"/>
      <c r="EA29" s="655"/>
      <c r="EB29" s="655"/>
      <c r="EC29" s="656"/>
    </row>
    <row r="30" spans="2:133" ht="11.25" customHeight="1">
      <c r="B30" s="620" t="s">
        <v>286</v>
      </c>
      <c r="C30" s="621"/>
      <c r="D30" s="621"/>
      <c r="E30" s="621"/>
      <c r="F30" s="621"/>
      <c r="G30" s="621"/>
      <c r="H30" s="621"/>
      <c r="I30" s="621"/>
      <c r="J30" s="621"/>
      <c r="K30" s="621"/>
      <c r="L30" s="621"/>
      <c r="M30" s="621"/>
      <c r="N30" s="621"/>
      <c r="O30" s="621"/>
      <c r="P30" s="621"/>
      <c r="Q30" s="622"/>
      <c r="R30" s="623">
        <v>39530</v>
      </c>
      <c r="S30" s="624"/>
      <c r="T30" s="624"/>
      <c r="U30" s="624"/>
      <c r="V30" s="624"/>
      <c r="W30" s="624"/>
      <c r="X30" s="624"/>
      <c r="Y30" s="625"/>
      <c r="Z30" s="626">
        <v>0.2</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97.4</v>
      </c>
      <c r="BH30" s="682"/>
      <c r="BI30" s="682"/>
      <c r="BJ30" s="682"/>
      <c r="BK30" s="682"/>
      <c r="BL30" s="682"/>
      <c r="BM30" s="618">
        <v>88.4</v>
      </c>
      <c r="BN30" s="682"/>
      <c r="BO30" s="682"/>
      <c r="BP30" s="682"/>
      <c r="BQ30" s="683"/>
      <c r="BR30" s="681">
        <v>97.4</v>
      </c>
      <c r="BS30" s="682"/>
      <c r="BT30" s="682"/>
      <c r="BU30" s="682"/>
      <c r="BV30" s="682"/>
      <c r="BW30" s="682"/>
      <c r="BX30" s="618">
        <v>87.7</v>
      </c>
      <c r="BY30" s="682"/>
      <c r="BZ30" s="682"/>
      <c r="CA30" s="682"/>
      <c r="CB30" s="683"/>
      <c r="CD30" s="686"/>
      <c r="CE30" s="687"/>
      <c r="CF30" s="637" t="s">
        <v>289</v>
      </c>
      <c r="CG30" s="638"/>
      <c r="CH30" s="638"/>
      <c r="CI30" s="638"/>
      <c r="CJ30" s="638"/>
      <c r="CK30" s="638"/>
      <c r="CL30" s="638"/>
      <c r="CM30" s="638"/>
      <c r="CN30" s="638"/>
      <c r="CO30" s="638"/>
      <c r="CP30" s="638"/>
      <c r="CQ30" s="639"/>
      <c r="CR30" s="623">
        <v>957140</v>
      </c>
      <c r="CS30" s="624"/>
      <c r="CT30" s="624"/>
      <c r="CU30" s="624"/>
      <c r="CV30" s="624"/>
      <c r="CW30" s="624"/>
      <c r="CX30" s="624"/>
      <c r="CY30" s="625"/>
      <c r="CZ30" s="657">
        <v>6.4</v>
      </c>
      <c r="DA30" s="658"/>
      <c r="DB30" s="658"/>
      <c r="DC30" s="659"/>
      <c r="DD30" s="632">
        <v>941998</v>
      </c>
      <c r="DE30" s="624"/>
      <c r="DF30" s="624"/>
      <c r="DG30" s="624"/>
      <c r="DH30" s="624"/>
      <c r="DI30" s="624"/>
      <c r="DJ30" s="624"/>
      <c r="DK30" s="625"/>
      <c r="DL30" s="632">
        <v>941357</v>
      </c>
      <c r="DM30" s="624"/>
      <c r="DN30" s="624"/>
      <c r="DO30" s="624"/>
      <c r="DP30" s="624"/>
      <c r="DQ30" s="624"/>
      <c r="DR30" s="624"/>
      <c r="DS30" s="624"/>
      <c r="DT30" s="624"/>
      <c r="DU30" s="624"/>
      <c r="DV30" s="625"/>
      <c r="DW30" s="628">
        <v>12</v>
      </c>
      <c r="DX30" s="655"/>
      <c r="DY30" s="655"/>
      <c r="DZ30" s="655"/>
      <c r="EA30" s="655"/>
      <c r="EB30" s="655"/>
      <c r="EC30" s="656"/>
    </row>
    <row r="31" spans="2:133" ht="11.25" customHeight="1">
      <c r="B31" s="620" t="s">
        <v>290</v>
      </c>
      <c r="C31" s="621"/>
      <c r="D31" s="621"/>
      <c r="E31" s="621"/>
      <c r="F31" s="621"/>
      <c r="G31" s="621"/>
      <c r="H31" s="621"/>
      <c r="I31" s="621"/>
      <c r="J31" s="621"/>
      <c r="K31" s="621"/>
      <c r="L31" s="621"/>
      <c r="M31" s="621"/>
      <c r="N31" s="621"/>
      <c r="O31" s="621"/>
      <c r="P31" s="621"/>
      <c r="Q31" s="622"/>
      <c r="R31" s="623">
        <v>1310115</v>
      </c>
      <c r="S31" s="624"/>
      <c r="T31" s="624"/>
      <c r="U31" s="624"/>
      <c r="V31" s="624"/>
      <c r="W31" s="624"/>
      <c r="X31" s="624"/>
      <c r="Y31" s="625"/>
      <c r="Z31" s="626">
        <v>8.1</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97.7</v>
      </c>
      <c r="BH31" s="643"/>
      <c r="BI31" s="643"/>
      <c r="BJ31" s="643"/>
      <c r="BK31" s="643"/>
      <c r="BL31" s="643"/>
      <c r="BM31" s="629">
        <v>90.2</v>
      </c>
      <c r="BN31" s="679"/>
      <c r="BO31" s="679"/>
      <c r="BP31" s="679"/>
      <c r="BQ31" s="680"/>
      <c r="BR31" s="678">
        <v>97.4</v>
      </c>
      <c r="BS31" s="643"/>
      <c r="BT31" s="643"/>
      <c r="BU31" s="643"/>
      <c r="BV31" s="643"/>
      <c r="BW31" s="643"/>
      <c r="BX31" s="629">
        <v>89.1</v>
      </c>
      <c r="BY31" s="679"/>
      <c r="BZ31" s="679"/>
      <c r="CA31" s="679"/>
      <c r="CB31" s="680"/>
      <c r="CD31" s="686"/>
      <c r="CE31" s="687"/>
      <c r="CF31" s="637" t="s">
        <v>293</v>
      </c>
      <c r="CG31" s="638"/>
      <c r="CH31" s="638"/>
      <c r="CI31" s="638"/>
      <c r="CJ31" s="638"/>
      <c r="CK31" s="638"/>
      <c r="CL31" s="638"/>
      <c r="CM31" s="638"/>
      <c r="CN31" s="638"/>
      <c r="CO31" s="638"/>
      <c r="CP31" s="638"/>
      <c r="CQ31" s="639"/>
      <c r="CR31" s="623">
        <v>103169</v>
      </c>
      <c r="CS31" s="643"/>
      <c r="CT31" s="643"/>
      <c r="CU31" s="643"/>
      <c r="CV31" s="643"/>
      <c r="CW31" s="643"/>
      <c r="CX31" s="643"/>
      <c r="CY31" s="644"/>
      <c r="CZ31" s="657">
        <v>0.7</v>
      </c>
      <c r="DA31" s="658"/>
      <c r="DB31" s="658"/>
      <c r="DC31" s="659"/>
      <c r="DD31" s="632">
        <v>103169</v>
      </c>
      <c r="DE31" s="643"/>
      <c r="DF31" s="643"/>
      <c r="DG31" s="643"/>
      <c r="DH31" s="643"/>
      <c r="DI31" s="643"/>
      <c r="DJ31" s="643"/>
      <c r="DK31" s="644"/>
      <c r="DL31" s="632">
        <v>103169</v>
      </c>
      <c r="DM31" s="643"/>
      <c r="DN31" s="643"/>
      <c r="DO31" s="643"/>
      <c r="DP31" s="643"/>
      <c r="DQ31" s="643"/>
      <c r="DR31" s="643"/>
      <c r="DS31" s="643"/>
      <c r="DT31" s="643"/>
      <c r="DU31" s="643"/>
      <c r="DV31" s="644"/>
      <c r="DW31" s="628">
        <v>1.3</v>
      </c>
      <c r="DX31" s="655"/>
      <c r="DY31" s="655"/>
      <c r="DZ31" s="655"/>
      <c r="EA31" s="655"/>
      <c r="EB31" s="655"/>
      <c r="EC31" s="656"/>
    </row>
    <row r="32" spans="2:133" ht="11.25" customHeight="1">
      <c r="B32" s="620" t="s">
        <v>294</v>
      </c>
      <c r="C32" s="621"/>
      <c r="D32" s="621"/>
      <c r="E32" s="621"/>
      <c r="F32" s="621"/>
      <c r="G32" s="621"/>
      <c r="H32" s="621"/>
      <c r="I32" s="621"/>
      <c r="J32" s="621"/>
      <c r="K32" s="621"/>
      <c r="L32" s="621"/>
      <c r="M32" s="621"/>
      <c r="N32" s="621"/>
      <c r="O32" s="621"/>
      <c r="P32" s="621"/>
      <c r="Q32" s="622"/>
      <c r="R32" s="623">
        <v>512741</v>
      </c>
      <c r="S32" s="624"/>
      <c r="T32" s="624"/>
      <c r="U32" s="624"/>
      <c r="V32" s="624"/>
      <c r="W32" s="624"/>
      <c r="X32" s="624"/>
      <c r="Y32" s="625"/>
      <c r="Z32" s="626">
        <v>3.2</v>
      </c>
      <c r="AA32" s="626"/>
      <c r="AB32" s="626"/>
      <c r="AC32" s="626"/>
      <c r="AD32" s="627">
        <v>393</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97.1</v>
      </c>
      <c r="BH32" s="691"/>
      <c r="BI32" s="691"/>
      <c r="BJ32" s="691"/>
      <c r="BK32" s="691"/>
      <c r="BL32" s="691"/>
      <c r="BM32" s="692">
        <v>86.9</v>
      </c>
      <c r="BN32" s="691"/>
      <c r="BO32" s="691"/>
      <c r="BP32" s="691"/>
      <c r="BQ32" s="693"/>
      <c r="BR32" s="690">
        <v>97.2</v>
      </c>
      <c r="BS32" s="691"/>
      <c r="BT32" s="691"/>
      <c r="BU32" s="691"/>
      <c r="BV32" s="691"/>
      <c r="BW32" s="691"/>
      <c r="BX32" s="692">
        <v>86.3</v>
      </c>
      <c r="BY32" s="691"/>
      <c r="BZ32" s="691"/>
      <c r="CA32" s="691"/>
      <c r="CB32" s="693"/>
      <c r="CD32" s="688"/>
      <c r="CE32" s="689"/>
      <c r="CF32" s="637" t="s">
        <v>296</v>
      </c>
      <c r="CG32" s="638"/>
      <c r="CH32" s="638"/>
      <c r="CI32" s="638"/>
      <c r="CJ32" s="638"/>
      <c r="CK32" s="638"/>
      <c r="CL32" s="638"/>
      <c r="CM32" s="638"/>
      <c r="CN32" s="638"/>
      <c r="CO32" s="638"/>
      <c r="CP32" s="638"/>
      <c r="CQ32" s="639"/>
      <c r="CR32" s="623">
        <v>57</v>
      </c>
      <c r="CS32" s="624"/>
      <c r="CT32" s="624"/>
      <c r="CU32" s="624"/>
      <c r="CV32" s="624"/>
      <c r="CW32" s="624"/>
      <c r="CX32" s="624"/>
      <c r="CY32" s="625"/>
      <c r="CZ32" s="657">
        <v>0</v>
      </c>
      <c r="DA32" s="658"/>
      <c r="DB32" s="658"/>
      <c r="DC32" s="659"/>
      <c r="DD32" s="632">
        <v>57</v>
      </c>
      <c r="DE32" s="624"/>
      <c r="DF32" s="624"/>
      <c r="DG32" s="624"/>
      <c r="DH32" s="624"/>
      <c r="DI32" s="624"/>
      <c r="DJ32" s="624"/>
      <c r="DK32" s="625"/>
      <c r="DL32" s="632">
        <v>57</v>
      </c>
      <c r="DM32" s="624"/>
      <c r="DN32" s="624"/>
      <c r="DO32" s="624"/>
      <c r="DP32" s="624"/>
      <c r="DQ32" s="624"/>
      <c r="DR32" s="624"/>
      <c r="DS32" s="624"/>
      <c r="DT32" s="624"/>
      <c r="DU32" s="624"/>
      <c r="DV32" s="625"/>
      <c r="DW32" s="628">
        <v>0</v>
      </c>
      <c r="DX32" s="655"/>
      <c r="DY32" s="655"/>
      <c r="DZ32" s="655"/>
      <c r="EA32" s="655"/>
      <c r="EB32" s="655"/>
      <c r="EC32" s="656"/>
    </row>
    <row r="33" spans="2:133" ht="11.25" customHeight="1">
      <c r="B33" s="620" t="s">
        <v>297</v>
      </c>
      <c r="C33" s="621"/>
      <c r="D33" s="621"/>
      <c r="E33" s="621"/>
      <c r="F33" s="621"/>
      <c r="G33" s="621"/>
      <c r="H33" s="621"/>
      <c r="I33" s="621"/>
      <c r="J33" s="621"/>
      <c r="K33" s="621"/>
      <c r="L33" s="621"/>
      <c r="M33" s="621"/>
      <c r="N33" s="621"/>
      <c r="O33" s="621"/>
      <c r="P33" s="621"/>
      <c r="Q33" s="622"/>
      <c r="R33" s="623">
        <v>1291200</v>
      </c>
      <c r="S33" s="624"/>
      <c r="T33" s="624"/>
      <c r="U33" s="624"/>
      <c r="V33" s="624"/>
      <c r="W33" s="624"/>
      <c r="X33" s="624"/>
      <c r="Y33" s="625"/>
      <c r="Z33" s="626">
        <v>7.9</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6920793</v>
      </c>
      <c r="CS33" s="643"/>
      <c r="CT33" s="643"/>
      <c r="CU33" s="643"/>
      <c r="CV33" s="643"/>
      <c r="CW33" s="643"/>
      <c r="CX33" s="643"/>
      <c r="CY33" s="644"/>
      <c r="CZ33" s="657">
        <v>46.5</v>
      </c>
      <c r="DA33" s="658"/>
      <c r="DB33" s="658"/>
      <c r="DC33" s="659"/>
      <c r="DD33" s="632">
        <v>4384823</v>
      </c>
      <c r="DE33" s="643"/>
      <c r="DF33" s="643"/>
      <c r="DG33" s="643"/>
      <c r="DH33" s="643"/>
      <c r="DI33" s="643"/>
      <c r="DJ33" s="643"/>
      <c r="DK33" s="644"/>
      <c r="DL33" s="632">
        <v>3506420</v>
      </c>
      <c r="DM33" s="643"/>
      <c r="DN33" s="643"/>
      <c r="DO33" s="643"/>
      <c r="DP33" s="643"/>
      <c r="DQ33" s="643"/>
      <c r="DR33" s="643"/>
      <c r="DS33" s="643"/>
      <c r="DT33" s="643"/>
      <c r="DU33" s="643"/>
      <c r="DV33" s="644"/>
      <c r="DW33" s="628">
        <v>44.5</v>
      </c>
      <c r="DX33" s="655"/>
      <c r="DY33" s="655"/>
      <c r="DZ33" s="655"/>
      <c r="EA33" s="655"/>
      <c r="EB33" s="655"/>
      <c r="EC33" s="656"/>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2851524</v>
      </c>
      <c r="CS34" s="624"/>
      <c r="CT34" s="624"/>
      <c r="CU34" s="624"/>
      <c r="CV34" s="624"/>
      <c r="CW34" s="624"/>
      <c r="CX34" s="624"/>
      <c r="CY34" s="625"/>
      <c r="CZ34" s="657">
        <v>19.2</v>
      </c>
      <c r="DA34" s="658"/>
      <c r="DB34" s="658"/>
      <c r="DC34" s="659"/>
      <c r="DD34" s="632">
        <v>1437713</v>
      </c>
      <c r="DE34" s="624"/>
      <c r="DF34" s="624"/>
      <c r="DG34" s="624"/>
      <c r="DH34" s="624"/>
      <c r="DI34" s="624"/>
      <c r="DJ34" s="624"/>
      <c r="DK34" s="625"/>
      <c r="DL34" s="632">
        <v>1208810</v>
      </c>
      <c r="DM34" s="624"/>
      <c r="DN34" s="624"/>
      <c r="DO34" s="624"/>
      <c r="DP34" s="624"/>
      <c r="DQ34" s="624"/>
      <c r="DR34" s="624"/>
      <c r="DS34" s="624"/>
      <c r="DT34" s="624"/>
      <c r="DU34" s="624"/>
      <c r="DV34" s="625"/>
      <c r="DW34" s="628">
        <v>15.3</v>
      </c>
      <c r="DX34" s="655"/>
      <c r="DY34" s="655"/>
      <c r="DZ34" s="655"/>
      <c r="EA34" s="655"/>
      <c r="EB34" s="655"/>
      <c r="EC34" s="656"/>
    </row>
    <row r="35" spans="2:133" ht="11.25" customHeight="1">
      <c r="B35" s="620" t="s">
        <v>303</v>
      </c>
      <c r="C35" s="621"/>
      <c r="D35" s="621"/>
      <c r="E35" s="621"/>
      <c r="F35" s="621"/>
      <c r="G35" s="621"/>
      <c r="H35" s="621"/>
      <c r="I35" s="621"/>
      <c r="J35" s="621"/>
      <c r="K35" s="621"/>
      <c r="L35" s="621"/>
      <c r="M35" s="621"/>
      <c r="N35" s="621"/>
      <c r="O35" s="621"/>
      <c r="P35" s="621"/>
      <c r="Q35" s="622"/>
      <c r="R35" s="623">
        <v>686200</v>
      </c>
      <c r="S35" s="624"/>
      <c r="T35" s="624"/>
      <c r="U35" s="624"/>
      <c r="V35" s="624"/>
      <c r="W35" s="624"/>
      <c r="X35" s="624"/>
      <c r="Y35" s="625"/>
      <c r="Z35" s="626">
        <v>4.2</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1246575</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99119</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54573</v>
      </c>
      <c r="CS35" s="643"/>
      <c r="CT35" s="643"/>
      <c r="CU35" s="643"/>
      <c r="CV35" s="643"/>
      <c r="CW35" s="643"/>
      <c r="CX35" s="643"/>
      <c r="CY35" s="644"/>
      <c r="CZ35" s="657">
        <v>0.4</v>
      </c>
      <c r="DA35" s="658"/>
      <c r="DB35" s="658"/>
      <c r="DC35" s="659"/>
      <c r="DD35" s="632">
        <v>41179</v>
      </c>
      <c r="DE35" s="643"/>
      <c r="DF35" s="643"/>
      <c r="DG35" s="643"/>
      <c r="DH35" s="643"/>
      <c r="DI35" s="643"/>
      <c r="DJ35" s="643"/>
      <c r="DK35" s="644"/>
      <c r="DL35" s="632">
        <v>39505</v>
      </c>
      <c r="DM35" s="643"/>
      <c r="DN35" s="643"/>
      <c r="DO35" s="643"/>
      <c r="DP35" s="643"/>
      <c r="DQ35" s="643"/>
      <c r="DR35" s="643"/>
      <c r="DS35" s="643"/>
      <c r="DT35" s="643"/>
      <c r="DU35" s="643"/>
      <c r="DV35" s="644"/>
      <c r="DW35" s="628">
        <v>0.5</v>
      </c>
      <c r="DX35" s="655"/>
      <c r="DY35" s="655"/>
      <c r="DZ35" s="655"/>
      <c r="EA35" s="655"/>
      <c r="EB35" s="655"/>
      <c r="EC35" s="656"/>
    </row>
    <row r="36" spans="2:133" ht="11.25" customHeight="1">
      <c r="B36" s="666" t="s">
        <v>307</v>
      </c>
      <c r="C36" s="667"/>
      <c r="D36" s="667"/>
      <c r="E36" s="667"/>
      <c r="F36" s="667"/>
      <c r="G36" s="667"/>
      <c r="H36" s="667"/>
      <c r="I36" s="667"/>
      <c r="J36" s="667"/>
      <c r="K36" s="667"/>
      <c r="L36" s="667"/>
      <c r="M36" s="667"/>
      <c r="N36" s="667"/>
      <c r="O36" s="667"/>
      <c r="P36" s="667"/>
      <c r="Q36" s="668"/>
      <c r="R36" s="695">
        <v>16247693</v>
      </c>
      <c r="S36" s="696"/>
      <c r="T36" s="696"/>
      <c r="U36" s="696"/>
      <c r="V36" s="696"/>
      <c r="W36" s="696"/>
      <c r="X36" s="696"/>
      <c r="Y36" s="697"/>
      <c r="Z36" s="698">
        <v>100</v>
      </c>
      <c r="AA36" s="698"/>
      <c r="AB36" s="698"/>
      <c r="AC36" s="698"/>
      <c r="AD36" s="699">
        <v>7191014</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178077</v>
      </c>
      <c r="BA36" s="624"/>
      <c r="BB36" s="624"/>
      <c r="BC36" s="624"/>
      <c r="BD36" s="643"/>
      <c r="BE36" s="643"/>
      <c r="BF36" s="680"/>
      <c r="BG36" s="637" t="s">
        <v>309</v>
      </c>
      <c r="BH36" s="638"/>
      <c r="BI36" s="638"/>
      <c r="BJ36" s="638"/>
      <c r="BK36" s="638"/>
      <c r="BL36" s="638"/>
      <c r="BM36" s="638"/>
      <c r="BN36" s="638"/>
      <c r="BO36" s="638"/>
      <c r="BP36" s="638"/>
      <c r="BQ36" s="638"/>
      <c r="BR36" s="638"/>
      <c r="BS36" s="638"/>
      <c r="BT36" s="638"/>
      <c r="BU36" s="639"/>
      <c r="BV36" s="623">
        <v>75258</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2333077</v>
      </c>
      <c r="CS36" s="624"/>
      <c r="CT36" s="624"/>
      <c r="CU36" s="624"/>
      <c r="CV36" s="624"/>
      <c r="CW36" s="624"/>
      <c r="CX36" s="624"/>
      <c r="CY36" s="625"/>
      <c r="CZ36" s="657">
        <v>15.7</v>
      </c>
      <c r="DA36" s="658"/>
      <c r="DB36" s="658"/>
      <c r="DC36" s="659"/>
      <c r="DD36" s="632">
        <v>1916041</v>
      </c>
      <c r="DE36" s="624"/>
      <c r="DF36" s="624"/>
      <c r="DG36" s="624"/>
      <c r="DH36" s="624"/>
      <c r="DI36" s="624"/>
      <c r="DJ36" s="624"/>
      <c r="DK36" s="625"/>
      <c r="DL36" s="632">
        <v>1346491</v>
      </c>
      <c r="DM36" s="624"/>
      <c r="DN36" s="624"/>
      <c r="DO36" s="624"/>
      <c r="DP36" s="624"/>
      <c r="DQ36" s="624"/>
      <c r="DR36" s="624"/>
      <c r="DS36" s="624"/>
      <c r="DT36" s="624"/>
      <c r="DU36" s="624"/>
      <c r="DV36" s="625"/>
      <c r="DW36" s="628">
        <v>17.100000000000001</v>
      </c>
      <c r="DX36" s="655"/>
      <c r="DY36" s="655"/>
      <c r="DZ36" s="655"/>
      <c r="EA36" s="655"/>
      <c r="EB36" s="655"/>
      <c r="EC36" s="656"/>
    </row>
    <row r="37" spans="2:133" ht="11.25" customHeight="1">
      <c r="AQ37" s="702" t="s">
        <v>311</v>
      </c>
      <c r="AR37" s="703"/>
      <c r="AS37" s="703"/>
      <c r="AT37" s="703"/>
      <c r="AU37" s="703"/>
      <c r="AV37" s="703"/>
      <c r="AW37" s="703"/>
      <c r="AX37" s="703"/>
      <c r="AY37" s="704"/>
      <c r="AZ37" s="623">
        <v>30565</v>
      </c>
      <c r="BA37" s="624"/>
      <c r="BB37" s="624"/>
      <c r="BC37" s="624"/>
      <c r="BD37" s="643"/>
      <c r="BE37" s="643"/>
      <c r="BF37" s="680"/>
      <c r="BG37" s="637" t="s">
        <v>312</v>
      </c>
      <c r="BH37" s="638"/>
      <c r="BI37" s="638"/>
      <c r="BJ37" s="638"/>
      <c r="BK37" s="638"/>
      <c r="BL37" s="638"/>
      <c r="BM37" s="638"/>
      <c r="BN37" s="638"/>
      <c r="BO37" s="638"/>
      <c r="BP37" s="638"/>
      <c r="BQ37" s="638"/>
      <c r="BR37" s="638"/>
      <c r="BS37" s="638"/>
      <c r="BT37" s="638"/>
      <c r="BU37" s="639"/>
      <c r="BV37" s="623">
        <v>5399</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1106366</v>
      </c>
      <c r="CS37" s="643"/>
      <c r="CT37" s="643"/>
      <c r="CU37" s="643"/>
      <c r="CV37" s="643"/>
      <c r="CW37" s="643"/>
      <c r="CX37" s="643"/>
      <c r="CY37" s="644"/>
      <c r="CZ37" s="657">
        <v>7.4</v>
      </c>
      <c r="DA37" s="658"/>
      <c r="DB37" s="658"/>
      <c r="DC37" s="659"/>
      <c r="DD37" s="632">
        <v>1106366</v>
      </c>
      <c r="DE37" s="643"/>
      <c r="DF37" s="643"/>
      <c r="DG37" s="643"/>
      <c r="DH37" s="643"/>
      <c r="DI37" s="643"/>
      <c r="DJ37" s="643"/>
      <c r="DK37" s="644"/>
      <c r="DL37" s="632">
        <v>867144</v>
      </c>
      <c r="DM37" s="643"/>
      <c r="DN37" s="643"/>
      <c r="DO37" s="643"/>
      <c r="DP37" s="643"/>
      <c r="DQ37" s="643"/>
      <c r="DR37" s="643"/>
      <c r="DS37" s="643"/>
      <c r="DT37" s="643"/>
      <c r="DU37" s="643"/>
      <c r="DV37" s="644"/>
      <c r="DW37" s="628">
        <v>11</v>
      </c>
      <c r="DX37" s="655"/>
      <c r="DY37" s="655"/>
      <c r="DZ37" s="655"/>
      <c r="EA37" s="655"/>
      <c r="EB37" s="655"/>
      <c r="EC37" s="656"/>
    </row>
    <row r="38" spans="2:133" ht="11.25" customHeight="1">
      <c r="AQ38" s="702" t="s">
        <v>314</v>
      </c>
      <c r="AR38" s="703"/>
      <c r="AS38" s="703"/>
      <c r="AT38" s="703"/>
      <c r="AU38" s="703"/>
      <c r="AV38" s="703"/>
      <c r="AW38" s="703"/>
      <c r="AX38" s="703"/>
      <c r="AY38" s="704"/>
      <c r="AZ38" s="623">
        <v>13000</v>
      </c>
      <c r="BA38" s="624"/>
      <c r="BB38" s="624"/>
      <c r="BC38" s="624"/>
      <c r="BD38" s="643"/>
      <c r="BE38" s="643"/>
      <c r="BF38" s="680"/>
      <c r="BG38" s="637" t="s">
        <v>315</v>
      </c>
      <c r="BH38" s="638"/>
      <c r="BI38" s="638"/>
      <c r="BJ38" s="638"/>
      <c r="BK38" s="638"/>
      <c r="BL38" s="638"/>
      <c r="BM38" s="638"/>
      <c r="BN38" s="638"/>
      <c r="BO38" s="638"/>
      <c r="BP38" s="638"/>
      <c r="BQ38" s="638"/>
      <c r="BR38" s="638"/>
      <c r="BS38" s="638"/>
      <c r="BT38" s="638"/>
      <c r="BU38" s="639"/>
      <c r="BV38" s="623">
        <v>9921</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1216010</v>
      </c>
      <c r="CS38" s="624"/>
      <c r="CT38" s="624"/>
      <c r="CU38" s="624"/>
      <c r="CV38" s="624"/>
      <c r="CW38" s="624"/>
      <c r="CX38" s="624"/>
      <c r="CY38" s="625"/>
      <c r="CZ38" s="657">
        <v>8.1999999999999993</v>
      </c>
      <c r="DA38" s="658"/>
      <c r="DB38" s="658"/>
      <c r="DC38" s="659"/>
      <c r="DD38" s="632">
        <v>987148</v>
      </c>
      <c r="DE38" s="624"/>
      <c r="DF38" s="624"/>
      <c r="DG38" s="624"/>
      <c r="DH38" s="624"/>
      <c r="DI38" s="624"/>
      <c r="DJ38" s="624"/>
      <c r="DK38" s="625"/>
      <c r="DL38" s="632">
        <v>911614</v>
      </c>
      <c r="DM38" s="624"/>
      <c r="DN38" s="624"/>
      <c r="DO38" s="624"/>
      <c r="DP38" s="624"/>
      <c r="DQ38" s="624"/>
      <c r="DR38" s="624"/>
      <c r="DS38" s="624"/>
      <c r="DT38" s="624"/>
      <c r="DU38" s="624"/>
      <c r="DV38" s="625"/>
      <c r="DW38" s="628">
        <v>11.6</v>
      </c>
      <c r="DX38" s="655"/>
      <c r="DY38" s="655"/>
      <c r="DZ38" s="655"/>
      <c r="EA38" s="655"/>
      <c r="EB38" s="655"/>
      <c r="EC38" s="656"/>
    </row>
    <row r="39" spans="2:133" ht="11.25" customHeight="1">
      <c r="AQ39" s="702" t="s">
        <v>317</v>
      </c>
      <c r="AR39" s="703"/>
      <c r="AS39" s="703"/>
      <c r="AT39" s="703"/>
      <c r="AU39" s="703"/>
      <c r="AV39" s="703"/>
      <c r="AW39" s="703"/>
      <c r="AX39" s="703"/>
      <c r="AY39" s="704"/>
      <c r="AZ39" s="623">
        <v>7044</v>
      </c>
      <c r="BA39" s="624"/>
      <c r="BB39" s="624"/>
      <c r="BC39" s="624"/>
      <c r="BD39" s="643"/>
      <c r="BE39" s="643"/>
      <c r="BF39" s="680"/>
      <c r="BG39" s="708" t="s">
        <v>318</v>
      </c>
      <c r="BH39" s="709"/>
      <c r="BI39" s="709"/>
      <c r="BJ39" s="709"/>
      <c r="BK39" s="709"/>
      <c r="BL39" s="187"/>
      <c r="BM39" s="638" t="s">
        <v>319</v>
      </c>
      <c r="BN39" s="638"/>
      <c r="BO39" s="638"/>
      <c r="BP39" s="638"/>
      <c r="BQ39" s="638"/>
      <c r="BR39" s="638"/>
      <c r="BS39" s="638"/>
      <c r="BT39" s="638"/>
      <c r="BU39" s="639"/>
      <c r="BV39" s="623">
        <v>102</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165609</v>
      </c>
      <c r="CS39" s="643"/>
      <c r="CT39" s="643"/>
      <c r="CU39" s="643"/>
      <c r="CV39" s="643"/>
      <c r="CW39" s="643"/>
      <c r="CX39" s="643"/>
      <c r="CY39" s="644"/>
      <c r="CZ39" s="657">
        <v>1.1000000000000001</v>
      </c>
      <c r="DA39" s="658"/>
      <c r="DB39" s="658"/>
      <c r="DC39" s="659"/>
      <c r="DD39" s="632">
        <v>2742</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271615</v>
      </c>
      <c r="BA40" s="624"/>
      <c r="BB40" s="624"/>
      <c r="BC40" s="624"/>
      <c r="BD40" s="643"/>
      <c r="BE40" s="643"/>
      <c r="BF40" s="680"/>
      <c r="BG40" s="708"/>
      <c r="BH40" s="709"/>
      <c r="BI40" s="709"/>
      <c r="BJ40" s="709"/>
      <c r="BK40" s="709"/>
      <c r="BL40" s="187"/>
      <c r="BM40" s="638" t="s">
        <v>322</v>
      </c>
      <c r="BN40" s="638"/>
      <c r="BO40" s="638"/>
      <c r="BP40" s="638"/>
      <c r="BQ40" s="638"/>
      <c r="BR40" s="638"/>
      <c r="BS40" s="638"/>
      <c r="BT40" s="638"/>
      <c r="BU40" s="639"/>
      <c r="BV40" s="623">
        <v>102</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300000</v>
      </c>
      <c r="CS40" s="624"/>
      <c r="CT40" s="624"/>
      <c r="CU40" s="624"/>
      <c r="CV40" s="624"/>
      <c r="CW40" s="624"/>
      <c r="CX40" s="624"/>
      <c r="CY40" s="625"/>
      <c r="CZ40" s="657">
        <v>2</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324</v>
      </c>
      <c r="AR41" s="646"/>
      <c r="AS41" s="646"/>
      <c r="AT41" s="646"/>
      <c r="AU41" s="646"/>
      <c r="AV41" s="646"/>
      <c r="AW41" s="646"/>
      <c r="AX41" s="646"/>
      <c r="AY41" s="647"/>
      <c r="AZ41" s="695">
        <v>746274</v>
      </c>
      <c r="BA41" s="696"/>
      <c r="BB41" s="696"/>
      <c r="BC41" s="696"/>
      <c r="BD41" s="691"/>
      <c r="BE41" s="691"/>
      <c r="BF41" s="693"/>
      <c r="BG41" s="710"/>
      <c r="BH41" s="711"/>
      <c r="BI41" s="711"/>
      <c r="BJ41" s="711"/>
      <c r="BK41" s="711"/>
      <c r="BL41" s="189"/>
      <c r="BM41" s="646" t="s">
        <v>325</v>
      </c>
      <c r="BN41" s="646"/>
      <c r="BO41" s="646"/>
      <c r="BP41" s="646"/>
      <c r="BQ41" s="646"/>
      <c r="BR41" s="646"/>
      <c r="BS41" s="646"/>
      <c r="BT41" s="646"/>
      <c r="BU41" s="647"/>
      <c r="BV41" s="695">
        <v>246</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43"/>
      <c r="CT41" s="643"/>
      <c r="CU41" s="643"/>
      <c r="CV41" s="643"/>
      <c r="CW41" s="643"/>
      <c r="CX41" s="643"/>
      <c r="CY41" s="644"/>
      <c r="CZ41" s="657" t="s">
        <v>212</v>
      </c>
      <c r="DA41" s="658"/>
      <c r="DB41" s="658"/>
      <c r="DC41" s="659"/>
      <c r="DD41" s="632" t="s">
        <v>212</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3419225</v>
      </c>
      <c r="CS42" s="624"/>
      <c r="CT42" s="624"/>
      <c r="CU42" s="624"/>
      <c r="CV42" s="624"/>
      <c r="CW42" s="624"/>
      <c r="CX42" s="624"/>
      <c r="CY42" s="625"/>
      <c r="CZ42" s="657">
        <v>23</v>
      </c>
      <c r="DA42" s="706"/>
      <c r="DB42" s="706"/>
      <c r="DC42" s="707"/>
      <c r="DD42" s="632">
        <v>557766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42712</v>
      </c>
      <c r="CS43" s="643"/>
      <c r="CT43" s="643"/>
      <c r="CU43" s="643"/>
      <c r="CV43" s="643"/>
      <c r="CW43" s="643"/>
      <c r="CX43" s="643"/>
      <c r="CY43" s="644"/>
      <c r="CZ43" s="657">
        <v>0.3</v>
      </c>
      <c r="DA43" s="658"/>
      <c r="DB43" s="658"/>
      <c r="DC43" s="659"/>
      <c r="DD43" s="632">
        <v>42712</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3381995</v>
      </c>
      <c r="CS44" s="624"/>
      <c r="CT44" s="624"/>
      <c r="CU44" s="624"/>
      <c r="CV44" s="624"/>
      <c r="CW44" s="624"/>
      <c r="CX44" s="624"/>
      <c r="CY44" s="625"/>
      <c r="CZ44" s="657">
        <v>22.7</v>
      </c>
      <c r="DA44" s="706"/>
      <c r="DB44" s="706"/>
      <c r="DC44" s="707"/>
      <c r="DD44" s="632">
        <v>555986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2668356</v>
      </c>
      <c r="CS45" s="643"/>
      <c r="CT45" s="643"/>
      <c r="CU45" s="643"/>
      <c r="CV45" s="643"/>
      <c r="CW45" s="643"/>
      <c r="CX45" s="643"/>
      <c r="CY45" s="644"/>
      <c r="CZ45" s="657">
        <v>17.899999999999999</v>
      </c>
      <c r="DA45" s="658"/>
      <c r="DB45" s="658"/>
      <c r="DC45" s="659"/>
      <c r="DD45" s="632">
        <v>131239</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667936</v>
      </c>
      <c r="CS46" s="624"/>
      <c r="CT46" s="624"/>
      <c r="CU46" s="624"/>
      <c r="CV46" s="624"/>
      <c r="CW46" s="624"/>
      <c r="CX46" s="624"/>
      <c r="CY46" s="625"/>
      <c r="CZ46" s="657">
        <v>4.5</v>
      </c>
      <c r="DA46" s="706"/>
      <c r="DB46" s="706"/>
      <c r="DC46" s="707"/>
      <c r="DD46" s="632">
        <v>387943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37230</v>
      </c>
      <c r="CS47" s="643"/>
      <c r="CT47" s="643"/>
      <c r="CU47" s="643"/>
      <c r="CV47" s="643"/>
      <c r="CW47" s="643"/>
      <c r="CX47" s="643"/>
      <c r="CY47" s="644"/>
      <c r="CZ47" s="657">
        <v>0.3</v>
      </c>
      <c r="DA47" s="658"/>
      <c r="DB47" s="658"/>
      <c r="DC47" s="659"/>
      <c r="DD47" s="632">
        <v>1780</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14871026</v>
      </c>
      <c r="CS49" s="691"/>
      <c r="CT49" s="691"/>
      <c r="CU49" s="691"/>
      <c r="CV49" s="691"/>
      <c r="CW49" s="691"/>
      <c r="CX49" s="691"/>
      <c r="CY49" s="718"/>
      <c r="CZ49" s="719">
        <v>100</v>
      </c>
      <c r="DA49" s="720"/>
      <c r="DB49" s="720"/>
      <c r="DC49" s="721"/>
      <c r="DD49" s="722">
        <v>8555639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16652</v>
      </c>
      <c r="R7" s="753"/>
      <c r="S7" s="753"/>
      <c r="T7" s="753"/>
      <c r="U7" s="753"/>
      <c r="V7" s="753">
        <v>15274</v>
      </c>
      <c r="W7" s="753"/>
      <c r="X7" s="753"/>
      <c r="Y7" s="753"/>
      <c r="Z7" s="753"/>
      <c r="AA7" s="753">
        <v>1378</v>
      </c>
      <c r="AB7" s="753"/>
      <c r="AC7" s="753"/>
      <c r="AD7" s="753"/>
      <c r="AE7" s="754"/>
      <c r="AF7" s="755">
        <v>1211</v>
      </c>
      <c r="AG7" s="756"/>
      <c r="AH7" s="756"/>
      <c r="AI7" s="756"/>
      <c r="AJ7" s="757"/>
      <c r="AK7" s="792">
        <v>40</v>
      </c>
      <c r="AL7" s="793"/>
      <c r="AM7" s="793"/>
      <c r="AN7" s="793"/>
      <c r="AO7" s="793"/>
      <c r="AP7" s="793">
        <v>11261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555</v>
      </c>
      <c r="BT7" s="797"/>
      <c r="BU7" s="797"/>
      <c r="BV7" s="797"/>
      <c r="BW7" s="797"/>
      <c r="BX7" s="797"/>
      <c r="BY7" s="797"/>
      <c r="BZ7" s="797"/>
      <c r="CA7" s="797"/>
      <c r="CB7" s="797"/>
      <c r="CC7" s="797"/>
      <c r="CD7" s="797"/>
      <c r="CE7" s="797"/>
      <c r="CF7" s="797"/>
      <c r="CG7" s="798"/>
      <c r="CH7" s="789">
        <v>8</v>
      </c>
      <c r="CI7" s="790"/>
      <c r="CJ7" s="790"/>
      <c r="CK7" s="790"/>
      <c r="CL7" s="791"/>
      <c r="CM7" s="789">
        <v>39</v>
      </c>
      <c r="CN7" s="790"/>
      <c r="CO7" s="790"/>
      <c r="CP7" s="790"/>
      <c r="CQ7" s="791"/>
      <c r="CR7" s="789">
        <v>10</v>
      </c>
      <c r="CS7" s="790"/>
      <c r="CT7" s="790"/>
      <c r="CU7" s="790"/>
      <c r="CV7" s="791"/>
      <c r="CW7" s="789" t="s">
        <v>488</v>
      </c>
      <c r="CX7" s="790"/>
      <c r="CY7" s="790"/>
      <c r="CZ7" s="790"/>
      <c r="DA7" s="791"/>
      <c r="DB7" s="789" t="s">
        <v>488</v>
      </c>
      <c r="DC7" s="790"/>
      <c r="DD7" s="790"/>
      <c r="DE7" s="790"/>
      <c r="DF7" s="791"/>
      <c r="DG7" s="789" t="s">
        <v>488</v>
      </c>
      <c r="DH7" s="790"/>
      <c r="DI7" s="790"/>
      <c r="DJ7" s="790"/>
      <c r="DK7" s="791"/>
      <c r="DL7" s="789" t="s">
        <v>488</v>
      </c>
      <c r="DM7" s="790"/>
      <c r="DN7" s="790"/>
      <c r="DO7" s="790"/>
      <c r="DP7" s="791"/>
      <c r="DQ7" s="789" t="s">
        <v>488</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f>SUM(Q7)</f>
        <v>16652</v>
      </c>
      <c r="R23" s="812"/>
      <c r="S23" s="812"/>
      <c r="T23" s="812"/>
      <c r="U23" s="812"/>
      <c r="V23" s="812">
        <f t="shared" ref="V23" si="0">SUM(V7)</f>
        <v>15274</v>
      </c>
      <c r="W23" s="812"/>
      <c r="X23" s="812"/>
      <c r="Y23" s="812"/>
      <c r="Z23" s="812"/>
      <c r="AA23" s="812">
        <f t="shared" ref="AA23" si="1">SUM(AA7)</f>
        <v>1378</v>
      </c>
      <c r="AB23" s="812"/>
      <c r="AC23" s="812"/>
      <c r="AD23" s="812"/>
      <c r="AE23" s="813"/>
      <c r="AF23" s="814">
        <v>1211</v>
      </c>
      <c r="AG23" s="812"/>
      <c r="AH23" s="812"/>
      <c r="AI23" s="812"/>
      <c r="AJ23" s="815"/>
      <c r="AK23" s="816"/>
      <c r="AL23" s="817"/>
      <c r="AM23" s="817"/>
      <c r="AN23" s="817"/>
      <c r="AO23" s="817"/>
      <c r="AP23" s="812">
        <f t="shared" ref="AP23" si="2">SUM(AP7)</f>
        <v>11261</v>
      </c>
      <c r="AQ23" s="812"/>
      <c r="AR23" s="812"/>
      <c r="AS23" s="812"/>
      <c r="AT23" s="812"/>
      <c r="AU23" s="818"/>
      <c r="AV23" s="818"/>
      <c r="AW23" s="818"/>
      <c r="AX23" s="818"/>
      <c r="AY23" s="819"/>
      <c r="AZ23" s="827" t="s">
        <v>364</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4461</v>
      </c>
      <c r="R28" s="841"/>
      <c r="S28" s="841"/>
      <c r="T28" s="841"/>
      <c r="U28" s="841"/>
      <c r="V28" s="841">
        <v>4362</v>
      </c>
      <c r="W28" s="841"/>
      <c r="X28" s="841"/>
      <c r="Y28" s="841"/>
      <c r="Z28" s="841"/>
      <c r="AA28" s="841">
        <v>99</v>
      </c>
      <c r="AB28" s="841"/>
      <c r="AC28" s="841"/>
      <c r="AD28" s="841"/>
      <c r="AE28" s="842"/>
      <c r="AF28" s="843">
        <v>99</v>
      </c>
      <c r="AG28" s="841"/>
      <c r="AH28" s="841"/>
      <c r="AI28" s="841"/>
      <c r="AJ28" s="844"/>
      <c r="AK28" s="845">
        <v>278</v>
      </c>
      <c r="AL28" s="836"/>
      <c r="AM28" s="836"/>
      <c r="AN28" s="836"/>
      <c r="AO28" s="836"/>
      <c r="AP28" s="836" t="s">
        <v>488</v>
      </c>
      <c r="AQ28" s="836"/>
      <c r="AR28" s="836"/>
      <c r="AS28" s="836"/>
      <c r="AT28" s="836"/>
      <c r="AU28" s="836" t="s">
        <v>488</v>
      </c>
      <c r="AV28" s="836"/>
      <c r="AW28" s="836"/>
      <c r="AX28" s="836"/>
      <c r="AY28" s="836"/>
      <c r="AZ28" s="837" t="s">
        <v>488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2381</v>
      </c>
      <c r="R29" s="777"/>
      <c r="S29" s="777"/>
      <c r="T29" s="777"/>
      <c r="U29" s="777"/>
      <c r="V29" s="777">
        <v>2280</v>
      </c>
      <c r="W29" s="777"/>
      <c r="X29" s="777"/>
      <c r="Y29" s="777"/>
      <c r="Z29" s="777"/>
      <c r="AA29" s="777">
        <v>101</v>
      </c>
      <c r="AB29" s="777"/>
      <c r="AC29" s="777"/>
      <c r="AD29" s="777"/>
      <c r="AE29" s="778"/>
      <c r="AF29" s="779">
        <v>101</v>
      </c>
      <c r="AG29" s="780"/>
      <c r="AH29" s="780"/>
      <c r="AI29" s="780"/>
      <c r="AJ29" s="781"/>
      <c r="AK29" s="848">
        <v>350</v>
      </c>
      <c r="AL29" s="849"/>
      <c r="AM29" s="849"/>
      <c r="AN29" s="849"/>
      <c r="AO29" s="849"/>
      <c r="AP29" s="849" t="s">
        <v>488</v>
      </c>
      <c r="AQ29" s="849"/>
      <c r="AR29" s="849"/>
      <c r="AS29" s="849"/>
      <c r="AT29" s="849"/>
      <c r="AU29" s="849" t="s">
        <v>488</v>
      </c>
      <c r="AV29" s="849"/>
      <c r="AW29" s="849"/>
      <c r="AX29" s="849"/>
      <c r="AY29" s="849"/>
      <c r="AZ29" s="850" t="s">
        <v>488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275</v>
      </c>
      <c r="R30" s="777"/>
      <c r="S30" s="777"/>
      <c r="T30" s="777"/>
      <c r="U30" s="777"/>
      <c r="V30" s="777">
        <v>269</v>
      </c>
      <c r="W30" s="777"/>
      <c r="X30" s="777"/>
      <c r="Y30" s="777"/>
      <c r="Z30" s="777"/>
      <c r="AA30" s="777">
        <v>6</v>
      </c>
      <c r="AB30" s="777"/>
      <c r="AC30" s="777"/>
      <c r="AD30" s="777"/>
      <c r="AE30" s="778"/>
      <c r="AF30" s="779">
        <v>6</v>
      </c>
      <c r="AG30" s="780"/>
      <c r="AH30" s="780"/>
      <c r="AI30" s="780"/>
      <c r="AJ30" s="781"/>
      <c r="AK30" s="848">
        <v>85</v>
      </c>
      <c r="AL30" s="849"/>
      <c r="AM30" s="849"/>
      <c r="AN30" s="849"/>
      <c r="AO30" s="849"/>
      <c r="AP30" s="849" t="s">
        <v>488</v>
      </c>
      <c r="AQ30" s="849"/>
      <c r="AR30" s="849"/>
      <c r="AS30" s="849"/>
      <c r="AT30" s="849"/>
      <c r="AU30" s="849" t="s">
        <v>488</v>
      </c>
      <c r="AV30" s="849"/>
      <c r="AW30" s="849"/>
      <c r="AX30" s="849"/>
      <c r="AY30" s="849"/>
      <c r="AZ30" s="850" t="s">
        <v>488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658</v>
      </c>
      <c r="R31" s="777"/>
      <c r="S31" s="777"/>
      <c r="T31" s="777"/>
      <c r="U31" s="777"/>
      <c r="V31" s="777">
        <v>681</v>
      </c>
      <c r="W31" s="777"/>
      <c r="X31" s="777"/>
      <c r="Y31" s="777"/>
      <c r="Z31" s="777"/>
      <c r="AA31" s="777">
        <v>-23</v>
      </c>
      <c r="AB31" s="777"/>
      <c r="AC31" s="777"/>
      <c r="AD31" s="777"/>
      <c r="AE31" s="778"/>
      <c r="AF31" s="779">
        <v>1535</v>
      </c>
      <c r="AG31" s="780"/>
      <c r="AH31" s="780"/>
      <c r="AI31" s="780"/>
      <c r="AJ31" s="781"/>
      <c r="AK31" s="848">
        <v>31</v>
      </c>
      <c r="AL31" s="849"/>
      <c r="AM31" s="849"/>
      <c r="AN31" s="849"/>
      <c r="AO31" s="849"/>
      <c r="AP31" s="849">
        <v>3107</v>
      </c>
      <c r="AQ31" s="849"/>
      <c r="AR31" s="849"/>
      <c r="AS31" s="849"/>
      <c r="AT31" s="849"/>
      <c r="AU31" s="849">
        <v>407</v>
      </c>
      <c r="AV31" s="849"/>
      <c r="AW31" s="849"/>
      <c r="AX31" s="849"/>
      <c r="AY31" s="849"/>
      <c r="AZ31" s="850" t="s">
        <v>488</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330</v>
      </c>
      <c r="R32" s="777"/>
      <c r="S32" s="777"/>
      <c r="T32" s="777"/>
      <c r="U32" s="777"/>
      <c r="V32" s="777">
        <v>317</v>
      </c>
      <c r="W32" s="777"/>
      <c r="X32" s="777"/>
      <c r="Y32" s="777"/>
      <c r="Z32" s="777"/>
      <c r="AA32" s="777">
        <v>13</v>
      </c>
      <c r="AB32" s="777"/>
      <c r="AC32" s="777"/>
      <c r="AD32" s="777"/>
      <c r="AE32" s="778"/>
      <c r="AF32" s="779">
        <v>13</v>
      </c>
      <c r="AG32" s="780"/>
      <c r="AH32" s="780"/>
      <c r="AI32" s="780"/>
      <c r="AJ32" s="781"/>
      <c r="AK32" s="848">
        <v>180</v>
      </c>
      <c r="AL32" s="849"/>
      <c r="AM32" s="849"/>
      <c r="AN32" s="849"/>
      <c r="AO32" s="849"/>
      <c r="AP32" s="849">
        <v>1656</v>
      </c>
      <c r="AQ32" s="849"/>
      <c r="AR32" s="849"/>
      <c r="AS32" s="849"/>
      <c r="AT32" s="849"/>
      <c r="AU32" s="849">
        <v>1656</v>
      </c>
      <c r="AV32" s="849"/>
      <c r="AW32" s="849"/>
      <c r="AX32" s="849"/>
      <c r="AY32" s="849"/>
      <c r="AZ32" s="850" t="s">
        <v>488</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21</v>
      </c>
      <c r="R33" s="777"/>
      <c r="S33" s="777"/>
      <c r="T33" s="777"/>
      <c r="U33" s="777"/>
      <c r="V33" s="777">
        <v>19</v>
      </c>
      <c r="W33" s="777"/>
      <c r="X33" s="777"/>
      <c r="Y33" s="777"/>
      <c r="Z33" s="777"/>
      <c r="AA33" s="777">
        <v>1</v>
      </c>
      <c r="AB33" s="777"/>
      <c r="AC33" s="777"/>
      <c r="AD33" s="777"/>
      <c r="AE33" s="778"/>
      <c r="AF33" s="779">
        <v>1</v>
      </c>
      <c r="AG33" s="780"/>
      <c r="AH33" s="780"/>
      <c r="AI33" s="780"/>
      <c r="AJ33" s="781"/>
      <c r="AK33" s="848">
        <v>13</v>
      </c>
      <c r="AL33" s="849"/>
      <c r="AM33" s="849"/>
      <c r="AN33" s="849"/>
      <c r="AO33" s="849"/>
      <c r="AP33" s="849" t="s">
        <v>488</v>
      </c>
      <c r="AQ33" s="849"/>
      <c r="AR33" s="849"/>
      <c r="AS33" s="849"/>
      <c r="AT33" s="849"/>
      <c r="AU33" s="849" t="s">
        <v>488</v>
      </c>
      <c r="AV33" s="849"/>
      <c r="AW33" s="849"/>
      <c r="AX33" s="849"/>
      <c r="AY33" s="849"/>
      <c r="AZ33" s="850" t="s">
        <v>488</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23</v>
      </c>
      <c r="R34" s="777"/>
      <c r="S34" s="777"/>
      <c r="T34" s="777"/>
      <c r="U34" s="777"/>
      <c r="V34" s="777">
        <v>22</v>
      </c>
      <c r="W34" s="777"/>
      <c r="X34" s="777"/>
      <c r="Y34" s="777"/>
      <c r="Z34" s="777"/>
      <c r="AA34" s="777">
        <v>1</v>
      </c>
      <c r="AB34" s="777"/>
      <c r="AC34" s="777"/>
      <c r="AD34" s="777"/>
      <c r="AE34" s="778"/>
      <c r="AF34" s="779" t="s">
        <v>384</v>
      </c>
      <c r="AG34" s="780"/>
      <c r="AH34" s="780"/>
      <c r="AI34" s="780"/>
      <c r="AJ34" s="781"/>
      <c r="AK34" s="848">
        <v>7</v>
      </c>
      <c r="AL34" s="849"/>
      <c r="AM34" s="849"/>
      <c r="AN34" s="849"/>
      <c r="AO34" s="849"/>
      <c r="AP34" s="849" t="s">
        <v>488</v>
      </c>
      <c r="AQ34" s="849"/>
      <c r="AR34" s="849"/>
      <c r="AS34" s="849"/>
      <c r="AT34" s="849"/>
      <c r="AU34" s="849" t="s">
        <v>488</v>
      </c>
      <c r="AV34" s="849"/>
      <c r="AW34" s="849"/>
      <c r="AX34" s="849"/>
      <c r="AY34" s="849"/>
      <c r="AZ34" s="850" t="s">
        <v>488</v>
      </c>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1756</v>
      </c>
      <c r="AG63" s="860"/>
      <c r="AH63" s="860"/>
      <c r="AI63" s="860"/>
      <c r="AJ63" s="861"/>
      <c r="AK63" s="862"/>
      <c r="AL63" s="857"/>
      <c r="AM63" s="857"/>
      <c r="AN63" s="857"/>
      <c r="AO63" s="857"/>
      <c r="AP63" s="860">
        <f>SUM(AP28:AT34)</f>
        <v>4763</v>
      </c>
      <c r="AQ63" s="860"/>
      <c r="AR63" s="860"/>
      <c r="AS63" s="860"/>
      <c r="AT63" s="860"/>
      <c r="AU63" s="860">
        <f>SUM(AU28:AY34)</f>
        <v>2063</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389</v>
      </c>
      <c r="R66" s="736"/>
      <c r="S66" s="736"/>
      <c r="T66" s="736"/>
      <c r="U66" s="737"/>
      <c r="V66" s="735" t="s">
        <v>390</v>
      </c>
      <c r="W66" s="736"/>
      <c r="X66" s="736"/>
      <c r="Y66" s="736"/>
      <c r="Z66" s="737"/>
      <c r="AA66" s="735" t="s">
        <v>391</v>
      </c>
      <c r="AB66" s="736"/>
      <c r="AC66" s="736"/>
      <c r="AD66" s="736"/>
      <c r="AE66" s="737"/>
      <c r="AF66" s="870" t="s">
        <v>392</v>
      </c>
      <c r="AG66" s="831"/>
      <c r="AH66" s="831"/>
      <c r="AI66" s="831"/>
      <c r="AJ66" s="871"/>
      <c r="AK66" s="735" t="s">
        <v>393</v>
      </c>
      <c r="AL66" s="759"/>
      <c r="AM66" s="759"/>
      <c r="AN66" s="759"/>
      <c r="AO66" s="760"/>
      <c r="AP66" s="735" t="s">
        <v>394</v>
      </c>
      <c r="AQ66" s="736"/>
      <c r="AR66" s="736"/>
      <c r="AS66" s="736"/>
      <c r="AT66" s="737"/>
      <c r="AU66" s="735" t="s">
        <v>395</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545</v>
      </c>
      <c r="C68" s="888" t="s">
        <v>545</v>
      </c>
      <c r="D68" s="888" t="s">
        <v>545</v>
      </c>
      <c r="E68" s="888" t="s">
        <v>545</v>
      </c>
      <c r="F68" s="888" t="s">
        <v>545</v>
      </c>
      <c r="G68" s="888" t="s">
        <v>545</v>
      </c>
      <c r="H68" s="888" t="s">
        <v>545</v>
      </c>
      <c r="I68" s="888" t="s">
        <v>545</v>
      </c>
      <c r="J68" s="888" t="s">
        <v>545</v>
      </c>
      <c r="K68" s="888" t="s">
        <v>545</v>
      </c>
      <c r="L68" s="888" t="s">
        <v>545</v>
      </c>
      <c r="M68" s="888" t="s">
        <v>545</v>
      </c>
      <c r="N68" s="888" t="s">
        <v>545</v>
      </c>
      <c r="O68" s="888" t="s">
        <v>545</v>
      </c>
      <c r="P68" s="889" t="s">
        <v>545</v>
      </c>
      <c r="Q68" s="890">
        <v>724</v>
      </c>
      <c r="R68" s="884"/>
      <c r="S68" s="884"/>
      <c r="T68" s="884"/>
      <c r="U68" s="884"/>
      <c r="V68" s="884">
        <v>632</v>
      </c>
      <c r="W68" s="884"/>
      <c r="X68" s="884"/>
      <c r="Y68" s="884"/>
      <c r="Z68" s="884"/>
      <c r="AA68" s="884">
        <v>93</v>
      </c>
      <c r="AB68" s="884"/>
      <c r="AC68" s="884"/>
      <c r="AD68" s="884"/>
      <c r="AE68" s="884"/>
      <c r="AF68" s="884">
        <v>93</v>
      </c>
      <c r="AG68" s="884"/>
      <c r="AH68" s="884"/>
      <c r="AI68" s="884"/>
      <c r="AJ68" s="884"/>
      <c r="AK68" s="884" t="s">
        <v>488</v>
      </c>
      <c r="AL68" s="884"/>
      <c r="AM68" s="884"/>
      <c r="AN68" s="884"/>
      <c r="AO68" s="884"/>
      <c r="AP68" s="884">
        <v>23</v>
      </c>
      <c r="AQ68" s="884"/>
      <c r="AR68" s="884"/>
      <c r="AS68" s="884"/>
      <c r="AT68" s="884"/>
      <c r="AU68" s="884">
        <v>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546</v>
      </c>
      <c r="C69" s="892" t="s">
        <v>546</v>
      </c>
      <c r="D69" s="892" t="s">
        <v>546</v>
      </c>
      <c r="E69" s="892" t="s">
        <v>546</v>
      </c>
      <c r="F69" s="892" t="s">
        <v>546</v>
      </c>
      <c r="G69" s="892" t="s">
        <v>546</v>
      </c>
      <c r="H69" s="892" t="s">
        <v>546</v>
      </c>
      <c r="I69" s="892" t="s">
        <v>546</v>
      </c>
      <c r="J69" s="892" t="s">
        <v>546</v>
      </c>
      <c r="K69" s="892" t="s">
        <v>546</v>
      </c>
      <c r="L69" s="892" t="s">
        <v>546</v>
      </c>
      <c r="M69" s="892" t="s">
        <v>546</v>
      </c>
      <c r="N69" s="892" t="s">
        <v>546</v>
      </c>
      <c r="O69" s="892" t="s">
        <v>546</v>
      </c>
      <c r="P69" s="893" t="s">
        <v>546</v>
      </c>
      <c r="Q69" s="894">
        <v>12</v>
      </c>
      <c r="R69" s="849"/>
      <c r="S69" s="849"/>
      <c r="T69" s="849"/>
      <c r="U69" s="849"/>
      <c r="V69" s="849">
        <v>9</v>
      </c>
      <c r="W69" s="849"/>
      <c r="X69" s="849"/>
      <c r="Y69" s="849"/>
      <c r="Z69" s="849"/>
      <c r="AA69" s="849">
        <v>4</v>
      </c>
      <c r="AB69" s="849"/>
      <c r="AC69" s="849"/>
      <c r="AD69" s="849"/>
      <c r="AE69" s="849"/>
      <c r="AF69" s="849">
        <v>4</v>
      </c>
      <c r="AG69" s="849"/>
      <c r="AH69" s="849"/>
      <c r="AI69" s="849"/>
      <c r="AJ69" s="849"/>
      <c r="AK69" s="849" t="s">
        <v>488</v>
      </c>
      <c r="AL69" s="849"/>
      <c r="AM69" s="849"/>
      <c r="AN69" s="849"/>
      <c r="AO69" s="849"/>
      <c r="AP69" s="849" t="s">
        <v>488</v>
      </c>
      <c r="AQ69" s="849"/>
      <c r="AR69" s="849"/>
      <c r="AS69" s="849"/>
      <c r="AT69" s="849"/>
      <c r="AU69" s="849" t="s">
        <v>488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558</v>
      </c>
      <c r="C70" s="892" t="s">
        <v>547</v>
      </c>
      <c r="D70" s="892" t="s">
        <v>547</v>
      </c>
      <c r="E70" s="892" t="s">
        <v>547</v>
      </c>
      <c r="F70" s="892" t="s">
        <v>547</v>
      </c>
      <c r="G70" s="892" t="s">
        <v>547</v>
      </c>
      <c r="H70" s="892" t="s">
        <v>547</v>
      </c>
      <c r="I70" s="892" t="s">
        <v>547</v>
      </c>
      <c r="J70" s="892" t="s">
        <v>547</v>
      </c>
      <c r="K70" s="892" t="s">
        <v>547</v>
      </c>
      <c r="L70" s="892" t="s">
        <v>547</v>
      </c>
      <c r="M70" s="892" t="s">
        <v>547</v>
      </c>
      <c r="N70" s="892" t="s">
        <v>547</v>
      </c>
      <c r="O70" s="892" t="s">
        <v>547</v>
      </c>
      <c r="P70" s="893" t="s">
        <v>547</v>
      </c>
      <c r="Q70" s="894">
        <v>1485</v>
      </c>
      <c r="R70" s="849"/>
      <c r="S70" s="849"/>
      <c r="T70" s="849"/>
      <c r="U70" s="849"/>
      <c r="V70" s="849">
        <v>1416</v>
      </c>
      <c r="W70" s="849"/>
      <c r="X70" s="849"/>
      <c r="Y70" s="849"/>
      <c r="Z70" s="849"/>
      <c r="AA70" s="849">
        <v>69</v>
      </c>
      <c r="AB70" s="849"/>
      <c r="AC70" s="849"/>
      <c r="AD70" s="849"/>
      <c r="AE70" s="849"/>
      <c r="AF70" s="849">
        <v>69</v>
      </c>
      <c r="AG70" s="849"/>
      <c r="AH70" s="849"/>
      <c r="AI70" s="849"/>
      <c r="AJ70" s="849"/>
      <c r="AK70" s="849" t="s">
        <v>488</v>
      </c>
      <c r="AL70" s="849"/>
      <c r="AM70" s="849"/>
      <c r="AN70" s="849"/>
      <c r="AO70" s="849"/>
      <c r="AP70" s="849">
        <v>825</v>
      </c>
      <c r="AQ70" s="849"/>
      <c r="AR70" s="849"/>
      <c r="AS70" s="849"/>
      <c r="AT70" s="849"/>
      <c r="AU70" s="849">
        <v>279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548</v>
      </c>
      <c r="C71" s="892" t="s">
        <v>548</v>
      </c>
      <c r="D71" s="892" t="s">
        <v>548</v>
      </c>
      <c r="E71" s="892" t="s">
        <v>548</v>
      </c>
      <c r="F71" s="892" t="s">
        <v>548</v>
      </c>
      <c r="G71" s="892" t="s">
        <v>548</v>
      </c>
      <c r="H71" s="892" t="s">
        <v>548</v>
      </c>
      <c r="I71" s="892" t="s">
        <v>548</v>
      </c>
      <c r="J71" s="892" t="s">
        <v>548</v>
      </c>
      <c r="K71" s="892" t="s">
        <v>548</v>
      </c>
      <c r="L71" s="892" t="s">
        <v>548</v>
      </c>
      <c r="M71" s="892" t="s">
        <v>548</v>
      </c>
      <c r="N71" s="892" t="s">
        <v>548</v>
      </c>
      <c r="O71" s="892" t="s">
        <v>548</v>
      </c>
      <c r="P71" s="893" t="s">
        <v>548</v>
      </c>
      <c r="Q71" s="894">
        <v>93</v>
      </c>
      <c r="R71" s="849"/>
      <c r="S71" s="849"/>
      <c r="T71" s="849"/>
      <c r="U71" s="849"/>
      <c r="V71" s="849">
        <v>77</v>
      </c>
      <c r="W71" s="849"/>
      <c r="X71" s="849"/>
      <c r="Y71" s="849"/>
      <c r="Z71" s="849"/>
      <c r="AA71" s="849">
        <v>16</v>
      </c>
      <c r="AB71" s="849"/>
      <c r="AC71" s="849"/>
      <c r="AD71" s="849"/>
      <c r="AE71" s="849"/>
      <c r="AF71" s="849">
        <v>16</v>
      </c>
      <c r="AG71" s="849"/>
      <c r="AH71" s="849"/>
      <c r="AI71" s="849"/>
      <c r="AJ71" s="849"/>
      <c r="AK71" s="849" t="s">
        <v>488</v>
      </c>
      <c r="AL71" s="849"/>
      <c r="AM71" s="849"/>
      <c r="AN71" s="849"/>
      <c r="AO71" s="849"/>
      <c r="AP71" s="849">
        <v>35</v>
      </c>
      <c r="AQ71" s="849"/>
      <c r="AR71" s="849"/>
      <c r="AS71" s="849"/>
      <c r="AT71" s="849"/>
      <c r="AU71" s="849">
        <v>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549</v>
      </c>
      <c r="C72" s="892" t="s">
        <v>550</v>
      </c>
      <c r="D72" s="892" t="s">
        <v>550</v>
      </c>
      <c r="E72" s="892" t="s">
        <v>550</v>
      </c>
      <c r="F72" s="892" t="s">
        <v>550</v>
      </c>
      <c r="G72" s="892" t="s">
        <v>550</v>
      </c>
      <c r="H72" s="892" t="s">
        <v>550</v>
      </c>
      <c r="I72" s="892" t="s">
        <v>550</v>
      </c>
      <c r="J72" s="892" t="s">
        <v>550</v>
      </c>
      <c r="K72" s="892" t="s">
        <v>550</v>
      </c>
      <c r="L72" s="892" t="s">
        <v>550</v>
      </c>
      <c r="M72" s="892" t="s">
        <v>550</v>
      </c>
      <c r="N72" s="892" t="s">
        <v>550</v>
      </c>
      <c r="O72" s="892" t="s">
        <v>550</v>
      </c>
      <c r="P72" s="893" t="s">
        <v>550</v>
      </c>
      <c r="Q72" s="894">
        <v>5179</v>
      </c>
      <c r="R72" s="849"/>
      <c r="S72" s="849"/>
      <c r="T72" s="849"/>
      <c r="U72" s="849"/>
      <c r="V72" s="849">
        <v>5027</v>
      </c>
      <c r="W72" s="849"/>
      <c r="X72" s="849"/>
      <c r="Y72" s="849"/>
      <c r="Z72" s="849"/>
      <c r="AA72" s="849">
        <v>153</v>
      </c>
      <c r="AB72" s="849"/>
      <c r="AC72" s="849"/>
      <c r="AD72" s="849"/>
      <c r="AE72" s="849"/>
      <c r="AF72" s="849">
        <v>153</v>
      </c>
      <c r="AG72" s="849"/>
      <c r="AH72" s="849"/>
      <c r="AI72" s="849"/>
      <c r="AJ72" s="849"/>
      <c r="AK72" s="849">
        <v>12</v>
      </c>
      <c r="AL72" s="849"/>
      <c r="AM72" s="849"/>
      <c r="AN72" s="849"/>
      <c r="AO72" s="849"/>
      <c r="AP72" s="849">
        <v>3051</v>
      </c>
      <c r="AQ72" s="849"/>
      <c r="AR72" s="849"/>
      <c r="AS72" s="849"/>
      <c r="AT72" s="849"/>
      <c r="AU72" s="849">
        <v>394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556</v>
      </c>
      <c r="C73" s="892" t="s">
        <v>551</v>
      </c>
      <c r="D73" s="892" t="s">
        <v>551</v>
      </c>
      <c r="E73" s="892" t="s">
        <v>551</v>
      </c>
      <c r="F73" s="892" t="s">
        <v>551</v>
      </c>
      <c r="G73" s="892" t="s">
        <v>551</v>
      </c>
      <c r="H73" s="892" t="s">
        <v>551</v>
      </c>
      <c r="I73" s="892" t="s">
        <v>551</v>
      </c>
      <c r="J73" s="892" t="s">
        <v>551</v>
      </c>
      <c r="K73" s="892" t="s">
        <v>551</v>
      </c>
      <c r="L73" s="892" t="s">
        <v>551</v>
      </c>
      <c r="M73" s="892" t="s">
        <v>551</v>
      </c>
      <c r="N73" s="892" t="s">
        <v>551</v>
      </c>
      <c r="O73" s="892" t="s">
        <v>551</v>
      </c>
      <c r="P73" s="893" t="s">
        <v>551</v>
      </c>
      <c r="Q73" s="894">
        <v>73</v>
      </c>
      <c r="R73" s="849"/>
      <c r="S73" s="849"/>
      <c r="T73" s="849"/>
      <c r="U73" s="849"/>
      <c r="V73" s="849">
        <v>64</v>
      </c>
      <c r="W73" s="849"/>
      <c r="X73" s="849"/>
      <c r="Y73" s="849"/>
      <c r="Z73" s="849"/>
      <c r="AA73" s="849">
        <v>9</v>
      </c>
      <c r="AB73" s="849"/>
      <c r="AC73" s="849"/>
      <c r="AD73" s="849"/>
      <c r="AE73" s="849"/>
      <c r="AF73" s="849">
        <v>9</v>
      </c>
      <c r="AG73" s="849"/>
      <c r="AH73" s="849"/>
      <c r="AI73" s="849"/>
      <c r="AJ73" s="849"/>
      <c r="AK73" s="849" t="s">
        <v>488</v>
      </c>
      <c r="AL73" s="849"/>
      <c r="AM73" s="849"/>
      <c r="AN73" s="849"/>
      <c r="AO73" s="849"/>
      <c r="AP73" s="849" t="s">
        <v>488</v>
      </c>
      <c r="AQ73" s="849"/>
      <c r="AR73" s="849"/>
      <c r="AS73" s="849"/>
      <c r="AT73" s="849"/>
      <c r="AU73" s="849" t="s">
        <v>488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557</v>
      </c>
      <c r="C74" s="892" t="s">
        <v>552</v>
      </c>
      <c r="D74" s="892" t="s">
        <v>552</v>
      </c>
      <c r="E74" s="892" t="s">
        <v>552</v>
      </c>
      <c r="F74" s="892" t="s">
        <v>552</v>
      </c>
      <c r="G74" s="892" t="s">
        <v>552</v>
      </c>
      <c r="H74" s="892" t="s">
        <v>552</v>
      </c>
      <c r="I74" s="892" t="s">
        <v>552</v>
      </c>
      <c r="J74" s="892" t="s">
        <v>552</v>
      </c>
      <c r="K74" s="892" t="s">
        <v>552</v>
      </c>
      <c r="L74" s="892" t="s">
        <v>552</v>
      </c>
      <c r="M74" s="892" t="s">
        <v>552</v>
      </c>
      <c r="N74" s="892" t="s">
        <v>552</v>
      </c>
      <c r="O74" s="892" t="s">
        <v>552</v>
      </c>
      <c r="P74" s="893" t="s">
        <v>552</v>
      </c>
      <c r="Q74" s="894">
        <v>17</v>
      </c>
      <c r="R74" s="849"/>
      <c r="S74" s="849"/>
      <c r="T74" s="849"/>
      <c r="U74" s="849"/>
      <c r="V74" s="849">
        <v>13</v>
      </c>
      <c r="W74" s="849"/>
      <c r="X74" s="849"/>
      <c r="Y74" s="849"/>
      <c r="Z74" s="849"/>
      <c r="AA74" s="849">
        <v>3</v>
      </c>
      <c r="AB74" s="849"/>
      <c r="AC74" s="849"/>
      <c r="AD74" s="849"/>
      <c r="AE74" s="849"/>
      <c r="AF74" s="849">
        <v>3</v>
      </c>
      <c r="AG74" s="849"/>
      <c r="AH74" s="849"/>
      <c r="AI74" s="849"/>
      <c r="AJ74" s="849"/>
      <c r="AK74" s="849">
        <v>7</v>
      </c>
      <c r="AL74" s="849"/>
      <c r="AM74" s="849"/>
      <c r="AN74" s="849"/>
      <c r="AO74" s="849"/>
      <c r="AP74" s="849" t="s">
        <v>488</v>
      </c>
      <c r="AQ74" s="849"/>
      <c r="AR74" s="849"/>
      <c r="AS74" s="849"/>
      <c r="AT74" s="849"/>
      <c r="AU74" s="849" t="s">
        <v>488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561</v>
      </c>
      <c r="C75" s="892" t="s">
        <v>553</v>
      </c>
      <c r="D75" s="892" t="s">
        <v>553</v>
      </c>
      <c r="E75" s="892" t="s">
        <v>553</v>
      </c>
      <c r="F75" s="892" t="s">
        <v>553</v>
      </c>
      <c r="G75" s="892" t="s">
        <v>553</v>
      </c>
      <c r="H75" s="892" t="s">
        <v>553</v>
      </c>
      <c r="I75" s="892" t="s">
        <v>553</v>
      </c>
      <c r="J75" s="892" t="s">
        <v>553</v>
      </c>
      <c r="K75" s="892" t="s">
        <v>553</v>
      </c>
      <c r="L75" s="892" t="s">
        <v>553</v>
      </c>
      <c r="M75" s="892" t="s">
        <v>553</v>
      </c>
      <c r="N75" s="892" t="s">
        <v>553</v>
      </c>
      <c r="O75" s="892" t="s">
        <v>553</v>
      </c>
      <c r="P75" s="893" t="s">
        <v>553</v>
      </c>
      <c r="Q75" s="897">
        <v>11914</v>
      </c>
      <c r="R75" s="898"/>
      <c r="S75" s="898"/>
      <c r="T75" s="898"/>
      <c r="U75" s="848"/>
      <c r="V75" s="899">
        <v>11856</v>
      </c>
      <c r="W75" s="898"/>
      <c r="X75" s="898"/>
      <c r="Y75" s="898"/>
      <c r="Z75" s="848"/>
      <c r="AA75" s="899">
        <v>58</v>
      </c>
      <c r="AB75" s="898"/>
      <c r="AC75" s="898"/>
      <c r="AD75" s="898"/>
      <c r="AE75" s="848"/>
      <c r="AF75" s="899">
        <v>58</v>
      </c>
      <c r="AG75" s="898"/>
      <c r="AH75" s="898"/>
      <c r="AI75" s="898"/>
      <c r="AJ75" s="848"/>
      <c r="AK75" s="899">
        <v>5</v>
      </c>
      <c r="AL75" s="898"/>
      <c r="AM75" s="898"/>
      <c r="AN75" s="898"/>
      <c r="AO75" s="848"/>
      <c r="AP75" s="899" t="s">
        <v>488</v>
      </c>
      <c r="AQ75" s="898"/>
      <c r="AR75" s="898"/>
      <c r="AS75" s="898"/>
      <c r="AT75" s="848"/>
      <c r="AU75" s="899" t="s">
        <v>488</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559</v>
      </c>
      <c r="C76" s="892" t="s">
        <v>553</v>
      </c>
      <c r="D76" s="892" t="s">
        <v>553</v>
      </c>
      <c r="E76" s="892" t="s">
        <v>553</v>
      </c>
      <c r="F76" s="892" t="s">
        <v>553</v>
      </c>
      <c r="G76" s="892" t="s">
        <v>553</v>
      </c>
      <c r="H76" s="892" t="s">
        <v>553</v>
      </c>
      <c r="I76" s="892" t="s">
        <v>553</v>
      </c>
      <c r="J76" s="892" t="s">
        <v>553</v>
      </c>
      <c r="K76" s="892" t="s">
        <v>553</v>
      </c>
      <c r="L76" s="892" t="s">
        <v>553</v>
      </c>
      <c r="M76" s="892" t="s">
        <v>553</v>
      </c>
      <c r="N76" s="892" t="s">
        <v>553</v>
      </c>
      <c r="O76" s="892" t="s">
        <v>553</v>
      </c>
      <c r="P76" s="893" t="s">
        <v>553</v>
      </c>
      <c r="Q76" s="897">
        <v>47</v>
      </c>
      <c r="R76" s="898"/>
      <c r="S76" s="898"/>
      <c r="T76" s="898"/>
      <c r="U76" s="848"/>
      <c r="V76" s="899">
        <v>46</v>
      </c>
      <c r="W76" s="898"/>
      <c r="X76" s="898"/>
      <c r="Y76" s="898"/>
      <c r="Z76" s="848"/>
      <c r="AA76" s="899">
        <v>1</v>
      </c>
      <c r="AB76" s="898"/>
      <c r="AC76" s="898"/>
      <c r="AD76" s="898"/>
      <c r="AE76" s="848"/>
      <c r="AF76" s="899">
        <v>1</v>
      </c>
      <c r="AG76" s="898"/>
      <c r="AH76" s="898"/>
      <c r="AI76" s="898"/>
      <c r="AJ76" s="848"/>
      <c r="AK76" s="899">
        <v>2</v>
      </c>
      <c r="AL76" s="898"/>
      <c r="AM76" s="898"/>
      <c r="AN76" s="898"/>
      <c r="AO76" s="848"/>
      <c r="AP76" s="899" t="s">
        <v>488</v>
      </c>
      <c r="AQ76" s="898"/>
      <c r="AR76" s="898"/>
      <c r="AS76" s="898"/>
      <c r="AT76" s="848"/>
      <c r="AU76" s="899" t="s">
        <v>488</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562</v>
      </c>
      <c r="C77" s="892" t="s">
        <v>554</v>
      </c>
      <c r="D77" s="892" t="s">
        <v>554</v>
      </c>
      <c r="E77" s="892" t="s">
        <v>554</v>
      </c>
      <c r="F77" s="892" t="s">
        <v>554</v>
      </c>
      <c r="G77" s="892" t="s">
        <v>554</v>
      </c>
      <c r="H77" s="892" t="s">
        <v>554</v>
      </c>
      <c r="I77" s="892" t="s">
        <v>554</v>
      </c>
      <c r="J77" s="892" t="s">
        <v>554</v>
      </c>
      <c r="K77" s="892" t="s">
        <v>554</v>
      </c>
      <c r="L77" s="892" t="s">
        <v>554</v>
      </c>
      <c r="M77" s="892" t="s">
        <v>554</v>
      </c>
      <c r="N77" s="892" t="s">
        <v>554</v>
      </c>
      <c r="O77" s="892" t="s">
        <v>554</v>
      </c>
      <c r="P77" s="893" t="s">
        <v>554</v>
      </c>
      <c r="Q77" s="897">
        <v>118</v>
      </c>
      <c r="R77" s="898"/>
      <c r="S77" s="898"/>
      <c r="T77" s="898"/>
      <c r="U77" s="848"/>
      <c r="V77" s="899">
        <v>109</v>
      </c>
      <c r="W77" s="898"/>
      <c r="X77" s="898"/>
      <c r="Y77" s="898"/>
      <c r="Z77" s="848"/>
      <c r="AA77" s="899">
        <v>10</v>
      </c>
      <c r="AB77" s="898"/>
      <c r="AC77" s="898"/>
      <c r="AD77" s="898"/>
      <c r="AE77" s="848"/>
      <c r="AF77" s="899">
        <v>10</v>
      </c>
      <c r="AG77" s="898"/>
      <c r="AH77" s="898"/>
      <c r="AI77" s="898"/>
      <c r="AJ77" s="848"/>
      <c r="AK77" s="899">
        <v>2</v>
      </c>
      <c r="AL77" s="898"/>
      <c r="AM77" s="898"/>
      <c r="AN77" s="898"/>
      <c r="AO77" s="848"/>
      <c r="AP77" s="899" t="s">
        <v>488</v>
      </c>
      <c r="AQ77" s="898"/>
      <c r="AR77" s="898"/>
      <c r="AS77" s="898"/>
      <c r="AT77" s="848"/>
      <c r="AU77" s="899" t="s">
        <v>488</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560</v>
      </c>
      <c r="C78" s="892" t="s">
        <v>554</v>
      </c>
      <c r="D78" s="892" t="s">
        <v>554</v>
      </c>
      <c r="E78" s="892" t="s">
        <v>554</v>
      </c>
      <c r="F78" s="892" t="s">
        <v>554</v>
      </c>
      <c r="G78" s="892" t="s">
        <v>554</v>
      </c>
      <c r="H78" s="892" t="s">
        <v>554</v>
      </c>
      <c r="I78" s="892" t="s">
        <v>554</v>
      </c>
      <c r="J78" s="892" t="s">
        <v>554</v>
      </c>
      <c r="K78" s="892" t="s">
        <v>554</v>
      </c>
      <c r="L78" s="892" t="s">
        <v>554</v>
      </c>
      <c r="M78" s="892" t="s">
        <v>554</v>
      </c>
      <c r="N78" s="892" t="s">
        <v>554</v>
      </c>
      <c r="O78" s="892" t="s">
        <v>554</v>
      </c>
      <c r="P78" s="893" t="s">
        <v>554</v>
      </c>
      <c r="Q78" s="897">
        <v>202536</v>
      </c>
      <c r="R78" s="898"/>
      <c r="S78" s="898"/>
      <c r="T78" s="898"/>
      <c r="U78" s="848"/>
      <c r="V78" s="899">
        <v>195058</v>
      </c>
      <c r="W78" s="898"/>
      <c r="X78" s="898"/>
      <c r="Y78" s="898"/>
      <c r="Z78" s="848"/>
      <c r="AA78" s="899">
        <v>7478</v>
      </c>
      <c r="AB78" s="898"/>
      <c r="AC78" s="898"/>
      <c r="AD78" s="898"/>
      <c r="AE78" s="848"/>
      <c r="AF78" s="899">
        <v>7478</v>
      </c>
      <c r="AG78" s="898"/>
      <c r="AH78" s="898"/>
      <c r="AI78" s="898"/>
      <c r="AJ78" s="848"/>
      <c r="AK78" s="899">
        <v>271</v>
      </c>
      <c r="AL78" s="898"/>
      <c r="AM78" s="898"/>
      <c r="AN78" s="898"/>
      <c r="AO78" s="848"/>
      <c r="AP78" s="899" t="s">
        <v>488</v>
      </c>
      <c r="AQ78" s="898"/>
      <c r="AR78" s="898"/>
      <c r="AS78" s="898"/>
      <c r="AT78" s="848"/>
      <c r="AU78" s="899" t="s">
        <v>488</v>
      </c>
      <c r="AV78" s="898"/>
      <c r="AW78" s="898"/>
      <c r="AX78" s="898"/>
      <c r="AY78" s="848"/>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396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SUM(AF68:AJ78)</f>
        <v>7894</v>
      </c>
      <c r="AG88" s="860"/>
      <c r="AH88" s="860"/>
      <c r="AI88" s="860"/>
      <c r="AJ88" s="860"/>
      <c r="AK88" s="857"/>
      <c r="AL88" s="857"/>
      <c r="AM88" s="857"/>
      <c r="AN88" s="857"/>
      <c r="AO88" s="857"/>
      <c r="AP88" s="860">
        <f>SUM(AP68:AT78)</f>
        <v>3934</v>
      </c>
      <c r="AQ88" s="860"/>
      <c r="AR88" s="860"/>
      <c r="AS88" s="860"/>
      <c r="AT88" s="860"/>
      <c r="AU88" s="860">
        <f>SUM(AU68:AY78)</f>
        <v>681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SUM(CR7)</f>
        <v>10</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405</v>
      </c>
      <c r="AB109" s="913"/>
      <c r="AC109" s="913"/>
      <c r="AD109" s="913"/>
      <c r="AE109" s="914"/>
      <c r="AF109" s="912" t="s">
        <v>283</v>
      </c>
      <c r="AG109" s="913"/>
      <c r="AH109" s="913"/>
      <c r="AI109" s="913"/>
      <c r="AJ109" s="914"/>
      <c r="AK109" s="912" t="s">
        <v>282</v>
      </c>
      <c r="AL109" s="913"/>
      <c r="AM109" s="913"/>
      <c r="AN109" s="913"/>
      <c r="AO109" s="914"/>
      <c r="AP109" s="912" t="s">
        <v>406</v>
      </c>
      <c r="AQ109" s="913"/>
      <c r="AR109" s="913"/>
      <c r="AS109" s="913"/>
      <c r="AT109" s="915"/>
      <c r="AU109" s="934" t="s">
        <v>404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405</v>
      </c>
      <c r="BR109" s="913"/>
      <c r="BS109" s="913"/>
      <c r="BT109" s="913"/>
      <c r="BU109" s="914"/>
      <c r="BV109" s="912" t="s">
        <v>283</v>
      </c>
      <c r="BW109" s="913"/>
      <c r="BX109" s="913"/>
      <c r="BY109" s="913"/>
      <c r="BZ109" s="914"/>
      <c r="CA109" s="912" t="s">
        <v>282</v>
      </c>
      <c r="CB109" s="913"/>
      <c r="CC109" s="913"/>
      <c r="CD109" s="913"/>
      <c r="CE109" s="914"/>
      <c r="CF109" s="935" t="s">
        <v>406</v>
      </c>
      <c r="CG109" s="935"/>
      <c r="CH109" s="935"/>
      <c r="CI109" s="935"/>
      <c r="CJ109" s="935"/>
      <c r="CK109" s="912" t="s">
        <v>407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405</v>
      </c>
      <c r="DH109" s="913"/>
      <c r="DI109" s="913"/>
      <c r="DJ109" s="913"/>
      <c r="DK109" s="914"/>
      <c r="DL109" s="912" t="s">
        <v>283</v>
      </c>
      <c r="DM109" s="913"/>
      <c r="DN109" s="913"/>
      <c r="DO109" s="913"/>
      <c r="DP109" s="914"/>
      <c r="DQ109" s="912" t="s">
        <v>282</v>
      </c>
      <c r="DR109" s="913"/>
      <c r="DS109" s="913"/>
      <c r="DT109" s="913"/>
      <c r="DU109" s="914"/>
      <c r="DV109" s="912" t="s">
        <v>406</v>
      </c>
      <c r="DW109" s="913"/>
      <c r="DX109" s="913"/>
      <c r="DY109" s="913"/>
      <c r="DZ109" s="915"/>
    </row>
    <row r="110" spans="1:131" s="197" customFormat="1" ht="26.25" customHeight="1">
      <c r="A110" s="916" t="s">
        <v>408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1080804</v>
      </c>
      <c r="AB110" s="920"/>
      <c r="AC110" s="920"/>
      <c r="AD110" s="920"/>
      <c r="AE110" s="921"/>
      <c r="AF110" s="922">
        <v>1066079</v>
      </c>
      <c r="AG110" s="920"/>
      <c r="AH110" s="920"/>
      <c r="AI110" s="920"/>
      <c r="AJ110" s="921"/>
      <c r="AK110" s="922">
        <v>1060309</v>
      </c>
      <c r="AL110" s="920"/>
      <c r="AM110" s="920"/>
      <c r="AN110" s="920"/>
      <c r="AO110" s="921"/>
      <c r="AP110" s="923">
        <v>15.7</v>
      </c>
      <c r="AQ110" s="924"/>
      <c r="AR110" s="924"/>
      <c r="AS110" s="924"/>
      <c r="AT110" s="925"/>
      <c r="AU110" s="926" t="s">
        <v>60</v>
      </c>
      <c r="AV110" s="927"/>
      <c r="AW110" s="927"/>
      <c r="AX110" s="927"/>
      <c r="AY110" s="928"/>
      <c r="AZ110" s="970" t="s">
        <v>409</v>
      </c>
      <c r="BA110" s="917"/>
      <c r="BB110" s="917"/>
      <c r="BC110" s="917"/>
      <c r="BD110" s="917"/>
      <c r="BE110" s="917"/>
      <c r="BF110" s="917"/>
      <c r="BG110" s="917"/>
      <c r="BH110" s="917"/>
      <c r="BI110" s="917"/>
      <c r="BJ110" s="917"/>
      <c r="BK110" s="917"/>
      <c r="BL110" s="917"/>
      <c r="BM110" s="917"/>
      <c r="BN110" s="917"/>
      <c r="BO110" s="917"/>
      <c r="BP110" s="918"/>
      <c r="BQ110" s="956">
        <v>9956971</v>
      </c>
      <c r="BR110" s="957"/>
      <c r="BS110" s="957"/>
      <c r="BT110" s="957"/>
      <c r="BU110" s="957"/>
      <c r="BV110" s="957">
        <v>10927353</v>
      </c>
      <c r="BW110" s="957"/>
      <c r="BX110" s="957"/>
      <c r="BY110" s="957"/>
      <c r="BZ110" s="957"/>
      <c r="CA110" s="957">
        <v>11261413</v>
      </c>
      <c r="CB110" s="957"/>
      <c r="CC110" s="957"/>
      <c r="CD110" s="957"/>
      <c r="CE110" s="957"/>
      <c r="CF110" s="971">
        <v>166.8</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412</v>
      </c>
      <c r="DH110" s="957"/>
      <c r="DI110" s="957"/>
      <c r="DJ110" s="957"/>
      <c r="DK110" s="957"/>
      <c r="DL110" s="957" t="s">
        <v>412</v>
      </c>
      <c r="DM110" s="957"/>
      <c r="DN110" s="957"/>
      <c r="DO110" s="957"/>
      <c r="DP110" s="957"/>
      <c r="DQ110" s="957" t="s">
        <v>412</v>
      </c>
      <c r="DR110" s="957"/>
      <c r="DS110" s="957"/>
      <c r="DT110" s="957"/>
      <c r="DU110" s="957"/>
      <c r="DV110" s="958" t="s">
        <v>412</v>
      </c>
      <c r="DW110" s="958"/>
      <c r="DX110" s="958"/>
      <c r="DY110" s="958"/>
      <c r="DZ110" s="959"/>
    </row>
    <row r="111" spans="1:131" s="197" customFormat="1" ht="26.25" customHeight="1">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414</v>
      </c>
      <c r="BA111" s="980"/>
      <c r="BB111" s="980"/>
      <c r="BC111" s="980"/>
      <c r="BD111" s="980"/>
      <c r="BE111" s="980"/>
      <c r="BF111" s="980"/>
      <c r="BG111" s="980"/>
      <c r="BH111" s="980"/>
      <c r="BI111" s="980"/>
      <c r="BJ111" s="980"/>
      <c r="BK111" s="980"/>
      <c r="BL111" s="980"/>
      <c r="BM111" s="980"/>
      <c r="BN111" s="980"/>
      <c r="BO111" s="980"/>
      <c r="BP111" s="981"/>
      <c r="BQ111" s="949" t="s">
        <v>415</v>
      </c>
      <c r="BR111" s="950"/>
      <c r="BS111" s="950"/>
      <c r="BT111" s="950"/>
      <c r="BU111" s="950"/>
      <c r="BV111" s="950" t="s">
        <v>415</v>
      </c>
      <c r="BW111" s="950"/>
      <c r="BX111" s="950"/>
      <c r="BY111" s="950"/>
      <c r="BZ111" s="950"/>
      <c r="CA111" s="950" t="s">
        <v>415</v>
      </c>
      <c r="CB111" s="950"/>
      <c r="CC111" s="950"/>
      <c r="CD111" s="950"/>
      <c r="CE111" s="950"/>
      <c r="CF111" s="944" t="s">
        <v>415</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415</v>
      </c>
      <c r="DH111" s="950"/>
      <c r="DI111" s="950"/>
      <c r="DJ111" s="950"/>
      <c r="DK111" s="950"/>
      <c r="DL111" s="950" t="s">
        <v>415</v>
      </c>
      <c r="DM111" s="950"/>
      <c r="DN111" s="950"/>
      <c r="DO111" s="950"/>
      <c r="DP111" s="950"/>
      <c r="DQ111" s="950" t="s">
        <v>415</v>
      </c>
      <c r="DR111" s="950"/>
      <c r="DS111" s="950"/>
      <c r="DT111" s="950"/>
      <c r="DU111" s="950"/>
      <c r="DV111" s="951" t="s">
        <v>415</v>
      </c>
      <c r="DW111" s="951"/>
      <c r="DX111" s="951"/>
      <c r="DY111" s="951"/>
      <c r="DZ111" s="952"/>
    </row>
    <row r="112" spans="1:131" s="197"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412</v>
      </c>
      <c r="AB112" s="989"/>
      <c r="AC112" s="989"/>
      <c r="AD112" s="989"/>
      <c r="AE112" s="990"/>
      <c r="AF112" s="991" t="s">
        <v>412</v>
      </c>
      <c r="AG112" s="989"/>
      <c r="AH112" s="989"/>
      <c r="AI112" s="989"/>
      <c r="AJ112" s="990"/>
      <c r="AK112" s="991" t="s">
        <v>412</v>
      </c>
      <c r="AL112" s="989"/>
      <c r="AM112" s="989"/>
      <c r="AN112" s="989"/>
      <c r="AO112" s="990"/>
      <c r="AP112" s="992" t="s">
        <v>412</v>
      </c>
      <c r="AQ112" s="993"/>
      <c r="AR112" s="993"/>
      <c r="AS112" s="993"/>
      <c r="AT112" s="994"/>
      <c r="AU112" s="929"/>
      <c r="AV112" s="930"/>
      <c r="AW112" s="930"/>
      <c r="AX112" s="930"/>
      <c r="AY112" s="931"/>
      <c r="AZ112" s="979" t="s">
        <v>419</v>
      </c>
      <c r="BA112" s="980"/>
      <c r="BB112" s="980"/>
      <c r="BC112" s="980"/>
      <c r="BD112" s="980"/>
      <c r="BE112" s="980"/>
      <c r="BF112" s="980"/>
      <c r="BG112" s="980"/>
      <c r="BH112" s="980"/>
      <c r="BI112" s="980"/>
      <c r="BJ112" s="980"/>
      <c r="BK112" s="980"/>
      <c r="BL112" s="980"/>
      <c r="BM112" s="980"/>
      <c r="BN112" s="980"/>
      <c r="BO112" s="980"/>
      <c r="BP112" s="981"/>
      <c r="BQ112" s="949">
        <v>2298480</v>
      </c>
      <c r="BR112" s="950"/>
      <c r="BS112" s="950"/>
      <c r="BT112" s="950"/>
      <c r="BU112" s="950"/>
      <c r="BV112" s="950">
        <v>2190592</v>
      </c>
      <c r="BW112" s="950"/>
      <c r="BX112" s="950"/>
      <c r="BY112" s="950"/>
      <c r="BZ112" s="950"/>
      <c r="CA112" s="950">
        <v>2063682</v>
      </c>
      <c r="CB112" s="950"/>
      <c r="CC112" s="950"/>
      <c r="CD112" s="950"/>
      <c r="CE112" s="950"/>
      <c r="CF112" s="944">
        <v>30.6</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412</v>
      </c>
      <c r="DH112" s="950"/>
      <c r="DI112" s="950"/>
      <c r="DJ112" s="950"/>
      <c r="DK112" s="950"/>
      <c r="DL112" s="950" t="s">
        <v>412</v>
      </c>
      <c r="DM112" s="950"/>
      <c r="DN112" s="950"/>
      <c r="DO112" s="950"/>
      <c r="DP112" s="950"/>
      <c r="DQ112" s="950" t="s">
        <v>412</v>
      </c>
      <c r="DR112" s="950"/>
      <c r="DS112" s="950"/>
      <c r="DT112" s="950"/>
      <c r="DU112" s="950"/>
      <c r="DV112" s="951" t="s">
        <v>412</v>
      </c>
      <c r="DW112" s="951"/>
      <c r="DX112" s="951"/>
      <c r="DY112" s="951"/>
      <c r="DZ112" s="952"/>
    </row>
    <row r="113" spans="1:130" s="197"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161885</v>
      </c>
      <c r="AB113" s="964"/>
      <c r="AC113" s="964"/>
      <c r="AD113" s="964"/>
      <c r="AE113" s="965"/>
      <c r="AF113" s="966">
        <v>148961</v>
      </c>
      <c r="AG113" s="964"/>
      <c r="AH113" s="964"/>
      <c r="AI113" s="964"/>
      <c r="AJ113" s="965"/>
      <c r="AK113" s="966">
        <v>152306</v>
      </c>
      <c r="AL113" s="964"/>
      <c r="AM113" s="964"/>
      <c r="AN113" s="964"/>
      <c r="AO113" s="965"/>
      <c r="AP113" s="967">
        <v>2.2999999999999998</v>
      </c>
      <c r="AQ113" s="968"/>
      <c r="AR113" s="968"/>
      <c r="AS113" s="968"/>
      <c r="AT113" s="969"/>
      <c r="AU113" s="929"/>
      <c r="AV113" s="930"/>
      <c r="AW113" s="930"/>
      <c r="AX113" s="930"/>
      <c r="AY113" s="931"/>
      <c r="AZ113" s="979" t="s">
        <v>422</v>
      </c>
      <c r="BA113" s="980"/>
      <c r="BB113" s="980"/>
      <c r="BC113" s="980"/>
      <c r="BD113" s="980"/>
      <c r="BE113" s="980"/>
      <c r="BF113" s="980"/>
      <c r="BG113" s="980"/>
      <c r="BH113" s="980"/>
      <c r="BI113" s="980"/>
      <c r="BJ113" s="980"/>
      <c r="BK113" s="980"/>
      <c r="BL113" s="980"/>
      <c r="BM113" s="980"/>
      <c r="BN113" s="980"/>
      <c r="BO113" s="980"/>
      <c r="BP113" s="981"/>
      <c r="BQ113" s="949">
        <v>747477</v>
      </c>
      <c r="BR113" s="950"/>
      <c r="BS113" s="950"/>
      <c r="BT113" s="950"/>
      <c r="BU113" s="950"/>
      <c r="BV113" s="950">
        <v>606328</v>
      </c>
      <c r="BW113" s="950"/>
      <c r="BX113" s="950"/>
      <c r="BY113" s="950"/>
      <c r="BZ113" s="950"/>
      <c r="CA113" s="950">
        <v>680604</v>
      </c>
      <c r="CB113" s="950"/>
      <c r="CC113" s="950"/>
      <c r="CD113" s="950"/>
      <c r="CE113" s="950"/>
      <c r="CF113" s="944">
        <v>10.1</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412</v>
      </c>
      <c r="DH113" s="989"/>
      <c r="DI113" s="989"/>
      <c r="DJ113" s="989"/>
      <c r="DK113" s="990"/>
      <c r="DL113" s="991" t="s">
        <v>412</v>
      </c>
      <c r="DM113" s="989"/>
      <c r="DN113" s="989"/>
      <c r="DO113" s="989"/>
      <c r="DP113" s="990"/>
      <c r="DQ113" s="991" t="s">
        <v>412</v>
      </c>
      <c r="DR113" s="989"/>
      <c r="DS113" s="989"/>
      <c r="DT113" s="989"/>
      <c r="DU113" s="990"/>
      <c r="DV113" s="992" t="s">
        <v>412</v>
      </c>
      <c r="DW113" s="993"/>
      <c r="DX113" s="993"/>
      <c r="DY113" s="993"/>
      <c r="DZ113" s="994"/>
    </row>
    <row r="114" spans="1:130" s="197"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205309</v>
      </c>
      <c r="AB114" s="989"/>
      <c r="AC114" s="989"/>
      <c r="AD114" s="989"/>
      <c r="AE114" s="990"/>
      <c r="AF114" s="991">
        <v>203611</v>
      </c>
      <c r="AG114" s="989"/>
      <c r="AH114" s="989"/>
      <c r="AI114" s="989"/>
      <c r="AJ114" s="990"/>
      <c r="AK114" s="991">
        <v>190108</v>
      </c>
      <c r="AL114" s="989"/>
      <c r="AM114" s="989"/>
      <c r="AN114" s="989"/>
      <c r="AO114" s="990"/>
      <c r="AP114" s="992">
        <v>2.8</v>
      </c>
      <c r="AQ114" s="993"/>
      <c r="AR114" s="993"/>
      <c r="AS114" s="993"/>
      <c r="AT114" s="994"/>
      <c r="AU114" s="929"/>
      <c r="AV114" s="930"/>
      <c r="AW114" s="930"/>
      <c r="AX114" s="930"/>
      <c r="AY114" s="931"/>
      <c r="AZ114" s="979" t="s">
        <v>425</v>
      </c>
      <c r="BA114" s="980"/>
      <c r="BB114" s="980"/>
      <c r="BC114" s="980"/>
      <c r="BD114" s="980"/>
      <c r="BE114" s="980"/>
      <c r="BF114" s="980"/>
      <c r="BG114" s="980"/>
      <c r="BH114" s="980"/>
      <c r="BI114" s="980"/>
      <c r="BJ114" s="980"/>
      <c r="BK114" s="980"/>
      <c r="BL114" s="980"/>
      <c r="BM114" s="980"/>
      <c r="BN114" s="980"/>
      <c r="BO114" s="980"/>
      <c r="BP114" s="981"/>
      <c r="BQ114" s="949">
        <v>2455720</v>
      </c>
      <c r="BR114" s="950"/>
      <c r="BS114" s="950"/>
      <c r="BT114" s="950"/>
      <c r="BU114" s="950"/>
      <c r="BV114" s="950">
        <v>2335636</v>
      </c>
      <c r="BW114" s="950"/>
      <c r="BX114" s="950"/>
      <c r="BY114" s="950"/>
      <c r="BZ114" s="950"/>
      <c r="CA114" s="950">
        <v>2231721</v>
      </c>
      <c r="CB114" s="950"/>
      <c r="CC114" s="950"/>
      <c r="CD114" s="950"/>
      <c r="CE114" s="950"/>
      <c r="CF114" s="944">
        <v>33.1</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412</v>
      </c>
      <c r="DH114" s="989"/>
      <c r="DI114" s="989"/>
      <c r="DJ114" s="989"/>
      <c r="DK114" s="990"/>
      <c r="DL114" s="991" t="s">
        <v>412</v>
      </c>
      <c r="DM114" s="989"/>
      <c r="DN114" s="989"/>
      <c r="DO114" s="989"/>
      <c r="DP114" s="990"/>
      <c r="DQ114" s="991" t="s">
        <v>412</v>
      </c>
      <c r="DR114" s="989"/>
      <c r="DS114" s="989"/>
      <c r="DT114" s="989"/>
      <c r="DU114" s="990"/>
      <c r="DV114" s="992" t="s">
        <v>412</v>
      </c>
      <c r="DW114" s="993"/>
      <c r="DX114" s="993"/>
      <c r="DY114" s="993"/>
      <c r="DZ114" s="994"/>
    </row>
    <row r="115" spans="1:130" s="197"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4028</v>
      </c>
      <c r="AB115" s="964"/>
      <c r="AC115" s="964"/>
      <c r="AD115" s="964"/>
      <c r="AE115" s="965"/>
      <c r="AF115" s="966">
        <v>3191</v>
      </c>
      <c r="AG115" s="964"/>
      <c r="AH115" s="964"/>
      <c r="AI115" s="964"/>
      <c r="AJ115" s="965"/>
      <c r="AK115" s="966">
        <v>2530</v>
      </c>
      <c r="AL115" s="964"/>
      <c r="AM115" s="964"/>
      <c r="AN115" s="964"/>
      <c r="AO115" s="965"/>
      <c r="AP115" s="967">
        <v>0</v>
      </c>
      <c r="AQ115" s="968"/>
      <c r="AR115" s="968"/>
      <c r="AS115" s="968"/>
      <c r="AT115" s="969"/>
      <c r="AU115" s="929"/>
      <c r="AV115" s="930"/>
      <c r="AW115" s="930"/>
      <c r="AX115" s="930"/>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412</v>
      </c>
      <c r="BR115" s="950"/>
      <c r="BS115" s="950"/>
      <c r="BT115" s="950"/>
      <c r="BU115" s="950"/>
      <c r="BV115" s="950" t="s">
        <v>412</v>
      </c>
      <c r="BW115" s="950"/>
      <c r="BX115" s="950"/>
      <c r="BY115" s="950"/>
      <c r="BZ115" s="950"/>
      <c r="CA115" s="950">
        <v>1561</v>
      </c>
      <c r="CB115" s="950"/>
      <c r="CC115" s="950"/>
      <c r="CD115" s="950"/>
      <c r="CE115" s="950"/>
      <c r="CF115" s="944">
        <v>0</v>
      </c>
      <c r="CG115" s="945"/>
      <c r="CH115" s="945"/>
      <c r="CI115" s="945"/>
      <c r="CJ115" s="945"/>
      <c r="CK115" s="975"/>
      <c r="CL115" s="976"/>
      <c r="CM115" s="979" t="s">
        <v>429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412</v>
      </c>
      <c r="DH115" s="989"/>
      <c r="DI115" s="989"/>
      <c r="DJ115" s="989"/>
      <c r="DK115" s="990"/>
      <c r="DL115" s="991" t="s">
        <v>412</v>
      </c>
      <c r="DM115" s="989"/>
      <c r="DN115" s="989"/>
      <c r="DO115" s="989"/>
      <c r="DP115" s="990"/>
      <c r="DQ115" s="991" t="s">
        <v>412</v>
      </c>
      <c r="DR115" s="989"/>
      <c r="DS115" s="989"/>
      <c r="DT115" s="989"/>
      <c r="DU115" s="990"/>
      <c r="DV115" s="992" t="s">
        <v>412</v>
      </c>
      <c r="DW115" s="993"/>
      <c r="DX115" s="993"/>
      <c r="DY115" s="993"/>
      <c r="DZ115" s="994"/>
    </row>
    <row r="116" spans="1:130" s="197" customFormat="1" ht="26.25" customHeight="1">
      <c r="A116" s="986"/>
      <c r="B116" s="987"/>
      <c r="C116" s="1001" t="s">
        <v>430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210</v>
      </c>
      <c r="AB116" s="989"/>
      <c r="AC116" s="989"/>
      <c r="AD116" s="989"/>
      <c r="AE116" s="990"/>
      <c r="AF116" s="991">
        <v>655</v>
      </c>
      <c r="AG116" s="989"/>
      <c r="AH116" s="989"/>
      <c r="AI116" s="989"/>
      <c r="AJ116" s="990"/>
      <c r="AK116" s="991">
        <v>57</v>
      </c>
      <c r="AL116" s="989"/>
      <c r="AM116" s="989"/>
      <c r="AN116" s="989"/>
      <c r="AO116" s="990"/>
      <c r="AP116" s="992">
        <v>0</v>
      </c>
      <c r="AQ116" s="993"/>
      <c r="AR116" s="993"/>
      <c r="AS116" s="993"/>
      <c r="AT116" s="994"/>
      <c r="AU116" s="929"/>
      <c r="AV116" s="930"/>
      <c r="AW116" s="930"/>
      <c r="AX116" s="930"/>
      <c r="AY116" s="931"/>
      <c r="AZ116" s="979" t="s">
        <v>431</v>
      </c>
      <c r="BA116" s="980"/>
      <c r="BB116" s="980"/>
      <c r="BC116" s="980"/>
      <c r="BD116" s="980"/>
      <c r="BE116" s="980"/>
      <c r="BF116" s="980"/>
      <c r="BG116" s="980"/>
      <c r="BH116" s="980"/>
      <c r="BI116" s="980"/>
      <c r="BJ116" s="980"/>
      <c r="BK116" s="980"/>
      <c r="BL116" s="980"/>
      <c r="BM116" s="980"/>
      <c r="BN116" s="980"/>
      <c r="BO116" s="980"/>
      <c r="BP116" s="981"/>
      <c r="BQ116" s="949" t="s">
        <v>412</v>
      </c>
      <c r="BR116" s="950"/>
      <c r="BS116" s="950"/>
      <c r="BT116" s="950"/>
      <c r="BU116" s="950"/>
      <c r="BV116" s="950" t="s">
        <v>412</v>
      </c>
      <c r="BW116" s="950"/>
      <c r="BX116" s="950"/>
      <c r="BY116" s="950"/>
      <c r="BZ116" s="950"/>
      <c r="CA116" s="950" t="s">
        <v>412</v>
      </c>
      <c r="CB116" s="950"/>
      <c r="CC116" s="950"/>
      <c r="CD116" s="950"/>
      <c r="CE116" s="950"/>
      <c r="CF116" s="944" t="s">
        <v>412</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412</v>
      </c>
      <c r="DH116" s="989"/>
      <c r="DI116" s="989"/>
      <c r="DJ116" s="989"/>
      <c r="DK116" s="990"/>
      <c r="DL116" s="991" t="s">
        <v>412</v>
      </c>
      <c r="DM116" s="989"/>
      <c r="DN116" s="989"/>
      <c r="DO116" s="989"/>
      <c r="DP116" s="990"/>
      <c r="DQ116" s="991" t="s">
        <v>412</v>
      </c>
      <c r="DR116" s="989"/>
      <c r="DS116" s="989"/>
      <c r="DT116" s="989"/>
      <c r="DU116" s="990"/>
      <c r="DV116" s="992" t="s">
        <v>412</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433</v>
      </c>
      <c r="Z117" s="914"/>
      <c r="AA117" s="1026">
        <v>1452236</v>
      </c>
      <c r="AB117" s="996"/>
      <c r="AC117" s="996"/>
      <c r="AD117" s="996"/>
      <c r="AE117" s="997"/>
      <c r="AF117" s="995">
        <v>1422497</v>
      </c>
      <c r="AG117" s="996"/>
      <c r="AH117" s="996"/>
      <c r="AI117" s="996"/>
      <c r="AJ117" s="997"/>
      <c r="AK117" s="995">
        <v>1405310</v>
      </c>
      <c r="AL117" s="996"/>
      <c r="AM117" s="996"/>
      <c r="AN117" s="996"/>
      <c r="AO117" s="997"/>
      <c r="AP117" s="998"/>
      <c r="AQ117" s="999"/>
      <c r="AR117" s="999"/>
      <c r="AS117" s="999"/>
      <c r="AT117" s="1000"/>
      <c r="AU117" s="929"/>
      <c r="AV117" s="930"/>
      <c r="AW117" s="930"/>
      <c r="AX117" s="930"/>
      <c r="AY117" s="931"/>
      <c r="AZ117" s="1025" t="s">
        <v>434</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405</v>
      </c>
      <c r="AB118" s="913"/>
      <c r="AC118" s="913"/>
      <c r="AD118" s="913"/>
      <c r="AE118" s="914"/>
      <c r="AF118" s="912" t="s">
        <v>283</v>
      </c>
      <c r="AG118" s="913"/>
      <c r="AH118" s="913"/>
      <c r="AI118" s="913"/>
      <c r="AJ118" s="914"/>
      <c r="AK118" s="912" t="s">
        <v>282</v>
      </c>
      <c r="AL118" s="913"/>
      <c r="AM118" s="913"/>
      <c r="AN118" s="913"/>
      <c r="AO118" s="914"/>
      <c r="AP118" s="1020" t="s">
        <v>406</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436</v>
      </c>
      <c r="BP118" s="1024"/>
      <c r="BQ118" s="1015">
        <v>15458648</v>
      </c>
      <c r="BR118" s="1016"/>
      <c r="BS118" s="1016"/>
      <c r="BT118" s="1016"/>
      <c r="BU118" s="1016"/>
      <c r="BV118" s="1016">
        <v>16059909</v>
      </c>
      <c r="BW118" s="1016"/>
      <c r="BX118" s="1016"/>
      <c r="BY118" s="1016"/>
      <c r="BZ118" s="1016"/>
      <c r="CA118" s="1016">
        <v>16238981</v>
      </c>
      <c r="CB118" s="1016"/>
      <c r="CC118" s="1016"/>
      <c r="CD118" s="1016"/>
      <c r="CE118" s="1016"/>
      <c r="CF118" s="1017"/>
      <c r="CG118" s="1018"/>
      <c r="CH118" s="1018"/>
      <c r="CI118" s="1018"/>
      <c r="CJ118" s="1019"/>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438</v>
      </c>
      <c r="AV119" s="1008"/>
      <c r="AW119" s="1008"/>
      <c r="AX119" s="1008"/>
      <c r="AY119" s="1009"/>
      <c r="AZ119" s="970" t="s">
        <v>439</v>
      </c>
      <c r="BA119" s="917"/>
      <c r="BB119" s="917"/>
      <c r="BC119" s="917"/>
      <c r="BD119" s="917"/>
      <c r="BE119" s="917"/>
      <c r="BF119" s="917"/>
      <c r="BG119" s="917"/>
      <c r="BH119" s="917"/>
      <c r="BI119" s="917"/>
      <c r="BJ119" s="917"/>
      <c r="BK119" s="917"/>
      <c r="BL119" s="917"/>
      <c r="BM119" s="917"/>
      <c r="BN119" s="917"/>
      <c r="BO119" s="917"/>
      <c r="BP119" s="918"/>
      <c r="BQ119" s="956">
        <v>2362699</v>
      </c>
      <c r="BR119" s="957"/>
      <c r="BS119" s="957"/>
      <c r="BT119" s="957"/>
      <c r="BU119" s="957"/>
      <c r="BV119" s="957">
        <v>2059258</v>
      </c>
      <c r="BW119" s="957"/>
      <c r="BX119" s="957"/>
      <c r="BY119" s="957"/>
      <c r="BZ119" s="957"/>
      <c r="CA119" s="957">
        <v>2218186</v>
      </c>
      <c r="CB119" s="957"/>
      <c r="CC119" s="957"/>
      <c r="CD119" s="957"/>
      <c r="CE119" s="957"/>
      <c r="CF119" s="971">
        <v>32.9</v>
      </c>
      <c r="CG119" s="972"/>
      <c r="CH119" s="972"/>
      <c r="CI119" s="972"/>
      <c r="CJ119" s="972"/>
      <c r="CK119" s="977"/>
      <c r="CL119" s="978"/>
      <c r="CM119" s="1034" t="s">
        <v>440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441</v>
      </c>
      <c r="BA120" s="980"/>
      <c r="BB120" s="980"/>
      <c r="BC120" s="980"/>
      <c r="BD120" s="980"/>
      <c r="BE120" s="980"/>
      <c r="BF120" s="980"/>
      <c r="BG120" s="980"/>
      <c r="BH120" s="980"/>
      <c r="BI120" s="980"/>
      <c r="BJ120" s="980"/>
      <c r="BK120" s="980"/>
      <c r="BL120" s="980"/>
      <c r="BM120" s="980"/>
      <c r="BN120" s="980"/>
      <c r="BO120" s="980"/>
      <c r="BP120" s="981"/>
      <c r="BQ120" s="949">
        <v>372244</v>
      </c>
      <c r="BR120" s="950"/>
      <c r="BS120" s="950"/>
      <c r="BT120" s="950"/>
      <c r="BU120" s="950"/>
      <c r="BV120" s="950">
        <v>359977</v>
      </c>
      <c r="BW120" s="950"/>
      <c r="BX120" s="950"/>
      <c r="BY120" s="950"/>
      <c r="BZ120" s="950"/>
      <c r="CA120" s="950">
        <v>344145</v>
      </c>
      <c r="CB120" s="950"/>
      <c r="CC120" s="950"/>
      <c r="CD120" s="950"/>
      <c r="CE120" s="950"/>
      <c r="CF120" s="944">
        <v>5.0999999999999996</v>
      </c>
      <c r="CG120" s="945"/>
      <c r="CH120" s="945"/>
      <c r="CI120" s="945"/>
      <c r="CJ120" s="945"/>
      <c r="CK120" s="1043" t="s">
        <v>442</v>
      </c>
      <c r="CL120" s="1044"/>
      <c r="CM120" s="1044"/>
      <c r="CN120" s="1044"/>
      <c r="CO120" s="1045"/>
      <c r="CP120" s="1051" t="s">
        <v>443</v>
      </c>
      <c r="CQ120" s="1052"/>
      <c r="CR120" s="1052"/>
      <c r="CS120" s="1052"/>
      <c r="CT120" s="1052"/>
      <c r="CU120" s="1052"/>
      <c r="CV120" s="1052"/>
      <c r="CW120" s="1052"/>
      <c r="CX120" s="1052"/>
      <c r="CY120" s="1052"/>
      <c r="CZ120" s="1052"/>
      <c r="DA120" s="1052"/>
      <c r="DB120" s="1052"/>
      <c r="DC120" s="1052"/>
      <c r="DD120" s="1052"/>
      <c r="DE120" s="1052"/>
      <c r="DF120" s="1053"/>
      <c r="DG120" s="956">
        <v>1779217</v>
      </c>
      <c r="DH120" s="957"/>
      <c r="DI120" s="957"/>
      <c r="DJ120" s="957"/>
      <c r="DK120" s="957"/>
      <c r="DL120" s="957">
        <v>1727210</v>
      </c>
      <c r="DM120" s="957"/>
      <c r="DN120" s="957"/>
      <c r="DO120" s="957"/>
      <c r="DP120" s="957"/>
      <c r="DQ120" s="957">
        <v>1656479</v>
      </c>
      <c r="DR120" s="957"/>
      <c r="DS120" s="957"/>
      <c r="DT120" s="957"/>
      <c r="DU120" s="957"/>
      <c r="DV120" s="958">
        <v>24.5</v>
      </c>
      <c r="DW120" s="958"/>
      <c r="DX120" s="958"/>
      <c r="DY120" s="958"/>
      <c r="DZ120" s="959"/>
    </row>
    <row r="121" spans="1:130" s="197" customFormat="1" ht="26.25" customHeight="1">
      <c r="A121" s="1005"/>
      <c r="B121" s="976"/>
      <c r="C121" s="1040" t="s">
        <v>444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445</v>
      </c>
      <c r="BA121" s="1001"/>
      <c r="BB121" s="1001"/>
      <c r="BC121" s="1001"/>
      <c r="BD121" s="1001"/>
      <c r="BE121" s="1001"/>
      <c r="BF121" s="1001"/>
      <c r="BG121" s="1001"/>
      <c r="BH121" s="1001"/>
      <c r="BI121" s="1001"/>
      <c r="BJ121" s="1001"/>
      <c r="BK121" s="1001"/>
      <c r="BL121" s="1001"/>
      <c r="BM121" s="1001"/>
      <c r="BN121" s="1001"/>
      <c r="BO121" s="1001"/>
      <c r="BP121" s="1002"/>
      <c r="BQ121" s="1015">
        <v>8304469</v>
      </c>
      <c r="BR121" s="1016"/>
      <c r="BS121" s="1016"/>
      <c r="BT121" s="1016"/>
      <c r="BU121" s="1016"/>
      <c r="BV121" s="1016">
        <v>8734821</v>
      </c>
      <c r="BW121" s="1016"/>
      <c r="BX121" s="1016"/>
      <c r="BY121" s="1016"/>
      <c r="BZ121" s="1016"/>
      <c r="CA121" s="1016">
        <v>9380512</v>
      </c>
      <c r="CB121" s="1016"/>
      <c r="CC121" s="1016"/>
      <c r="CD121" s="1016"/>
      <c r="CE121" s="1016"/>
      <c r="CF121" s="1054">
        <v>138.9</v>
      </c>
      <c r="CG121" s="1055"/>
      <c r="CH121" s="1055"/>
      <c r="CI121" s="1055"/>
      <c r="CJ121" s="1055"/>
      <c r="CK121" s="1046"/>
      <c r="CL121" s="1047"/>
      <c r="CM121" s="1047"/>
      <c r="CN121" s="1047"/>
      <c r="CO121" s="1048"/>
      <c r="CP121" s="1037" t="s">
        <v>446</v>
      </c>
      <c r="CQ121" s="1038"/>
      <c r="CR121" s="1038"/>
      <c r="CS121" s="1038"/>
      <c r="CT121" s="1038"/>
      <c r="CU121" s="1038"/>
      <c r="CV121" s="1038"/>
      <c r="CW121" s="1038"/>
      <c r="CX121" s="1038"/>
      <c r="CY121" s="1038"/>
      <c r="CZ121" s="1038"/>
      <c r="DA121" s="1038"/>
      <c r="DB121" s="1038"/>
      <c r="DC121" s="1038"/>
      <c r="DD121" s="1038"/>
      <c r="DE121" s="1038"/>
      <c r="DF121" s="1039"/>
      <c r="DG121" s="949">
        <v>517699</v>
      </c>
      <c r="DH121" s="950"/>
      <c r="DI121" s="950"/>
      <c r="DJ121" s="950"/>
      <c r="DK121" s="950"/>
      <c r="DL121" s="950">
        <v>463382</v>
      </c>
      <c r="DM121" s="950"/>
      <c r="DN121" s="950"/>
      <c r="DO121" s="950"/>
      <c r="DP121" s="950"/>
      <c r="DQ121" s="950">
        <v>407203</v>
      </c>
      <c r="DR121" s="950"/>
      <c r="DS121" s="950"/>
      <c r="DT121" s="950"/>
      <c r="DU121" s="950"/>
      <c r="DV121" s="951">
        <v>6</v>
      </c>
      <c r="DW121" s="951"/>
      <c r="DX121" s="951"/>
      <c r="DY121" s="951"/>
      <c r="DZ121" s="952"/>
    </row>
    <row r="122" spans="1:130" s="197" customFormat="1" ht="26.25" customHeight="1">
      <c r="A122" s="1005"/>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447</v>
      </c>
      <c r="BP122" s="1024"/>
      <c r="BQ122" s="1064">
        <v>11039412</v>
      </c>
      <c r="BR122" s="1065"/>
      <c r="BS122" s="1065"/>
      <c r="BT122" s="1065"/>
      <c r="BU122" s="1065"/>
      <c r="BV122" s="1065">
        <v>11154056</v>
      </c>
      <c r="BW122" s="1065"/>
      <c r="BX122" s="1065"/>
      <c r="BY122" s="1065"/>
      <c r="BZ122" s="1065"/>
      <c r="CA122" s="1065">
        <v>11942843</v>
      </c>
      <c r="CB122" s="1065"/>
      <c r="CC122" s="1065"/>
      <c r="CD122" s="1065"/>
      <c r="CE122" s="1065"/>
      <c r="CF122" s="1017"/>
      <c r="CG122" s="1018"/>
      <c r="CH122" s="1018"/>
      <c r="CI122" s="1018"/>
      <c r="CJ122" s="1019"/>
      <c r="CK122" s="1046"/>
      <c r="CL122" s="1047"/>
      <c r="CM122" s="1047"/>
      <c r="CN122" s="1047"/>
      <c r="CO122" s="1048"/>
      <c r="CP122" s="1037" t="s">
        <v>448</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66.599999999999994</v>
      </c>
      <c r="BR123" s="1057"/>
      <c r="BS123" s="1057"/>
      <c r="BT123" s="1057"/>
      <c r="BU123" s="1057"/>
      <c r="BV123" s="1057">
        <v>74.400000000000006</v>
      </c>
      <c r="BW123" s="1057"/>
      <c r="BX123" s="1057"/>
      <c r="BY123" s="1057"/>
      <c r="BZ123" s="1057"/>
      <c r="CA123" s="1057">
        <v>63.6</v>
      </c>
      <c r="CB123" s="1057"/>
      <c r="CC123" s="1057"/>
      <c r="CD123" s="1057"/>
      <c r="CE123" s="1057"/>
      <c r="CF123" s="1058"/>
      <c r="CG123" s="1059"/>
      <c r="CH123" s="1059"/>
      <c r="CI123" s="1059"/>
      <c r="CJ123" s="1060"/>
      <c r="CK123" s="1046"/>
      <c r="CL123" s="1047"/>
      <c r="CM123" s="1047"/>
      <c r="CN123" s="1047"/>
      <c r="CO123" s="1048"/>
      <c r="CP123" s="1037" t="s">
        <v>450</v>
      </c>
      <c r="CQ123" s="1038"/>
      <c r="CR123" s="1038"/>
      <c r="CS123" s="1038"/>
      <c r="CT123" s="1038"/>
      <c r="CU123" s="1038"/>
      <c r="CV123" s="1038"/>
      <c r="CW123" s="1038"/>
      <c r="CX123" s="1038"/>
      <c r="CY123" s="1038"/>
      <c r="CZ123" s="1038"/>
      <c r="DA123" s="1038"/>
      <c r="DB123" s="1038"/>
      <c r="DC123" s="1038"/>
      <c r="DD123" s="1038"/>
      <c r="DE123" s="1038"/>
      <c r="DF123" s="1039"/>
      <c r="DG123" s="988">
        <v>1564</v>
      </c>
      <c r="DH123" s="989"/>
      <c r="DI123" s="989"/>
      <c r="DJ123" s="989"/>
      <c r="DK123" s="990"/>
      <c r="DL123" s="991" t="s">
        <v>451</v>
      </c>
      <c r="DM123" s="989"/>
      <c r="DN123" s="989"/>
      <c r="DO123" s="989"/>
      <c r="DP123" s="990"/>
      <c r="DQ123" s="991" t="s">
        <v>451</v>
      </c>
      <c r="DR123" s="989"/>
      <c r="DS123" s="989"/>
      <c r="DT123" s="989"/>
      <c r="DU123" s="990"/>
      <c r="DV123" s="992" t="s">
        <v>451</v>
      </c>
      <c r="DW123" s="993"/>
      <c r="DX123" s="993"/>
      <c r="DY123" s="993"/>
      <c r="DZ123" s="994"/>
    </row>
    <row r="124" spans="1:130" s="197" customFormat="1" ht="26.25" customHeight="1">
      <c r="A124" s="1005"/>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451</v>
      </c>
      <c r="AB124" s="989"/>
      <c r="AC124" s="989"/>
      <c r="AD124" s="989"/>
      <c r="AE124" s="990"/>
      <c r="AF124" s="991" t="s">
        <v>451</v>
      </c>
      <c r="AG124" s="989"/>
      <c r="AH124" s="989"/>
      <c r="AI124" s="989"/>
      <c r="AJ124" s="990"/>
      <c r="AK124" s="991" t="s">
        <v>451</v>
      </c>
      <c r="AL124" s="989"/>
      <c r="AM124" s="989"/>
      <c r="AN124" s="989"/>
      <c r="AO124" s="990"/>
      <c r="AP124" s="992" t="s">
        <v>451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452</v>
      </c>
      <c r="CQ124" s="1038"/>
      <c r="CR124" s="1038"/>
      <c r="CS124" s="1038"/>
      <c r="CT124" s="1038"/>
      <c r="CU124" s="1038"/>
      <c r="CV124" s="1038"/>
      <c r="CW124" s="1038"/>
      <c r="CX124" s="1038"/>
      <c r="CY124" s="1038"/>
      <c r="CZ124" s="1038"/>
      <c r="DA124" s="1038"/>
      <c r="DB124" s="1038"/>
      <c r="DC124" s="1038"/>
      <c r="DD124" s="1038"/>
      <c r="DE124" s="1038"/>
      <c r="DF124" s="1039"/>
      <c r="DG124" s="1027" t="s">
        <v>451</v>
      </c>
      <c r="DH124" s="1028"/>
      <c r="DI124" s="1028"/>
      <c r="DJ124" s="1028"/>
      <c r="DK124" s="1029"/>
      <c r="DL124" s="1030" t="s">
        <v>451</v>
      </c>
      <c r="DM124" s="1028"/>
      <c r="DN124" s="1028"/>
      <c r="DO124" s="1028"/>
      <c r="DP124" s="1029"/>
      <c r="DQ124" s="1030" t="s">
        <v>451</v>
      </c>
      <c r="DR124" s="1028"/>
      <c r="DS124" s="1028"/>
      <c r="DT124" s="1028"/>
      <c r="DU124" s="1029"/>
      <c r="DV124" s="1031" t="s">
        <v>451</v>
      </c>
      <c r="DW124" s="1032"/>
      <c r="DX124" s="1032"/>
      <c r="DY124" s="1032"/>
      <c r="DZ124" s="1033"/>
    </row>
    <row r="125" spans="1:130" s="197" customFormat="1" ht="26.25" customHeight="1" thickBot="1">
      <c r="A125" s="1005"/>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451</v>
      </c>
      <c r="AB125" s="989"/>
      <c r="AC125" s="989"/>
      <c r="AD125" s="989"/>
      <c r="AE125" s="990"/>
      <c r="AF125" s="991" t="s">
        <v>451</v>
      </c>
      <c r="AG125" s="989"/>
      <c r="AH125" s="989"/>
      <c r="AI125" s="989"/>
      <c r="AJ125" s="990"/>
      <c r="AK125" s="991" t="s">
        <v>451</v>
      </c>
      <c r="AL125" s="989"/>
      <c r="AM125" s="989"/>
      <c r="AN125" s="989"/>
      <c r="AO125" s="990"/>
      <c r="AP125" s="992" t="s">
        <v>451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453</v>
      </c>
      <c r="CL125" s="1044"/>
      <c r="CM125" s="1044"/>
      <c r="CN125" s="1044"/>
      <c r="CO125" s="1045"/>
      <c r="CP125" s="970" t="s">
        <v>454</v>
      </c>
      <c r="CQ125" s="917"/>
      <c r="CR125" s="917"/>
      <c r="CS125" s="917"/>
      <c r="CT125" s="917"/>
      <c r="CU125" s="917"/>
      <c r="CV125" s="917"/>
      <c r="CW125" s="917"/>
      <c r="CX125" s="917"/>
      <c r="CY125" s="917"/>
      <c r="CZ125" s="917"/>
      <c r="DA125" s="917"/>
      <c r="DB125" s="917"/>
      <c r="DC125" s="917"/>
      <c r="DD125" s="917"/>
      <c r="DE125" s="917"/>
      <c r="DF125" s="918"/>
      <c r="DG125" s="956" t="s">
        <v>451</v>
      </c>
      <c r="DH125" s="957"/>
      <c r="DI125" s="957"/>
      <c r="DJ125" s="957"/>
      <c r="DK125" s="957"/>
      <c r="DL125" s="957" t="s">
        <v>451</v>
      </c>
      <c r="DM125" s="957"/>
      <c r="DN125" s="957"/>
      <c r="DO125" s="957"/>
      <c r="DP125" s="957"/>
      <c r="DQ125" s="957" t="s">
        <v>451</v>
      </c>
      <c r="DR125" s="957"/>
      <c r="DS125" s="957"/>
      <c r="DT125" s="957"/>
      <c r="DU125" s="957"/>
      <c r="DV125" s="958" t="s">
        <v>451</v>
      </c>
      <c r="DW125" s="958"/>
      <c r="DX125" s="958"/>
      <c r="DY125" s="958"/>
      <c r="DZ125" s="959"/>
    </row>
    <row r="126" spans="1:130" s="197" customFormat="1" ht="26.25" customHeight="1">
      <c r="A126" s="1005"/>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451</v>
      </c>
      <c r="AB126" s="989"/>
      <c r="AC126" s="989"/>
      <c r="AD126" s="989"/>
      <c r="AE126" s="990"/>
      <c r="AF126" s="991" t="s">
        <v>451</v>
      </c>
      <c r="AG126" s="989"/>
      <c r="AH126" s="989"/>
      <c r="AI126" s="989"/>
      <c r="AJ126" s="990"/>
      <c r="AK126" s="991" t="s">
        <v>451</v>
      </c>
      <c r="AL126" s="989"/>
      <c r="AM126" s="989"/>
      <c r="AN126" s="989"/>
      <c r="AO126" s="990"/>
      <c r="AP126" s="992" t="s">
        <v>451</v>
      </c>
      <c r="AQ126" s="993"/>
      <c r="AR126" s="993"/>
      <c r="AS126" s="993"/>
      <c r="AT126" s="994"/>
      <c r="AU126" s="233"/>
      <c r="AV126" s="233"/>
      <c r="AW126" s="233"/>
      <c r="AX126" s="1066" t="s">
        <v>455</v>
      </c>
      <c r="AY126" s="1067"/>
      <c r="AZ126" s="1067"/>
      <c r="BA126" s="1067"/>
      <c r="BB126" s="1067"/>
      <c r="BC126" s="1067"/>
      <c r="BD126" s="1067"/>
      <c r="BE126" s="1068"/>
      <c r="BF126" s="1082" t="s">
        <v>456</v>
      </c>
      <c r="BG126" s="1067"/>
      <c r="BH126" s="1067"/>
      <c r="BI126" s="1067"/>
      <c r="BJ126" s="1067"/>
      <c r="BK126" s="1067"/>
      <c r="BL126" s="1068"/>
      <c r="BM126" s="1082" t="s">
        <v>457</v>
      </c>
      <c r="BN126" s="1067"/>
      <c r="BO126" s="1067"/>
      <c r="BP126" s="1067"/>
      <c r="BQ126" s="1067"/>
      <c r="BR126" s="1067"/>
      <c r="BS126" s="1068"/>
      <c r="BT126" s="1082" t="s">
        <v>458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459</v>
      </c>
      <c r="CQ126" s="980"/>
      <c r="CR126" s="980"/>
      <c r="CS126" s="980"/>
      <c r="CT126" s="980"/>
      <c r="CU126" s="980"/>
      <c r="CV126" s="980"/>
      <c r="CW126" s="980"/>
      <c r="CX126" s="980"/>
      <c r="CY126" s="980"/>
      <c r="CZ126" s="980"/>
      <c r="DA126" s="980"/>
      <c r="DB126" s="980"/>
      <c r="DC126" s="980"/>
      <c r="DD126" s="980"/>
      <c r="DE126" s="980"/>
      <c r="DF126" s="981"/>
      <c r="DG126" s="949" t="s">
        <v>451</v>
      </c>
      <c r="DH126" s="950"/>
      <c r="DI126" s="950"/>
      <c r="DJ126" s="950"/>
      <c r="DK126" s="950"/>
      <c r="DL126" s="950" t="s">
        <v>451</v>
      </c>
      <c r="DM126" s="950"/>
      <c r="DN126" s="950"/>
      <c r="DO126" s="950"/>
      <c r="DP126" s="950"/>
      <c r="DQ126" s="950" t="s">
        <v>451</v>
      </c>
      <c r="DR126" s="950"/>
      <c r="DS126" s="950"/>
      <c r="DT126" s="950"/>
      <c r="DU126" s="950"/>
      <c r="DV126" s="951" t="s">
        <v>451</v>
      </c>
      <c r="DW126" s="951"/>
      <c r="DX126" s="951"/>
      <c r="DY126" s="951"/>
      <c r="DZ126" s="952"/>
    </row>
    <row r="127" spans="1:130" s="197" customFormat="1" ht="26.25" customHeight="1" thickBot="1">
      <c r="A127" s="1006"/>
      <c r="B127" s="978"/>
      <c r="C127" s="1034" t="s">
        <v>460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4028</v>
      </c>
      <c r="AB127" s="989"/>
      <c r="AC127" s="989"/>
      <c r="AD127" s="989"/>
      <c r="AE127" s="990"/>
      <c r="AF127" s="991">
        <v>3191</v>
      </c>
      <c r="AG127" s="989"/>
      <c r="AH127" s="989"/>
      <c r="AI127" s="989"/>
      <c r="AJ127" s="990"/>
      <c r="AK127" s="991">
        <v>2530</v>
      </c>
      <c r="AL127" s="989"/>
      <c r="AM127" s="989"/>
      <c r="AN127" s="989"/>
      <c r="AO127" s="990"/>
      <c r="AP127" s="992">
        <v>0</v>
      </c>
      <c r="AQ127" s="993"/>
      <c r="AR127" s="993"/>
      <c r="AS127" s="993"/>
      <c r="AT127" s="994"/>
      <c r="AU127" s="233"/>
      <c r="AV127" s="233"/>
      <c r="AW127" s="233"/>
      <c r="AX127" s="916" t="s">
        <v>461</v>
      </c>
      <c r="AY127" s="917"/>
      <c r="AZ127" s="917"/>
      <c r="BA127" s="917"/>
      <c r="BB127" s="917"/>
      <c r="BC127" s="917"/>
      <c r="BD127" s="917"/>
      <c r="BE127" s="918"/>
      <c r="BF127" s="1071" t="s">
        <v>451</v>
      </c>
      <c r="BG127" s="1072"/>
      <c r="BH127" s="1072"/>
      <c r="BI127" s="1072"/>
      <c r="BJ127" s="1072"/>
      <c r="BK127" s="1072"/>
      <c r="BL127" s="1081"/>
      <c r="BM127" s="1071">
        <v>13.88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462</v>
      </c>
      <c r="CQ127" s="1075"/>
      <c r="CR127" s="1075"/>
      <c r="CS127" s="1075"/>
      <c r="CT127" s="1075"/>
      <c r="CU127" s="1075"/>
      <c r="CV127" s="1075"/>
      <c r="CW127" s="1075"/>
      <c r="CX127" s="1075"/>
      <c r="CY127" s="1075"/>
      <c r="CZ127" s="1075"/>
      <c r="DA127" s="1075"/>
      <c r="DB127" s="1075"/>
      <c r="DC127" s="1075"/>
      <c r="DD127" s="1075"/>
      <c r="DE127" s="1075"/>
      <c r="DF127" s="1076"/>
      <c r="DG127" s="1077" t="s">
        <v>463</v>
      </c>
      <c r="DH127" s="1078"/>
      <c r="DI127" s="1078"/>
      <c r="DJ127" s="1078"/>
      <c r="DK127" s="1078"/>
      <c r="DL127" s="1078" t="s">
        <v>464</v>
      </c>
      <c r="DM127" s="1078"/>
      <c r="DN127" s="1078"/>
      <c r="DO127" s="1078"/>
      <c r="DP127" s="1078"/>
      <c r="DQ127" s="1078">
        <v>1561</v>
      </c>
      <c r="DR127" s="1078"/>
      <c r="DS127" s="1078"/>
      <c r="DT127" s="1078"/>
      <c r="DU127" s="1078"/>
      <c r="DV127" s="1079">
        <v>0</v>
      </c>
      <c r="DW127" s="1079"/>
      <c r="DX127" s="1079"/>
      <c r="DY127" s="1079"/>
      <c r="DZ127" s="1080"/>
    </row>
    <row r="128" spans="1:130" s="197" customFormat="1" ht="26.25" customHeight="1">
      <c r="A128" s="1101" t="s">
        <v>465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466</v>
      </c>
      <c r="X128" s="1103"/>
      <c r="Y128" s="1103"/>
      <c r="Z128" s="1104"/>
      <c r="AA128" s="1119">
        <v>8956</v>
      </c>
      <c r="AB128" s="1120"/>
      <c r="AC128" s="1120"/>
      <c r="AD128" s="1120"/>
      <c r="AE128" s="1121"/>
      <c r="AF128" s="1122">
        <v>12208</v>
      </c>
      <c r="AG128" s="1120"/>
      <c r="AH128" s="1120"/>
      <c r="AI128" s="1120"/>
      <c r="AJ128" s="1121"/>
      <c r="AK128" s="1122">
        <v>15142</v>
      </c>
      <c r="AL128" s="1120"/>
      <c r="AM128" s="1120"/>
      <c r="AN128" s="1120"/>
      <c r="AO128" s="1121"/>
      <c r="AP128" s="1123"/>
      <c r="AQ128" s="1124"/>
      <c r="AR128" s="1124"/>
      <c r="AS128" s="1124"/>
      <c r="AT128" s="1125"/>
      <c r="AU128" s="235"/>
      <c r="AV128" s="235"/>
      <c r="AW128" s="235"/>
      <c r="AX128" s="1084" t="s">
        <v>467</v>
      </c>
      <c r="AY128" s="980"/>
      <c r="AZ128" s="980"/>
      <c r="BA128" s="980"/>
      <c r="BB128" s="980"/>
      <c r="BC128" s="980"/>
      <c r="BD128" s="980"/>
      <c r="BE128" s="981"/>
      <c r="BF128" s="1096" t="s">
        <v>451</v>
      </c>
      <c r="BG128" s="1097"/>
      <c r="BH128" s="1097"/>
      <c r="BI128" s="1097"/>
      <c r="BJ128" s="1097"/>
      <c r="BK128" s="1097"/>
      <c r="BL128" s="1098"/>
      <c r="BM128" s="1096">
        <v>18.88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468</v>
      </c>
      <c r="X129" s="1091"/>
      <c r="Y129" s="1091"/>
      <c r="Z129" s="1092"/>
      <c r="AA129" s="988">
        <v>7423139</v>
      </c>
      <c r="AB129" s="989"/>
      <c r="AC129" s="989"/>
      <c r="AD129" s="989"/>
      <c r="AE129" s="990"/>
      <c r="AF129" s="991">
        <v>7407054</v>
      </c>
      <c r="AG129" s="989"/>
      <c r="AH129" s="989"/>
      <c r="AI129" s="989"/>
      <c r="AJ129" s="990"/>
      <c r="AK129" s="991">
        <v>7537382</v>
      </c>
      <c r="AL129" s="989"/>
      <c r="AM129" s="989"/>
      <c r="AN129" s="989"/>
      <c r="AO129" s="990"/>
      <c r="AP129" s="1093"/>
      <c r="AQ129" s="1094"/>
      <c r="AR129" s="1094"/>
      <c r="AS129" s="1094"/>
      <c r="AT129" s="1095"/>
      <c r="AU129" s="235"/>
      <c r="AV129" s="235"/>
      <c r="AW129" s="235"/>
      <c r="AX129" s="1084" t="s">
        <v>469</v>
      </c>
      <c r="AY129" s="980"/>
      <c r="AZ129" s="980"/>
      <c r="BA129" s="980"/>
      <c r="BB129" s="980"/>
      <c r="BC129" s="980"/>
      <c r="BD129" s="980"/>
      <c r="BE129" s="981"/>
      <c r="BF129" s="1085">
        <v>9.1999999999999993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471</v>
      </c>
      <c r="X130" s="1091"/>
      <c r="Y130" s="1091"/>
      <c r="Z130" s="1092"/>
      <c r="AA130" s="988">
        <v>791705</v>
      </c>
      <c r="AB130" s="989"/>
      <c r="AC130" s="989"/>
      <c r="AD130" s="989"/>
      <c r="AE130" s="990"/>
      <c r="AF130" s="991">
        <v>813488</v>
      </c>
      <c r="AG130" s="989"/>
      <c r="AH130" s="989"/>
      <c r="AI130" s="989"/>
      <c r="AJ130" s="990"/>
      <c r="AK130" s="991">
        <v>785377</v>
      </c>
      <c r="AL130" s="989"/>
      <c r="AM130" s="989"/>
      <c r="AN130" s="989"/>
      <c r="AO130" s="990"/>
      <c r="AP130" s="1093"/>
      <c r="AQ130" s="1094"/>
      <c r="AR130" s="1094"/>
      <c r="AS130" s="1094"/>
      <c r="AT130" s="1095"/>
      <c r="AU130" s="235"/>
      <c r="AV130" s="235"/>
      <c r="AW130" s="235"/>
      <c r="AX130" s="1143" t="s">
        <v>472</v>
      </c>
      <c r="AY130" s="1075"/>
      <c r="AZ130" s="1075"/>
      <c r="BA130" s="1075"/>
      <c r="BB130" s="1075"/>
      <c r="BC130" s="1075"/>
      <c r="BD130" s="1075"/>
      <c r="BE130" s="1076"/>
      <c r="BF130" s="1105">
        <v>63.6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473</v>
      </c>
      <c r="X131" s="1114"/>
      <c r="Y131" s="1114"/>
      <c r="Z131" s="1115"/>
      <c r="AA131" s="1027">
        <v>6631434</v>
      </c>
      <c r="AB131" s="1028"/>
      <c r="AC131" s="1028"/>
      <c r="AD131" s="1028"/>
      <c r="AE131" s="1029"/>
      <c r="AF131" s="1030">
        <v>6593566</v>
      </c>
      <c r="AG131" s="1028"/>
      <c r="AH131" s="1028"/>
      <c r="AI131" s="1028"/>
      <c r="AJ131" s="1029"/>
      <c r="AK131" s="1030">
        <v>6752005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475</v>
      </c>
      <c r="W132" s="1131"/>
      <c r="X132" s="1131"/>
      <c r="Y132" s="1131"/>
      <c r="Z132" s="1132"/>
      <c r="AA132" s="1133">
        <v>9.8255520599999997</v>
      </c>
      <c r="AB132" s="1134"/>
      <c r="AC132" s="1134"/>
      <c r="AD132" s="1134"/>
      <c r="AE132" s="1135"/>
      <c r="AF132" s="1136">
        <v>9.0512630040000008</v>
      </c>
      <c r="AG132" s="1134"/>
      <c r="AH132" s="1134"/>
      <c r="AI132" s="1134"/>
      <c r="AJ132" s="1135"/>
      <c r="AK132" s="1136">
        <v>8.9572060449999995</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476</v>
      </c>
      <c r="W133" s="1138"/>
      <c r="X133" s="1138"/>
      <c r="Y133" s="1138"/>
      <c r="Z133" s="1139"/>
      <c r="AA133" s="1140">
        <v>10</v>
      </c>
      <c r="AB133" s="1141"/>
      <c r="AC133" s="1141"/>
      <c r="AD133" s="1141"/>
      <c r="AE133" s="1142"/>
      <c r="AF133" s="1140">
        <v>9.6</v>
      </c>
      <c r="AG133" s="1141"/>
      <c r="AH133" s="1141"/>
      <c r="AI133" s="1141"/>
      <c r="AJ133" s="1142"/>
      <c r="AK133" s="1140">
        <v>9.1999999999999993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47" t="s">
        <v>479</v>
      </c>
      <c r="L7" s="254"/>
      <c r="M7" s="255" t="s">
        <v>480</v>
      </c>
      <c r="N7" s="256"/>
    </row>
    <row r="8" spans="1:16">
      <c r="A8" s="248"/>
      <c r="B8" s="244"/>
      <c r="C8" s="244"/>
      <c r="D8" s="244"/>
      <c r="E8" s="244"/>
      <c r="F8" s="244"/>
      <c r="G8" s="257"/>
      <c r="H8" s="258"/>
      <c r="I8" s="258"/>
      <c r="J8" s="259"/>
      <c r="K8" s="1148"/>
      <c r="L8" s="260" t="s">
        <v>481</v>
      </c>
      <c r="M8" s="261" t="s">
        <v>482</v>
      </c>
      <c r="N8" s="262" t="s">
        <v>483</v>
      </c>
    </row>
    <row r="9" spans="1:16">
      <c r="A9" s="248"/>
      <c r="B9" s="244"/>
      <c r="C9" s="244"/>
      <c r="D9" s="244"/>
      <c r="E9" s="244"/>
      <c r="F9" s="244"/>
      <c r="G9" s="1149" t="s">
        <v>484</v>
      </c>
      <c r="H9" s="1150"/>
      <c r="I9" s="1150"/>
      <c r="J9" s="1151"/>
      <c r="K9" s="263">
        <v>2122012</v>
      </c>
      <c r="L9" s="264">
        <v>81132</v>
      </c>
      <c r="M9" s="265">
        <v>64158</v>
      </c>
      <c r="N9" s="266">
        <v>26.5</v>
      </c>
    </row>
    <row r="10" spans="1:16">
      <c r="A10" s="248"/>
      <c r="B10" s="244"/>
      <c r="C10" s="244"/>
      <c r="D10" s="244"/>
      <c r="E10" s="244"/>
      <c r="F10" s="244"/>
      <c r="G10" s="1149" t="s">
        <v>485</v>
      </c>
      <c r="H10" s="1150"/>
      <c r="I10" s="1150"/>
      <c r="J10" s="1151"/>
      <c r="K10" s="267">
        <v>148633</v>
      </c>
      <c r="L10" s="268">
        <v>5683</v>
      </c>
      <c r="M10" s="269">
        <v>6725</v>
      </c>
      <c r="N10" s="270">
        <v>-15.5</v>
      </c>
    </row>
    <row r="11" spans="1:16" ht="13.5" customHeight="1">
      <c r="A11" s="248"/>
      <c r="B11" s="244"/>
      <c r="C11" s="244"/>
      <c r="D11" s="244"/>
      <c r="E11" s="244"/>
      <c r="F11" s="244"/>
      <c r="G11" s="1149" t="s">
        <v>486</v>
      </c>
      <c r="H11" s="1150"/>
      <c r="I11" s="1150"/>
      <c r="J11" s="1151"/>
      <c r="K11" s="267">
        <v>260037</v>
      </c>
      <c r="L11" s="268">
        <v>9942</v>
      </c>
      <c r="M11" s="269">
        <v>8931</v>
      </c>
      <c r="N11" s="270">
        <v>11.3</v>
      </c>
    </row>
    <row r="12" spans="1:16" ht="13.5" customHeight="1">
      <c r="A12" s="248"/>
      <c r="B12" s="244"/>
      <c r="C12" s="244"/>
      <c r="D12" s="244"/>
      <c r="E12" s="244"/>
      <c r="F12" s="244"/>
      <c r="G12" s="1149" t="s">
        <v>487</v>
      </c>
      <c r="H12" s="1150"/>
      <c r="I12" s="1150"/>
      <c r="J12" s="1151"/>
      <c r="K12" s="267" t="s">
        <v>488</v>
      </c>
      <c r="L12" s="268" t="s">
        <v>488</v>
      </c>
      <c r="M12" s="269">
        <v>335</v>
      </c>
      <c r="N12" s="270" t="s">
        <v>488</v>
      </c>
    </row>
    <row r="13" spans="1:16" ht="13.5" customHeight="1">
      <c r="A13" s="248"/>
      <c r="B13" s="244"/>
      <c r="C13" s="244"/>
      <c r="D13" s="244"/>
      <c r="E13" s="244"/>
      <c r="F13" s="244"/>
      <c r="G13" s="1149" t="s">
        <v>489</v>
      </c>
      <c r="H13" s="1150"/>
      <c r="I13" s="1150"/>
      <c r="J13" s="1151"/>
      <c r="K13" s="267" t="s">
        <v>488</v>
      </c>
      <c r="L13" s="268" t="s">
        <v>488</v>
      </c>
      <c r="M13" s="269">
        <v>14</v>
      </c>
      <c r="N13" s="270" t="s">
        <v>488</v>
      </c>
    </row>
    <row r="14" spans="1:16" ht="13.5" customHeight="1">
      <c r="A14" s="248"/>
      <c r="B14" s="244"/>
      <c r="C14" s="244"/>
      <c r="D14" s="244"/>
      <c r="E14" s="244"/>
      <c r="F14" s="244"/>
      <c r="G14" s="1149" t="s">
        <v>490</v>
      </c>
      <c r="H14" s="1150"/>
      <c r="I14" s="1150"/>
      <c r="J14" s="1151"/>
      <c r="K14" s="267">
        <v>79400</v>
      </c>
      <c r="L14" s="268">
        <v>3036</v>
      </c>
      <c r="M14" s="269">
        <v>2685</v>
      </c>
      <c r="N14" s="270">
        <v>13.1</v>
      </c>
    </row>
    <row r="15" spans="1:16" ht="13.5" customHeight="1">
      <c r="A15" s="248"/>
      <c r="B15" s="244"/>
      <c r="C15" s="244"/>
      <c r="D15" s="244"/>
      <c r="E15" s="244"/>
      <c r="F15" s="244"/>
      <c r="G15" s="1149" t="s">
        <v>491</v>
      </c>
      <c r="H15" s="1150"/>
      <c r="I15" s="1150"/>
      <c r="J15" s="1151"/>
      <c r="K15" s="267">
        <v>42712</v>
      </c>
      <c r="L15" s="268">
        <v>1633</v>
      </c>
      <c r="M15" s="269">
        <v>1293</v>
      </c>
      <c r="N15" s="270">
        <v>26.3</v>
      </c>
    </row>
    <row r="16" spans="1:16">
      <c r="A16" s="248"/>
      <c r="B16" s="244"/>
      <c r="C16" s="244"/>
      <c r="D16" s="244"/>
      <c r="E16" s="244"/>
      <c r="F16" s="244"/>
      <c r="G16" s="1152" t="s">
        <v>492</v>
      </c>
      <c r="H16" s="1153"/>
      <c r="I16" s="1153"/>
      <c r="J16" s="1154"/>
      <c r="K16" s="268">
        <v>-202210</v>
      </c>
      <c r="L16" s="268">
        <v>-7731</v>
      </c>
      <c r="M16" s="269">
        <v>-6126</v>
      </c>
      <c r="N16" s="270">
        <v>26.2</v>
      </c>
    </row>
    <row r="17" spans="1:16">
      <c r="A17" s="248"/>
      <c r="B17" s="244"/>
      <c r="C17" s="244"/>
      <c r="D17" s="244"/>
      <c r="E17" s="244"/>
      <c r="F17" s="244"/>
      <c r="G17" s="1152" t="s">
        <v>166</v>
      </c>
      <c r="H17" s="1153"/>
      <c r="I17" s="1153"/>
      <c r="J17" s="1154"/>
      <c r="K17" s="268">
        <v>2450584</v>
      </c>
      <c r="L17" s="268">
        <v>93695</v>
      </c>
      <c r="M17" s="269">
        <v>78014</v>
      </c>
      <c r="N17" s="270">
        <v>20.100000000000001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44" t="s">
        <v>497</v>
      </c>
      <c r="H21" s="1145"/>
      <c r="I21" s="1145"/>
      <c r="J21" s="1146"/>
      <c r="K21" s="280">
        <v>9.7899999999999991</v>
      </c>
      <c r="L21" s="281">
        <v>7.49</v>
      </c>
      <c r="M21" s="282">
        <v>2.2999999999999998</v>
      </c>
      <c r="N21" s="249"/>
      <c r="O21" s="283"/>
      <c r="P21" s="279"/>
    </row>
    <row r="22" spans="1:16" s="284" customFormat="1">
      <c r="A22" s="279"/>
      <c r="B22" s="249"/>
      <c r="C22" s="249"/>
      <c r="D22" s="249"/>
      <c r="E22" s="249"/>
      <c r="F22" s="249"/>
      <c r="G22" s="1144" t="s">
        <v>498</v>
      </c>
      <c r="H22" s="1145"/>
      <c r="I22" s="1145"/>
      <c r="J22" s="1146"/>
      <c r="K22" s="285">
        <v>94.7</v>
      </c>
      <c r="L22" s="286">
        <v>97.3</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47" t="s">
        <v>479</v>
      </c>
      <c r="L30" s="254"/>
      <c r="M30" s="255" t="s">
        <v>480</v>
      </c>
      <c r="N30" s="256"/>
    </row>
    <row r="31" spans="1:16">
      <c r="A31" s="248"/>
      <c r="B31" s="244"/>
      <c r="C31" s="244"/>
      <c r="D31" s="244"/>
      <c r="E31" s="244"/>
      <c r="F31" s="244"/>
      <c r="G31" s="257"/>
      <c r="H31" s="258"/>
      <c r="I31" s="258"/>
      <c r="J31" s="259"/>
      <c r="K31" s="1148"/>
      <c r="L31" s="260" t="s">
        <v>481</v>
      </c>
      <c r="M31" s="261" t="s">
        <v>482</v>
      </c>
      <c r="N31" s="262" t="s">
        <v>483</v>
      </c>
    </row>
    <row r="32" spans="1:16" ht="27" customHeight="1">
      <c r="A32" s="248"/>
      <c r="B32" s="244"/>
      <c r="C32" s="244"/>
      <c r="D32" s="244"/>
      <c r="E32" s="244"/>
      <c r="F32" s="244"/>
      <c r="G32" s="1160" t="s">
        <v>502</v>
      </c>
      <c r="H32" s="1161"/>
      <c r="I32" s="1161"/>
      <c r="J32" s="1162"/>
      <c r="K32" s="294">
        <v>1060309</v>
      </c>
      <c r="L32" s="294">
        <v>40539</v>
      </c>
      <c r="M32" s="295">
        <v>34910</v>
      </c>
      <c r="N32" s="296">
        <v>16.100000000000001</v>
      </c>
    </row>
    <row r="33" spans="1:16" ht="13.5" customHeight="1">
      <c r="A33" s="248"/>
      <c r="B33" s="244"/>
      <c r="C33" s="244"/>
      <c r="D33" s="244"/>
      <c r="E33" s="244"/>
      <c r="F33" s="244"/>
      <c r="G33" s="1160" t="s">
        <v>503</v>
      </c>
      <c r="H33" s="1161"/>
      <c r="I33" s="1161"/>
      <c r="J33" s="1162"/>
      <c r="K33" s="294" t="s">
        <v>488</v>
      </c>
      <c r="L33" s="294" t="s">
        <v>488</v>
      </c>
      <c r="M33" s="295" t="s">
        <v>488</v>
      </c>
      <c r="N33" s="296" t="s">
        <v>488</v>
      </c>
    </row>
    <row r="34" spans="1:16" ht="27" customHeight="1">
      <c r="A34" s="248"/>
      <c r="B34" s="244"/>
      <c r="C34" s="244"/>
      <c r="D34" s="244"/>
      <c r="E34" s="244"/>
      <c r="F34" s="244"/>
      <c r="G34" s="1160" t="s">
        <v>504</v>
      </c>
      <c r="H34" s="1161"/>
      <c r="I34" s="1161"/>
      <c r="J34" s="1162"/>
      <c r="K34" s="294" t="s">
        <v>488</v>
      </c>
      <c r="L34" s="294" t="s">
        <v>488</v>
      </c>
      <c r="M34" s="295" t="s">
        <v>488</v>
      </c>
      <c r="N34" s="296" t="s">
        <v>488</v>
      </c>
    </row>
    <row r="35" spans="1:16" ht="27" customHeight="1">
      <c r="A35" s="248"/>
      <c r="B35" s="244"/>
      <c r="C35" s="244"/>
      <c r="D35" s="244"/>
      <c r="E35" s="244"/>
      <c r="F35" s="244"/>
      <c r="G35" s="1160" t="s">
        <v>505</v>
      </c>
      <c r="H35" s="1161"/>
      <c r="I35" s="1161"/>
      <c r="J35" s="1162"/>
      <c r="K35" s="294">
        <v>152306</v>
      </c>
      <c r="L35" s="294">
        <v>5823</v>
      </c>
      <c r="M35" s="295">
        <v>14021</v>
      </c>
      <c r="N35" s="296">
        <v>-58.5</v>
      </c>
    </row>
    <row r="36" spans="1:16" ht="27" customHeight="1">
      <c r="A36" s="248"/>
      <c r="B36" s="244"/>
      <c r="C36" s="244"/>
      <c r="D36" s="244"/>
      <c r="E36" s="244"/>
      <c r="F36" s="244"/>
      <c r="G36" s="1160" t="s">
        <v>506</v>
      </c>
      <c r="H36" s="1161"/>
      <c r="I36" s="1161"/>
      <c r="J36" s="1162"/>
      <c r="K36" s="294">
        <v>190108</v>
      </c>
      <c r="L36" s="294">
        <v>7269</v>
      </c>
      <c r="M36" s="295">
        <v>2867</v>
      </c>
      <c r="N36" s="296">
        <v>153.5</v>
      </c>
    </row>
    <row r="37" spans="1:16" ht="13.5" customHeight="1">
      <c r="A37" s="248"/>
      <c r="B37" s="244"/>
      <c r="C37" s="244"/>
      <c r="D37" s="244"/>
      <c r="E37" s="244"/>
      <c r="F37" s="244"/>
      <c r="G37" s="1160" t="s">
        <v>507</v>
      </c>
      <c r="H37" s="1161"/>
      <c r="I37" s="1161"/>
      <c r="J37" s="1162"/>
      <c r="K37" s="294">
        <v>2530</v>
      </c>
      <c r="L37" s="294">
        <v>97</v>
      </c>
      <c r="M37" s="295">
        <v>917</v>
      </c>
      <c r="N37" s="296">
        <v>-89.4</v>
      </c>
    </row>
    <row r="38" spans="1:16" ht="27" customHeight="1">
      <c r="A38" s="248"/>
      <c r="B38" s="244"/>
      <c r="C38" s="244"/>
      <c r="D38" s="244"/>
      <c r="E38" s="244"/>
      <c r="F38" s="244"/>
      <c r="G38" s="1163" t="s">
        <v>508</v>
      </c>
      <c r="H38" s="1164"/>
      <c r="I38" s="1164"/>
      <c r="J38" s="1165"/>
      <c r="K38" s="297">
        <v>57</v>
      </c>
      <c r="L38" s="297">
        <v>2</v>
      </c>
      <c r="M38" s="298">
        <v>2</v>
      </c>
      <c r="N38" s="299">
        <v>0</v>
      </c>
      <c r="O38" s="293"/>
    </row>
    <row r="39" spans="1:16">
      <c r="A39" s="248"/>
      <c r="B39" s="244"/>
      <c r="C39" s="244"/>
      <c r="D39" s="244"/>
      <c r="E39" s="244"/>
      <c r="F39" s="244"/>
      <c r="G39" s="1163" t="s">
        <v>509</v>
      </c>
      <c r="H39" s="1164"/>
      <c r="I39" s="1164"/>
      <c r="J39" s="1165"/>
      <c r="K39" s="300">
        <v>-15142</v>
      </c>
      <c r="L39" s="300">
        <v>-579</v>
      </c>
      <c r="M39" s="301">
        <v>-3077</v>
      </c>
      <c r="N39" s="302">
        <v>-81.2</v>
      </c>
      <c r="O39" s="293"/>
    </row>
    <row r="40" spans="1:16" ht="27" customHeight="1">
      <c r="A40" s="248"/>
      <c r="B40" s="244"/>
      <c r="C40" s="244"/>
      <c r="D40" s="244"/>
      <c r="E40" s="244"/>
      <c r="F40" s="244"/>
      <c r="G40" s="1160" t="s">
        <v>510</v>
      </c>
      <c r="H40" s="1161"/>
      <c r="I40" s="1161"/>
      <c r="J40" s="1162"/>
      <c r="K40" s="300">
        <v>-785377</v>
      </c>
      <c r="L40" s="300">
        <v>-30028</v>
      </c>
      <c r="M40" s="301">
        <v>-35137</v>
      </c>
      <c r="N40" s="302">
        <v>-14.5</v>
      </c>
      <c r="O40" s="293"/>
    </row>
    <row r="41" spans="1:16">
      <c r="A41" s="248"/>
      <c r="B41" s="244"/>
      <c r="C41" s="244"/>
      <c r="D41" s="244"/>
      <c r="E41" s="244"/>
      <c r="F41" s="244"/>
      <c r="G41" s="1166" t="s">
        <v>277</v>
      </c>
      <c r="H41" s="1167"/>
      <c r="I41" s="1167"/>
      <c r="J41" s="1168"/>
      <c r="K41" s="294">
        <v>604791</v>
      </c>
      <c r="L41" s="300">
        <v>23123</v>
      </c>
      <c r="M41" s="301">
        <v>14503</v>
      </c>
      <c r="N41" s="302">
        <v>59.4</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55" t="s">
        <v>479</v>
      </c>
      <c r="J49" s="1157" t="s">
        <v>514</v>
      </c>
      <c r="K49" s="1158"/>
      <c r="L49" s="1158"/>
      <c r="M49" s="1158"/>
      <c r="N49" s="1159"/>
    </row>
    <row r="50" spans="1:14">
      <c r="A50" s="248"/>
      <c r="B50" s="244"/>
      <c r="C50" s="244"/>
      <c r="D50" s="244"/>
      <c r="E50" s="244"/>
      <c r="F50" s="244"/>
      <c r="G50" s="312"/>
      <c r="H50" s="313"/>
      <c r="I50" s="1156"/>
      <c r="J50" s="314" t="s">
        <v>515</v>
      </c>
      <c r="K50" s="315" t="s">
        <v>516</v>
      </c>
      <c r="L50" s="316" t="s">
        <v>517</v>
      </c>
      <c r="M50" s="317" t="s">
        <v>518</v>
      </c>
      <c r="N50" s="318" t="s">
        <v>519</v>
      </c>
    </row>
    <row r="51" spans="1:14">
      <c r="A51" s="248"/>
      <c r="B51" s="244"/>
      <c r="C51" s="244"/>
      <c r="D51" s="244"/>
      <c r="E51" s="244"/>
      <c r="F51" s="244"/>
      <c r="G51" s="310" t="s">
        <v>520</v>
      </c>
      <c r="H51" s="311"/>
      <c r="I51" s="319">
        <v>1255476</v>
      </c>
      <c r="J51" s="320">
        <v>46430</v>
      </c>
      <c r="K51" s="321">
        <v>-46.4</v>
      </c>
      <c r="L51" s="322">
        <v>42839</v>
      </c>
      <c r="M51" s="323">
        <v>-13.3</v>
      </c>
      <c r="N51" s="324">
        <v>-33.1</v>
      </c>
    </row>
    <row r="52" spans="1:14">
      <c r="A52" s="248"/>
      <c r="B52" s="244"/>
      <c r="C52" s="244"/>
      <c r="D52" s="244"/>
      <c r="E52" s="244"/>
      <c r="F52" s="244"/>
      <c r="G52" s="325"/>
      <c r="H52" s="326" t="s">
        <v>521</v>
      </c>
      <c r="I52" s="327">
        <v>531941</v>
      </c>
      <c r="J52" s="328">
        <v>19672</v>
      </c>
      <c r="K52" s="329">
        <v>-26.6</v>
      </c>
      <c r="L52" s="330">
        <v>22027</v>
      </c>
      <c r="M52" s="331">
        <v>-17.100000000000001</v>
      </c>
      <c r="N52" s="332">
        <v>-9.5</v>
      </c>
    </row>
    <row r="53" spans="1:14">
      <c r="A53" s="248"/>
      <c r="B53" s="244"/>
      <c r="C53" s="244"/>
      <c r="D53" s="244"/>
      <c r="E53" s="244"/>
      <c r="F53" s="244"/>
      <c r="G53" s="310" t="s">
        <v>522</v>
      </c>
      <c r="H53" s="311"/>
      <c r="I53" s="319">
        <v>859975</v>
      </c>
      <c r="J53" s="320">
        <v>31971</v>
      </c>
      <c r="K53" s="321">
        <v>-31.1</v>
      </c>
      <c r="L53" s="322">
        <v>46819</v>
      </c>
      <c r="M53" s="323">
        <v>9.3000000000000007</v>
      </c>
      <c r="N53" s="324">
        <v>-40.4</v>
      </c>
    </row>
    <row r="54" spans="1:14">
      <c r="A54" s="248"/>
      <c r="B54" s="244"/>
      <c r="C54" s="244"/>
      <c r="D54" s="244"/>
      <c r="E54" s="244"/>
      <c r="F54" s="244"/>
      <c r="G54" s="325"/>
      <c r="H54" s="326" t="s">
        <v>521</v>
      </c>
      <c r="I54" s="327">
        <v>598620</v>
      </c>
      <c r="J54" s="328">
        <v>22254</v>
      </c>
      <c r="K54" s="329">
        <v>13.1</v>
      </c>
      <c r="L54" s="330">
        <v>24121</v>
      </c>
      <c r="M54" s="331">
        <v>9.5</v>
      </c>
      <c r="N54" s="332">
        <v>3.6</v>
      </c>
    </row>
    <row r="55" spans="1:14">
      <c r="A55" s="248"/>
      <c r="B55" s="244"/>
      <c r="C55" s="244"/>
      <c r="D55" s="244"/>
      <c r="E55" s="244"/>
      <c r="F55" s="244"/>
      <c r="G55" s="310" t="s">
        <v>523</v>
      </c>
      <c r="H55" s="311"/>
      <c r="I55" s="319">
        <v>2055346</v>
      </c>
      <c r="J55" s="320">
        <v>76781</v>
      </c>
      <c r="K55" s="321">
        <v>140.19999999999999</v>
      </c>
      <c r="L55" s="322">
        <v>53270</v>
      </c>
      <c r="M55" s="323">
        <v>13.8</v>
      </c>
      <c r="N55" s="324">
        <v>126.4</v>
      </c>
    </row>
    <row r="56" spans="1:14">
      <c r="A56" s="248"/>
      <c r="B56" s="244"/>
      <c r="C56" s="244"/>
      <c r="D56" s="244"/>
      <c r="E56" s="244"/>
      <c r="F56" s="244"/>
      <c r="G56" s="325"/>
      <c r="H56" s="326" t="s">
        <v>521</v>
      </c>
      <c r="I56" s="327">
        <v>806019</v>
      </c>
      <c r="J56" s="328">
        <v>30110</v>
      </c>
      <c r="K56" s="329">
        <v>35.299999999999997</v>
      </c>
      <c r="L56" s="330">
        <v>24316</v>
      </c>
      <c r="M56" s="331">
        <v>0.8</v>
      </c>
      <c r="N56" s="332">
        <v>34.5</v>
      </c>
    </row>
    <row r="57" spans="1:14">
      <c r="A57" s="248"/>
      <c r="B57" s="244"/>
      <c r="C57" s="244"/>
      <c r="D57" s="244"/>
      <c r="E57" s="244"/>
      <c r="F57" s="244"/>
      <c r="G57" s="310" t="s">
        <v>524</v>
      </c>
      <c r="H57" s="311"/>
      <c r="I57" s="319">
        <v>3608456</v>
      </c>
      <c r="J57" s="320">
        <v>136137</v>
      </c>
      <c r="K57" s="321">
        <v>77.3</v>
      </c>
      <c r="L57" s="322">
        <v>53292</v>
      </c>
      <c r="M57" s="323">
        <v>0</v>
      </c>
      <c r="N57" s="324">
        <v>77.3</v>
      </c>
    </row>
    <row r="58" spans="1:14">
      <c r="A58" s="248"/>
      <c r="B58" s="244"/>
      <c r="C58" s="244"/>
      <c r="D58" s="244"/>
      <c r="E58" s="244"/>
      <c r="F58" s="244"/>
      <c r="G58" s="325"/>
      <c r="H58" s="326" t="s">
        <v>521</v>
      </c>
      <c r="I58" s="327">
        <v>1276709</v>
      </c>
      <c r="J58" s="328">
        <v>48167</v>
      </c>
      <c r="K58" s="329">
        <v>60</v>
      </c>
      <c r="L58" s="330">
        <v>28900</v>
      </c>
      <c r="M58" s="331">
        <v>18.899999999999999</v>
      </c>
      <c r="N58" s="332">
        <v>41.1</v>
      </c>
    </row>
    <row r="59" spans="1:14">
      <c r="A59" s="248"/>
      <c r="B59" s="244"/>
      <c r="C59" s="244"/>
      <c r="D59" s="244"/>
      <c r="E59" s="244"/>
      <c r="F59" s="244"/>
      <c r="G59" s="310" t="s">
        <v>525</v>
      </c>
      <c r="H59" s="311"/>
      <c r="I59" s="319">
        <v>3381995</v>
      </c>
      <c r="J59" s="320">
        <v>129306</v>
      </c>
      <c r="K59" s="321">
        <v>-5</v>
      </c>
      <c r="L59" s="322">
        <v>56894</v>
      </c>
      <c r="M59" s="323">
        <v>6.8</v>
      </c>
      <c r="N59" s="324">
        <v>-11.8</v>
      </c>
    </row>
    <row r="60" spans="1:14">
      <c r="A60" s="248"/>
      <c r="B60" s="244"/>
      <c r="C60" s="244"/>
      <c r="D60" s="244"/>
      <c r="E60" s="244"/>
      <c r="F60" s="244"/>
      <c r="G60" s="325"/>
      <c r="H60" s="326" t="s">
        <v>521</v>
      </c>
      <c r="I60" s="333">
        <v>667936</v>
      </c>
      <c r="J60" s="328">
        <v>25538</v>
      </c>
      <c r="K60" s="329">
        <v>-47</v>
      </c>
      <c r="L60" s="330">
        <v>32548</v>
      </c>
      <c r="M60" s="331">
        <v>12.6</v>
      </c>
      <c r="N60" s="332">
        <v>-59.6</v>
      </c>
    </row>
    <row r="61" spans="1:14">
      <c r="A61" s="248"/>
      <c r="B61" s="244"/>
      <c r="C61" s="244"/>
      <c r="D61" s="244"/>
      <c r="E61" s="244"/>
      <c r="F61" s="244"/>
      <c r="G61" s="310" t="s">
        <v>526</v>
      </c>
      <c r="H61" s="334"/>
      <c r="I61" s="335">
        <v>2232250</v>
      </c>
      <c r="J61" s="336">
        <v>84125</v>
      </c>
      <c r="K61" s="337">
        <v>27</v>
      </c>
      <c r="L61" s="338">
        <v>50623</v>
      </c>
      <c r="M61" s="339">
        <v>3.3</v>
      </c>
      <c r="N61" s="324">
        <v>23.7</v>
      </c>
    </row>
    <row r="62" spans="1:14">
      <c r="A62" s="248"/>
      <c r="B62" s="244"/>
      <c r="C62" s="244"/>
      <c r="D62" s="244"/>
      <c r="E62" s="244"/>
      <c r="F62" s="244"/>
      <c r="G62" s="325"/>
      <c r="H62" s="326" t="s">
        <v>521</v>
      </c>
      <c r="I62" s="327">
        <v>776245</v>
      </c>
      <c r="J62" s="328">
        <v>29148</v>
      </c>
      <c r="K62" s="329">
        <v>7</v>
      </c>
      <c r="L62" s="330">
        <v>26382</v>
      </c>
      <c r="M62" s="331">
        <v>4.9000000000000004</v>
      </c>
      <c r="N62" s="332">
        <v>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69" t="s">
        <v>3</v>
      </c>
      <c r="D47" s="1169"/>
      <c r="E47" s="1170"/>
      <c r="F47" s="11">
        <v>13.64</v>
      </c>
      <c r="G47" s="12">
        <v>13.57</v>
      </c>
      <c r="H47" s="12">
        <v>15.1</v>
      </c>
      <c r="I47" s="12">
        <v>12.44</v>
      </c>
      <c r="J47" s="13">
        <v>12.27</v>
      </c>
    </row>
    <row r="48" spans="2:10" ht="57.75" customHeight="1">
      <c r="B48" s="14"/>
      <c r="C48" s="1171" t="s">
        <v>4</v>
      </c>
      <c r="D48" s="1171"/>
      <c r="E48" s="1172"/>
      <c r="F48" s="15">
        <v>11.64</v>
      </c>
      <c r="G48" s="16">
        <v>11.88</v>
      </c>
      <c r="H48" s="16">
        <v>9.0299999999999994</v>
      </c>
      <c r="I48" s="16">
        <v>15.91</v>
      </c>
      <c r="J48" s="17">
        <v>16.05</v>
      </c>
    </row>
    <row r="49" spans="2:10" ht="57.75" customHeight="1" thickBot="1">
      <c r="B49" s="18"/>
      <c r="C49" s="1173" t="s">
        <v>5</v>
      </c>
      <c r="D49" s="1173"/>
      <c r="E49" s="1174"/>
      <c r="F49" s="19">
        <v>4.54</v>
      </c>
      <c r="G49" s="20" t="s">
        <v>533</v>
      </c>
      <c r="H49" s="20" t="s">
        <v>534</v>
      </c>
      <c r="I49" s="20">
        <v>4.18</v>
      </c>
      <c r="J49" s="21">
        <v>0.45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2017-04-10T04:05:37Z</cp:lastPrinted>
  <dcterms:created xsi:type="dcterms:W3CDTF">2017-02-15T16:46:01Z</dcterms:created>
  <dcterms:modified xsi:type="dcterms:W3CDTF">2018-02-06T01:14:24Z</dcterms:modified>
  <cp:category/>
</cp:coreProperties>
</file>