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6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A33" i="11" l="1"/>
  <c r="AA32" i="11"/>
  <c r="AA30" i="11" l="1"/>
  <c r="AA29" i="11"/>
  <c r="AA28" i="11"/>
  <c r="AA31" i="11"/>
  <c r="AA7" i="11" l="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AM37" i="9"/>
  <c r="U37" i="9"/>
  <c r="C37" i="9"/>
  <c r="AM36" i="9"/>
  <c r="C36" i="9"/>
  <c r="AM35" i="9"/>
  <c r="C35"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W34" i="9" l="1"/>
  <c r="BW35" i="9" l="1"/>
  <c r="BW36" i="9" s="1"/>
  <c r="BW37" i="9" s="1"/>
  <c r="BW38" i="9" s="1"/>
  <c r="BW39" i="9" s="1"/>
  <c r="CO34" i="9" l="1"/>
  <c r="CO35" i="9" s="1"/>
  <c r="CO36" i="9" s="1"/>
  <c r="CO37" i="9" s="1"/>
  <c r="CO38" i="9" s="1"/>
  <c r="CO39" i="9" s="1"/>
</calcChain>
</file>

<file path=xl/sharedStrings.xml><?xml version="1.0" encoding="utf-8"?>
<sst xmlns="http://schemas.openxmlformats.org/spreadsheetml/2006/main" count="1032" uniqueCount="566">
  <si>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</si>
  <si>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</si>
  <si>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</si>
  <si>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</si>
  <si>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</si>
  <si>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</si>
  <si>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</si>
  <si>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</si>
  <si>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</si>
  <si>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</si>
  <si>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</si>
  <si>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</si>
  <si>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</si>
  <si>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</si>
  <si>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</si>
  <si>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</si>
  <si>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</si>
  <si>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</si>
  <si>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</si>
  <si>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</si>
  <si>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</si>
  <si>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</si>
  <si>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</si>
  <si>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</si>
  <si>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</si>
  <si>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</si>
  <si>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</si>
  <si>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</si>
  <si>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</si>
  <si>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</si>
  <si>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</si>
  <si>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</si>
  <si>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</si>
  <si>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</si>
  <si>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</si>
  <si>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</si>
  <si>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</si>
  <si>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</si>
  <si>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</si>
  <si>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</si>
  <si>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</si>
  <si>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</si>
  <si>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</si>
  <si>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</si>
  <si>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</si>
  <si>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</si>
  <si>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</si>
  <si>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</si>
  <si>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</si>
  <si>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</si>
  <si>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</si>
  <si>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</si>
  <si>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</si>
  <si>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</si>
  <si>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</si>
  <si>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</si>
  <si>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</si>
  <si>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</si>
  <si>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</si>
  <si>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</si>
  <si>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</si>
  <si>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</si>
  <si>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</si>
  <si>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</si>
  <si>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</si>
  <si>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</si>
  <si>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</si>
  <si>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</si>
  <si>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</si>
  <si>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</si>
  <si>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</si>
  <si>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</si>
  <si>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</si>
  <si>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</si>
  <si>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</si>
  <si>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</si>
  <si>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</si>
  <si>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</si>
  <si>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</si>
  <si>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</si>
  <si>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</si>
  <si>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</si>
  <si>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</si>
  <si>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</si>
  <si>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</si>
  <si>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</si>
  <si>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</si>
  <si>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</si>
  <si>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</si>
  <si>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</si>
  <si>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</si>
  <si>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</si>
  <si>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</si>
  <si>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</si>
  <si>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</si>
  <si>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</si>
  <si>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</si>
  <si>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</si>
  <si>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</si>
  <si>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</si>
  <si>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</si>
  <si>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</si>
  <si>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</si>
  <si>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</si>
  <si>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</si>
  <si>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</si>
  <si>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</si>
  <si>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</si>
  <si>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</si>
  <si>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</si>
  <si>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</si>
  <si>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</si>
  <si>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</si>
  <si>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</si>
  <si>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</si>
  <si>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</si>
  <si>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</si>
  <si>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</si>
  <si>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</si>
  <si>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</si>
  <si>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</si>
  <si>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</si>
  <si>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</si>
  <si>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</si>
  <si>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</si>
  <si>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</si>
  <si>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</si>
  <si>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</si>
  <si>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</si>
  <si>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</si>
  <si>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</si>
  <si>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</si>
  <si>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</si>
  <si>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</si>
  <si>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</si>
  <si>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</si>
  <si>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</si>
  <si>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</si>
  <si>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</si>
  <si>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</si>
  <si>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</si>
  <si>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</si>
  <si>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</si>
  <si>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</si>
  <si>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</si>
  <si>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</si>
  <si>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</si>
  <si>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</si>
  <si>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</si>
  <si>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</si>
  <si>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</si>
  <si>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</si>
  <si>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</si>
  <si>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</si>
  <si>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</si>
  <si>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</si>
  <si>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</si>
  <si>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</si>
  <si>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</si>
  <si>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</si>
  <si>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</si>
  <si>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</si>
  <si>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</si>
  <si>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</si>
  <si>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</si>
  <si>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</si>
  <si>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</si>
  <si>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</si>
  <si>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</si>
  <si>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</si>
  <si>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</si>
  <si>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</si>
  <si>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</si>
  <si>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</si>
  <si>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</si>
  <si>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</si>
  <si>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</si>
  <si>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</si>
  <si>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</si>
  <si>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</si>
  <si>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</si>
  <si>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</si>
  <si>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</si>
  <si>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</si>
  <si>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</si>
  <si>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</si>
  <si>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</si>
  <si>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</si>
  <si>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</si>
  <si>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</si>
  <si>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</si>
  <si>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</si>
  <si>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</si>
  <si>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</si>
  <si>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</si>
  <si>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</si>
  <si>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</si>
  <si>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栃木県鹿沼市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</si>
  <si>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</si>
  <si>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</si>
  <si>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</si>
  <si>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</si>
  <si>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</si>
  <si>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</si>
  <si>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</si>
  <si>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</si>
  <si>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</si>
  <si>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</si>
  <si>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</si>
  <si>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</si>
  <si>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</si>
  <si>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</si>
  <si>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</si>
  <si>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</si>
  <si>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</si>
  <si>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</si>
  <si>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</si>
  <si>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</si>
  <si>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</si>
  <si>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</si>
  <si>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</si>
  <si>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</si>
  <si>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</si>
  <si>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</si>
  <si>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</si>
  <si>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</si>
  <si>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</si>
  <si>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</si>
  <si>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</si>
  <si>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</si>
  <si>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</si>
  <si>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</si>
  <si>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</si>
  <si>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</si>
  <si>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</si>
  <si>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</si>
  <si>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</si>
  <si>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</si>
  <si>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</si>
  <si>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</si>
  <si>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</si>
  <si>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</si>
  <si>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</si>
  <si>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</si>
  <si>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</si>
  <si>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</si>
  <si>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</si>
  <si>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</si>
  <si>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</si>
  <si>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</si>
  <si>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</si>
  <si>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</si>
  <si>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</si>
  <si>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</si>
  <si>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</si>
  <si>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</si>
  <si>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</si>
  <si>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</si>
  <si>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</si>
  <si>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</si>
  <si>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</si>
  <si>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</si>
  <si>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</si>
  <si>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</si>
  <si>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</si>
  <si>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</si>
  <si>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</si>
  <si>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</si>
  <si>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</si>
  <si>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</si>
  <si>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</si>
  <si>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</si>
  <si>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</si>
  <si>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</si>
  <si>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</si>
  <si>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</si>
  <si>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</si>
  <si>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</si>
  <si>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</si>
  <si>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</si>
  <si>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</si>
  <si>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</si>
  <si>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</si>
  <si>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</si>
  <si>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</si>
  <si>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</si>
  <si>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</si>
  <si>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</si>
  <si>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</si>
  <si>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</si>
  <si>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</si>
  <si>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</si>
  <si>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</si>
  <si>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</si>
  <si>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</si>
  <si>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</si>
  <si>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</si>
  <si>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</si>
  <si>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</si>
  <si>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</si>
  <si>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</si>
  <si>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</si>
  <si>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</si>
  <si>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</si>
  <si>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</si>
  <si>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</si>
  <si>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</si>
  <si>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</si>
  <si>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</si>
  <si>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</si>
  <si>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</si>
  <si>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</si>
  <si>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</si>
  <si>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</si>
  <si>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</si>
  <si>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</si>
  <si>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</si>
  <si>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</si>
  <si>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</si>
  <si>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</si>
  <si>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</si>
  <si>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</si>
  <si>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</si>
  <si>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</si>
  <si>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</si>
  <si>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</si>
  <si>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</si>
  <si>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</si>
  <si>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</si>
  <si>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</si>
  <si>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</si>
  <si>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</si>
  <si>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</si>
  <si>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</si>
  <si>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</si>
  <si>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</si>
  <si>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</si>
  <si>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</si>
  <si>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</si>
  <si>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</si>
  <si>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</si>
  <si>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</si>
  <si>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</si>
  <si>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</si>
  <si>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</si>
  <si>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</si>
  <si>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</si>
  <si>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栃木県鹿沼市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</si>
  <si>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</si>
  <si>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</si>
  <si>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</si>
  <si>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</si>
  <si>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</si>
  <si>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</si>
  <si>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</si>
  <si>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</si>
  <si>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</si>
  <si>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</si>
  <si>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</si>
  <si>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</si>
  <si>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</si>
  <si>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</si>
  <si>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</si>
  <si>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</si>
  <si>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</si>
  <si>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</si>
  <si>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</si>
  <si>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</si>
  <si>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</si>
  <si>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</si>
  <si>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</si>
  <si>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</si>
  <si>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</si>
  <si>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</si>
  <si>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</si>
  <si>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</si>
  <si>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</si>
  <si>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</si>
  <si>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</si>
  <si>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</si>
  <si>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</si>
  <si>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</si>
  <si>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</si>
  <si>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</si>
  <si>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</si>
  <si>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</si>
  <si>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公共下水道事業費特別会計</t>
    <phoneticPr fontId="5"/>
  </si>
  <si>
    <t>法非適用企業</t>
    <phoneticPr fontId="5"/>
  </si>
  <si>
    <t>簡易水道事業費特別会計</t>
    <phoneticPr fontId="5"/>
  </si>
  <si>
    <t>公設地方卸売市場事業費特別会計</t>
    <phoneticPr fontId="5"/>
  </si>
  <si>
    <t>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</si>
  <si>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</si>
  <si>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</si>
  <si>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</si>
  <si>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</si>
  <si>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</si>
  <si>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</si>
  <si>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</si>
  <si>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</si>
  <si>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</si>
  <si>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</si>
  <si>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</si>
  <si>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</si>
  <si>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</si>
  <si>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</si>
  <si>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</si>
  <si>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</si>
  <si>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</si>
  <si>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</si>
  <si>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</si>
  <si>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</si>
  <si>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</si>
  <si>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</si>
  <si>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</si>
  <si>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</si>
  <si>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</si>
  <si>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</si>
  <si>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</si>
  <si>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</si>
  <si>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</si>
  <si>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</si>
  <si>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</si>
  <si>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</si>
  <si>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</si>
  <si>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</si>
  <si>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</si>
  <si>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</si>
  <si>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</si>
  <si>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</si>
  <si>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</si>
  <si>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</si>
  <si>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</si>
  <si>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</si>
  <si>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</si>
  <si>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</si>
  <si>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</si>
  <si>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</si>
  <si>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</si>
  <si>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</si>
  <si>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</si>
  <si>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</si>
  <si>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</si>
  <si>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</si>
  <si>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</si>
  <si>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</si>
  <si>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</si>
  <si>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</si>
  <si>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</si>
  <si>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</si>
  <si>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</si>
  <si>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</si>
  <si>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</si>
  <si>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</si>
  <si>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</si>
  <si>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</si>
  <si>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</si>
  <si>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</si>
  <si>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</si>
  <si>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</si>
  <si>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</si>
  <si>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</si>
  <si>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</si>
  <si>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</si>
  <si>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</si>
  <si>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</si>
  <si>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</si>
  <si>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</si>
  <si>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</si>
  <si>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</si>
  <si>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</si>
  <si>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</si>
  <si>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</si>
  <si>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</si>
  <si>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</si>
  <si>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</si>
  <si>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</si>
  <si>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</si>
  <si>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</si>
  <si>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</si>
  <si>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</si>
  <si>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</si>
  <si>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</si>
  <si>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</si>
  <si>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</si>
  <si>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</si>
  <si>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</si>
  <si>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</si>
  <si>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</si>
  <si>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</si>
  <si>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</si>
  <si>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</si>
  <si>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</si>
  <si>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</si>
  <si>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</si>
  <si>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</si>
  <si>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</si>
  <si>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</si>
  <si>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</si>
  <si>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</si>
  <si>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</si>
  <si>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</si>
  <si>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</si>
  <si>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</si>
  <si>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</si>
  <si>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</si>
  <si>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</si>
  <si>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</si>
  <si>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</si>
  <si>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</si>
  <si>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</si>
  <si>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</si>
  <si>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</si>
  <si>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</si>
  <si>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</si>
  <si>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</si>
  <si>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</si>
  <si>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</si>
  <si>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</si>
  <si>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</si>
  <si>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</si>
  <si>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</si>
  <si>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</si>
  <si>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</si>
  <si>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</si>
  <si>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</si>
  <si>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</si>
  <si>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1.64</t>
  </si>
  <si>
    <t>水道事業会計</t>
  </si>
  <si>
    <t>国民健康保険特別会計</t>
  </si>
  <si>
    <t>一般会計</t>
  </si>
  <si>
    <t>介護保険特別会計</t>
  </si>
  <si>
    <t>公共下水道事業費特別会計</t>
  </si>
  <si>
    <t>後期高齢者医療特別会計</t>
  </si>
  <si>
    <t>簡易水道事業費特別会計</t>
  </si>
  <si>
    <t>農業集落排水事業費特別会計</t>
  </si>
  <si>
    <t>その他会計（赤字）</t>
  </si>
  <si>
    <t>その他会計（黒字）</t>
  </si>
  <si>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4"/>
  </si>
  <si>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4"/>
  </si>
  <si>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</si>
  <si>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</si>
  <si>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</si>
  <si>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</si>
  <si>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鹿沼市農業公社</t>
    <rPh sb="0" eb="3">
      <t>カヌマシ</t>
    </rPh>
    <rPh sb="3" eb="5">
      <t>ノウギョウ</t>
    </rPh>
    <rPh sb="5" eb="7">
      <t>コウシャ</t>
    </rPh>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</si>
  <si>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</si>
  <si>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</si>
  <si>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</si>
  <si>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</si>
  <si>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rPh sb="0" eb="3">
      <t>カヌマシ</t>
    </rPh>
    <rPh sb="3" eb="6">
      <t>キンロウシャ</t>
    </rPh>
    <rPh sb="6" eb="8">
      <t>フクシ</t>
    </rPh>
    <rPh sb="8" eb="10">
      <t>キョウサイ</t>
    </rPh>
    <rPh sb="10" eb="11">
      <t>カイ</t>
    </rPh>
    <phoneticPr fontId="2"/>
  </si>
  <si>
    <t>-</t>
    <phoneticPr fontId="2"/>
  </si>
  <si>
    <t>-</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</si>
  <si>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</si>
  <si>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</si>
  <si>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</si>
  <si>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</si>
  <si>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</si>
  <si>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</si>
  <si>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</si>
  <si>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</si>
  <si>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</si>
  <si>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</si>
  <si>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</si>
  <si>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</si>
  <si>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大きく下回るとともに、将来負担比率も、H25以降は低い値となっている。今後も財政措置が見込まれる起債の活用等を積極的に行い、計画的な起債償還と財源確保を図り、将来負担の軽減に努める。</t>
    <rPh sb="1" eb="3">
      <t>ジッシツ</t>
    </rPh>
    <rPh sb="3" eb="6">
      <t>コウサイヒ</t>
    </rPh>
    <rPh sb="6" eb="8">
      <t>ヒリツ</t>
    </rPh>
    <rPh sb="9" eb="11">
      <t>ルイジ</t>
    </rPh>
    <rPh sb="11" eb="13">
      <t>ダンタイ</t>
    </rPh>
    <rPh sb="14" eb="16">
      <t>ヒカク</t>
    </rPh>
    <rPh sb="18" eb="19">
      <t>オオ</t>
    </rPh>
    <rPh sb="21" eb="23">
      <t>シタマワ</t>
    </rPh>
    <rPh sb="29" eb="31">
      <t>ショウライ</t>
    </rPh>
    <rPh sb="31" eb="33">
      <t>フタン</t>
    </rPh>
    <rPh sb="33" eb="35">
      <t>ヒリツ</t>
    </rPh>
    <rPh sb="40" eb="42">
      <t>イコウ</t>
    </rPh>
    <rPh sb="43" eb="44">
      <t>ヒク</t>
    </rPh>
    <rPh sb="45" eb="46">
      <t>アタイ</t>
    </rPh>
    <rPh sb="53" eb="55">
      <t>コンゴ</t>
    </rPh>
    <rPh sb="56" eb="58">
      <t>ザイセイ</t>
    </rPh>
    <rPh sb="58" eb="60">
      <t>ソチ</t>
    </rPh>
    <rPh sb="61" eb="63">
      <t>ミコ</t>
    </rPh>
    <rPh sb="66" eb="68">
      <t>キサイ</t>
    </rPh>
    <rPh sb="69" eb="71">
      <t>カツヨウ</t>
    </rPh>
    <rPh sb="71" eb="72">
      <t>トウ</t>
    </rPh>
    <rPh sb="73" eb="76">
      <t>セッキョクテキ</t>
    </rPh>
    <rPh sb="77" eb="78">
      <t>オコナ</t>
    </rPh>
    <rPh sb="80" eb="82">
      <t>ケイカク</t>
    </rPh>
    <rPh sb="82" eb="83">
      <t>テキ</t>
    </rPh>
    <rPh sb="84" eb="86">
      <t>キサイ</t>
    </rPh>
    <rPh sb="86" eb="88">
      <t>ショウカン</t>
    </rPh>
    <rPh sb="89" eb="91">
      <t>ザイゲン</t>
    </rPh>
    <rPh sb="91" eb="93">
      <t>カクホ</t>
    </rPh>
    <rPh sb="94" eb="95">
      <t>ハカ</t>
    </rPh>
    <rPh sb="97" eb="99">
      <t>ショウライ</t>
    </rPh>
    <rPh sb="99" eb="101">
      <t>フタン</t>
    </rPh>
    <rPh sb="102" eb="104">
      <t>ケイゲン</t>
    </rPh>
    <rPh sb="105" eb="106">
      <t>ツト</t>
    </rPh>
    <phoneticPr fontId="5"/>
  </si>
  <si>
    <t>有形固定資産減価償却率</t>
    <phoneticPr fontId="5"/>
  </si>
  <si>
    <t xml:space="preserve">将来負担比率については、公営企業債等繰入見込額の減や、定員管理における職員数及び退職手当の減、並びに充当可能基金の増により前年度は４．３％だった将来負担比率は－となった。今後も計画的な財源確保を図り、将来負担の軽減に努めていく。
　また、有形固定資産減価償却率は低い水準ではあるが、老朽化が進行する施設等を多く保有しているため、今後は鹿沼市公共施設等総合管理計画に基づき長寿命化並びに施設の施設の効果的・効率的な配置を推進す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</si>
</sst>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54227</c:v>
                </c:pt>
                <c:pt idx="4">
                  <c:v>57295</c:v>
                </c:pt>
              </c:numCache>
            </c:numRef>
          </c:val>
          <c:smooth val="0"/>
          <c:extLst xmlns:c16r2="http://schemas.microsoft.com/office/drawing/2015/06/chart">
            <c:ext xmlns:c16="http://schemas.microsoft.com/office/drawing/2014/chart" uri="{C3380CC4-5D6E-409C-BE32-E72D297353CC}">
              <c16:uniqueId val="{00000000-FC54-4840-8DC7-B5D8BC5E25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34524</c:v>
                </c:pt>
                <c:pt idx="1">
                  <c:v>44961</c:v>
                </c:pt>
                <c:pt idx="2">
                  <c:v>48844</c:v>
                </c:pt>
                <c:pt idx="3">
                  <c:v>64796</c:v>
                </c:pt>
                <c:pt idx="4">
                  <c:v>28643</c:v>
                </c:pt>
              </c:numCache>
            </c:numRef>
          </c:val>
          <c:smooth val="0"/>
          <c:extLst xmlns:c16r2="http://schemas.microsoft.com/office/drawing/2015/06/chart">
            <c:ext xmlns:c16="http://schemas.microsoft.com/office/drawing/2014/chart" uri="{C3380CC4-5D6E-409C-BE32-E72D297353CC}">
              <c16:uniqueId val="{00000001-FC54-4840-8DC7-B5D8BC5E2593}"/>
            </c:ext>
          </c:extLst>
        </c:ser>
        <c:dLbls>
          <c:showLegendKey val="0"/>
          <c:showVal val="0"/>
          <c:showCatName val="0"/>
          <c:showSerName val="0"/>
          <c:showPercent val="0"/>
          <c:showBubbleSize val="0"/>
        </c:dLbls>
        <c:marker val="1"/>
        <c:smooth val="0"/>
        <c:axId val="177568208"/>
        <c:axId val="177569776"/>
      </c:lineChart>
      <c:catAx>
        <c:axId val="17756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69776"/>
        <c:crosses val="autoZero"/>
        <c:auto val="1"/>
        <c:lblAlgn val="ctr"/>
        <c:lblOffset val="100"/>
        <c:tickLblSkip val="1"/>
        <c:tickMarkSkip val="1"/>
        <c:noMultiLvlLbl val="0"/>
      </c:catAx>
      <c:valAx>
        <c:axId val="1775697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6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4.66</c:v>
                </c:pt>
                <c:pt idx="1">
                  <c:v>4.01</c:v>
                </c:pt>
                <c:pt idx="2">
                  <c:v>5.1100000000000003</c:v>
                </c:pt>
                <c:pt idx="3">
                  <c:v>4.8899999999999997</c:v>
                </c:pt>
                <c:pt idx="4">
                  <c:v>5.88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10.71</c:v>
                </c:pt>
                <c:pt idx="1">
                  <c:v>11.08</c:v>
                </c:pt>
                <c:pt idx="2">
                  <c:v>12.73</c:v>
                </c:pt>
                <c:pt idx="3">
                  <c:v>10.99</c:v>
                </c:pt>
                <c:pt idx="4">
                  <c:v>13.34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7571344"/>
        <c:axId val="177571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1.81</c:v>
                </c:pt>
                <c:pt idx="1">
                  <c:v>0.09</c:v>
                </c:pt>
                <c:pt idx="2">
                  <c:v>2.3199999999999998</c:v>
                </c:pt>
                <c:pt idx="3">
                  <c:v>-1.64</c:v>
                </c:pt>
                <c:pt idx="4">
                  <c:v>3.14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7571344"/>
        <c:axId val="177571736"/>
      </c:lineChart>
      <c:catAx>
        <c:axId val="17757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571736"/>
        <c:crosses val="autoZero"/>
        <c:auto val="1"/>
        <c:lblAlgn val="ctr"/>
        <c:lblOffset val="100"/>
        <c:tickLblSkip val="1"/>
        <c:tickMarkSkip val="1"/>
        <c:noMultiLvlLbl val="0"/>
      </c:catAx>
      <c:valAx>
        <c:axId val="17757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7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0.04</c:v>
                </c:pt>
                <c:pt idx="4">
                  <c:v>#N/A</c:v>
                </c:pt>
                <c:pt idx="5">
                  <c:v>0.01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c:v>
                </c:pt>
                <c:pt idx="4">
                  <c:v>#N/A</c:v>
                </c:pt>
                <c:pt idx="5">
                  <c:v>0.23</c:v>
                </c:pt>
                <c:pt idx="6">
                  <c:v>#N/A</c:v>
                </c:pt>
                <c:pt idx="7">
                  <c:v>7.0000000000000007E-2</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0.92</c:v>
                </c:pt>
                <c:pt idx="2">
                  <c:v>#N/A</c:v>
                </c:pt>
                <c:pt idx="3">
                  <c:v>0.54</c:v>
                </c:pt>
                <c:pt idx="4">
                  <c:v>#N/A</c:v>
                </c:pt>
                <c:pt idx="5">
                  <c:v>0.64</c:v>
                </c:pt>
                <c:pt idx="6">
                  <c:v>#N/A</c:v>
                </c:pt>
                <c:pt idx="7">
                  <c:v>0.48</c:v>
                </c:pt>
                <c:pt idx="8">
                  <c:v>#N/A</c:v>
                </c:pt>
                <c:pt idx="9">
                  <c:v>0.97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4.6100000000000003</c:v>
                </c:pt>
                <c:pt idx="2">
                  <c:v>#N/A</c:v>
                </c:pt>
                <c:pt idx="3">
                  <c:v>4</c:v>
                </c:pt>
                <c:pt idx="4">
                  <c:v>#N/A</c:v>
                </c:pt>
                <c:pt idx="5">
                  <c:v>5.0999999999999996</c:v>
                </c:pt>
                <c:pt idx="6">
                  <c:v>#N/A</c:v>
                </c:pt>
                <c:pt idx="7">
                  <c:v>4.88</c:v>
                </c:pt>
                <c:pt idx="8">
                  <c:v>#N/A</c:v>
                </c:pt>
                <c:pt idx="9">
                  <c:v>5.88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1.85</c:v>
                </c:pt>
                <c:pt idx="2">
                  <c:v>#N/A</c:v>
                </c:pt>
                <c:pt idx="3">
                  <c:v>2.67</c:v>
                </c:pt>
                <c:pt idx="4">
                  <c:v>#N/A</c:v>
                </c:pt>
                <c:pt idx="5">
                  <c:v>3.15</c:v>
                </c:pt>
                <c:pt idx="6">
                  <c:v>#N/A</c:v>
                </c:pt>
                <c:pt idx="7">
                  <c:v>4.22</c:v>
                </c:pt>
                <c:pt idx="8">
                  <c:v>#N/A</c:v>
                </c:pt>
                <c:pt idx="9">
                  <c:v>6.01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13.06</c:v>
                </c:pt>
                <c:pt idx="2">
                  <c:v>#N/A</c:v>
                </c:pt>
                <c:pt idx="3">
                  <c:v>13.73</c:v>
                </c:pt>
                <c:pt idx="4">
                  <c:v>#N/A</c:v>
                </c:pt>
                <c:pt idx="5">
                  <c:v>14.04</c:v>
                </c:pt>
                <c:pt idx="6">
                  <c:v>#N/A</c:v>
                </c:pt>
                <c:pt idx="7">
                  <c:v>13.87</c:v>
                </c:pt>
                <c:pt idx="8">
                  <c:v>#N/A</c:v>
                </c:pt>
                <c:pt idx="9">
                  <c:v>14.87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7572520"/>
        <c:axId val="177572912"/>
      </c:barChart>
      <c:catAx>
        <c:axId val="17757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572912"/>
        <c:crosses val="autoZero"/>
        <c:auto val="1"/>
        <c:lblAlgn val="ctr"/>
        <c:lblOffset val="100"/>
        <c:tickLblSkip val="1"/>
        <c:tickMarkSkip val="1"/>
        <c:noMultiLvlLbl val="0"/>
      </c:catAx>
      <c:valAx>
        <c:axId val="17757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572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4108</c:v>
                </c:pt>
                <c:pt idx="5">
                  <c:v>4029</c:v>
                </c:pt>
                <c:pt idx="8">
                  <c:v>4142</c:v>
                </c:pt>
                <c:pt idx="11">
                  <c:v>4146</c:v>
                </c:pt>
                <c:pt idx="14">
                  <c:v>4219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23</c:v>
                </c:pt>
                <c:pt idx="6">
                  <c:v>22</c:v>
                </c:pt>
                <c:pt idx="9">
                  <c:v>24</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1313</c:v>
                </c:pt>
                <c:pt idx="3">
                  <c:v>1318</c:v>
                </c:pt>
                <c:pt idx="6">
                  <c:v>1312</c:v>
                </c:pt>
                <c:pt idx="9">
                  <c:v>1236</c:v>
                </c:pt>
                <c:pt idx="12">
                  <c:v>1209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115</c:v>
                </c:pt>
                <c:pt idx="3">
                  <c:v>110</c:v>
                </c:pt>
                <c:pt idx="6">
                  <c:v>102</c:v>
                </c:pt>
                <c:pt idx="9">
                  <c:v>102</c:v>
                </c:pt>
                <c:pt idx="12">
                  <c:v>102</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3531</c:v>
                </c:pt>
                <c:pt idx="3">
                  <c:v>3546</c:v>
                </c:pt>
                <c:pt idx="6">
                  <c:v>3571</c:v>
                </c:pt>
                <c:pt idx="9">
                  <c:v>3489</c:v>
                </c:pt>
                <c:pt idx="12">
                  <c:v>3506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9819632"/>
        <c:axId val="249820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876</c:v>
                </c:pt>
                <c:pt idx="2">
                  <c:v>#N/A</c:v>
                </c:pt>
                <c:pt idx="3">
                  <c:v>#N/A</c:v>
                </c:pt>
                <c:pt idx="4">
                  <c:v>968</c:v>
                </c:pt>
                <c:pt idx="5">
                  <c:v>#N/A</c:v>
                </c:pt>
                <c:pt idx="6">
                  <c:v>#N/A</c:v>
                </c:pt>
                <c:pt idx="7">
                  <c:v>865</c:v>
                </c:pt>
                <c:pt idx="8">
                  <c:v>#N/A</c:v>
                </c:pt>
                <c:pt idx="9">
                  <c:v>#N/A</c:v>
                </c:pt>
                <c:pt idx="10">
                  <c:v>705</c:v>
                </c:pt>
                <c:pt idx="11">
                  <c:v>#N/A</c:v>
                </c:pt>
                <c:pt idx="12">
                  <c:v>#N/A</c:v>
                </c:pt>
                <c:pt idx="13">
                  <c:v>617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9819632"/>
        <c:axId val="249820024"/>
      </c:lineChart>
      <c:catAx>
        <c:axId val="24981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820024"/>
        <c:crosses val="autoZero"/>
        <c:auto val="1"/>
        <c:lblAlgn val="ctr"/>
        <c:lblOffset val="100"/>
        <c:tickLblSkip val="1"/>
        <c:tickMarkSkip val="1"/>
        <c:noMultiLvlLbl val="0"/>
      </c:catAx>
      <c:valAx>
        <c:axId val="249820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81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35659</c:v>
                </c:pt>
                <c:pt idx="5">
                  <c:v>36081</c:v>
                </c:pt>
                <c:pt idx="8">
                  <c:v>36144</c:v>
                </c:pt>
                <c:pt idx="11">
                  <c:v>36538</c:v>
                </c:pt>
                <c:pt idx="14">
                  <c:v>35863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5959</c:v>
                </c:pt>
                <c:pt idx="5">
                  <c:v>5750</c:v>
                </c:pt>
                <c:pt idx="8">
                  <c:v>5279</c:v>
                </c:pt>
                <c:pt idx="11">
                  <c:v>5067</c:v>
                </c:pt>
                <c:pt idx="14">
                  <c:v>4726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5334</c:v>
                </c:pt>
                <c:pt idx="5">
                  <c:v>6019</c:v>
                </c:pt>
                <c:pt idx="8">
                  <c:v>6969</c:v>
                </c:pt>
                <c:pt idx="11">
                  <c:v>7255</c:v>
                </c:pt>
                <c:pt idx="14">
                  <c:v>8849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66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8888</c:v>
                </c:pt>
                <c:pt idx="3">
                  <c:v>8213</c:v>
                </c:pt>
                <c:pt idx="6">
                  <c:v>7524</c:v>
                </c:pt>
                <c:pt idx="9">
                  <c:v>6947</c:v>
                </c:pt>
                <c:pt idx="12">
                  <c:v>6681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209</c:v>
                </c:pt>
                <c:pt idx="3">
                  <c:v>187</c:v>
                </c:pt>
                <c:pt idx="6">
                  <c:v>166</c:v>
                </c:pt>
                <c:pt idx="9">
                  <c:v>146</c:v>
                </c:pt>
                <c:pt idx="12">
                  <c:v>126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15720</c:v>
                </c:pt>
                <c:pt idx="3">
                  <c:v>15054</c:v>
                </c:pt>
                <c:pt idx="6">
                  <c:v>14502</c:v>
                </c:pt>
                <c:pt idx="9">
                  <c:v>13535</c:v>
                </c:pt>
                <c:pt idx="12">
                  <c:v>12599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29023</c:v>
                </c:pt>
                <c:pt idx="3">
                  <c:v>27538</c:v>
                </c:pt>
                <c:pt idx="6">
                  <c:v>27826</c:v>
                </c:pt>
                <c:pt idx="9">
                  <c:v>29087</c:v>
                </c:pt>
                <c:pt idx="12">
                  <c:v>28461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9822768"/>
        <c:axId val="252636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6887</c:v>
                </c:pt>
                <c:pt idx="2">
                  <c:v>#N/A</c:v>
                </c:pt>
                <c:pt idx="3">
                  <c:v>#N/A</c:v>
                </c:pt>
                <c:pt idx="4">
                  <c:v>3143</c:v>
                </c:pt>
                <c:pt idx="5">
                  <c:v>#N/A</c:v>
                </c:pt>
                <c:pt idx="6">
                  <c:v>#N/A</c:v>
                </c:pt>
                <c:pt idx="7">
                  <c:v>1627</c:v>
                </c:pt>
                <c:pt idx="8">
                  <c:v>#N/A</c:v>
                </c:pt>
                <c:pt idx="9">
                  <c:v>#N/A</c:v>
                </c:pt>
                <c:pt idx="10">
                  <c:v>855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9822768"/>
        <c:axId val="252636456"/>
      </c:lineChart>
      <c:catAx>
        <c:axId val="24982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636456"/>
        <c:crosses val="autoZero"/>
        <c:auto val="1"/>
        <c:lblAlgn val="ctr"/>
        <c:lblOffset val="100"/>
        <c:tickLblSkip val="1"/>
        <c:tickMarkSkip val="1"/>
        <c:noMultiLvlLbl val="0"/>
      </c:catAx>
      <c:valAx>
        <c:axId val="252636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82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{3301ADF2-FE76-4CE9-84C1-C8A0A7A79BF2}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{4625A0F3-3D19-41FF-8546-8BFC2F58B4DA}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{CE8678AB-B579-4955-AA5D-15447A36E92D}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{DB65D882-E4B8-4DF2-8149-DDD466EE5740}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{3FC55359-291C-43E0-B064-98ED5EE46C9A}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55.9</c:v>
                </c:pt>
                <c:pt idx="4">
                  <c:v>46.5</c:v>
                </c:pt>
              </c:numCache>
            </c:numRef>
          </c:xVal>
          <c:yVal>
            <c:numRef>
              <c:f>公会計指標分析・財政指標組合せ分析表!$K$51:$O$51</c:f>
              <c:numCache>
                <c:formatCode>#,##0.0;"▲ "#,##0.0</c:formatCode>
                <c:ptCount val="5"/>
                <c:pt idx="3">
                  <c:v>4.3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{07007545-3708-44EB-B41D-B89F393C1141}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{093E109D-F8D1-40BA-ADDD-3340ACA365FC}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{B70CDD2B-85A8-465A-A3DE-681E57431687}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{2ED9260A-8841-4B9D-A296-203C647E2221}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{18A32069-71EC-4EF2-ACA1-7EFF603A1CDF}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2637240"/>
        <c:axId val="252637632"/>
      </c:scatterChart>
      <c:valAx>
        <c:axId val="252637240"/>
        <c:scaling>
          <c:orientation val="minMax"/>
          <c:max val="56.1"/>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637632"/>
        <c:crosses val="autoZero"/>
        <c:crossBetween val="midCat"/>
      </c:valAx>
      <c:valAx>
        <c:axId val="252637632"/>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637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{C84DE41F-C3AC-4446-8727-ED01D2D21C3D}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{51C1BBB0-FB0C-4492-8B88-3A5582522735}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{E4B6FE33-99E0-438C-9857-CFF4D890F367}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{3D623BE7-6327-4DA0-A1D0-15F3C9F7955A}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{A346055C-B622-4DAF-94D9-2413C2443167}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4.5999999999999996</c:v>
                </c:pt>
                <c:pt idx="1">
                  <c:v>4</c:v>
                </c:pt>
                <c:pt idx="2">
                  <c:v>4.5999999999999996</c:v>
                </c:pt>
                <c:pt idx="3">
                  <c:v>4.3</c:v>
                </c:pt>
                <c:pt idx="4">
                  <c:v>3.7</c:v>
                </c:pt>
              </c:numCache>
            </c:numRef>
          </c:xVal>
          <c:yVal>
            <c:numRef>
              <c:f>公会計指標分析・財政指標組合せ分析表!$K$73:$O$73</c:f>
              <c:numCache>
                <c:formatCode>#,##0.0;"▲ "#,##0.0</c:formatCode>
                <c:ptCount val="5"/>
                <c:pt idx="0">
                  <c:v>35.5</c:v>
                </c:pt>
                <c:pt idx="1">
                  <c:v>15.7</c:v>
                </c:pt>
                <c:pt idx="2">
                  <c:v>8.4</c:v>
                </c:pt>
                <c:pt idx="3">
                  <c:v>4.3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{596710D6-73C0-46E7-B40D-CAE2BCD9FFA0}</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6384523412001679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{85D3179B-9101-4355-A58C-BBCA303EB107}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{6EEC29B0-3FCD-4BE1-8D2F-6F2D37DB0BB3}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702640111162575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{1C60A70C-0270-44B8-A7D1-DAD71855BC8F}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{4D532F48-05F4-41D9-9A90-C626D5FE10E0}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7.8</c:v>
                </c:pt>
                <c:pt idx="4">
                  <c:v>7.5</c:v>
                </c:pt>
              </c:numCache>
            </c:numRef>
          </c:xVal>
          <c:yVal>
            <c:numRef>
              <c:f>公会計指標分析・財政指標組合せ分析表!$K$77:$O$77</c:f>
              <c:numCache>
                <c:formatCode>#,##0.0;"▲ "#,##0.0</c:formatCode>
                <c:ptCount val="5"/>
                <c:pt idx="0">
                  <c:v>46.1</c:v>
                </c:pt>
                <c:pt idx="1">
                  <c:v>37.6</c:v>
                </c:pt>
                <c:pt idx="2">
                  <c:v>33.799999999999997</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2638416"/>
        <c:axId val="252638808"/>
      </c:scatterChart>
      <c:valAx>
        <c:axId val="252638416"/>
        <c:scaling>
          <c:orientation val="minMax"/>
          <c:max val="8.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638808"/>
        <c:crosses val="autoZero"/>
        <c:crossBetween val="midCat"/>
      </c:valAx>
      <c:valAx>
        <c:axId val="252638808"/>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638416"/>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３か年平均の実質公債費率は３．７％で、前年と比較して０．６ポイント減少しており、継続して市債発行額の抑制に取り組んできた成果が出ているものと考えられる。</a:t>
          </a:r>
        </a:p>
        <a:p>
          <a:r>
            <a:rPr kumimoji="1" lang="ja-JP" altLang="en-US" sz="1400">
              <a:latin typeface="ＭＳ ゴシック" pitchFamily="49" charset="-128"/>
              <a:ea typeface="ＭＳ ゴシック" pitchFamily="49" charset="-128"/>
            </a:rPr>
            <a:t>　今後も「第５期財政健全化推進計画」に基づき計画的な市債の発行に努め、一層の財政健全化を図っていく。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将来負担額については、公営企業債等繰入見込額の減（</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比 </a:t>
          </a:r>
          <a:r>
            <a:rPr kumimoji="1" lang="en-US" altLang="ja-JP" sz="1400">
              <a:latin typeface="ＭＳ ゴシック" pitchFamily="49" charset="-128"/>
              <a:ea typeface="ＭＳ ゴシック" pitchFamily="49" charset="-128"/>
            </a:rPr>
            <a:t>3,121</a:t>
          </a:r>
          <a:r>
            <a:rPr kumimoji="1" lang="ja-JP" altLang="en-US" sz="1400">
              <a:latin typeface="ＭＳ ゴシック" pitchFamily="49" charset="-128"/>
              <a:ea typeface="ＭＳ ゴシック" pitchFamily="49" charset="-128"/>
            </a:rPr>
            <a:t>百万円）や、定員管理における職員数及び退職手当の減等により減少している。</a:t>
          </a:r>
        </a:p>
        <a:p>
          <a:r>
            <a:rPr kumimoji="1" lang="ja-JP" altLang="en-US" sz="1400">
              <a:latin typeface="ＭＳ ゴシック" pitchFamily="49" charset="-128"/>
              <a:ea typeface="ＭＳ ゴシック" pitchFamily="49" charset="-128"/>
            </a:rPr>
            <a:t>　充当可能財源については、前年度と比較すると、充当可能特定歳入及び基準財政需要額算入見込額は減となっているが、充当可能基金の増により増加している。</a:t>
          </a:r>
        </a:p>
        <a:p>
          <a:r>
            <a:rPr kumimoji="1" lang="ja-JP" altLang="en-US" sz="1400">
              <a:latin typeface="ＭＳ ゴシック" pitchFamily="49" charset="-128"/>
              <a:ea typeface="ＭＳ ゴシック" pitchFamily="49" charset="-128"/>
            </a:rPr>
            <a:t>　これらにより前年度は４．３％だった将来負担比率は－となった。</a:t>
          </a:r>
        </a:p>
        <a:p>
          <a:r>
            <a:rPr kumimoji="1" lang="ja-JP" altLang="en-US" sz="1400">
              <a:latin typeface="ＭＳ ゴシック" pitchFamily="49" charset="-128"/>
              <a:ea typeface="ＭＳ ゴシック" pitchFamily="49" charset="-128"/>
            </a:rPr>
            <a:t>　引き続き「第５期財政健全化推進計画」に基づき、市債の発行の抑制等に取り組み、健全財政の確保に努める。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当市では、平成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年度に策定した鹿沼市公共施設等総合管理計画において、今後</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年間で、延べ床面積換算</a:t>
          </a:r>
          <a:r>
            <a:rPr kumimoji="1" lang="en-US" altLang="ja-JP" sz="1100" baseline="0">
              <a:solidFill>
                <a:schemeClr val="dk1"/>
              </a:solidFill>
              <a:effectLst/>
              <a:latin typeface="+mn-lt"/>
              <a:ea typeface="+mn-ea"/>
              <a:cs typeface="+mn-cs"/>
            </a:rPr>
            <a:t>27.4</a:t>
          </a:r>
          <a:r>
            <a:rPr kumimoji="1" lang="ja-JP" altLang="ja-JP" sz="1100" baseline="0">
              <a:solidFill>
                <a:schemeClr val="dk1"/>
              </a:solidFill>
              <a:effectLst/>
              <a:latin typeface="+mn-lt"/>
              <a:ea typeface="+mn-ea"/>
              <a:cs typeface="+mn-cs"/>
            </a:rPr>
            <a:t>％の施設削減を目標とし、施設分類ごとの方針に基づいた再編・再整備を推進している。</a:t>
          </a:r>
          <a:endParaRPr lang="ja-JP" altLang="ja-JP">
            <a:effectLst/>
          </a:endParaRPr>
        </a:p>
        <a:p>
          <a:r>
            <a:rPr kumimoji="1" lang="ja-JP" altLang="ja-JP" sz="1100" baseline="0">
              <a:solidFill>
                <a:schemeClr val="dk1"/>
              </a:solidFill>
              <a:effectLst/>
              <a:latin typeface="+mn-lt"/>
              <a:ea typeface="+mn-ea"/>
              <a:cs typeface="+mn-cs"/>
            </a:rPr>
            <a:t>　有形固定資産減価償却率においては、類似団体より低い水準であるが、老朽化は進行する見込みであり、今後は公共施設等総合管理計画に基づき長寿命化並びに施設の効果的・効率的な配置を推進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6" name="直線コネクタ 65"/>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7"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8" name="直線コネクタ 67"/>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9"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0" name="直線コネクタ 69"/>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71" name="有形固定資産減価償却率平均値テキスト"/>
        <xdr:cNvSpPr txBox="1"/>
      </xdr:nvSpPr>
      <xdr:spPr>
        <a:xfrm>
          <a:off x="4813300" y="4890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2" name="フローチャート : 判断 71"/>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3" name="フローチャート : 判断 72"/>
        <xdr:cNvSpPr/>
      </xdr:nvSpPr>
      <xdr:spPr>
        <a:xfrm>
          <a:off x="4000500" y="50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11642</xdr:rowOff>
    </xdr:from>
    <xdr:to>
      <xdr:col>3</xdr:col>
      <xdr:colOff>1222375</xdr:colOff>
      <xdr:row>31</xdr:row>
      <xdr:rowOff>113242</xdr:rowOff>
    </xdr:to>
    <xdr:sp macro="" textlink="">
      <xdr:nvSpPr>
        <xdr:cNvPr id="79" name="円/楕円 78"/>
        <xdr:cNvSpPr/>
      </xdr:nvSpPr>
      <xdr:spPr>
        <a:xfrm>
          <a:off x="4711700" y="53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161519</xdr:rowOff>
    </xdr:from>
    <xdr:ext cx="405111" cy="259045"/>
    <xdr:sp macro="" textlink="">
      <xdr:nvSpPr>
        <xdr:cNvPr id="80" name="有形固定資産減価償却率該当値テキスト"/>
        <xdr:cNvSpPr txBox="1"/>
      </xdr:nvSpPr>
      <xdr:spPr>
        <a:xfrm>
          <a:off x="4813300" y="530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16298</xdr:rowOff>
    </xdr:from>
    <xdr:to>
      <xdr:col>3</xdr:col>
      <xdr:colOff>511175</xdr:colOff>
      <xdr:row>29</xdr:row>
      <xdr:rowOff>117898</xdr:rowOff>
    </xdr:to>
    <xdr:sp macro="" textlink="">
      <xdr:nvSpPr>
        <xdr:cNvPr id="81" name="円/楕円 80"/>
        <xdr:cNvSpPr/>
      </xdr:nvSpPr>
      <xdr:spPr>
        <a:xfrm>
          <a:off x="4000500" y="49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67098</xdr:rowOff>
    </xdr:from>
    <xdr:to>
      <xdr:col>3</xdr:col>
      <xdr:colOff>1171575</xdr:colOff>
      <xdr:row>31</xdr:row>
      <xdr:rowOff>62442</xdr:rowOff>
    </xdr:to>
    <xdr:cxnSp macro="">
      <xdr:nvCxnSpPr>
        <xdr:cNvPr id="82" name="直線コネクタ 81"/>
        <xdr:cNvCxnSpPr/>
      </xdr:nvCxnSpPr>
      <xdr:spPr>
        <a:xfrm>
          <a:off x="4051300" y="5039148"/>
          <a:ext cx="711200" cy="3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134214</xdr:rowOff>
    </xdr:from>
    <xdr:ext cx="405111" cy="259045"/>
    <xdr:sp macro="" textlink="">
      <xdr:nvSpPr>
        <xdr:cNvPr id="83" name="n_1aveValue有形固定資産減価償却率"/>
        <xdr:cNvSpPr txBox="1"/>
      </xdr:nvSpPr>
      <xdr:spPr>
        <a:xfrm>
          <a:off x="3836043" y="510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134425</xdr:rowOff>
    </xdr:from>
    <xdr:ext cx="405111" cy="259045"/>
    <xdr:sp macro="" textlink="">
      <xdr:nvSpPr>
        <xdr:cNvPr id="84" name="n_1mainValue有形固定資産減価償却率"/>
        <xdr:cNvSpPr txBox="1"/>
      </xdr:nvSpPr>
      <xdr:spPr>
        <a:xfrm>
          <a:off x="3836043" y="476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70" name="円/楕円 69"/>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36212</xdr:rowOff>
    </xdr:from>
    <xdr:ext cx="405111" cy="259045"/>
    <xdr:sp macro="" textlink="">
      <xdr:nvSpPr>
        <xdr:cNvPr id="71" name="【道路】&#10;有形固定資産減価償却率該当値テキスト"/>
        <xdr:cNvSpPr txBox="1"/>
      </xdr:nvSpPr>
      <xdr:spPr>
        <a:xfrm>
          <a:off x="47244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78740</xdr:rowOff>
    </xdr:from>
    <xdr:to>
      <xdr:col>5</xdr:col>
      <xdr:colOff>409575</xdr:colOff>
      <xdr:row>39</xdr:row>
      <xdr:rowOff>8890</xdr:rowOff>
    </xdr:to>
    <xdr:sp macro="" textlink="">
      <xdr:nvSpPr>
        <xdr:cNvPr id="72" name="円/楕円 71"/>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108585</xdr:rowOff>
    </xdr:from>
    <xdr:to>
      <xdr:col>6</xdr:col>
      <xdr:colOff>511175</xdr:colOff>
      <xdr:row>38</xdr:row>
      <xdr:rowOff>129540</xdr:rowOff>
    </xdr:to>
    <xdr:cxnSp macro="">
      <xdr:nvCxnSpPr>
        <xdr:cNvPr id="73" name="直線コネクタ 72"/>
        <xdr:cNvCxnSpPr/>
      </xdr:nvCxnSpPr>
      <xdr:spPr>
        <a:xfrm flipV="1">
          <a:off x="3797300" y="66236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17</xdr:rowOff>
    </xdr:from>
    <xdr:ext cx="405111" cy="259045"/>
    <xdr:sp macro="" textlink="">
      <xdr:nvSpPr>
        <xdr:cNvPr id="75" name="n_1mainValue【道路】&#10;有形固定資産減価償却率"/>
        <xdr:cNvSpPr txBox="1"/>
      </xdr:nvSpPr>
      <xdr:spPr>
        <a:xfrm>
          <a:off x="3582043"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66053</xdr:rowOff>
    </xdr:from>
    <xdr:to>
      <xdr:col>15</xdr:col>
      <xdr:colOff>231775</xdr:colOff>
      <xdr:row>38</xdr:row>
      <xdr:rowOff>167653</xdr:rowOff>
    </xdr:to>
    <xdr:sp macro="" textlink="">
      <xdr:nvSpPr>
        <xdr:cNvPr id="112" name="円/楕円 111"/>
        <xdr:cNvSpPr/>
      </xdr:nvSpPr>
      <xdr:spPr>
        <a:xfrm>
          <a:off x="10426700" y="65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88930</xdr:rowOff>
    </xdr:from>
    <xdr:ext cx="534377" cy="259045"/>
    <xdr:sp macro="" textlink="">
      <xdr:nvSpPr>
        <xdr:cNvPr id="113" name="【道路】&#10;一人当たり延長該当値テキスト"/>
        <xdr:cNvSpPr txBox="1"/>
      </xdr:nvSpPr>
      <xdr:spPr>
        <a:xfrm>
          <a:off x="10566400" y="64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71348</xdr:rowOff>
    </xdr:from>
    <xdr:to>
      <xdr:col>14</xdr:col>
      <xdr:colOff>79375</xdr:colOff>
      <xdr:row>39</xdr:row>
      <xdr:rowOff>1498</xdr:rowOff>
    </xdr:to>
    <xdr:sp macro="" textlink="">
      <xdr:nvSpPr>
        <xdr:cNvPr id="114" name="円/楕円 113"/>
        <xdr:cNvSpPr/>
      </xdr:nvSpPr>
      <xdr:spPr>
        <a:xfrm>
          <a:off x="9588500" y="65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116853</xdr:rowOff>
    </xdr:from>
    <xdr:to>
      <xdr:col>15</xdr:col>
      <xdr:colOff>180975</xdr:colOff>
      <xdr:row>38</xdr:row>
      <xdr:rowOff>122148</xdr:rowOff>
    </xdr:to>
    <xdr:cxnSp macro="">
      <xdr:nvCxnSpPr>
        <xdr:cNvPr id="115" name="直線コネクタ 114"/>
        <xdr:cNvCxnSpPr/>
      </xdr:nvCxnSpPr>
      <xdr:spPr>
        <a:xfrm flipV="1">
          <a:off x="9639300" y="6631953"/>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18026</xdr:rowOff>
    </xdr:from>
    <xdr:ext cx="534377" cy="259045"/>
    <xdr:sp macro="" textlink="">
      <xdr:nvSpPr>
        <xdr:cNvPr id="117" name="n_1mainValue【道路】&#10;一人当たり延長"/>
        <xdr:cNvSpPr txBox="1"/>
      </xdr:nvSpPr>
      <xdr:spPr>
        <a:xfrm>
          <a:off x="9359410" y="63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82550</xdr:rowOff>
    </xdr:from>
    <xdr:to>
      <xdr:col>6</xdr:col>
      <xdr:colOff>561975</xdr:colOff>
      <xdr:row>60</xdr:row>
      <xdr:rowOff>12700</xdr:rowOff>
    </xdr:to>
    <xdr:sp macro="" textlink="">
      <xdr:nvSpPr>
        <xdr:cNvPr id="155" name="円/楕円 154"/>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105427</xdr:rowOff>
    </xdr:from>
    <xdr:ext cx="405111" cy="259045"/>
    <xdr:sp macro="" textlink="">
      <xdr:nvSpPr>
        <xdr:cNvPr id="156" name="【橋りょう・トンネル】&#10;有形固定資産減価償却率該当値テキスト"/>
        <xdr:cNvSpPr txBox="1"/>
      </xdr:nvSpPr>
      <xdr:spPr>
        <a:xfrm>
          <a:off x="47244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116840</xdr:rowOff>
    </xdr:from>
    <xdr:to>
      <xdr:col>5</xdr:col>
      <xdr:colOff>409575</xdr:colOff>
      <xdr:row>60</xdr:row>
      <xdr:rowOff>46990</xdr:rowOff>
    </xdr:to>
    <xdr:sp macro="" textlink="">
      <xdr:nvSpPr>
        <xdr:cNvPr id="157" name="円/楕円 15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133350</xdr:rowOff>
    </xdr:from>
    <xdr:to>
      <xdr:col>6</xdr:col>
      <xdr:colOff>511175</xdr:colOff>
      <xdr:row>59</xdr:row>
      <xdr:rowOff>167640</xdr:rowOff>
    </xdr:to>
    <xdr:cxnSp macro="">
      <xdr:nvCxnSpPr>
        <xdr:cNvPr id="158" name="直線コネクタ 157"/>
        <xdr:cNvCxnSpPr/>
      </xdr:nvCxnSpPr>
      <xdr:spPr>
        <a:xfrm flipV="1">
          <a:off x="3797300" y="10248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150512</xdr:rowOff>
    </xdr:from>
    <xdr:ext cx="405111" cy="259045"/>
    <xdr:sp macro="" textlink="">
      <xdr:nvSpPr>
        <xdr:cNvPr id="159"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63517</xdr:rowOff>
    </xdr:from>
    <xdr:ext cx="405111" cy="259045"/>
    <xdr:sp macro="" textlink="">
      <xdr:nvSpPr>
        <xdr:cNvPr id="160" name="n_1mainValue【橋りょう・トンネル】&#10;有形固定資産減価償却率"/>
        <xdr:cNvSpPr txBox="1"/>
      </xdr:nvSpPr>
      <xdr:spPr>
        <a:xfrm>
          <a:off x="3582043"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120462</xdr:rowOff>
    </xdr:from>
    <xdr:to>
      <xdr:col>15</xdr:col>
      <xdr:colOff>231775</xdr:colOff>
      <xdr:row>62</xdr:row>
      <xdr:rowOff>50612</xdr:rowOff>
    </xdr:to>
    <xdr:sp macro="" textlink="">
      <xdr:nvSpPr>
        <xdr:cNvPr id="195" name="円/楕円 194"/>
        <xdr:cNvSpPr/>
      </xdr:nvSpPr>
      <xdr:spPr>
        <a:xfrm>
          <a:off x="104267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98889</xdr:rowOff>
    </xdr:from>
    <xdr:ext cx="599010" cy="259045"/>
    <xdr:sp macro="" textlink="">
      <xdr:nvSpPr>
        <xdr:cNvPr id="196" name="【橋りょう・トンネル】&#10;一人当たり有形固定資産（償却資産）額該当値テキスト"/>
        <xdr:cNvSpPr txBox="1"/>
      </xdr:nvSpPr>
      <xdr:spPr>
        <a:xfrm>
          <a:off x="10566400" y="1055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150,082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122499</xdr:rowOff>
    </xdr:from>
    <xdr:to>
      <xdr:col>14</xdr:col>
      <xdr:colOff>79375</xdr:colOff>
      <xdr:row>62</xdr:row>
      <xdr:rowOff>52649</xdr:rowOff>
    </xdr:to>
    <xdr:sp macro="" textlink="">
      <xdr:nvSpPr>
        <xdr:cNvPr id="197" name="円/楕円 196"/>
        <xdr:cNvSpPr/>
      </xdr:nvSpPr>
      <xdr:spPr>
        <a:xfrm>
          <a:off x="9588500" y="10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171262</xdr:rowOff>
    </xdr:from>
    <xdr:to>
      <xdr:col>15</xdr:col>
      <xdr:colOff>180975</xdr:colOff>
      <xdr:row>62</xdr:row>
      <xdr:rowOff>1849</xdr:rowOff>
    </xdr:to>
    <xdr:cxnSp macro="">
      <xdr:nvCxnSpPr>
        <xdr:cNvPr id="198" name="直線コネクタ 197"/>
        <xdr:cNvCxnSpPr/>
      </xdr:nvCxnSpPr>
      <xdr:spPr>
        <a:xfrm flipV="1">
          <a:off x="9639300" y="10629712"/>
          <a:ext cx="8382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43776</xdr:rowOff>
    </xdr:from>
    <xdr:ext cx="599010" cy="259045"/>
    <xdr:sp macro="" textlink="">
      <xdr:nvSpPr>
        <xdr:cNvPr id="200" name="n_1mainValue【橋りょう・トンネル】&#10;一人当たり有形固定資産（償却資産）額"/>
        <xdr:cNvSpPr txBox="1"/>
      </xdr:nvSpPr>
      <xdr:spPr>
        <a:xfrm>
          <a:off x="9327094" y="10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29"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55880</xdr:rowOff>
    </xdr:from>
    <xdr:to>
      <xdr:col>6</xdr:col>
      <xdr:colOff>561975</xdr:colOff>
      <xdr:row>80</xdr:row>
      <xdr:rowOff>157480</xdr:rowOff>
    </xdr:to>
    <xdr:sp macro="" textlink="">
      <xdr:nvSpPr>
        <xdr:cNvPr id="237" name="円/楕円 236"/>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34307</xdr:rowOff>
    </xdr:from>
    <xdr:ext cx="405111" cy="259045"/>
    <xdr:sp macro="" textlink="">
      <xdr:nvSpPr>
        <xdr:cNvPr id="238" name="【公営住宅】&#10;有形固定資産減価償却率該当値テキスト"/>
        <xdr:cNvSpPr txBox="1"/>
      </xdr:nvSpPr>
      <xdr:spPr>
        <a:xfrm>
          <a:off x="4724400"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97789</xdr:rowOff>
    </xdr:from>
    <xdr:to>
      <xdr:col>5</xdr:col>
      <xdr:colOff>409575</xdr:colOff>
      <xdr:row>81</xdr:row>
      <xdr:rowOff>27939</xdr:rowOff>
    </xdr:to>
    <xdr:sp macro="" textlink="">
      <xdr:nvSpPr>
        <xdr:cNvPr id="239" name="円/楕円 238"/>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106680</xdr:rowOff>
    </xdr:from>
    <xdr:to>
      <xdr:col>6</xdr:col>
      <xdr:colOff>511175</xdr:colOff>
      <xdr:row>80</xdr:row>
      <xdr:rowOff>148589</xdr:rowOff>
    </xdr:to>
    <xdr:cxnSp macro="">
      <xdr:nvCxnSpPr>
        <xdr:cNvPr id="240" name="直線コネクタ 239"/>
        <xdr:cNvCxnSpPr/>
      </xdr:nvCxnSpPr>
      <xdr:spPr>
        <a:xfrm flipV="1">
          <a:off x="3797300" y="13822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19066</xdr:rowOff>
    </xdr:from>
    <xdr:ext cx="405111" cy="259045"/>
    <xdr:sp macro="" textlink="">
      <xdr:nvSpPr>
        <xdr:cNvPr id="242" name="n_1mainValue【公営住宅】&#10;有形固定資産減価償却率"/>
        <xdr:cNvSpPr txBox="1"/>
      </xdr:nvSpPr>
      <xdr:spPr>
        <a:xfrm>
          <a:off x="3582043"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69"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109829</xdr:rowOff>
    </xdr:from>
    <xdr:to>
      <xdr:col>15</xdr:col>
      <xdr:colOff>231775</xdr:colOff>
      <xdr:row>83</xdr:row>
      <xdr:rowOff>39979</xdr:rowOff>
    </xdr:to>
    <xdr:sp macro="" textlink="">
      <xdr:nvSpPr>
        <xdr:cNvPr id="277" name="円/楕円 276"/>
        <xdr:cNvSpPr/>
      </xdr:nvSpPr>
      <xdr:spPr>
        <a:xfrm>
          <a:off x="10426700" y="141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132706</xdr:rowOff>
    </xdr:from>
    <xdr:ext cx="469744" cy="259045"/>
    <xdr:sp macro="" textlink="">
      <xdr:nvSpPr>
        <xdr:cNvPr id="278" name="【公営住宅】&#10;一人当たり面積該当値テキスト"/>
        <xdr:cNvSpPr txBox="1"/>
      </xdr:nvSpPr>
      <xdr:spPr>
        <a:xfrm>
          <a:off x="10566400" y="1402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0.616</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113488</xdr:rowOff>
    </xdr:from>
    <xdr:to>
      <xdr:col>14</xdr:col>
      <xdr:colOff>79375</xdr:colOff>
      <xdr:row>83</xdr:row>
      <xdr:rowOff>43638</xdr:rowOff>
    </xdr:to>
    <xdr:sp macro="" textlink="">
      <xdr:nvSpPr>
        <xdr:cNvPr id="279" name="円/楕円 278"/>
        <xdr:cNvSpPr/>
      </xdr:nvSpPr>
      <xdr:spPr>
        <a:xfrm>
          <a:off x="9588500" y="141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160629</xdr:rowOff>
    </xdr:from>
    <xdr:to>
      <xdr:col>15</xdr:col>
      <xdr:colOff>180975</xdr:colOff>
      <xdr:row>82</xdr:row>
      <xdr:rowOff>164288</xdr:rowOff>
    </xdr:to>
    <xdr:cxnSp macro="">
      <xdr:nvCxnSpPr>
        <xdr:cNvPr id="280" name="直線コネクタ 279"/>
        <xdr:cNvCxnSpPr/>
      </xdr:nvCxnSpPr>
      <xdr:spPr>
        <a:xfrm flipV="1">
          <a:off x="9639300" y="14219529"/>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114316</xdr:rowOff>
    </xdr:from>
    <xdr:ext cx="469744" cy="259045"/>
    <xdr:sp macro="" textlink="">
      <xdr:nvSpPr>
        <xdr:cNvPr id="281"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60165</xdr:rowOff>
    </xdr:from>
    <xdr:ext cx="469744" cy="259045"/>
    <xdr:sp macro="" textlink="">
      <xdr:nvSpPr>
        <xdr:cNvPr id="282" name="n_1mainValue【公営住宅】&#10;一人当たり面積"/>
        <xdr:cNvSpPr txBox="1"/>
      </xdr:nvSpPr>
      <xdr:spPr>
        <a:xfrm>
          <a:off x="9391727" y="1394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123698</xdr:rowOff>
    </xdr:from>
    <xdr:to>
      <xdr:col>23</xdr:col>
      <xdr:colOff>568325</xdr:colOff>
      <xdr:row>35</xdr:row>
      <xdr:rowOff>53848</xdr:rowOff>
    </xdr:to>
    <xdr:sp macro="" textlink="">
      <xdr:nvSpPr>
        <xdr:cNvPr id="334" name="円/楕円 333"/>
        <xdr:cNvSpPr/>
      </xdr:nvSpPr>
      <xdr:spPr>
        <a:xfrm>
          <a:off x="162687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146575</xdr:rowOff>
    </xdr:from>
    <xdr:ext cx="405111" cy="259045"/>
    <xdr:sp macro="" textlink="">
      <xdr:nvSpPr>
        <xdr:cNvPr id="335" name="【認定こども園・幼稚園・保育所】&#10;有形固定資産減価償却率該当値テキスト"/>
        <xdr:cNvSpPr txBox="1"/>
      </xdr:nvSpPr>
      <xdr:spPr>
        <a:xfrm>
          <a:off x="16408400"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20828</xdr:rowOff>
    </xdr:from>
    <xdr:to>
      <xdr:col>22</xdr:col>
      <xdr:colOff>415925</xdr:colOff>
      <xdr:row>35</xdr:row>
      <xdr:rowOff>122428</xdr:rowOff>
    </xdr:to>
    <xdr:sp macro="" textlink="">
      <xdr:nvSpPr>
        <xdr:cNvPr id="336" name="円/楕円 335"/>
        <xdr:cNvSpPr/>
      </xdr:nvSpPr>
      <xdr:spPr>
        <a:xfrm>
          <a:off x="15430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3048</xdr:rowOff>
    </xdr:from>
    <xdr:to>
      <xdr:col>23</xdr:col>
      <xdr:colOff>517525</xdr:colOff>
      <xdr:row>35</xdr:row>
      <xdr:rowOff>71628</xdr:rowOff>
    </xdr:to>
    <xdr:cxnSp macro="">
      <xdr:nvCxnSpPr>
        <xdr:cNvPr id="337" name="直線コネクタ 336"/>
        <xdr:cNvCxnSpPr/>
      </xdr:nvCxnSpPr>
      <xdr:spPr>
        <a:xfrm flipV="1">
          <a:off x="15481300" y="600379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138955</xdr:rowOff>
    </xdr:from>
    <xdr:ext cx="405111" cy="259045"/>
    <xdr:sp macro="" textlink="">
      <xdr:nvSpPr>
        <xdr:cNvPr id="339" name="n_1mainValue【認定こども園・幼稚園・保育所】&#10;有形固定資産減価償却率"/>
        <xdr:cNvSpPr txBox="1"/>
      </xdr:nvSpPr>
      <xdr:spPr>
        <a:xfrm>
          <a:off x="15266043" y="579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40640</xdr:rowOff>
    </xdr:from>
    <xdr:to>
      <xdr:col>32</xdr:col>
      <xdr:colOff>238125</xdr:colOff>
      <xdr:row>40</xdr:row>
      <xdr:rowOff>142240</xdr:rowOff>
    </xdr:to>
    <xdr:sp macro="" textlink="">
      <xdr:nvSpPr>
        <xdr:cNvPr id="376" name="円/楕円 375"/>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19067</xdr:rowOff>
    </xdr:from>
    <xdr:ext cx="469744" cy="259045"/>
    <xdr:sp macro="" textlink="">
      <xdr:nvSpPr>
        <xdr:cNvPr id="377" name="【認定こども園・幼稚園・保育所】&#10;一人当たり面積該当値テキスト"/>
        <xdr:cNvSpPr txBox="1"/>
      </xdr:nvSpPr>
      <xdr:spPr>
        <a:xfrm>
          <a:off x="222504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40640</xdr:rowOff>
    </xdr:from>
    <xdr:to>
      <xdr:col>31</xdr:col>
      <xdr:colOff>85725</xdr:colOff>
      <xdr:row>40</xdr:row>
      <xdr:rowOff>142240</xdr:rowOff>
    </xdr:to>
    <xdr:sp macro="" textlink="">
      <xdr:nvSpPr>
        <xdr:cNvPr id="378" name="円/楕円 377"/>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91440</xdr:rowOff>
    </xdr:from>
    <xdr:to>
      <xdr:col>32</xdr:col>
      <xdr:colOff>187325</xdr:colOff>
      <xdr:row>40</xdr:row>
      <xdr:rowOff>91440</xdr:rowOff>
    </xdr:to>
    <xdr:cxnSp macro="">
      <xdr:nvCxnSpPr>
        <xdr:cNvPr id="379" name="直線コネクタ 378"/>
        <xdr:cNvCxnSpPr/>
      </xdr:nvCxnSpPr>
      <xdr:spPr>
        <a:xfrm>
          <a:off x="21323300" y="694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380"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133367</xdr:rowOff>
    </xdr:from>
    <xdr:ext cx="469744" cy="259045"/>
    <xdr:sp macro="" textlink="">
      <xdr:nvSpPr>
        <xdr:cNvPr id="381"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411"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33020</xdr:rowOff>
    </xdr:from>
    <xdr:to>
      <xdr:col>23</xdr:col>
      <xdr:colOff>568325</xdr:colOff>
      <xdr:row>60</xdr:row>
      <xdr:rowOff>134620</xdr:rowOff>
    </xdr:to>
    <xdr:sp macro="" textlink="">
      <xdr:nvSpPr>
        <xdr:cNvPr id="419" name="円/楕円 418"/>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11447</xdr:rowOff>
    </xdr:from>
    <xdr:ext cx="405111" cy="259045"/>
    <xdr:sp macro="" textlink="">
      <xdr:nvSpPr>
        <xdr:cNvPr id="420" name="【学校施設】&#10;有形固定資産減価償却率該当値テキスト"/>
        <xdr:cNvSpPr txBox="1"/>
      </xdr:nvSpPr>
      <xdr:spPr>
        <a:xfrm>
          <a:off x="164084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151130</xdr:rowOff>
    </xdr:from>
    <xdr:to>
      <xdr:col>22</xdr:col>
      <xdr:colOff>415925</xdr:colOff>
      <xdr:row>61</xdr:row>
      <xdr:rowOff>81280</xdr:rowOff>
    </xdr:to>
    <xdr:sp macro="" textlink="">
      <xdr:nvSpPr>
        <xdr:cNvPr id="421" name="円/楕円 420"/>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83820</xdr:rowOff>
    </xdr:from>
    <xdr:to>
      <xdr:col>23</xdr:col>
      <xdr:colOff>517525</xdr:colOff>
      <xdr:row>61</xdr:row>
      <xdr:rowOff>30480</xdr:rowOff>
    </xdr:to>
    <xdr:cxnSp macro="">
      <xdr:nvCxnSpPr>
        <xdr:cNvPr id="422" name="直線コネクタ 421"/>
        <xdr:cNvCxnSpPr/>
      </xdr:nvCxnSpPr>
      <xdr:spPr>
        <a:xfrm flipV="1">
          <a:off x="15481300" y="103708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78757</xdr:rowOff>
    </xdr:from>
    <xdr:ext cx="405111" cy="259045"/>
    <xdr:sp macro="" textlink="">
      <xdr:nvSpPr>
        <xdr:cNvPr id="423"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72407</xdr:rowOff>
    </xdr:from>
    <xdr:ext cx="405111" cy="259045"/>
    <xdr:sp macro="" textlink="">
      <xdr:nvSpPr>
        <xdr:cNvPr id="424" name="n_1mainValue【学校施設】&#10;有形固定資産減価償却率"/>
        <xdr:cNvSpPr txBox="1"/>
      </xdr:nvSpPr>
      <xdr:spPr>
        <a:xfrm>
          <a:off x="15266043"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54"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22352</xdr:rowOff>
    </xdr:from>
    <xdr:to>
      <xdr:col>32</xdr:col>
      <xdr:colOff>238125</xdr:colOff>
      <xdr:row>58</xdr:row>
      <xdr:rowOff>123952</xdr:rowOff>
    </xdr:to>
    <xdr:sp macro="" textlink="">
      <xdr:nvSpPr>
        <xdr:cNvPr id="462" name="円/楕円 461"/>
        <xdr:cNvSpPr/>
      </xdr:nvSpPr>
      <xdr:spPr>
        <a:xfrm>
          <a:off x="22110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45229</xdr:rowOff>
    </xdr:from>
    <xdr:ext cx="469744" cy="259045"/>
    <xdr:sp macro="" textlink="">
      <xdr:nvSpPr>
        <xdr:cNvPr id="463" name="【学校施設】&#10;一人当たり面積該当値テキスト"/>
        <xdr:cNvSpPr txBox="1"/>
      </xdr:nvSpPr>
      <xdr:spPr>
        <a:xfrm>
          <a:off x="22250400"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42926</xdr:rowOff>
    </xdr:from>
    <xdr:to>
      <xdr:col>31</xdr:col>
      <xdr:colOff>85725</xdr:colOff>
      <xdr:row>58</xdr:row>
      <xdr:rowOff>144526</xdr:rowOff>
    </xdr:to>
    <xdr:sp macro="" textlink="">
      <xdr:nvSpPr>
        <xdr:cNvPr id="464" name="円/楕円 463"/>
        <xdr:cNvSpPr/>
      </xdr:nvSpPr>
      <xdr:spPr>
        <a:xfrm>
          <a:off x="21272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73152</xdr:rowOff>
    </xdr:from>
    <xdr:to>
      <xdr:col>32</xdr:col>
      <xdr:colOff>187325</xdr:colOff>
      <xdr:row>58</xdr:row>
      <xdr:rowOff>93726</xdr:rowOff>
    </xdr:to>
    <xdr:cxnSp macro="">
      <xdr:nvCxnSpPr>
        <xdr:cNvPr id="465" name="直線コネクタ 464"/>
        <xdr:cNvCxnSpPr/>
      </xdr:nvCxnSpPr>
      <xdr:spPr>
        <a:xfrm flipV="1">
          <a:off x="21323300" y="100172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6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161053</xdr:rowOff>
    </xdr:from>
    <xdr:ext cx="469744" cy="259045"/>
    <xdr:sp macro="" textlink="">
      <xdr:nvSpPr>
        <xdr:cNvPr id="467" name="n_1mainValue【学校施設】&#10;一人当たり面積"/>
        <xdr:cNvSpPr txBox="1"/>
      </xdr:nvSpPr>
      <xdr:spPr>
        <a:xfrm>
          <a:off x="210757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05" name="円/楕円 50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06"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07" name="円/楕円 50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133350</xdr:rowOff>
    </xdr:to>
    <xdr:cxnSp macro="">
      <xdr:nvCxnSpPr>
        <xdr:cNvPr id="508" name="直線コネクタ 507"/>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0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1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78739</xdr:rowOff>
    </xdr:from>
    <xdr:to>
      <xdr:col>32</xdr:col>
      <xdr:colOff>238125</xdr:colOff>
      <xdr:row>85</xdr:row>
      <xdr:rowOff>8889</xdr:rowOff>
    </xdr:to>
    <xdr:sp macro="" textlink="">
      <xdr:nvSpPr>
        <xdr:cNvPr id="545" name="円/楕円 544"/>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57166</xdr:rowOff>
    </xdr:from>
    <xdr:ext cx="469744" cy="259045"/>
    <xdr:sp macro="" textlink="">
      <xdr:nvSpPr>
        <xdr:cNvPr id="546" name="【児童館】&#10;一人当たり面積該当値テキスト"/>
        <xdr:cNvSpPr txBox="1"/>
      </xdr:nvSpPr>
      <xdr:spPr>
        <a:xfrm>
          <a:off x="222504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78739</xdr:rowOff>
    </xdr:from>
    <xdr:to>
      <xdr:col>31</xdr:col>
      <xdr:colOff>85725</xdr:colOff>
      <xdr:row>85</xdr:row>
      <xdr:rowOff>8889</xdr:rowOff>
    </xdr:to>
    <xdr:sp macro="" textlink="">
      <xdr:nvSpPr>
        <xdr:cNvPr id="547" name="円/楕円 546"/>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129539</xdr:rowOff>
    </xdr:from>
    <xdr:to>
      <xdr:col>32</xdr:col>
      <xdr:colOff>187325</xdr:colOff>
      <xdr:row>84</xdr:row>
      <xdr:rowOff>129539</xdr:rowOff>
    </xdr:to>
    <xdr:cxnSp macro="">
      <xdr:nvCxnSpPr>
        <xdr:cNvPr id="548" name="直線コネクタ 547"/>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xdr:rowOff>
    </xdr:from>
    <xdr:ext cx="469744" cy="259045"/>
    <xdr:sp macro="" textlink="">
      <xdr:nvSpPr>
        <xdr:cNvPr id="550"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80"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12064</xdr:rowOff>
    </xdr:from>
    <xdr:to>
      <xdr:col>23</xdr:col>
      <xdr:colOff>568325</xdr:colOff>
      <xdr:row>105</xdr:row>
      <xdr:rowOff>113664</xdr:rowOff>
    </xdr:to>
    <xdr:sp macro="" textlink="">
      <xdr:nvSpPr>
        <xdr:cNvPr id="588" name="円/楕円 587"/>
        <xdr:cNvSpPr/>
      </xdr:nvSpPr>
      <xdr:spPr>
        <a:xfrm>
          <a:off x="16268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161941</xdr:rowOff>
    </xdr:from>
    <xdr:ext cx="405111" cy="259045"/>
    <xdr:sp macro="" textlink="">
      <xdr:nvSpPr>
        <xdr:cNvPr id="589" name="【公民館】&#10;有形固定資産減価償却率該当値テキスト"/>
        <xdr:cNvSpPr txBox="1"/>
      </xdr:nvSpPr>
      <xdr:spPr>
        <a:xfrm>
          <a:off x="164084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59689</xdr:rowOff>
    </xdr:from>
    <xdr:to>
      <xdr:col>22</xdr:col>
      <xdr:colOff>415925</xdr:colOff>
      <xdr:row>105</xdr:row>
      <xdr:rowOff>161289</xdr:rowOff>
    </xdr:to>
    <xdr:sp macro="" textlink="">
      <xdr:nvSpPr>
        <xdr:cNvPr id="590" name="円/楕円 589"/>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62864</xdr:rowOff>
    </xdr:from>
    <xdr:to>
      <xdr:col>23</xdr:col>
      <xdr:colOff>517525</xdr:colOff>
      <xdr:row>105</xdr:row>
      <xdr:rowOff>110489</xdr:rowOff>
    </xdr:to>
    <xdr:cxnSp macro="">
      <xdr:nvCxnSpPr>
        <xdr:cNvPr id="591" name="直線コネクタ 590"/>
        <xdr:cNvCxnSpPr/>
      </xdr:nvCxnSpPr>
      <xdr:spPr>
        <a:xfrm flipV="1">
          <a:off x="15481300" y="180651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93997</xdr:rowOff>
    </xdr:from>
    <xdr:ext cx="405111" cy="259045"/>
    <xdr:sp macro="" textlink="">
      <xdr:nvSpPr>
        <xdr:cNvPr id="592"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152416</xdr:rowOff>
    </xdr:from>
    <xdr:ext cx="405111" cy="259045"/>
    <xdr:sp macro="" textlink="">
      <xdr:nvSpPr>
        <xdr:cNvPr id="593" name="n_1mainValue【公民館】&#10;有形固定資産減価償却率"/>
        <xdr:cNvSpPr txBox="1"/>
      </xdr:nvSpPr>
      <xdr:spPr>
        <a:xfrm>
          <a:off x="15266043"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170180</xdr:rowOff>
    </xdr:from>
    <xdr:to>
      <xdr:col>32</xdr:col>
      <xdr:colOff>238125</xdr:colOff>
      <xdr:row>107</xdr:row>
      <xdr:rowOff>100330</xdr:rowOff>
    </xdr:to>
    <xdr:sp macro="" textlink="">
      <xdr:nvSpPr>
        <xdr:cNvPr id="630" name="円/楕円 629"/>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148607</xdr:rowOff>
    </xdr:from>
    <xdr:ext cx="469744" cy="259045"/>
    <xdr:sp macro="" textlink="">
      <xdr:nvSpPr>
        <xdr:cNvPr id="631" name="【公民館】&#10;一人当たり面積該当値テキスト"/>
        <xdr:cNvSpPr txBox="1"/>
      </xdr:nvSpPr>
      <xdr:spPr>
        <a:xfrm>
          <a:off x="222504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170180</xdr:rowOff>
    </xdr:from>
    <xdr:to>
      <xdr:col>31</xdr:col>
      <xdr:colOff>85725</xdr:colOff>
      <xdr:row>107</xdr:row>
      <xdr:rowOff>100330</xdr:rowOff>
    </xdr:to>
    <xdr:sp macro="" textlink="">
      <xdr:nvSpPr>
        <xdr:cNvPr id="632" name="円/楕円 631"/>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49530</xdr:rowOff>
    </xdr:from>
    <xdr:to>
      <xdr:col>32</xdr:col>
      <xdr:colOff>187325</xdr:colOff>
      <xdr:row>107</xdr:row>
      <xdr:rowOff>49530</xdr:rowOff>
    </xdr:to>
    <xdr:cxnSp macro="">
      <xdr:nvCxnSpPr>
        <xdr:cNvPr id="633" name="直線コネクタ 632"/>
        <xdr:cNvCxnSpPr/>
      </xdr:nvCxnSpPr>
      <xdr:spPr>
        <a:xfrm>
          <a:off x="21323300" y="1839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91457</xdr:rowOff>
    </xdr:from>
    <xdr:ext cx="469744" cy="259045"/>
    <xdr:sp macro="" textlink="">
      <xdr:nvSpPr>
        <xdr:cNvPr id="635" name="n_1mainValue【公民館】&#10;一人当たり面積"/>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100">
              <a:solidFill>
                <a:schemeClr val="dk1"/>
              </a:solidFill>
              <a:effectLst/>
              <a:latin typeface="+mn-lt"/>
              <a:ea typeface="+mn-ea"/>
              <a:cs typeface="+mn-cs"/>
            </a:rPr>
            <a:t>　有形固定資産減価償却率において、類似団体と比較し高い水準であるのが、認定こども園・幼稚園・保育所、橋りょう・トンネル及び児童館である。特に児童館では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達してはいるが、現在、施設自体は利用をしていない状況にある。また、児童施設全般において、施設の長寿命化を推進するとともに、更新時には民間保育への移行も計画している。橋りょうにおいても、個別の計画に基づき長寿命化を図っているところである。なお、学校施設等は低い水準であるが、児童・生徒の減少も見込まれるため、今後も計画的に学校の更新並びに統廃合を図っ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89081</xdr:rowOff>
    </xdr:from>
    <xdr:to>
      <xdr:col>6</xdr:col>
      <xdr:colOff>561975</xdr:colOff>
      <xdr:row>38</xdr:row>
      <xdr:rowOff>19231</xdr:rowOff>
    </xdr:to>
    <xdr:sp macro="" textlink="">
      <xdr:nvSpPr>
        <xdr:cNvPr id="71" name="円/楕円 70"/>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111958</xdr:rowOff>
    </xdr:from>
    <xdr:ext cx="405111" cy="259045"/>
    <xdr:sp macro="" textlink="">
      <xdr:nvSpPr>
        <xdr:cNvPr id="72" name="【図書館】&#10;有形固定資産減価償却率該当値テキスト"/>
        <xdr:cNvSpPr txBox="1"/>
      </xdr:nvSpPr>
      <xdr:spPr>
        <a:xfrm>
          <a:off x="47244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123372</xdr:rowOff>
    </xdr:from>
    <xdr:to>
      <xdr:col>5</xdr:col>
      <xdr:colOff>409575</xdr:colOff>
      <xdr:row>38</xdr:row>
      <xdr:rowOff>53522</xdr:rowOff>
    </xdr:to>
    <xdr:sp macro="" textlink="">
      <xdr:nvSpPr>
        <xdr:cNvPr id="73" name="円/楕円 72"/>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139881</xdr:rowOff>
    </xdr:from>
    <xdr:to>
      <xdr:col>6</xdr:col>
      <xdr:colOff>511175</xdr:colOff>
      <xdr:row>38</xdr:row>
      <xdr:rowOff>2722</xdr:rowOff>
    </xdr:to>
    <xdr:cxnSp macro="">
      <xdr:nvCxnSpPr>
        <xdr:cNvPr id="74" name="直線コネクタ 73"/>
        <xdr:cNvCxnSpPr/>
      </xdr:nvCxnSpPr>
      <xdr:spPr>
        <a:xfrm flipV="1">
          <a:off x="3797300" y="64835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70049</xdr:rowOff>
    </xdr:from>
    <xdr:ext cx="405111" cy="259045"/>
    <xdr:sp macro="" textlink="">
      <xdr:nvSpPr>
        <xdr:cNvPr id="76" name="n_1mainValue【図書館】&#10;有形固定資産減価償却率"/>
        <xdr:cNvSpPr txBox="1"/>
      </xdr:nvSpPr>
      <xdr:spPr>
        <a:xfrm>
          <a:off x="3582043"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38100</xdr:rowOff>
    </xdr:from>
    <xdr:to>
      <xdr:col>15</xdr:col>
      <xdr:colOff>231775</xdr:colOff>
      <xdr:row>38</xdr:row>
      <xdr:rowOff>139700</xdr:rowOff>
    </xdr:to>
    <xdr:sp macro="" textlink="">
      <xdr:nvSpPr>
        <xdr:cNvPr id="113" name="円/楕円 112"/>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16527</xdr:rowOff>
    </xdr:from>
    <xdr:ext cx="469744" cy="259045"/>
    <xdr:sp macro="" textlink="">
      <xdr:nvSpPr>
        <xdr:cNvPr id="114" name="【図書館】&#10;一人当たり面積該当値テキスト"/>
        <xdr:cNvSpPr txBox="1"/>
      </xdr:nvSpPr>
      <xdr:spPr>
        <a:xfrm>
          <a:off x="10566400"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38100</xdr:rowOff>
    </xdr:from>
    <xdr:to>
      <xdr:col>14</xdr:col>
      <xdr:colOff>79375</xdr:colOff>
      <xdr:row>38</xdr:row>
      <xdr:rowOff>139700</xdr:rowOff>
    </xdr:to>
    <xdr:sp macro="" textlink="">
      <xdr:nvSpPr>
        <xdr:cNvPr id="115" name="円/楕円 114"/>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88900</xdr:rowOff>
    </xdr:from>
    <xdr:to>
      <xdr:col>15</xdr:col>
      <xdr:colOff>180975</xdr:colOff>
      <xdr:row>38</xdr:row>
      <xdr:rowOff>88900</xdr:rowOff>
    </xdr:to>
    <xdr:cxnSp macro="">
      <xdr:nvCxnSpPr>
        <xdr:cNvPr id="116" name="直線コネクタ 115"/>
        <xdr:cNvCxnSpPr/>
      </xdr:nvCxnSpPr>
      <xdr:spPr>
        <a:xfrm>
          <a:off x="9639300" y="660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156227</xdr:rowOff>
    </xdr:from>
    <xdr:ext cx="469744" cy="259045"/>
    <xdr:sp macro="" textlink="">
      <xdr:nvSpPr>
        <xdr:cNvPr id="118"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164084</xdr:rowOff>
    </xdr:from>
    <xdr:to>
      <xdr:col>6</xdr:col>
      <xdr:colOff>561975</xdr:colOff>
      <xdr:row>62</xdr:row>
      <xdr:rowOff>94234</xdr:rowOff>
    </xdr:to>
    <xdr:sp macro="" textlink="">
      <xdr:nvSpPr>
        <xdr:cNvPr id="154" name="円/楕円 153"/>
        <xdr:cNvSpPr/>
      </xdr:nvSpPr>
      <xdr:spPr>
        <a:xfrm>
          <a:off x="4584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142511</xdr:rowOff>
    </xdr:from>
    <xdr:ext cx="405111" cy="259045"/>
    <xdr:sp macro="" textlink="">
      <xdr:nvSpPr>
        <xdr:cNvPr id="155" name="【体育館・プール】&#10;有形固定資産減価償却率該当値テキスト"/>
        <xdr:cNvSpPr txBox="1"/>
      </xdr:nvSpPr>
      <xdr:spPr>
        <a:xfrm>
          <a:off x="4724400"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170942</xdr:rowOff>
    </xdr:from>
    <xdr:to>
      <xdr:col>5</xdr:col>
      <xdr:colOff>409575</xdr:colOff>
      <xdr:row>62</xdr:row>
      <xdr:rowOff>101092</xdr:rowOff>
    </xdr:to>
    <xdr:sp macro="" textlink="">
      <xdr:nvSpPr>
        <xdr:cNvPr id="156" name="円/楕円 155"/>
        <xdr:cNvSpPr/>
      </xdr:nvSpPr>
      <xdr:spPr>
        <a:xfrm>
          <a:off x="3746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43434</xdr:rowOff>
    </xdr:from>
    <xdr:to>
      <xdr:col>6</xdr:col>
      <xdr:colOff>511175</xdr:colOff>
      <xdr:row>62</xdr:row>
      <xdr:rowOff>50292</xdr:rowOff>
    </xdr:to>
    <xdr:cxnSp macro="">
      <xdr:nvCxnSpPr>
        <xdr:cNvPr id="157" name="直線コネクタ 156"/>
        <xdr:cNvCxnSpPr/>
      </xdr:nvCxnSpPr>
      <xdr:spPr>
        <a:xfrm flipV="1">
          <a:off x="3797300" y="1067333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154195</xdr:rowOff>
    </xdr:from>
    <xdr:ext cx="405111" cy="259045"/>
    <xdr:sp macro="" textlink="">
      <xdr:nvSpPr>
        <xdr:cNvPr id="158"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92219</xdr:rowOff>
    </xdr:from>
    <xdr:ext cx="405111" cy="259045"/>
    <xdr:sp macro="" textlink="">
      <xdr:nvSpPr>
        <xdr:cNvPr id="159" name="n_1mainValue【体育館・プール】&#10;有形固定資産減価償却率"/>
        <xdr:cNvSpPr txBox="1"/>
      </xdr:nvSpPr>
      <xdr:spPr>
        <a:xfrm>
          <a:off x="3582043"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139700</xdr:rowOff>
    </xdr:from>
    <xdr:to>
      <xdr:col>15</xdr:col>
      <xdr:colOff>231775</xdr:colOff>
      <xdr:row>62</xdr:row>
      <xdr:rowOff>69850</xdr:rowOff>
    </xdr:to>
    <xdr:sp macro="" textlink="">
      <xdr:nvSpPr>
        <xdr:cNvPr id="196" name="円/楕円 195"/>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162577</xdr:rowOff>
    </xdr:from>
    <xdr:ext cx="469744" cy="259045"/>
    <xdr:sp macro="" textlink="">
      <xdr:nvSpPr>
        <xdr:cNvPr id="197" name="【体育館・プール】&#10;一人当たり面積該当値テキスト"/>
        <xdr:cNvSpPr txBox="1"/>
      </xdr:nvSpPr>
      <xdr:spPr>
        <a:xfrm>
          <a:off x="105664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141605</xdr:rowOff>
    </xdr:from>
    <xdr:to>
      <xdr:col>14</xdr:col>
      <xdr:colOff>79375</xdr:colOff>
      <xdr:row>62</xdr:row>
      <xdr:rowOff>71755</xdr:rowOff>
    </xdr:to>
    <xdr:sp macro="" textlink="">
      <xdr:nvSpPr>
        <xdr:cNvPr id="198" name="円/楕円 197"/>
        <xdr:cNvSpPr/>
      </xdr:nvSpPr>
      <xdr:spPr>
        <a:xfrm>
          <a:off x="958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19050</xdr:rowOff>
    </xdr:from>
    <xdr:to>
      <xdr:col>15</xdr:col>
      <xdr:colOff>180975</xdr:colOff>
      <xdr:row>62</xdr:row>
      <xdr:rowOff>20955</xdr:rowOff>
    </xdr:to>
    <xdr:cxnSp macro="">
      <xdr:nvCxnSpPr>
        <xdr:cNvPr id="199" name="直線コネクタ 198"/>
        <xdr:cNvCxnSpPr/>
      </xdr:nvCxnSpPr>
      <xdr:spPr>
        <a:xfrm flipV="1">
          <a:off x="9639300" y="106489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112412</xdr:rowOff>
    </xdr:from>
    <xdr:ext cx="469744" cy="259045"/>
    <xdr:sp macro="" textlink="">
      <xdr:nvSpPr>
        <xdr:cNvPr id="200"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88282</xdr:rowOff>
    </xdr:from>
    <xdr:ext cx="469744" cy="259045"/>
    <xdr:sp macro="" textlink="">
      <xdr:nvSpPr>
        <xdr:cNvPr id="201" name="n_1mainValue【体育館・プール】&#10;一人当たり面積"/>
        <xdr:cNvSpPr txBox="1"/>
      </xdr:nvSpPr>
      <xdr:spPr>
        <a:xfrm>
          <a:off x="9391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31"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76836</xdr:rowOff>
    </xdr:from>
    <xdr:to>
      <xdr:col>6</xdr:col>
      <xdr:colOff>561975</xdr:colOff>
      <xdr:row>84</xdr:row>
      <xdr:rowOff>6986</xdr:rowOff>
    </xdr:to>
    <xdr:sp macro="" textlink="">
      <xdr:nvSpPr>
        <xdr:cNvPr id="239" name="円/楕円 238"/>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55263</xdr:rowOff>
    </xdr:from>
    <xdr:ext cx="405111" cy="259045"/>
    <xdr:sp macro="" textlink="">
      <xdr:nvSpPr>
        <xdr:cNvPr id="240" name="【福祉施設】&#10;有形固定資産減価償却率該当値テキスト"/>
        <xdr:cNvSpPr txBox="1"/>
      </xdr:nvSpPr>
      <xdr:spPr>
        <a:xfrm>
          <a:off x="47244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78739</xdr:rowOff>
    </xdr:from>
    <xdr:to>
      <xdr:col>5</xdr:col>
      <xdr:colOff>409575</xdr:colOff>
      <xdr:row>86</xdr:row>
      <xdr:rowOff>8889</xdr:rowOff>
    </xdr:to>
    <xdr:sp macro="" textlink="">
      <xdr:nvSpPr>
        <xdr:cNvPr id="241" name="円/楕円 240"/>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127636</xdr:rowOff>
    </xdr:from>
    <xdr:to>
      <xdr:col>6</xdr:col>
      <xdr:colOff>511175</xdr:colOff>
      <xdr:row>85</xdr:row>
      <xdr:rowOff>129539</xdr:rowOff>
    </xdr:to>
    <xdr:cxnSp macro="">
      <xdr:nvCxnSpPr>
        <xdr:cNvPr id="242" name="直線コネクタ 241"/>
        <xdr:cNvCxnSpPr/>
      </xdr:nvCxnSpPr>
      <xdr:spPr>
        <a:xfrm flipV="1">
          <a:off x="3797300" y="14357986"/>
          <a:ext cx="838200" cy="3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116857</xdr:rowOff>
    </xdr:from>
    <xdr:ext cx="405111" cy="259045"/>
    <xdr:sp macro="" textlink="">
      <xdr:nvSpPr>
        <xdr:cNvPr id="243"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16</xdr:rowOff>
    </xdr:from>
    <xdr:ext cx="405111" cy="259045"/>
    <xdr:sp macro="" textlink="">
      <xdr:nvSpPr>
        <xdr:cNvPr id="244" name="n_1mainValue【福祉施設】&#10;有形固定資産減価償却率"/>
        <xdr:cNvSpPr txBox="1"/>
      </xdr:nvSpPr>
      <xdr:spPr>
        <a:xfrm>
          <a:off x="3582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132624</xdr:rowOff>
    </xdr:from>
    <xdr:to>
      <xdr:col>15</xdr:col>
      <xdr:colOff>231775</xdr:colOff>
      <xdr:row>86</xdr:row>
      <xdr:rowOff>62774</xdr:rowOff>
    </xdr:to>
    <xdr:sp macro="" textlink="">
      <xdr:nvSpPr>
        <xdr:cNvPr id="283" name="円/楕円 282"/>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111051</xdr:rowOff>
    </xdr:from>
    <xdr:ext cx="469744" cy="259045"/>
    <xdr:sp macro="" textlink="">
      <xdr:nvSpPr>
        <xdr:cNvPr id="284" name="【福祉施設】&#10;一人当たり面積該当値テキスト"/>
        <xdr:cNvSpPr txBox="1"/>
      </xdr:nvSpPr>
      <xdr:spPr>
        <a:xfrm>
          <a:off x="105664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132624</xdr:rowOff>
    </xdr:from>
    <xdr:to>
      <xdr:col>14</xdr:col>
      <xdr:colOff>79375</xdr:colOff>
      <xdr:row>86</xdr:row>
      <xdr:rowOff>62774</xdr:rowOff>
    </xdr:to>
    <xdr:sp macro="" textlink="">
      <xdr:nvSpPr>
        <xdr:cNvPr id="285" name="円/楕円 284"/>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11974</xdr:rowOff>
    </xdr:from>
    <xdr:to>
      <xdr:col>15</xdr:col>
      <xdr:colOff>180975</xdr:colOff>
      <xdr:row>86</xdr:row>
      <xdr:rowOff>11974</xdr:rowOff>
    </xdr:to>
    <xdr:cxnSp macro="">
      <xdr:nvCxnSpPr>
        <xdr:cNvPr id="286" name="直線コネクタ 285"/>
        <xdr:cNvCxnSpPr/>
      </xdr:nvCxnSpPr>
      <xdr:spPr>
        <a:xfrm>
          <a:off x="9639300" y="1475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53901</xdr:rowOff>
    </xdr:from>
    <xdr:ext cx="469744" cy="259045"/>
    <xdr:sp macro="" textlink="">
      <xdr:nvSpPr>
        <xdr:cNvPr id="288" name="n_1mainValue【福祉施設】&#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105411</xdr:rowOff>
    </xdr:from>
    <xdr:to>
      <xdr:col>6</xdr:col>
      <xdr:colOff>561975</xdr:colOff>
      <xdr:row>105</xdr:row>
      <xdr:rowOff>35561</xdr:rowOff>
    </xdr:to>
    <xdr:sp macro="" textlink="">
      <xdr:nvSpPr>
        <xdr:cNvPr id="326" name="円/楕円 325"/>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128288</xdr:rowOff>
    </xdr:from>
    <xdr:ext cx="405111" cy="259045"/>
    <xdr:sp macro="" textlink="">
      <xdr:nvSpPr>
        <xdr:cNvPr id="327" name="【市民会館】&#10;有形固定資産減価償却率該当値テキスト"/>
        <xdr:cNvSpPr txBox="1"/>
      </xdr:nvSpPr>
      <xdr:spPr>
        <a:xfrm>
          <a:off x="47244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156845</xdr:rowOff>
    </xdr:from>
    <xdr:to>
      <xdr:col>5</xdr:col>
      <xdr:colOff>409575</xdr:colOff>
      <xdr:row>105</xdr:row>
      <xdr:rowOff>86995</xdr:rowOff>
    </xdr:to>
    <xdr:sp macro="" textlink="">
      <xdr:nvSpPr>
        <xdr:cNvPr id="328" name="円/楕円 327"/>
        <xdr:cNvSpPr/>
      </xdr:nvSpPr>
      <xdr:spPr>
        <a:xfrm>
          <a:off x="3746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156211</xdr:rowOff>
    </xdr:from>
    <xdr:to>
      <xdr:col>6</xdr:col>
      <xdr:colOff>511175</xdr:colOff>
      <xdr:row>105</xdr:row>
      <xdr:rowOff>36195</xdr:rowOff>
    </xdr:to>
    <xdr:cxnSp macro="">
      <xdr:nvCxnSpPr>
        <xdr:cNvPr id="329" name="直線コネクタ 328"/>
        <xdr:cNvCxnSpPr/>
      </xdr:nvCxnSpPr>
      <xdr:spPr>
        <a:xfrm flipV="1">
          <a:off x="3797300" y="179870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103522</xdr:rowOff>
    </xdr:from>
    <xdr:ext cx="405111" cy="259045"/>
    <xdr:sp macro="" textlink="">
      <xdr:nvSpPr>
        <xdr:cNvPr id="331" name="n_1mainValue【市民会館】&#10;有形固定資産減価償却率"/>
        <xdr:cNvSpPr txBox="1"/>
      </xdr:nvSpPr>
      <xdr:spPr>
        <a:xfrm>
          <a:off x="3582043"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45974</xdr:rowOff>
    </xdr:from>
    <xdr:to>
      <xdr:col>15</xdr:col>
      <xdr:colOff>231775</xdr:colOff>
      <xdr:row>103</xdr:row>
      <xdr:rowOff>147574</xdr:rowOff>
    </xdr:to>
    <xdr:sp macro="" textlink="">
      <xdr:nvSpPr>
        <xdr:cNvPr id="366" name="円/楕円 365"/>
        <xdr:cNvSpPr/>
      </xdr:nvSpPr>
      <xdr:spPr>
        <a:xfrm>
          <a:off x="10426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68851</xdr:rowOff>
    </xdr:from>
    <xdr:ext cx="469744" cy="259045"/>
    <xdr:sp macro="" textlink="">
      <xdr:nvSpPr>
        <xdr:cNvPr id="367" name="【市民会館】&#10;一人当たり面積該当値テキスト"/>
        <xdr:cNvSpPr txBox="1"/>
      </xdr:nvSpPr>
      <xdr:spPr>
        <a:xfrm>
          <a:off x="10566400" y="175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50546</xdr:rowOff>
    </xdr:from>
    <xdr:to>
      <xdr:col>14</xdr:col>
      <xdr:colOff>79375</xdr:colOff>
      <xdr:row>103</xdr:row>
      <xdr:rowOff>152146</xdr:rowOff>
    </xdr:to>
    <xdr:sp macro="" textlink="">
      <xdr:nvSpPr>
        <xdr:cNvPr id="368" name="円/楕円 367"/>
        <xdr:cNvSpPr/>
      </xdr:nvSpPr>
      <xdr:spPr>
        <a:xfrm>
          <a:off x="9588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96774</xdr:rowOff>
    </xdr:from>
    <xdr:to>
      <xdr:col>15</xdr:col>
      <xdr:colOff>180975</xdr:colOff>
      <xdr:row>103</xdr:row>
      <xdr:rowOff>101346</xdr:rowOff>
    </xdr:to>
    <xdr:cxnSp macro="">
      <xdr:nvCxnSpPr>
        <xdr:cNvPr id="369" name="直線コネクタ 368"/>
        <xdr:cNvCxnSpPr/>
      </xdr:nvCxnSpPr>
      <xdr:spPr>
        <a:xfrm flipV="1">
          <a:off x="9639300" y="177561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168673</xdr:rowOff>
    </xdr:from>
    <xdr:ext cx="469744" cy="259045"/>
    <xdr:sp macro="" textlink="">
      <xdr:nvSpPr>
        <xdr:cNvPr id="371" name="n_1mainValue【市民会館】&#10;一人当たり面積"/>
        <xdr:cNvSpPr txBox="1"/>
      </xdr:nvSpPr>
      <xdr:spPr>
        <a:xfrm>
          <a:off x="9391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135890</xdr:rowOff>
    </xdr:from>
    <xdr:to>
      <xdr:col>23</xdr:col>
      <xdr:colOff>568325</xdr:colOff>
      <xdr:row>39</xdr:row>
      <xdr:rowOff>66040</xdr:rowOff>
    </xdr:to>
    <xdr:sp macro="" textlink="">
      <xdr:nvSpPr>
        <xdr:cNvPr id="409" name="円/楕円 408"/>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114317</xdr:rowOff>
    </xdr:from>
    <xdr:ext cx="405111" cy="259045"/>
    <xdr:sp macro="" textlink="">
      <xdr:nvSpPr>
        <xdr:cNvPr id="410" name="【一般廃棄物処理施設】&#10;有形固定資産減価償却率該当値テキスト"/>
        <xdr:cNvSpPr txBox="1"/>
      </xdr:nvSpPr>
      <xdr:spPr>
        <a:xfrm>
          <a:off x="164084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17780</xdr:rowOff>
    </xdr:from>
    <xdr:to>
      <xdr:col>22</xdr:col>
      <xdr:colOff>415925</xdr:colOff>
      <xdr:row>39</xdr:row>
      <xdr:rowOff>119380</xdr:rowOff>
    </xdr:to>
    <xdr:sp macro="" textlink="">
      <xdr:nvSpPr>
        <xdr:cNvPr id="411" name="円/楕円 410"/>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15240</xdr:rowOff>
    </xdr:from>
    <xdr:to>
      <xdr:col>23</xdr:col>
      <xdr:colOff>517525</xdr:colOff>
      <xdr:row>39</xdr:row>
      <xdr:rowOff>68580</xdr:rowOff>
    </xdr:to>
    <xdr:cxnSp macro="">
      <xdr:nvCxnSpPr>
        <xdr:cNvPr id="412" name="直線コネクタ 411"/>
        <xdr:cNvCxnSpPr/>
      </xdr:nvCxnSpPr>
      <xdr:spPr>
        <a:xfrm flipV="1">
          <a:off x="15481300" y="67017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42562</xdr:rowOff>
    </xdr:from>
    <xdr:ext cx="405111" cy="259045"/>
    <xdr:sp macro="" textlink="">
      <xdr:nvSpPr>
        <xdr:cNvPr id="413"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110507</xdr:rowOff>
    </xdr:from>
    <xdr:ext cx="405111" cy="259045"/>
    <xdr:sp macro="" textlink="">
      <xdr:nvSpPr>
        <xdr:cNvPr id="414" name="n_1mainValue【一般廃棄物処理施設】&#10;有形固定資産減価償却率"/>
        <xdr:cNvSpPr txBox="1"/>
      </xdr:nvSpPr>
      <xdr:spPr>
        <a:xfrm>
          <a:off x="15266043"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9"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41" name="フローチャート : 判断 440"/>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139129</xdr:rowOff>
    </xdr:from>
    <xdr:to>
      <xdr:col>32</xdr:col>
      <xdr:colOff>238125</xdr:colOff>
      <xdr:row>39</xdr:row>
      <xdr:rowOff>69279</xdr:rowOff>
    </xdr:to>
    <xdr:sp macro="" textlink="">
      <xdr:nvSpPr>
        <xdr:cNvPr id="447" name="円/楕円 446"/>
        <xdr:cNvSpPr/>
      </xdr:nvSpPr>
      <xdr:spPr>
        <a:xfrm>
          <a:off x="22110700" y="66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117556</xdr:rowOff>
    </xdr:from>
    <xdr:ext cx="534377" cy="259045"/>
    <xdr:sp macro="" textlink="">
      <xdr:nvSpPr>
        <xdr:cNvPr id="448" name="【一般廃棄物処理施設】&#10;一人当たり有形固定資産（償却資産）額該当値テキスト"/>
        <xdr:cNvSpPr txBox="1"/>
      </xdr:nvSpPr>
      <xdr:spPr>
        <a:xfrm>
          <a:off x="22250400" y="6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141163</xdr:rowOff>
    </xdr:from>
    <xdr:to>
      <xdr:col>31</xdr:col>
      <xdr:colOff>85725</xdr:colOff>
      <xdr:row>39</xdr:row>
      <xdr:rowOff>71313</xdr:rowOff>
    </xdr:to>
    <xdr:sp macro="" textlink="">
      <xdr:nvSpPr>
        <xdr:cNvPr id="449" name="円/楕円 448"/>
        <xdr:cNvSpPr/>
      </xdr:nvSpPr>
      <xdr:spPr>
        <a:xfrm>
          <a:off x="21272500" y="66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18479</xdr:rowOff>
    </xdr:from>
    <xdr:to>
      <xdr:col>32</xdr:col>
      <xdr:colOff>187325</xdr:colOff>
      <xdr:row>39</xdr:row>
      <xdr:rowOff>20513</xdr:rowOff>
    </xdr:to>
    <xdr:cxnSp macro="">
      <xdr:nvCxnSpPr>
        <xdr:cNvPr id="450" name="直線コネクタ 449"/>
        <xdr:cNvCxnSpPr/>
      </xdr:nvCxnSpPr>
      <xdr:spPr>
        <a:xfrm flipV="1">
          <a:off x="21323300" y="6705029"/>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148665</xdr:rowOff>
    </xdr:from>
    <xdr:ext cx="534377" cy="259045"/>
    <xdr:sp macro="" textlink="">
      <xdr:nvSpPr>
        <xdr:cNvPr id="451"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62440</xdr:rowOff>
    </xdr:from>
    <xdr:ext cx="534377" cy="259045"/>
    <xdr:sp macro="" textlink="">
      <xdr:nvSpPr>
        <xdr:cNvPr id="452" name="n_1mainValue【一般廃棄物処理施設】&#10;一人当たり有形固定資産（償却資産）額"/>
        <xdr:cNvSpPr txBox="1"/>
      </xdr:nvSpPr>
      <xdr:spPr>
        <a:xfrm>
          <a:off x="21043411" y="67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483"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85" name="フローチャート : 判断 48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91" name="円/楕円 490"/>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133367</xdr:rowOff>
    </xdr:from>
    <xdr:ext cx="405111" cy="259045"/>
    <xdr:sp macro="" textlink="">
      <xdr:nvSpPr>
        <xdr:cNvPr id="492" name="【保健センター・保健所】&#10;有形固定資産減価償却率該当値テキスト"/>
        <xdr:cNvSpPr txBox="1"/>
      </xdr:nvSpPr>
      <xdr:spPr>
        <a:xfrm>
          <a:off x="164084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19413</xdr:rowOff>
    </xdr:from>
    <xdr:to>
      <xdr:col>22</xdr:col>
      <xdr:colOff>415925</xdr:colOff>
      <xdr:row>61</xdr:row>
      <xdr:rowOff>121013</xdr:rowOff>
    </xdr:to>
    <xdr:sp macro="" textlink="">
      <xdr:nvSpPr>
        <xdr:cNvPr id="493" name="円/楕円 492"/>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34290</xdr:rowOff>
    </xdr:from>
    <xdr:to>
      <xdr:col>23</xdr:col>
      <xdr:colOff>517525</xdr:colOff>
      <xdr:row>61</xdr:row>
      <xdr:rowOff>70213</xdr:rowOff>
    </xdr:to>
    <xdr:cxnSp macro="">
      <xdr:nvCxnSpPr>
        <xdr:cNvPr id="494" name="直線コネクタ 493"/>
        <xdr:cNvCxnSpPr/>
      </xdr:nvCxnSpPr>
      <xdr:spPr>
        <a:xfrm flipV="1">
          <a:off x="15481300" y="104927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495"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112140</xdr:rowOff>
    </xdr:from>
    <xdr:ext cx="405111" cy="259045"/>
    <xdr:sp macro="" textlink="">
      <xdr:nvSpPr>
        <xdr:cNvPr id="496" name="n_1mainValue【保健センター・保健所】&#10;有形固定資産減価償却率"/>
        <xdr:cNvSpPr txBox="1"/>
      </xdr:nvSpPr>
      <xdr:spPr>
        <a:xfrm>
          <a:off x="15266043"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25"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7" name="フローチャート : 判断 526"/>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165100</xdr:rowOff>
    </xdr:from>
    <xdr:to>
      <xdr:col>32</xdr:col>
      <xdr:colOff>238125</xdr:colOff>
      <xdr:row>63</xdr:row>
      <xdr:rowOff>95250</xdr:rowOff>
    </xdr:to>
    <xdr:sp macro="" textlink="">
      <xdr:nvSpPr>
        <xdr:cNvPr id="533" name="円/楕円 532"/>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80027</xdr:rowOff>
    </xdr:from>
    <xdr:ext cx="469744" cy="259045"/>
    <xdr:sp macro="" textlink="">
      <xdr:nvSpPr>
        <xdr:cNvPr id="534" name="【保健センター・保健所】&#10;一人当たり面積該当値テキスト"/>
        <xdr:cNvSpPr txBox="1"/>
      </xdr:nvSpPr>
      <xdr:spPr>
        <a:xfrm>
          <a:off x="222504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165100</xdr:rowOff>
    </xdr:from>
    <xdr:to>
      <xdr:col>31</xdr:col>
      <xdr:colOff>85725</xdr:colOff>
      <xdr:row>63</xdr:row>
      <xdr:rowOff>95250</xdr:rowOff>
    </xdr:to>
    <xdr:sp macro="" textlink="">
      <xdr:nvSpPr>
        <xdr:cNvPr id="535" name="円/楕円 534"/>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44450</xdr:rowOff>
    </xdr:from>
    <xdr:to>
      <xdr:col>32</xdr:col>
      <xdr:colOff>187325</xdr:colOff>
      <xdr:row>63</xdr:row>
      <xdr:rowOff>44450</xdr:rowOff>
    </xdr:to>
    <xdr:cxnSp macro="">
      <xdr:nvCxnSpPr>
        <xdr:cNvPr id="536" name="直線コネクタ 535"/>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86377</xdr:rowOff>
    </xdr:from>
    <xdr:ext cx="469744" cy="259045"/>
    <xdr:sp macro="" textlink="">
      <xdr:nvSpPr>
        <xdr:cNvPr id="538"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8" name="フローチャート : 判断 56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12446</xdr:rowOff>
    </xdr:from>
    <xdr:to>
      <xdr:col>23</xdr:col>
      <xdr:colOff>568325</xdr:colOff>
      <xdr:row>83</xdr:row>
      <xdr:rowOff>114046</xdr:rowOff>
    </xdr:to>
    <xdr:sp macro="" textlink="">
      <xdr:nvSpPr>
        <xdr:cNvPr id="574" name="円/楕円 573"/>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162323</xdr:rowOff>
    </xdr:from>
    <xdr:ext cx="405111" cy="259045"/>
    <xdr:sp macro="" textlink="">
      <xdr:nvSpPr>
        <xdr:cNvPr id="575" name="【消防施設】&#10;有形固定資産減価償却率該当値テキスト"/>
        <xdr:cNvSpPr txBox="1"/>
      </xdr:nvSpPr>
      <xdr:spPr>
        <a:xfrm>
          <a:off x="164084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67311</xdr:rowOff>
    </xdr:from>
    <xdr:to>
      <xdr:col>22</xdr:col>
      <xdr:colOff>415925</xdr:colOff>
      <xdr:row>83</xdr:row>
      <xdr:rowOff>168911</xdr:rowOff>
    </xdr:to>
    <xdr:sp macro="" textlink="">
      <xdr:nvSpPr>
        <xdr:cNvPr id="576" name="円/楕円 575"/>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63246</xdr:rowOff>
    </xdr:from>
    <xdr:to>
      <xdr:col>23</xdr:col>
      <xdr:colOff>517525</xdr:colOff>
      <xdr:row>83</xdr:row>
      <xdr:rowOff>118111</xdr:rowOff>
    </xdr:to>
    <xdr:cxnSp macro="">
      <xdr:nvCxnSpPr>
        <xdr:cNvPr id="577" name="直線コネクタ 576"/>
        <xdr:cNvCxnSpPr/>
      </xdr:nvCxnSpPr>
      <xdr:spPr>
        <a:xfrm flipV="1">
          <a:off x="15481300" y="142935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78"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160038</xdr:rowOff>
    </xdr:from>
    <xdr:ext cx="405111" cy="259045"/>
    <xdr:sp macro="" textlink="">
      <xdr:nvSpPr>
        <xdr:cNvPr id="579" name="n_1mainValue【消防施設】&#10;有形固定資産減価償却率"/>
        <xdr:cNvSpPr txBox="1"/>
      </xdr:nvSpPr>
      <xdr:spPr>
        <a:xfrm>
          <a:off x="15266043"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610"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12" name="フローチャート : 判断 611"/>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156029</xdr:rowOff>
    </xdr:from>
    <xdr:to>
      <xdr:col>32</xdr:col>
      <xdr:colOff>238125</xdr:colOff>
      <xdr:row>81</xdr:row>
      <xdr:rowOff>86179</xdr:rowOff>
    </xdr:to>
    <xdr:sp macro="" textlink="">
      <xdr:nvSpPr>
        <xdr:cNvPr id="618" name="円/楕円 617"/>
        <xdr:cNvSpPr/>
      </xdr:nvSpPr>
      <xdr:spPr>
        <a:xfrm>
          <a:off x="221107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7456</xdr:rowOff>
    </xdr:from>
    <xdr:ext cx="469744" cy="259045"/>
    <xdr:sp macro="" textlink="">
      <xdr:nvSpPr>
        <xdr:cNvPr id="619" name="【消防施設】&#10;一人当たり面積該当値テキスト"/>
        <xdr:cNvSpPr txBox="1"/>
      </xdr:nvSpPr>
      <xdr:spPr>
        <a:xfrm>
          <a:off x="22250400"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166914</xdr:rowOff>
    </xdr:from>
    <xdr:to>
      <xdr:col>31</xdr:col>
      <xdr:colOff>85725</xdr:colOff>
      <xdr:row>81</xdr:row>
      <xdr:rowOff>97064</xdr:rowOff>
    </xdr:to>
    <xdr:sp macro="" textlink="">
      <xdr:nvSpPr>
        <xdr:cNvPr id="620" name="円/楕円 619"/>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35379</xdr:rowOff>
    </xdr:from>
    <xdr:to>
      <xdr:col>32</xdr:col>
      <xdr:colOff>187325</xdr:colOff>
      <xdr:row>81</xdr:row>
      <xdr:rowOff>46264</xdr:rowOff>
    </xdr:to>
    <xdr:cxnSp macro="">
      <xdr:nvCxnSpPr>
        <xdr:cNvPr id="621" name="直線コネクタ 620"/>
        <xdr:cNvCxnSpPr/>
      </xdr:nvCxnSpPr>
      <xdr:spPr>
        <a:xfrm flipV="1">
          <a:off x="21323300" y="13922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131734</xdr:rowOff>
    </xdr:from>
    <xdr:ext cx="469744" cy="259045"/>
    <xdr:sp macro="" textlink="">
      <xdr:nvSpPr>
        <xdr:cNvPr id="622"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113591</xdr:rowOff>
    </xdr:from>
    <xdr:ext cx="469744" cy="259045"/>
    <xdr:sp macro="" textlink="">
      <xdr:nvSpPr>
        <xdr:cNvPr id="623" name="n_1main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5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55" name="フローチャート : 判断 65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69214</xdr:rowOff>
    </xdr:from>
    <xdr:to>
      <xdr:col>23</xdr:col>
      <xdr:colOff>568325</xdr:colOff>
      <xdr:row>102</xdr:row>
      <xdr:rowOff>170814</xdr:rowOff>
    </xdr:to>
    <xdr:sp macro="" textlink="">
      <xdr:nvSpPr>
        <xdr:cNvPr id="661" name="円/楕円 660"/>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92091</xdr:rowOff>
    </xdr:from>
    <xdr:ext cx="405111" cy="259045"/>
    <xdr:sp macro="" textlink="">
      <xdr:nvSpPr>
        <xdr:cNvPr id="662" name="【庁舎】&#10;有形固定資産減価償却率該当値テキスト"/>
        <xdr:cNvSpPr txBox="1"/>
      </xdr:nvSpPr>
      <xdr:spPr>
        <a:xfrm>
          <a:off x="164084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99695</xdr:rowOff>
    </xdr:from>
    <xdr:to>
      <xdr:col>22</xdr:col>
      <xdr:colOff>415925</xdr:colOff>
      <xdr:row>103</xdr:row>
      <xdr:rowOff>29845</xdr:rowOff>
    </xdr:to>
    <xdr:sp macro="" textlink="">
      <xdr:nvSpPr>
        <xdr:cNvPr id="663" name="円/楕円 662"/>
        <xdr:cNvSpPr/>
      </xdr:nvSpPr>
      <xdr:spPr>
        <a:xfrm>
          <a:off x="15430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120014</xdr:rowOff>
    </xdr:from>
    <xdr:to>
      <xdr:col>23</xdr:col>
      <xdr:colOff>517525</xdr:colOff>
      <xdr:row>102</xdr:row>
      <xdr:rowOff>150495</xdr:rowOff>
    </xdr:to>
    <xdr:cxnSp macro="">
      <xdr:nvCxnSpPr>
        <xdr:cNvPr id="664" name="直線コネクタ 663"/>
        <xdr:cNvCxnSpPr/>
      </xdr:nvCxnSpPr>
      <xdr:spPr>
        <a:xfrm flipV="1">
          <a:off x="15481300" y="176079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65"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46372</xdr:rowOff>
    </xdr:from>
    <xdr:ext cx="405111" cy="259045"/>
    <xdr:sp macro="" textlink="">
      <xdr:nvSpPr>
        <xdr:cNvPr id="666" name="n_1mainValue【庁舎】&#10;有形固定資産減価償却率"/>
        <xdr:cNvSpPr txBox="1"/>
      </xdr:nvSpPr>
      <xdr:spPr>
        <a:xfrm>
          <a:off x="15266043"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98"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700" name="フローチャート : 判断 69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12337</xdr:rowOff>
    </xdr:from>
    <xdr:to>
      <xdr:col>32</xdr:col>
      <xdr:colOff>238125</xdr:colOff>
      <xdr:row>108</xdr:row>
      <xdr:rowOff>113937</xdr:rowOff>
    </xdr:to>
    <xdr:sp macro="" textlink="">
      <xdr:nvSpPr>
        <xdr:cNvPr id="706" name="円/楕円 705"/>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98714</xdr:rowOff>
    </xdr:from>
    <xdr:ext cx="469744" cy="259045"/>
    <xdr:sp macro="" textlink="">
      <xdr:nvSpPr>
        <xdr:cNvPr id="707" name="【庁舎】&#10;一人当たり面積該当値テキスト"/>
        <xdr:cNvSpPr txBox="1"/>
      </xdr:nvSpPr>
      <xdr:spPr>
        <a:xfrm>
          <a:off x="222504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12337</xdr:rowOff>
    </xdr:from>
    <xdr:to>
      <xdr:col>31</xdr:col>
      <xdr:colOff>85725</xdr:colOff>
      <xdr:row>108</xdr:row>
      <xdr:rowOff>113937</xdr:rowOff>
    </xdr:to>
    <xdr:sp macro="" textlink="">
      <xdr:nvSpPr>
        <xdr:cNvPr id="708" name="円/楕円 707"/>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63137</xdr:rowOff>
    </xdr:from>
    <xdr:to>
      <xdr:col>32</xdr:col>
      <xdr:colOff>187325</xdr:colOff>
      <xdr:row>108</xdr:row>
      <xdr:rowOff>63137</xdr:rowOff>
    </xdr:to>
    <xdr:cxnSp macro="">
      <xdr:nvCxnSpPr>
        <xdr:cNvPr id="709" name="直線コネクタ 708"/>
        <xdr:cNvCxnSpPr/>
      </xdr:nvCxnSpPr>
      <xdr:spPr>
        <a:xfrm>
          <a:off x="21323300" y="1857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710"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105064</xdr:rowOff>
    </xdr:from>
    <xdr:ext cx="469744" cy="259045"/>
    <xdr:sp macro="" textlink="">
      <xdr:nvSpPr>
        <xdr:cNvPr id="711" name="n_1mainValue【庁舎】&#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100">
              <a:solidFill>
                <a:schemeClr val="dk1"/>
              </a:solidFill>
              <a:effectLst/>
              <a:latin typeface="+mn-lt"/>
              <a:ea typeface="+mn-ea"/>
              <a:cs typeface="+mn-cs"/>
            </a:rPr>
            <a:t>　有形固定資産減価償却率において、類似団体と比較し高い水準にあるのが、図書館、市民会館、庁舎であるが、特に高い水準である庁舎は、新庁舎の整備を進めているところである。また、他の施設においては、類似団体と比較し低い水準ではあるが、老朽化は進行しているため、今後も鹿沼市公共施設等総合管理計画をはじめとした計画に基づき、長寿命化並びに更新を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平成２４年度からほぼ同水準を維持している。今後も、滞納整理の強化等による税収の確保や、未利用地の積極的売却、ふるさと納税制度の活用等による歳入の確保に努める。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6" name="直線コネクタ 75"/>
        <xdr:cNvCxnSpPr/>
      </xdr:nvCxnSpPr>
      <xdr:spPr>
        <a:xfrm flipV="1">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9" name="直線コネクタ 78"/>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91.3</a:t>
          </a:r>
          <a:r>
            <a:rPr kumimoji="1" lang="ja-JP" altLang="en-US" sz="1300">
              <a:latin typeface="ＭＳ Ｐゴシック"/>
            </a:rPr>
            <a:t>％は前年度と比較して、</a:t>
          </a:r>
          <a:r>
            <a:rPr kumimoji="1" lang="en-US" altLang="ja-JP" sz="1300">
              <a:latin typeface="ＭＳ Ｐゴシック"/>
            </a:rPr>
            <a:t>1.7</a:t>
          </a:r>
          <a:r>
            <a:rPr kumimoji="1" lang="ja-JP" altLang="en-US" sz="1300">
              <a:latin typeface="ＭＳ Ｐゴシック"/>
            </a:rPr>
            <a:t>％の増となった。歳入として景気の回復等に伴う市税の増がみられたものの、地方消費税交付金の減などにより、経常一般財源の総額が減少したことに加え、社会保障施策の充実等に伴う扶助費の増や物件費の増などにより、経常経費充当一般財源総額が増となったことが要因として挙げられ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63</xdr:row>
      <xdr:rowOff>45931</xdr:rowOff>
    </xdr:to>
    <xdr:cxnSp macro="">
      <xdr:nvCxnSpPr>
        <xdr:cNvPr id="133" name="直線コネクタ 132"/>
        <xdr:cNvCxnSpPr/>
      </xdr:nvCxnSpPr>
      <xdr:spPr>
        <a:xfrm>
          <a:off x="4114800" y="1077891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63</xdr:row>
      <xdr:rowOff>53975</xdr:rowOff>
    </xdr:to>
    <xdr:cxnSp macro="">
      <xdr:nvCxnSpPr>
        <xdr:cNvPr id="136" name="直線コネクタ 135"/>
        <xdr:cNvCxnSpPr/>
      </xdr:nvCxnSpPr>
      <xdr:spPr>
        <a:xfrm flipV="1">
          <a:off x="3225800" y="1077891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63</xdr:row>
      <xdr:rowOff>110279</xdr:rowOff>
    </xdr:to>
    <xdr:cxnSp macro="">
      <xdr:nvCxnSpPr>
        <xdr:cNvPr id="139" name="直線コネクタ 138"/>
        <xdr:cNvCxnSpPr/>
      </xdr:nvCxnSpPr>
      <xdr:spPr>
        <a:xfrm flipV="1">
          <a:off x="2336800" y="108553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40" name="フローチャート :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110279</xdr:rowOff>
    </xdr:from>
    <xdr:to>
      <xdr:col>3</xdr:col>
      <xdr:colOff>279400</xdr:colOff>
      <xdr:row>63</xdr:row>
      <xdr:rowOff>134408</xdr:rowOff>
    </xdr:to>
    <xdr:cxnSp macro="">
      <xdr:nvCxnSpPr>
        <xdr:cNvPr id="142" name="直線コネクタ 141"/>
        <xdr:cNvCxnSpPr/>
      </xdr:nvCxnSpPr>
      <xdr:spPr>
        <a:xfrm flipV="1">
          <a:off x="1447800" y="1091162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45" name="フローチャート : 判断 144"/>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66692</xdr:rowOff>
    </xdr:from>
    <xdr:ext cx="762000" cy="259045"/>
    <xdr:sp macro="" textlink="">
      <xdr:nvSpPr>
        <xdr:cNvPr id="146" name="テキスト ボックス 145"/>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2" name="円/楕円 151"/>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3"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4" name="円/楕円 153"/>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13140</xdr:rowOff>
    </xdr:from>
    <xdr:ext cx="736600" cy="259045"/>
    <xdr:sp macro="" textlink="">
      <xdr:nvSpPr>
        <xdr:cNvPr id="155" name="テキスト ボックス 154"/>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6" name="円/楕円 155"/>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7" name="テキスト ボックス 156"/>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59479</xdr:rowOff>
    </xdr:from>
    <xdr:to>
      <xdr:col>3</xdr:col>
      <xdr:colOff>330200</xdr:colOff>
      <xdr:row>63</xdr:row>
      <xdr:rowOff>161079</xdr:rowOff>
    </xdr:to>
    <xdr:sp macro="" textlink="">
      <xdr:nvSpPr>
        <xdr:cNvPr id="158" name="円/楕円 157"/>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145856</xdr:rowOff>
    </xdr:from>
    <xdr:ext cx="762000" cy="259045"/>
    <xdr:sp macro="" textlink="">
      <xdr:nvSpPr>
        <xdr:cNvPr id="159" name="テキスト ボックス 158"/>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60" name="円/楕円 159"/>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61" name="テキスト ボックス 160"/>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以降増加傾向にある。前年度と比較すると人件費については退職金等の減により減少しているが、物件費の増により全国、栃木県平均及び類似団体と比較しても高い数値となっている。引き続き定員管理の適正化に努め、第５期財政健全化推進計画に基づき経費削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76184</xdr:rowOff>
    </xdr:from>
    <xdr:to>
      <xdr:col>7</xdr:col>
      <xdr:colOff>152400</xdr:colOff>
      <xdr:row>81</xdr:row>
      <xdr:rowOff>78608</xdr:rowOff>
    </xdr:to>
    <xdr:cxnSp macro="">
      <xdr:nvCxnSpPr>
        <xdr:cNvPr id="197" name="直線コネクタ 196"/>
        <xdr:cNvCxnSpPr/>
      </xdr:nvCxnSpPr>
      <xdr:spPr>
        <a:xfrm>
          <a:off x="4114800" y="13963634"/>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68396</xdr:rowOff>
    </xdr:from>
    <xdr:to>
      <xdr:col>6</xdr:col>
      <xdr:colOff>0</xdr:colOff>
      <xdr:row>81</xdr:row>
      <xdr:rowOff>76184</xdr:rowOff>
    </xdr:to>
    <xdr:cxnSp macro="">
      <xdr:nvCxnSpPr>
        <xdr:cNvPr id="200" name="直線コネクタ 199"/>
        <xdr:cNvCxnSpPr/>
      </xdr:nvCxnSpPr>
      <xdr:spPr>
        <a:xfrm>
          <a:off x="3225800" y="13955846"/>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60046</xdr:rowOff>
    </xdr:from>
    <xdr:to>
      <xdr:col>4</xdr:col>
      <xdr:colOff>482600</xdr:colOff>
      <xdr:row>81</xdr:row>
      <xdr:rowOff>68396</xdr:rowOff>
    </xdr:to>
    <xdr:cxnSp macro="">
      <xdr:nvCxnSpPr>
        <xdr:cNvPr id="203" name="直線コネクタ 202"/>
        <xdr:cNvCxnSpPr/>
      </xdr:nvCxnSpPr>
      <xdr:spPr>
        <a:xfrm>
          <a:off x="2336800" y="13947496"/>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163531</xdr:rowOff>
    </xdr:from>
    <xdr:to>
      <xdr:col>4</xdr:col>
      <xdr:colOff>533400</xdr:colOff>
      <xdr:row>81</xdr:row>
      <xdr:rowOff>93681</xdr:rowOff>
    </xdr:to>
    <xdr:sp macro="" textlink="">
      <xdr:nvSpPr>
        <xdr:cNvPr id="204" name="フローチャート : 判断 203"/>
        <xdr:cNvSpPr/>
      </xdr:nvSpPr>
      <xdr:spPr>
        <a:xfrm>
          <a:off x="3175000" y="1387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103858</xdr:rowOff>
    </xdr:from>
    <xdr:ext cx="762000" cy="259045"/>
    <xdr:sp macro="" textlink="">
      <xdr:nvSpPr>
        <xdr:cNvPr id="205" name="テキスト ボックス 204"/>
        <xdr:cNvSpPr txBox="1"/>
      </xdr:nvSpPr>
      <xdr:spPr>
        <a:xfrm>
          <a:off x="2844800" y="1364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60046</xdr:rowOff>
    </xdr:from>
    <xdr:to>
      <xdr:col>3</xdr:col>
      <xdr:colOff>279400</xdr:colOff>
      <xdr:row>81</xdr:row>
      <xdr:rowOff>66460</xdr:rowOff>
    </xdr:to>
    <xdr:cxnSp macro="">
      <xdr:nvCxnSpPr>
        <xdr:cNvPr id="206" name="直線コネクタ 205"/>
        <xdr:cNvCxnSpPr/>
      </xdr:nvCxnSpPr>
      <xdr:spPr>
        <a:xfrm flipV="1">
          <a:off x="1447800" y="13947496"/>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156404</xdr:rowOff>
    </xdr:from>
    <xdr:to>
      <xdr:col>3</xdr:col>
      <xdr:colOff>330200</xdr:colOff>
      <xdr:row>81</xdr:row>
      <xdr:rowOff>86554</xdr:rowOff>
    </xdr:to>
    <xdr:sp macro="" textlink="">
      <xdr:nvSpPr>
        <xdr:cNvPr id="207" name="フローチャート : 判断 206"/>
        <xdr:cNvSpPr/>
      </xdr:nvSpPr>
      <xdr:spPr>
        <a:xfrm>
          <a:off x="2286000" y="13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96731</xdr:rowOff>
    </xdr:from>
    <xdr:ext cx="762000" cy="259045"/>
    <xdr:sp macro="" textlink="">
      <xdr:nvSpPr>
        <xdr:cNvPr id="208" name="テキスト ボックス 207"/>
        <xdr:cNvSpPr txBox="1"/>
      </xdr:nvSpPr>
      <xdr:spPr>
        <a:xfrm>
          <a:off x="1955800" y="1364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159158</xdr:rowOff>
    </xdr:from>
    <xdr:to>
      <xdr:col>2</xdr:col>
      <xdr:colOff>127000</xdr:colOff>
      <xdr:row>81</xdr:row>
      <xdr:rowOff>89308</xdr:rowOff>
    </xdr:to>
    <xdr:sp macro="" textlink="">
      <xdr:nvSpPr>
        <xdr:cNvPr id="209" name="フローチャート : 判断 208"/>
        <xdr:cNvSpPr/>
      </xdr:nvSpPr>
      <xdr:spPr>
        <a:xfrm>
          <a:off x="1397000" y="1387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99485</xdr:rowOff>
    </xdr:from>
    <xdr:ext cx="762000" cy="259045"/>
    <xdr:sp macro="" textlink="">
      <xdr:nvSpPr>
        <xdr:cNvPr id="210" name="テキスト ボックス 209"/>
        <xdr:cNvSpPr txBox="1"/>
      </xdr:nvSpPr>
      <xdr:spPr>
        <a:xfrm>
          <a:off x="1066800" y="136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27808</xdr:rowOff>
    </xdr:from>
    <xdr:to>
      <xdr:col>7</xdr:col>
      <xdr:colOff>203200</xdr:colOff>
      <xdr:row>81</xdr:row>
      <xdr:rowOff>129408</xdr:rowOff>
    </xdr:to>
    <xdr:sp macro="" textlink="">
      <xdr:nvSpPr>
        <xdr:cNvPr id="216" name="円/楕円 215"/>
        <xdr:cNvSpPr/>
      </xdr:nvSpPr>
      <xdr:spPr>
        <a:xfrm>
          <a:off x="4902200" y="139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76085</xdr:rowOff>
    </xdr:from>
    <xdr:ext cx="762000" cy="259045"/>
    <xdr:sp macro="" textlink="">
      <xdr:nvSpPr>
        <xdr:cNvPr id="217" name="人件費・物件費等の状況該当値テキスト"/>
        <xdr:cNvSpPr txBox="1"/>
      </xdr:nvSpPr>
      <xdr:spPr>
        <a:xfrm>
          <a:off x="5041900" y="139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25384</xdr:rowOff>
    </xdr:from>
    <xdr:to>
      <xdr:col>6</xdr:col>
      <xdr:colOff>50800</xdr:colOff>
      <xdr:row>81</xdr:row>
      <xdr:rowOff>126984</xdr:rowOff>
    </xdr:to>
    <xdr:sp macro="" textlink="">
      <xdr:nvSpPr>
        <xdr:cNvPr id="218" name="円/楕円 217"/>
        <xdr:cNvSpPr/>
      </xdr:nvSpPr>
      <xdr:spPr>
        <a:xfrm>
          <a:off x="4064000" y="139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111761</xdr:rowOff>
    </xdr:from>
    <xdr:ext cx="736600" cy="259045"/>
    <xdr:sp macro="" textlink="">
      <xdr:nvSpPr>
        <xdr:cNvPr id="219" name="テキスト ボックス 218"/>
        <xdr:cNvSpPr txBox="1"/>
      </xdr:nvSpPr>
      <xdr:spPr>
        <a:xfrm>
          <a:off x="3733800" y="1399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17596</xdr:rowOff>
    </xdr:from>
    <xdr:to>
      <xdr:col>4</xdr:col>
      <xdr:colOff>533400</xdr:colOff>
      <xdr:row>81</xdr:row>
      <xdr:rowOff>119196</xdr:rowOff>
    </xdr:to>
    <xdr:sp macro="" textlink="">
      <xdr:nvSpPr>
        <xdr:cNvPr id="220" name="円/楕円 219"/>
        <xdr:cNvSpPr/>
      </xdr:nvSpPr>
      <xdr:spPr>
        <a:xfrm>
          <a:off x="3175000" y="139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103973</xdr:rowOff>
    </xdr:from>
    <xdr:ext cx="762000" cy="259045"/>
    <xdr:sp macro="" textlink="">
      <xdr:nvSpPr>
        <xdr:cNvPr id="221" name="テキスト ボックス 220"/>
        <xdr:cNvSpPr txBox="1"/>
      </xdr:nvSpPr>
      <xdr:spPr>
        <a:xfrm>
          <a:off x="2844800" y="1399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9246</xdr:rowOff>
    </xdr:from>
    <xdr:to>
      <xdr:col>3</xdr:col>
      <xdr:colOff>330200</xdr:colOff>
      <xdr:row>81</xdr:row>
      <xdr:rowOff>110846</xdr:rowOff>
    </xdr:to>
    <xdr:sp macro="" textlink="">
      <xdr:nvSpPr>
        <xdr:cNvPr id="222" name="円/楕円 221"/>
        <xdr:cNvSpPr/>
      </xdr:nvSpPr>
      <xdr:spPr>
        <a:xfrm>
          <a:off x="2286000" y="138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95623</xdr:rowOff>
    </xdr:from>
    <xdr:ext cx="762000" cy="259045"/>
    <xdr:sp macro="" textlink="">
      <xdr:nvSpPr>
        <xdr:cNvPr id="223" name="テキスト ボックス 222"/>
        <xdr:cNvSpPr txBox="1"/>
      </xdr:nvSpPr>
      <xdr:spPr>
        <a:xfrm>
          <a:off x="1955800" y="139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15660</xdr:rowOff>
    </xdr:from>
    <xdr:to>
      <xdr:col>2</xdr:col>
      <xdr:colOff>127000</xdr:colOff>
      <xdr:row>81</xdr:row>
      <xdr:rowOff>117260</xdr:rowOff>
    </xdr:to>
    <xdr:sp macro="" textlink="">
      <xdr:nvSpPr>
        <xdr:cNvPr id="224" name="円/楕円 223"/>
        <xdr:cNvSpPr/>
      </xdr:nvSpPr>
      <xdr:spPr>
        <a:xfrm>
          <a:off x="1397000" y="139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102037</xdr:rowOff>
    </xdr:from>
    <xdr:ext cx="762000" cy="259045"/>
    <xdr:sp macro="" textlink="">
      <xdr:nvSpPr>
        <xdr:cNvPr id="225" name="テキスト ボックス 224"/>
        <xdr:cNvSpPr txBox="1"/>
      </xdr:nvSpPr>
      <xdr:spPr>
        <a:xfrm>
          <a:off x="1066800" y="139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国家公務員の臨時特例法による措置の関係で、２４年は指数が１００を超えていたが、鹿沼市でも平成２５年７月から給与減額措置を実施し、減額後で比較すると、</a:t>
          </a:r>
          <a:r>
            <a:rPr kumimoji="1" lang="ja-JP" altLang="en-US" sz="1300">
              <a:solidFill>
                <a:sysClr val="windowText" lastClr="000000"/>
              </a:solidFill>
              <a:latin typeface="ＭＳ Ｐゴシック"/>
            </a:rPr>
            <a:t>９９．６ポイントとなっていた。</a:t>
          </a:r>
        </a:p>
        <a:p>
          <a:r>
            <a:rPr kumimoji="1" lang="ja-JP" altLang="en-US" sz="1300">
              <a:solidFill>
                <a:sysClr val="windowText" lastClr="000000"/>
              </a:solidFill>
              <a:latin typeface="ＭＳ Ｐゴシック"/>
            </a:rPr>
            <a:t>　今年度は昨年度と比較すると、０．４ポイントの減となっている。職員構成の変動が主な要因ではあるが、全国市及び類似団体との比較においては平均を上回る指数となっている。</a:t>
          </a:r>
        </a:p>
        <a:p>
          <a:r>
            <a:rPr kumimoji="1" lang="ja-JP" altLang="en-US" sz="1300">
              <a:latin typeface="ＭＳ Ｐゴシック"/>
            </a:rPr>
            <a:t>　今後も計画的な職員採用や勤務実績に応じた人事制度の運用により、給与の適正化に努めていく。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111277</xdr:rowOff>
    </xdr:to>
    <xdr:cxnSp macro="">
      <xdr:nvCxnSpPr>
        <xdr:cNvPr id="261" name="直線コネクタ 260"/>
        <xdr:cNvCxnSpPr/>
      </xdr:nvCxnSpPr>
      <xdr:spPr>
        <a:xfrm flipV="1">
          <a:off x="16179800" y="144671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84</xdr:row>
      <xdr:rowOff>111277</xdr:rowOff>
    </xdr:to>
    <xdr:cxnSp macro="">
      <xdr:nvCxnSpPr>
        <xdr:cNvPr id="264" name="直線コネクタ 263"/>
        <xdr:cNvCxnSpPr/>
      </xdr:nvCxnSpPr>
      <xdr:spPr>
        <a:xfrm>
          <a:off x="15290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84</xdr:row>
      <xdr:rowOff>111277</xdr:rowOff>
    </xdr:to>
    <xdr:cxnSp macro="">
      <xdr:nvCxnSpPr>
        <xdr:cNvPr id="267" name="直線コネクタ 266"/>
        <xdr:cNvCxnSpPr/>
      </xdr:nvCxnSpPr>
      <xdr:spPr>
        <a:xfrm flipV="1">
          <a:off x="14401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8" name="フローチャート : 判断 267"/>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69" name="テキスト ボックス 268"/>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111277</xdr:rowOff>
    </xdr:from>
    <xdr:to>
      <xdr:col>21</xdr:col>
      <xdr:colOff>0</xdr:colOff>
      <xdr:row>89</xdr:row>
      <xdr:rowOff>104321</xdr:rowOff>
    </xdr:to>
    <xdr:cxnSp macro="">
      <xdr:nvCxnSpPr>
        <xdr:cNvPr id="270" name="直線コネクタ 269"/>
        <xdr:cNvCxnSpPr/>
      </xdr:nvCxnSpPr>
      <xdr:spPr>
        <a:xfrm flipV="1">
          <a:off x="13512800" y="14513077"/>
          <a:ext cx="889000" cy="85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71" name="フローチャート : 判断 270"/>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72" name="テキスト ボックス 271"/>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3" name="フローチャート : 判断 272"/>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4" name="テキスト ボックス 273"/>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80" name="円/楕円 27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81"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82" name="円/楕円 281"/>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3" name="テキスト ボックス 282"/>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4" name="円/楕円 283"/>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123872</xdr:rowOff>
    </xdr:from>
    <xdr:ext cx="762000" cy="259045"/>
    <xdr:sp macro="" textlink="">
      <xdr:nvSpPr>
        <xdr:cNvPr id="285" name="テキスト ボックス 284"/>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86" name="円/楕円 285"/>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87" name="テキスト ボックス 286"/>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8" name="円/楕円 287"/>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9" name="テキスト ボックス 288"/>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これまで、退職者の不補充や清掃、学校給食事業の民間委託、さらには公共施設の指定管理者制度の導入など、職員数の削減に努めてきた。その結果、平成２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年度からは約０．</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ポイント、職員数に</a:t>
          </a:r>
          <a:r>
            <a:rPr lang="ja-JP" altLang="ja-JP" sz="1300" b="0" i="0" baseline="0">
              <a:solidFill>
                <a:sysClr val="windowText" lastClr="000000"/>
              </a:solidFill>
              <a:effectLst/>
              <a:latin typeface="+mn-lt"/>
              <a:ea typeface="+mn-ea"/>
              <a:cs typeface="+mn-cs"/>
            </a:rPr>
            <a:t>して</a:t>
          </a:r>
          <a:r>
            <a:rPr lang="ja-JP" altLang="en-US" sz="1300" b="0" i="0" baseline="0">
              <a:solidFill>
                <a:sysClr val="windowText" lastClr="000000"/>
              </a:solidFill>
              <a:effectLst/>
              <a:latin typeface="+mn-lt"/>
              <a:ea typeface="+mn-ea"/>
              <a:cs typeface="+mn-cs"/>
            </a:rPr>
            <a:t>２９</a:t>
          </a:r>
          <a:r>
            <a:rPr lang="ja-JP" altLang="ja-JP" sz="1300" b="0" i="0" baseline="0">
              <a:solidFill>
                <a:sysClr val="windowText" lastClr="000000"/>
              </a:solidFill>
              <a:effectLst/>
              <a:latin typeface="+mn-lt"/>
              <a:ea typeface="+mn-ea"/>
              <a:cs typeface="+mn-cs"/>
            </a:rPr>
            <a:t>名</a:t>
          </a:r>
          <a:r>
            <a:rPr lang="ja-JP" altLang="ja-JP" sz="1300" b="0" i="0" baseline="0">
              <a:solidFill>
                <a:schemeClr val="dk1"/>
              </a:solidFill>
              <a:effectLst/>
              <a:latin typeface="+mn-lt"/>
              <a:ea typeface="+mn-ea"/>
              <a:cs typeface="+mn-cs"/>
            </a:rPr>
            <a:t>（普通会計ベース）の削減を行うことができた。</a:t>
          </a:r>
          <a:endParaRPr lang="ja-JP" altLang="ja-JP" sz="1300">
            <a:effectLst/>
          </a:endParaRPr>
        </a:p>
        <a:p>
          <a:pPr rtl="0"/>
          <a:r>
            <a:rPr lang="ja-JP" altLang="ja-JP" sz="1300" b="0" i="0" baseline="0">
              <a:solidFill>
                <a:schemeClr val="dk1"/>
              </a:solidFill>
              <a:effectLst/>
              <a:latin typeface="+mn-lt"/>
              <a:ea typeface="+mn-ea"/>
              <a:cs typeface="+mn-cs"/>
            </a:rPr>
            <a:t>　本市はごみ処理業務や消防業務を直営で担っていることから、一部事務組合で行っている団体と比較すると多い職員数になってしまうが、今後も退職者不補充や民間委託等を推進し、定員管理の適正化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3704</xdr:rowOff>
    </xdr:from>
    <xdr:to>
      <xdr:col>24</xdr:col>
      <xdr:colOff>558800</xdr:colOff>
      <xdr:row>63</xdr:row>
      <xdr:rowOff>23813</xdr:rowOff>
    </xdr:to>
    <xdr:cxnSp macro="">
      <xdr:nvCxnSpPr>
        <xdr:cNvPr id="324" name="直線コネクタ 323"/>
        <xdr:cNvCxnSpPr/>
      </xdr:nvCxnSpPr>
      <xdr:spPr>
        <a:xfrm flipV="1">
          <a:off x="16179800" y="1080505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19791</xdr:rowOff>
    </xdr:from>
    <xdr:to>
      <xdr:col>23</xdr:col>
      <xdr:colOff>406400</xdr:colOff>
      <xdr:row>63</xdr:row>
      <xdr:rowOff>23813</xdr:rowOff>
    </xdr:to>
    <xdr:cxnSp macro="">
      <xdr:nvCxnSpPr>
        <xdr:cNvPr id="327" name="直線コネクタ 326"/>
        <xdr:cNvCxnSpPr/>
      </xdr:nvCxnSpPr>
      <xdr:spPr>
        <a:xfrm>
          <a:off x="15290800" y="1082114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19791</xdr:rowOff>
    </xdr:from>
    <xdr:to>
      <xdr:col>22</xdr:col>
      <xdr:colOff>203200</xdr:colOff>
      <xdr:row>63</xdr:row>
      <xdr:rowOff>19791</xdr:rowOff>
    </xdr:to>
    <xdr:cxnSp macro="">
      <xdr:nvCxnSpPr>
        <xdr:cNvPr id="330" name="直線コネクタ 329"/>
        <xdr:cNvCxnSpPr/>
      </xdr:nvCxnSpPr>
      <xdr:spPr>
        <a:xfrm>
          <a:off x="14401800" y="10821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131445</xdr:rowOff>
    </xdr:from>
    <xdr:to>
      <xdr:col>22</xdr:col>
      <xdr:colOff>254000</xdr:colOff>
      <xdr:row>61</xdr:row>
      <xdr:rowOff>61595</xdr:rowOff>
    </xdr:to>
    <xdr:sp macro="" textlink="">
      <xdr:nvSpPr>
        <xdr:cNvPr id="331" name="フローチャート :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19791</xdr:rowOff>
    </xdr:to>
    <xdr:cxnSp macro="">
      <xdr:nvCxnSpPr>
        <xdr:cNvPr id="333" name="直線コネクタ 332"/>
        <xdr:cNvCxnSpPr/>
      </xdr:nvCxnSpPr>
      <xdr:spPr>
        <a:xfrm>
          <a:off x="13512800" y="1081913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135467</xdr:rowOff>
    </xdr:from>
    <xdr:to>
      <xdr:col>21</xdr:col>
      <xdr:colOff>50800</xdr:colOff>
      <xdr:row>61</xdr:row>
      <xdr:rowOff>65617</xdr:rowOff>
    </xdr:to>
    <xdr:sp macro="" textlink="">
      <xdr:nvSpPr>
        <xdr:cNvPr id="334" name="フローチャート : 判断 333"/>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75794</xdr:rowOff>
    </xdr:from>
    <xdr:ext cx="762000" cy="259045"/>
    <xdr:sp macro="" textlink="">
      <xdr:nvSpPr>
        <xdr:cNvPr id="335" name="テキスト ボックス 334"/>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141499</xdr:rowOff>
    </xdr:from>
    <xdr:to>
      <xdr:col>19</xdr:col>
      <xdr:colOff>533400</xdr:colOff>
      <xdr:row>61</xdr:row>
      <xdr:rowOff>71649</xdr:rowOff>
    </xdr:to>
    <xdr:sp macro="" textlink="">
      <xdr:nvSpPr>
        <xdr:cNvPr id="336" name="フローチャート : 判断 335"/>
        <xdr:cNvSpPr/>
      </xdr:nvSpPr>
      <xdr:spPr>
        <a:xfrm>
          <a:off x="13462000" y="1042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81826</xdr:rowOff>
    </xdr:from>
    <xdr:ext cx="762000" cy="259045"/>
    <xdr:sp macro="" textlink="">
      <xdr:nvSpPr>
        <xdr:cNvPr id="337" name="テキスト ボックス 336"/>
        <xdr:cNvSpPr txBox="1"/>
      </xdr:nvSpPr>
      <xdr:spPr>
        <a:xfrm>
          <a:off x="13131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124354</xdr:rowOff>
    </xdr:from>
    <xdr:to>
      <xdr:col>24</xdr:col>
      <xdr:colOff>609600</xdr:colOff>
      <xdr:row>63</xdr:row>
      <xdr:rowOff>54504</xdr:rowOff>
    </xdr:to>
    <xdr:sp macro="" textlink="">
      <xdr:nvSpPr>
        <xdr:cNvPr id="343" name="円/楕円 342"/>
        <xdr:cNvSpPr/>
      </xdr:nvSpPr>
      <xdr:spPr>
        <a:xfrm>
          <a:off x="169672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96431</xdr:rowOff>
    </xdr:from>
    <xdr:ext cx="762000" cy="259045"/>
    <xdr:sp macro="" textlink="">
      <xdr:nvSpPr>
        <xdr:cNvPr id="344" name="定員管理の状況該当値テキスト"/>
        <xdr:cNvSpPr txBox="1"/>
      </xdr:nvSpPr>
      <xdr:spPr>
        <a:xfrm>
          <a:off x="17106900" y="107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144463</xdr:rowOff>
    </xdr:from>
    <xdr:to>
      <xdr:col>23</xdr:col>
      <xdr:colOff>457200</xdr:colOff>
      <xdr:row>63</xdr:row>
      <xdr:rowOff>74613</xdr:rowOff>
    </xdr:to>
    <xdr:sp macro="" textlink="">
      <xdr:nvSpPr>
        <xdr:cNvPr id="345" name="円/楕円 344"/>
        <xdr:cNvSpPr/>
      </xdr:nvSpPr>
      <xdr:spPr>
        <a:xfrm>
          <a:off x="16129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59390</xdr:rowOff>
    </xdr:from>
    <xdr:ext cx="736600" cy="259045"/>
    <xdr:sp macro="" textlink="">
      <xdr:nvSpPr>
        <xdr:cNvPr id="346" name="テキスト ボックス 345"/>
        <xdr:cNvSpPr txBox="1"/>
      </xdr:nvSpPr>
      <xdr:spPr>
        <a:xfrm>
          <a:off x="15798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140441</xdr:rowOff>
    </xdr:from>
    <xdr:to>
      <xdr:col>22</xdr:col>
      <xdr:colOff>254000</xdr:colOff>
      <xdr:row>63</xdr:row>
      <xdr:rowOff>70591</xdr:rowOff>
    </xdr:to>
    <xdr:sp macro="" textlink="">
      <xdr:nvSpPr>
        <xdr:cNvPr id="347" name="円/楕円 346"/>
        <xdr:cNvSpPr/>
      </xdr:nvSpPr>
      <xdr:spPr>
        <a:xfrm>
          <a:off x="15240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55368</xdr:rowOff>
    </xdr:from>
    <xdr:ext cx="762000" cy="259045"/>
    <xdr:sp macro="" textlink="">
      <xdr:nvSpPr>
        <xdr:cNvPr id="348" name="テキスト ボックス 347"/>
        <xdr:cNvSpPr txBox="1"/>
      </xdr:nvSpPr>
      <xdr:spPr>
        <a:xfrm>
          <a:off x="14909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140441</xdr:rowOff>
    </xdr:from>
    <xdr:to>
      <xdr:col>21</xdr:col>
      <xdr:colOff>50800</xdr:colOff>
      <xdr:row>63</xdr:row>
      <xdr:rowOff>70591</xdr:rowOff>
    </xdr:to>
    <xdr:sp macro="" textlink="">
      <xdr:nvSpPr>
        <xdr:cNvPr id="349" name="円/楕円 348"/>
        <xdr:cNvSpPr/>
      </xdr:nvSpPr>
      <xdr:spPr>
        <a:xfrm>
          <a:off x="14351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55368</xdr:rowOff>
    </xdr:from>
    <xdr:ext cx="762000" cy="259045"/>
    <xdr:sp macro="" textlink="">
      <xdr:nvSpPr>
        <xdr:cNvPr id="350" name="テキスト ボックス 349"/>
        <xdr:cNvSpPr txBox="1"/>
      </xdr:nvSpPr>
      <xdr:spPr>
        <a:xfrm>
          <a:off x="14020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138430</xdr:rowOff>
    </xdr:from>
    <xdr:to>
      <xdr:col>19</xdr:col>
      <xdr:colOff>533400</xdr:colOff>
      <xdr:row>63</xdr:row>
      <xdr:rowOff>68580</xdr:rowOff>
    </xdr:to>
    <xdr:sp macro="" textlink="">
      <xdr:nvSpPr>
        <xdr:cNvPr id="351" name="円/楕円 350"/>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53357</xdr:rowOff>
    </xdr:from>
    <xdr:ext cx="762000" cy="259045"/>
    <xdr:sp macro="" textlink="">
      <xdr:nvSpPr>
        <xdr:cNvPr id="352" name="テキスト ボックス 351"/>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栃木県平均及び類似団体より低い数値となっている。要因のひとつとして、建設事業債の発行に際し、後年度における交付税算入が見込まれる合併特例債等の有利な市債を活用していることが挙げられる。今後も市債の発行額の抑制等を図りながら財政構造の健全性を確保し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36467</xdr:rowOff>
    </xdr:from>
    <xdr:to>
      <xdr:col>24</xdr:col>
      <xdr:colOff>558800</xdr:colOff>
      <xdr:row>39</xdr:row>
      <xdr:rowOff>77833</xdr:rowOff>
    </xdr:to>
    <xdr:cxnSp macro="">
      <xdr:nvCxnSpPr>
        <xdr:cNvPr id="387" name="直線コネクタ 386"/>
        <xdr:cNvCxnSpPr/>
      </xdr:nvCxnSpPr>
      <xdr:spPr>
        <a:xfrm flipV="1">
          <a:off x="16179800" y="67230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77833</xdr:rowOff>
    </xdr:from>
    <xdr:to>
      <xdr:col>23</xdr:col>
      <xdr:colOff>406400</xdr:colOff>
      <xdr:row>39</xdr:row>
      <xdr:rowOff>98516</xdr:rowOff>
    </xdr:to>
    <xdr:cxnSp macro="">
      <xdr:nvCxnSpPr>
        <xdr:cNvPr id="390" name="直線コネクタ 389"/>
        <xdr:cNvCxnSpPr/>
      </xdr:nvCxnSpPr>
      <xdr:spPr>
        <a:xfrm flipV="1">
          <a:off x="15290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98516</xdr:rowOff>
    </xdr:to>
    <xdr:cxnSp macro="">
      <xdr:nvCxnSpPr>
        <xdr:cNvPr id="393" name="直線コネクタ 392"/>
        <xdr:cNvCxnSpPr/>
      </xdr:nvCxnSpPr>
      <xdr:spPr>
        <a:xfrm>
          <a:off x="14401800" y="67437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48623</xdr:rowOff>
    </xdr:from>
    <xdr:to>
      <xdr:col>22</xdr:col>
      <xdr:colOff>254000</xdr:colOff>
      <xdr:row>40</xdr:row>
      <xdr:rowOff>150223</xdr:rowOff>
    </xdr:to>
    <xdr:sp macro="" textlink="">
      <xdr:nvSpPr>
        <xdr:cNvPr id="394" name="フローチャート : 判断 393"/>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135000</xdr:rowOff>
    </xdr:from>
    <xdr:ext cx="762000" cy="259045"/>
    <xdr:sp macro="" textlink="">
      <xdr:nvSpPr>
        <xdr:cNvPr id="395" name="テキスト ボックス 394"/>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98516</xdr:rowOff>
    </xdr:to>
    <xdr:cxnSp macro="">
      <xdr:nvCxnSpPr>
        <xdr:cNvPr id="396" name="直線コネクタ 395"/>
        <xdr:cNvCxnSpPr/>
      </xdr:nvCxnSpPr>
      <xdr:spPr>
        <a:xfrm flipV="1">
          <a:off x="13512800" y="67437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103777</xdr:rowOff>
    </xdr:from>
    <xdr:to>
      <xdr:col>21</xdr:col>
      <xdr:colOff>50800</xdr:colOff>
      <xdr:row>41</xdr:row>
      <xdr:rowOff>33927</xdr:rowOff>
    </xdr:to>
    <xdr:sp macro="" textlink="">
      <xdr:nvSpPr>
        <xdr:cNvPr id="397" name="フローチャート : 判断 396"/>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18704</xdr:rowOff>
    </xdr:from>
    <xdr:ext cx="762000" cy="259045"/>
    <xdr:sp macro="" textlink="">
      <xdr:nvSpPr>
        <xdr:cNvPr id="398" name="テキスト ボックス 397"/>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9" name="フローチャート : 判断 398"/>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60070</xdr:rowOff>
    </xdr:from>
    <xdr:ext cx="762000" cy="259045"/>
    <xdr:sp macro="" textlink="">
      <xdr:nvSpPr>
        <xdr:cNvPr id="400" name="テキスト ボックス 399"/>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157117</xdr:rowOff>
    </xdr:from>
    <xdr:to>
      <xdr:col>24</xdr:col>
      <xdr:colOff>609600</xdr:colOff>
      <xdr:row>39</xdr:row>
      <xdr:rowOff>87267</xdr:rowOff>
    </xdr:to>
    <xdr:sp macro="" textlink="">
      <xdr:nvSpPr>
        <xdr:cNvPr id="406" name="円/楕円 405"/>
        <xdr:cNvSpPr/>
      </xdr:nvSpPr>
      <xdr:spPr>
        <a:xfrm>
          <a:off x="169672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2194</xdr:rowOff>
    </xdr:from>
    <xdr:ext cx="762000" cy="259045"/>
    <xdr:sp macro="" textlink="">
      <xdr:nvSpPr>
        <xdr:cNvPr id="407" name="公債費負担の状況該当値テキスト"/>
        <xdr:cNvSpPr txBox="1"/>
      </xdr:nvSpPr>
      <xdr:spPr>
        <a:xfrm>
          <a:off x="17106900" y="651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27033</xdr:rowOff>
    </xdr:from>
    <xdr:to>
      <xdr:col>23</xdr:col>
      <xdr:colOff>457200</xdr:colOff>
      <xdr:row>39</xdr:row>
      <xdr:rowOff>128633</xdr:rowOff>
    </xdr:to>
    <xdr:sp macro="" textlink="">
      <xdr:nvSpPr>
        <xdr:cNvPr id="408" name="円/楕円 407"/>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138810</xdr:rowOff>
    </xdr:from>
    <xdr:ext cx="736600" cy="259045"/>
    <xdr:sp macro="" textlink="">
      <xdr:nvSpPr>
        <xdr:cNvPr id="409" name="テキスト ボックス 408"/>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47716</xdr:rowOff>
    </xdr:from>
    <xdr:to>
      <xdr:col>22</xdr:col>
      <xdr:colOff>254000</xdr:colOff>
      <xdr:row>39</xdr:row>
      <xdr:rowOff>149316</xdr:rowOff>
    </xdr:to>
    <xdr:sp macro="" textlink="">
      <xdr:nvSpPr>
        <xdr:cNvPr id="410" name="円/楕円 409"/>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159493</xdr:rowOff>
    </xdr:from>
    <xdr:ext cx="762000" cy="259045"/>
    <xdr:sp macro="" textlink="">
      <xdr:nvSpPr>
        <xdr:cNvPr id="411" name="テキスト ボックス 410"/>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12" name="円/楕円 41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13" name="テキスト ボックス 412"/>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47716</xdr:rowOff>
    </xdr:from>
    <xdr:to>
      <xdr:col>19</xdr:col>
      <xdr:colOff>533400</xdr:colOff>
      <xdr:row>39</xdr:row>
      <xdr:rowOff>149316</xdr:rowOff>
    </xdr:to>
    <xdr:sp macro="" textlink="">
      <xdr:nvSpPr>
        <xdr:cNvPr id="414" name="円/楕円 413"/>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159493</xdr:rowOff>
    </xdr:from>
    <xdr:ext cx="762000" cy="259045"/>
    <xdr:sp macro="" textlink="">
      <xdr:nvSpPr>
        <xdr:cNvPr id="415" name="テキスト ボックス 414"/>
        <xdr:cNvSpPr txBox="1"/>
      </xdr:nvSpPr>
      <xdr:spPr>
        <a:xfrm>
          <a:off x="13131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平成２３年度以降徐々に改善しており、今年度は－となった。市債の発行額の抑制による地方債現在高が減少したほか、財政調整基金残高をはじめ、充当可能基金が増加したことが大きな要因となっている。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4953</xdr:rowOff>
    </xdr:from>
    <xdr:to>
      <xdr:col>23</xdr:col>
      <xdr:colOff>406400</xdr:colOff>
      <xdr:row>14</xdr:row>
      <xdr:rowOff>37931</xdr:rowOff>
    </xdr:to>
    <xdr:cxnSp macro="">
      <xdr:nvCxnSpPr>
        <xdr:cNvPr id="449" name="直線コネクタ 448"/>
        <xdr:cNvCxnSpPr/>
      </xdr:nvCxnSpPr>
      <xdr:spPr>
        <a:xfrm flipV="1">
          <a:off x="15290800" y="240525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37931</xdr:rowOff>
    </xdr:from>
    <xdr:to>
      <xdr:col>22</xdr:col>
      <xdr:colOff>203200</xdr:colOff>
      <xdr:row>14</xdr:row>
      <xdr:rowOff>96647</xdr:rowOff>
    </xdr:to>
    <xdr:cxnSp macro="">
      <xdr:nvCxnSpPr>
        <xdr:cNvPr id="452" name="直線コネクタ 451"/>
        <xdr:cNvCxnSpPr/>
      </xdr:nvCxnSpPr>
      <xdr:spPr>
        <a:xfrm flipV="1">
          <a:off x="14401800" y="243823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96647</xdr:rowOff>
    </xdr:from>
    <xdr:to>
      <xdr:col>21</xdr:col>
      <xdr:colOff>0</xdr:colOff>
      <xdr:row>15</xdr:row>
      <xdr:rowOff>84455</xdr:rowOff>
    </xdr:to>
    <xdr:cxnSp macro="">
      <xdr:nvCxnSpPr>
        <xdr:cNvPr id="455" name="直線コネクタ 454"/>
        <xdr:cNvCxnSpPr/>
      </xdr:nvCxnSpPr>
      <xdr:spPr>
        <a:xfrm flipV="1">
          <a:off x="13512800" y="2496947"/>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6" name="フローチャート : 判断 455"/>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57" name="テキスト ボックス 456"/>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58" name="フローチャート : 判断 457"/>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59" name="テキスト ボックス 458"/>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60" name="フローチャート : 判断 459"/>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61" name="テキスト ボックス 460"/>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125603</xdr:rowOff>
    </xdr:from>
    <xdr:to>
      <xdr:col>23</xdr:col>
      <xdr:colOff>457200</xdr:colOff>
      <xdr:row>14</xdr:row>
      <xdr:rowOff>55753</xdr:rowOff>
    </xdr:to>
    <xdr:sp macro="" textlink="">
      <xdr:nvSpPr>
        <xdr:cNvPr id="467" name="円/楕円 466"/>
        <xdr:cNvSpPr/>
      </xdr:nvSpPr>
      <xdr:spPr>
        <a:xfrm>
          <a:off x="16129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65930</xdr:rowOff>
    </xdr:from>
    <xdr:ext cx="736600" cy="259045"/>
    <xdr:sp macro="" textlink="">
      <xdr:nvSpPr>
        <xdr:cNvPr id="468" name="テキスト ボックス 467"/>
        <xdr:cNvSpPr txBox="1"/>
      </xdr:nvSpPr>
      <xdr:spPr>
        <a:xfrm>
          <a:off x="15798800" y="212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158581</xdr:rowOff>
    </xdr:from>
    <xdr:to>
      <xdr:col>22</xdr:col>
      <xdr:colOff>254000</xdr:colOff>
      <xdr:row>14</xdr:row>
      <xdr:rowOff>88731</xdr:rowOff>
    </xdr:to>
    <xdr:sp macro="" textlink="">
      <xdr:nvSpPr>
        <xdr:cNvPr id="469" name="円/楕円 468"/>
        <xdr:cNvSpPr/>
      </xdr:nvSpPr>
      <xdr:spPr>
        <a:xfrm>
          <a:off x="15240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98908</xdr:rowOff>
    </xdr:from>
    <xdr:ext cx="762000" cy="259045"/>
    <xdr:sp macro="" textlink="">
      <xdr:nvSpPr>
        <xdr:cNvPr id="470" name="テキスト ボックス 469"/>
        <xdr:cNvSpPr txBox="1"/>
      </xdr:nvSpPr>
      <xdr:spPr>
        <a:xfrm>
          <a:off x="14909800" y="215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45847</xdr:rowOff>
    </xdr:from>
    <xdr:to>
      <xdr:col>21</xdr:col>
      <xdr:colOff>50800</xdr:colOff>
      <xdr:row>14</xdr:row>
      <xdr:rowOff>147447</xdr:rowOff>
    </xdr:to>
    <xdr:sp macro="" textlink="">
      <xdr:nvSpPr>
        <xdr:cNvPr id="471" name="円/楕円 470"/>
        <xdr:cNvSpPr/>
      </xdr:nvSpPr>
      <xdr:spPr>
        <a:xfrm>
          <a:off x="14351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157624</xdr:rowOff>
    </xdr:from>
    <xdr:ext cx="762000" cy="259045"/>
    <xdr:sp macro="" textlink="">
      <xdr:nvSpPr>
        <xdr:cNvPr id="472" name="テキスト ボックス 471"/>
        <xdr:cNvSpPr txBox="1"/>
      </xdr:nvSpPr>
      <xdr:spPr>
        <a:xfrm>
          <a:off x="14020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33655</xdr:rowOff>
    </xdr:from>
    <xdr:to>
      <xdr:col>19</xdr:col>
      <xdr:colOff>533400</xdr:colOff>
      <xdr:row>15</xdr:row>
      <xdr:rowOff>135255</xdr:rowOff>
    </xdr:to>
    <xdr:sp macro="" textlink="">
      <xdr:nvSpPr>
        <xdr:cNvPr id="473" name="円/楕円 472"/>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145432</xdr:rowOff>
    </xdr:from>
    <xdr:ext cx="762000" cy="259045"/>
    <xdr:sp macro="" textlink="">
      <xdr:nvSpPr>
        <xdr:cNvPr id="474" name="テキスト ボックス 473"/>
        <xdr:cNvSpPr txBox="1"/>
      </xdr:nvSpPr>
      <xdr:spPr>
        <a:xfrm>
          <a:off x="13131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前年度と比較して０．３ポイントの減少となったが、類似団体の中でも高い数値となっている。その要因はごみ処理・し尿処理・消防業務等を直営で行っていることが挙げられる。類似団体の多くは一部事務組合が行っているため、それらの業務にかかる人件費は負担金として補助費等に分類されているためである。今後も定員適正化計画に基づき計画的な職員採用を行い、事務の効率化や民間委託等の推進により、職員数と総人件費の抑制を図っていく。</a:t>
          </a:r>
          <a:endParaRPr kumimoji="1" lang="en-US" altLang="ja-JP" sz="1250">
            <a:latin typeface="ＭＳ Ｐゴシック"/>
          </a:endParaRPr>
        </a:p>
        <a:p>
          <a:endParaRPr kumimoji="1" lang="ja-JP" altLang="en-US" sz="12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xdr:rowOff>
    </xdr:from>
    <xdr:to>
      <xdr:col>7</xdr:col>
      <xdr:colOff>15875</xdr:colOff>
      <xdr:row>39</xdr:row>
      <xdr:rowOff>24130</xdr:rowOff>
    </xdr:to>
    <xdr:cxnSp macro="">
      <xdr:nvCxnSpPr>
        <xdr:cNvPr id="66" name="直線コネクタ 65"/>
        <xdr:cNvCxnSpPr/>
      </xdr:nvCxnSpPr>
      <xdr:spPr>
        <a:xfrm flipV="1">
          <a:off x="3987800" y="6687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123190</xdr:rowOff>
    </xdr:to>
    <xdr:cxnSp macro="">
      <xdr:nvCxnSpPr>
        <xdr:cNvPr id="69" name="直線コネクタ 68"/>
        <xdr:cNvCxnSpPr/>
      </xdr:nvCxnSpPr>
      <xdr:spPr>
        <a:xfrm flipV="1">
          <a:off x="3098800" y="6710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123190</xdr:rowOff>
    </xdr:from>
    <xdr:to>
      <xdr:col>4</xdr:col>
      <xdr:colOff>346075</xdr:colOff>
      <xdr:row>39</xdr:row>
      <xdr:rowOff>123190</xdr:rowOff>
    </xdr:to>
    <xdr:cxnSp macro="">
      <xdr:nvCxnSpPr>
        <xdr:cNvPr id="72" name="直線コネクタ 71"/>
        <xdr:cNvCxnSpPr/>
      </xdr:nvCxnSpPr>
      <xdr:spPr>
        <a:xfrm>
          <a:off x="2209800" y="680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123190</xdr:rowOff>
    </xdr:from>
    <xdr:to>
      <xdr:col>3</xdr:col>
      <xdr:colOff>142875</xdr:colOff>
      <xdr:row>40</xdr:row>
      <xdr:rowOff>73660</xdr:rowOff>
    </xdr:to>
    <xdr:cxnSp macro="">
      <xdr:nvCxnSpPr>
        <xdr:cNvPr id="75" name="直線コネクタ 74"/>
        <xdr:cNvCxnSpPr/>
      </xdr:nvCxnSpPr>
      <xdr:spPr>
        <a:xfrm flipV="1">
          <a:off x="1320800" y="6809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7" name="円/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72390</xdr:rowOff>
    </xdr:from>
    <xdr:to>
      <xdr:col>4</xdr:col>
      <xdr:colOff>396875</xdr:colOff>
      <xdr:row>40</xdr:row>
      <xdr:rowOff>2540</xdr:rowOff>
    </xdr:to>
    <xdr:sp macro="" textlink="">
      <xdr:nvSpPr>
        <xdr:cNvPr id="89" name="円/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91" name="円/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22860</xdr:rowOff>
    </xdr:from>
    <xdr:to>
      <xdr:col>1</xdr:col>
      <xdr:colOff>676275</xdr:colOff>
      <xdr:row>40</xdr:row>
      <xdr:rowOff>124460</xdr:rowOff>
    </xdr:to>
    <xdr:sp macro="" textlink="">
      <xdr:nvSpPr>
        <xdr:cNvPr id="93" name="円/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と比較して０．２ポイント増加しているが、全国、栃木県平均よりも低い数値を示している。職員数の抑制等に取り組む一方で、経常物件費を上昇させるリスクも抱えており、引き続き「第５期財政健全化推進計画」に基づく歳出の抑制や事業の簡素化・効率化を進め物件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96520</xdr:rowOff>
    </xdr:to>
    <xdr:cxnSp macro="">
      <xdr:nvCxnSpPr>
        <xdr:cNvPr id="127" name="直線コネクタ 126"/>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111760</xdr:rowOff>
    </xdr:to>
    <xdr:cxnSp macro="">
      <xdr:nvCxnSpPr>
        <xdr:cNvPr id="130" name="直線コネクタ 129"/>
        <xdr:cNvCxnSpPr/>
      </xdr:nvCxnSpPr>
      <xdr:spPr>
        <a:xfrm flipV="1">
          <a:off x="14782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111760</xdr:rowOff>
    </xdr:to>
    <xdr:cxnSp macro="">
      <xdr:nvCxnSpPr>
        <xdr:cNvPr id="133" name="直線コネクタ 132"/>
        <xdr:cNvCxnSpPr/>
      </xdr:nvCxnSpPr>
      <xdr:spPr>
        <a:xfrm>
          <a:off x="13893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72390</xdr:rowOff>
    </xdr:from>
    <xdr:to>
      <xdr:col>21</xdr:col>
      <xdr:colOff>412750</xdr:colOff>
      <xdr:row>18</xdr:row>
      <xdr:rowOff>2540</xdr:rowOff>
    </xdr:to>
    <xdr:sp macro="" textlink="">
      <xdr:nvSpPr>
        <xdr:cNvPr id="134" name="フローチャート : 判断 133"/>
        <xdr:cNvSpPr/>
      </xdr:nvSpPr>
      <xdr:spPr>
        <a:xfrm>
          <a:off x="14732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35" name="テキスト ボックス 134"/>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104140</xdr:rowOff>
    </xdr:to>
    <xdr:cxnSp macro="">
      <xdr:nvCxnSpPr>
        <xdr:cNvPr id="136" name="直線コネクタ 135"/>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7" name="フローチャート :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38" name="テキスト ボックス 13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39" name="フローチャート :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6" name="円/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8" name="円/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50" name="円/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51" name="テキスト ボックス 150"/>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53" name="テキスト ボックス 15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前年度と比較し、０．９ポイント増加し、県平均及び類似団体と比較しても高い数値となっている。要因としては、生活保護扶助費、障がい者自立支援事業費及びこども医療費助成費の増等が挙げられる。</a:t>
          </a:r>
          <a:endParaRPr kumimoji="1" lang="en-US" altLang="ja-JP" sz="1300">
            <a:latin typeface="ＭＳ Ｐゴシック"/>
          </a:endParaRPr>
        </a:p>
        <a:p>
          <a:r>
            <a:rPr kumimoji="1" lang="ja-JP" altLang="en-US" sz="1300">
              <a:latin typeface="ＭＳ Ｐゴシック"/>
            </a:rPr>
            <a:t>　扶助費総額は引き続き増加傾向にあり、今後は、市単独で行っているものや国の制度に上乗せして行っているものについて、費用対効果の観点から検証し、抑制を図っていく。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4535</xdr:rowOff>
    </xdr:to>
    <xdr:cxnSp macro="">
      <xdr:nvCxnSpPr>
        <xdr:cNvPr id="190" name="直線コネクタ 189"/>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78015</xdr:rowOff>
    </xdr:to>
    <xdr:cxnSp macro="">
      <xdr:nvCxnSpPr>
        <xdr:cNvPr id="193" name="直線コネクタ 192"/>
        <xdr:cNvCxnSpPr/>
      </xdr:nvCxnSpPr>
      <xdr:spPr>
        <a:xfrm>
          <a:off x="3098800" y="9515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45357</xdr:rowOff>
    </xdr:to>
    <xdr:cxnSp macro="">
      <xdr:nvCxnSpPr>
        <xdr:cNvPr id="196" name="直線コネクタ 195"/>
        <xdr:cNvCxnSpPr/>
      </xdr:nvCxnSpPr>
      <xdr:spPr>
        <a:xfrm flipV="1">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197" name="フローチャート :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45357</xdr:rowOff>
    </xdr:to>
    <xdr:cxnSp macro="">
      <xdr:nvCxnSpPr>
        <xdr:cNvPr id="199" name="直線コネクタ 198"/>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0" name="フローチャート : 判断 199"/>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1" name="テキスト ボックス 200"/>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2" name="フローチャート :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前年と比較し０．７ポイント増加しており、全国、栃木県平均及び類似団体と比較しても高い数値となっている。要因としては施設等の長寿命化推進計画に基づいた維持修繕費等の増のほか、基金への積立が要因として挙げられる。今後は、「第５期財政健全化推進計画」に基づき歳出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151493</xdr:rowOff>
    </xdr:to>
    <xdr:cxnSp macro="">
      <xdr:nvCxnSpPr>
        <xdr:cNvPr id="253" name="直線コネクタ 252"/>
        <xdr:cNvCxnSpPr/>
      </xdr:nvCxnSpPr>
      <xdr:spPr>
        <a:xfrm>
          <a:off x="15671800" y="1019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75293</xdr:rowOff>
    </xdr:from>
    <xdr:to>
      <xdr:col>22</xdr:col>
      <xdr:colOff>565150</xdr:colOff>
      <xdr:row>59</xdr:row>
      <xdr:rowOff>162378</xdr:rowOff>
    </xdr:to>
    <xdr:cxnSp macro="">
      <xdr:nvCxnSpPr>
        <xdr:cNvPr id="256" name="直線コネクタ 255"/>
        <xdr:cNvCxnSpPr/>
      </xdr:nvCxnSpPr>
      <xdr:spPr>
        <a:xfrm flipV="1">
          <a:off x="14782800" y="10190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151493</xdr:rowOff>
    </xdr:from>
    <xdr:to>
      <xdr:col>21</xdr:col>
      <xdr:colOff>361950</xdr:colOff>
      <xdr:row>59</xdr:row>
      <xdr:rowOff>162378</xdr:rowOff>
    </xdr:to>
    <xdr:cxnSp macro="">
      <xdr:nvCxnSpPr>
        <xdr:cNvPr id="259" name="直線コネクタ 258"/>
        <xdr:cNvCxnSpPr/>
      </xdr:nvCxnSpPr>
      <xdr:spPr>
        <a:xfrm>
          <a:off x="13893800" y="10267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84365</xdr:rowOff>
    </xdr:from>
    <xdr:to>
      <xdr:col>21</xdr:col>
      <xdr:colOff>412750</xdr:colOff>
      <xdr:row>58</xdr:row>
      <xdr:rowOff>14515</xdr:rowOff>
    </xdr:to>
    <xdr:sp macro="" textlink="">
      <xdr:nvSpPr>
        <xdr:cNvPr id="260" name="フローチャート : 判断 259"/>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24692</xdr:rowOff>
    </xdr:from>
    <xdr:ext cx="762000" cy="259045"/>
    <xdr:sp macro="" textlink="">
      <xdr:nvSpPr>
        <xdr:cNvPr id="261" name="テキスト ボックス 260"/>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151493</xdr:rowOff>
    </xdr:from>
    <xdr:to>
      <xdr:col>20</xdr:col>
      <xdr:colOff>158750</xdr:colOff>
      <xdr:row>59</xdr:row>
      <xdr:rowOff>162378</xdr:rowOff>
    </xdr:to>
    <xdr:cxnSp macro="">
      <xdr:nvCxnSpPr>
        <xdr:cNvPr id="262" name="直線コネクタ 261"/>
        <xdr:cNvCxnSpPr/>
      </xdr:nvCxnSpPr>
      <xdr:spPr>
        <a:xfrm flipV="1">
          <a:off x="13004800" y="10267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40822</xdr:rowOff>
    </xdr:from>
    <xdr:to>
      <xdr:col>20</xdr:col>
      <xdr:colOff>209550</xdr:colOff>
      <xdr:row>57</xdr:row>
      <xdr:rowOff>142422</xdr:rowOff>
    </xdr:to>
    <xdr:sp macro="" textlink="">
      <xdr:nvSpPr>
        <xdr:cNvPr id="263" name="フローチャート : 判断 262"/>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152599</xdr:rowOff>
    </xdr:from>
    <xdr:ext cx="762000" cy="259045"/>
    <xdr:sp macro="" textlink="">
      <xdr:nvSpPr>
        <xdr:cNvPr id="264" name="テキスト ボックス 263"/>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5" name="フローチャート :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6" name="テキスト ボックス 265"/>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100693</xdr:rowOff>
    </xdr:from>
    <xdr:to>
      <xdr:col>24</xdr:col>
      <xdr:colOff>82550</xdr:colOff>
      <xdr:row>60</xdr:row>
      <xdr:rowOff>30843</xdr:rowOff>
    </xdr:to>
    <xdr:sp macro="" textlink="">
      <xdr:nvSpPr>
        <xdr:cNvPr id="272" name="円/楕円 271"/>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72770</xdr:rowOff>
    </xdr:from>
    <xdr:ext cx="762000" cy="259045"/>
    <xdr:sp macro="" textlink="">
      <xdr:nvSpPr>
        <xdr:cNvPr id="273"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4" name="円/楕円 273"/>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5" name="テキスト ボックス 274"/>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111578</xdr:rowOff>
    </xdr:from>
    <xdr:to>
      <xdr:col>21</xdr:col>
      <xdr:colOff>412750</xdr:colOff>
      <xdr:row>60</xdr:row>
      <xdr:rowOff>41728</xdr:rowOff>
    </xdr:to>
    <xdr:sp macro="" textlink="">
      <xdr:nvSpPr>
        <xdr:cNvPr id="276" name="円/楕円 275"/>
        <xdr:cNvSpPr/>
      </xdr:nvSpPr>
      <xdr:spPr>
        <a:xfrm>
          <a:off x="1473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26505</xdr:rowOff>
    </xdr:from>
    <xdr:ext cx="762000" cy="259045"/>
    <xdr:sp macro="" textlink="">
      <xdr:nvSpPr>
        <xdr:cNvPr id="277" name="テキスト ボックス 276"/>
        <xdr:cNvSpPr txBox="1"/>
      </xdr:nvSpPr>
      <xdr:spPr>
        <a:xfrm>
          <a:off x="14401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100693</xdr:rowOff>
    </xdr:from>
    <xdr:to>
      <xdr:col>20</xdr:col>
      <xdr:colOff>209550</xdr:colOff>
      <xdr:row>60</xdr:row>
      <xdr:rowOff>30843</xdr:rowOff>
    </xdr:to>
    <xdr:sp macro="" textlink="">
      <xdr:nvSpPr>
        <xdr:cNvPr id="278" name="円/楕円 277"/>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15620</xdr:rowOff>
    </xdr:from>
    <xdr:ext cx="762000" cy="259045"/>
    <xdr:sp macro="" textlink="">
      <xdr:nvSpPr>
        <xdr:cNvPr id="279" name="テキスト ボックス 278"/>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111578</xdr:rowOff>
    </xdr:from>
    <xdr:to>
      <xdr:col>19</xdr:col>
      <xdr:colOff>6350</xdr:colOff>
      <xdr:row>60</xdr:row>
      <xdr:rowOff>41728</xdr:rowOff>
    </xdr:to>
    <xdr:sp macro="" textlink="">
      <xdr:nvSpPr>
        <xdr:cNvPr id="280" name="円/楕円 279"/>
        <xdr:cNvSpPr/>
      </xdr:nvSpPr>
      <xdr:spPr>
        <a:xfrm>
          <a:off x="1295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26505</xdr:rowOff>
    </xdr:from>
    <xdr:ext cx="762000" cy="259045"/>
    <xdr:sp macro="" textlink="">
      <xdr:nvSpPr>
        <xdr:cNvPr id="281" name="テキスト ボックス 280"/>
        <xdr:cNvSpPr txBox="1"/>
      </xdr:nvSpPr>
      <xdr:spPr>
        <a:xfrm>
          <a:off x="12623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および類似団体平均より低い数値を示している。これは、一部事務組合に対する負担金が低いことが挙げられる。今後においても補助金・交付金の見直し等により、さらなる健全性を確保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104140</xdr:rowOff>
    </xdr:from>
    <xdr:to>
      <xdr:col>24</xdr:col>
      <xdr:colOff>31750</xdr:colOff>
      <xdr:row>35</xdr:row>
      <xdr:rowOff>109855</xdr:rowOff>
    </xdr:to>
    <xdr:cxnSp macro="">
      <xdr:nvCxnSpPr>
        <xdr:cNvPr id="309" name="直線コネクタ 308"/>
        <xdr:cNvCxnSpPr/>
      </xdr:nvCxnSpPr>
      <xdr:spPr>
        <a:xfrm flipV="1">
          <a:off x="15671800" y="6104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109855</xdr:rowOff>
    </xdr:from>
    <xdr:to>
      <xdr:col>22</xdr:col>
      <xdr:colOff>565150</xdr:colOff>
      <xdr:row>35</xdr:row>
      <xdr:rowOff>127000</xdr:rowOff>
    </xdr:to>
    <xdr:cxnSp macro="">
      <xdr:nvCxnSpPr>
        <xdr:cNvPr id="312" name="直線コネクタ 311"/>
        <xdr:cNvCxnSpPr/>
      </xdr:nvCxnSpPr>
      <xdr:spPr>
        <a:xfrm flipV="1">
          <a:off x="14782800" y="6110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127000</xdr:rowOff>
    </xdr:from>
    <xdr:to>
      <xdr:col>21</xdr:col>
      <xdr:colOff>361950</xdr:colOff>
      <xdr:row>35</xdr:row>
      <xdr:rowOff>127000</xdr:rowOff>
    </xdr:to>
    <xdr:cxnSp macro="">
      <xdr:nvCxnSpPr>
        <xdr:cNvPr id="315" name="直線コネクタ 314"/>
        <xdr:cNvCxnSpPr/>
      </xdr:nvCxnSpPr>
      <xdr:spPr>
        <a:xfrm>
          <a:off x="13893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133350</xdr:rowOff>
    </xdr:from>
    <xdr:to>
      <xdr:col>21</xdr:col>
      <xdr:colOff>412750</xdr:colOff>
      <xdr:row>37</xdr:row>
      <xdr:rowOff>63500</xdr:rowOff>
    </xdr:to>
    <xdr:sp macro="" textlink="">
      <xdr:nvSpPr>
        <xdr:cNvPr id="316" name="フローチャート : 判断 315"/>
        <xdr:cNvSpPr/>
      </xdr:nvSpPr>
      <xdr:spPr>
        <a:xfrm>
          <a:off x="14732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48277</xdr:rowOff>
    </xdr:from>
    <xdr:ext cx="762000" cy="259045"/>
    <xdr:sp macro="" textlink="">
      <xdr:nvSpPr>
        <xdr:cNvPr id="317" name="テキスト ボックス 316"/>
        <xdr:cNvSpPr txBox="1"/>
      </xdr:nvSpPr>
      <xdr:spPr>
        <a:xfrm>
          <a:off x="14401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127000</xdr:rowOff>
    </xdr:from>
    <xdr:to>
      <xdr:col>20</xdr:col>
      <xdr:colOff>158750</xdr:colOff>
      <xdr:row>35</xdr:row>
      <xdr:rowOff>132715</xdr:rowOff>
    </xdr:to>
    <xdr:cxnSp macro="">
      <xdr:nvCxnSpPr>
        <xdr:cNvPr id="318" name="直線コネクタ 317"/>
        <xdr:cNvCxnSpPr/>
      </xdr:nvCxnSpPr>
      <xdr:spPr>
        <a:xfrm flipV="1">
          <a:off x="13004800" y="6127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127635</xdr:rowOff>
    </xdr:from>
    <xdr:to>
      <xdr:col>20</xdr:col>
      <xdr:colOff>209550</xdr:colOff>
      <xdr:row>37</xdr:row>
      <xdr:rowOff>57785</xdr:rowOff>
    </xdr:to>
    <xdr:sp macro="" textlink="">
      <xdr:nvSpPr>
        <xdr:cNvPr id="319" name="フローチャート : 判断 318"/>
        <xdr:cNvSpPr/>
      </xdr:nvSpPr>
      <xdr:spPr>
        <a:xfrm>
          <a:off x="13843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42562</xdr:rowOff>
    </xdr:from>
    <xdr:ext cx="762000" cy="259045"/>
    <xdr:sp macro="" textlink="">
      <xdr:nvSpPr>
        <xdr:cNvPr id="320" name="テキスト ボックス 319"/>
        <xdr:cNvSpPr txBox="1"/>
      </xdr:nvSpPr>
      <xdr:spPr>
        <a:xfrm>
          <a:off x="13512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1" name="フローチャート :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53340</xdr:rowOff>
    </xdr:from>
    <xdr:to>
      <xdr:col>24</xdr:col>
      <xdr:colOff>82550</xdr:colOff>
      <xdr:row>35</xdr:row>
      <xdr:rowOff>154940</xdr:rowOff>
    </xdr:to>
    <xdr:sp macro="" textlink="">
      <xdr:nvSpPr>
        <xdr:cNvPr id="328" name="円/楕円 327"/>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69867</xdr:rowOff>
    </xdr:from>
    <xdr:ext cx="762000" cy="259045"/>
    <xdr:sp macro="" textlink="">
      <xdr:nvSpPr>
        <xdr:cNvPr id="329" name="補助費等該当値テキスト"/>
        <xdr:cNvSpPr txBox="1"/>
      </xdr:nvSpPr>
      <xdr:spPr>
        <a:xfrm>
          <a:off x="16598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59055</xdr:rowOff>
    </xdr:from>
    <xdr:to>
      <xdr:col>22</xdr:col>
      <xdr:colOff>615950</xdr:colOff>
      <xdr:row>35</xdr:row>
      <xdr:rowOff>160655</xdr:rowOff>
    </xdr:to>
    <xdr:sp macro="" textlink="">
      <xdr:nvSpPr>
        <xdr:cNvPr id="330" name="円/楕円 329"/>
        <xdr:cNvSpPr/>
      </xdr:nvSpPr>
      <xdr:spPr>
        <a:xfrm>
          <a:off x="15621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170832</xdr:rowOff>
    </xdr:from>
    <xdr:ext cx="736600" cy="259045"/>
    <xdr:sp macro="" textlink="">
      <xdr:nvSpPr>
        <xdr:cNvPr id="331" name="テキスト ボックス 330"/>
        <xdr:cNvSpPr txBox="1"/>
      </xdr:nvSpPr>
      <xdr:spPr>
        <a:xfrm>
          <a:off x="15290800" y="582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76200</xdr:rowOff>
    </xdr:from>
    <xdr:to>
      <xdr:col>21</xdr:col>
      <xdr:colOff>412750</xdr:colOff>
      <xdr:row>36</xdr:row>
      <xdr:rowOff>6350</xdr:rowOff>
    </xdr:to>
    <xdr:sp macro="" textlink="">
      <xdr:nvSpPr>
        <xdr:cNvPr id="332" name="円/楕円 331"/>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16527</xdr:rowOff>
    </xdr:from>
    <xdr:ext cx="762000" cy="259045"/>
    <xdr:sp macro="" textlink="">
      <xdr:nvSpPr>
        <xdr:cNvPr id="333" name="テキスト ボックス 332"/>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76200</xdr:rowOff>
    </xdr:from>
    <xdr:to>
      <xdr:col>20</xdr:col>
      <xdr:colOff>209550</xdr:colOff>
      <xdr:row>36</xdr:row>
      <xdr:rowOff>6350</xdr:rowOff>
    </xdr:to>
    <xdr:sp macro="" textlink="">
      <xdr:nvSpPr>
        <xdr:cNvPr id="334" name="円/楕円 333"/>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16527</xdr:rowOff>
    </xdr:from>
    <xdr:ext cx="762000" cy="259045"/>
    <xdr:sp macro="" textlink="">
      <xdr:nvSpPr>
        <xdr:cNvPr id="335" name="テキスト ボックス 334"/>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81915</xdr:rowOff>
    </xdr:from>
    <xdr:to>
      <xdr:col>19</xdr:col>
      <xdr:colOff>6350</xdr:colOff>
      <xdr:row>36</xdr:row>
      <xdr:rowOff>12065</xdr:rowOff>
    </xdr:to>
    <xdr:sp macro="" textlink="">
      <xdr:nvSpPr>
        <xdr:cNvPr id="336" name="円/楕円 335"/>
        <xdr:cNvSpPr/>
      </xdr:nvSpPr>
      <xdr:spPr>
        <a:xfrm>
          <a:off x="12954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22242</xdr:rowOff>
    </xdr:from>
    <xdr:ext cx="762000" cy="259045"/>
    <xdr:sp macro="" textlink="">
      <xdr:nvSpPr>
        <xdr:cNvPr id="337" name="テキスト ボックス 336"/>
        <xdr:cNvSpPr txBox="1"/>
      </xdr:nvSpPr>
      <xdr:spPr>
        <a:xfrm>
          <a:off x="12623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において、大きな変動とはなっていないものの、今年度は前年と比較して０．３ポイント増加したが、全国・県平均および類似団体平均より低い数値を示している。これは計画的な起債発行額の抑制によるところが大きい。今後も「第５期財政健全化推進計画」に基づき、借入額の抑制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56135</xdr:rowOff>
    </xdr:to>
    <xdr:cxnSp macro="">
      <xdr:nvCxnSpPr>
        <xdr:cNvPr id="367" name="直線コネクタ 366"/>
        <xdr:cNvCxnSpPr/>
      </xdr:nvCxnSpPr>
      <xdr:spPr>
        <a:xfrm>
          <a:off x="3987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69850</xdr:rowOff>
    </xdr:to>
    <xdr:cxnSp macro="">
      <xdr:nvCxnSpPr>
        <xdr:cNvPr id="370" name="直線コネクタ 369"/>
        <xdr:cNvCxnSpPr/>
      </xdr:nvCxnSpPr>
      <xdr:spPr>
        <a:xfrm flipV="1">
          <a:off x="3098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88137</xdr:rowOff>
    </xdr:to>
    <xdr:cxnSp macro="">
      <xdr:nvCxnSpPr>
        <xdr:cNvPr id="373" name="直線コネクタ 372"/>
        <xdr:cNvCxnSpPr/>
      </xdr:nvCxnSpPr>
      <xdr:spPr>
        <a:xfrm flipV="1">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5" name="テキスト ボックス 37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88137</xdr:rowOff>
    </xdr:to>
    <xdr:cxnSp macro="">
      <xdr:nvCxnSpPr>
        <xdr:cNvPr id="376" name="直線コネクタ 375"/>
        <xdr:cNvCxnSpPr/>
      </xdr:nvCxnSpPr>
      <xdr:spPr>
        <a:xfrm>
          <a:off x="1320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7" name="フローチャート : 判断 376"/>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8" name="テキスト ボックス 377"/>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86" name="円/楕円 385"/>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87"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8" name="円/楕円 387"/>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9" name="テキスト ボックス 38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1" name="テキスト ボックス 39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2" name="円/楕円 391"/>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3" name="テキスト ボックス 392"/>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5" name="テキスト ボックス 39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平成２４年度から徐々に減少してきたが、今年度は前年と比較して１．４ポイント増加している。市の経常収支比率は９１．３％と、前年と比較して</a:t>
          </a:r>
          <a:r>
            <a:rPr kumimoji="1" lang="ja-JP" altLang="en-US" sz="1300">
              <a:solidFill>
                <a:sysClr val="windowText" lastClr="000000"/>
              </a:solidFill>
              <a:latin typeface="ＭＳ Ｐゴシック"/>
            </a:rPr>
            <a:t>１．７ポ</a:t>
          </a:r>
          <a:r>
            <a:rPr kumimoji="1" lang="ja-JP" altLang="en-US" sz="1300">
              <a:latin typeface="ＭＳ Ｐゴシック"/>
            </a:rPr>
            <a:t>イント増加しており、依然として高い指数になっている。今後、「第５期財政健全化推進計画」に基づき、経常収支比率の改善を図っていく。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111761</xdr:rowOff>
    </xdr:to>
    <xdr:cxnSp macro="">
      <xdr:nvCxnSpPr>
        <xdr:cNvPr id="428" name="直線コネクタ 427"/>
        <xdr:cNvCxnSpPr/>
      </xdr:nvCxnSpPr>
      <xdr:spPr>
        <a:xfrm>
          <a:off x="15671800" y="130886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107950</xdr:rowOff>
    </xdr:to>
    <xdr:cxnSp macro="">
      <xdr:nvCxnSpPr>
        <xdr:cNvPr id="431" name="直線コネクタ 430"/>
        <xdr:cNvCxnSpPr/>
      </xdr:nvCxnSpPr>
      <xdr:spPr>
        <a:xfrm flipV="1">
          <a:off x="14782800" y="13088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76</xdr:row>
      <xdr:rowOff>146050</xdr:rowOff>
    </xdr:to>
    <xdr:cxnSp macro="">
      <xdr:nvCxnSpPr>
        <xdr:cNvPr id="434" name="直線コネクタ 433"/>
        <xdr:cNvCxnSpPr/>
      </xdr:nvCxnSpPr>
      <xdr:spPr>
        <a:xfrm flipV="1">
          <a:off x="13893800" y="1313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140970</xdr:rowOff>
    </xdr:from>
    <xdr:to>
      <xdr:col>21</xdr:col>
      <xdr:colOff>412750</xdr:colOff>
      <xdr:row>76</xdr:row>
      <xdr:rowOff>71120</xdr:rowOff>
    </xdr:to>
    <xdr:sp macro="" textlink="">
      <xdr:nvSpPr>
        <xdr:cNvPr id="435" name="フローチャート : 判断 434"/>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36" name="テキスト ボックス 435"/>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1270</xdr:rowOff>
    </xdr:to>
    <xdr:cxnSp macro="">
      <xdr:nvCxnSpPr>
        <xdr:cNvPr id="437" name="直線コネクタ 436"/>
        <xdr:cNvCxnSpPr/>
      </xdr:nvCxnSpPr>
      <xdr:spPr>
        <a:xfrm flipV="1">
          <a:off x="13004800" y="13176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39" name="テキスト ボックス 438"/>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40" name="フローチャート : 判断 439"/>
        <xdr:cNvSpPr/>
      </xdr:nvSpPr>
      <xdr:spPr>
        <a:xfrm>
          <a:off x="12954000" y="129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47007</xdr:rowOff>
    </xdr:from>
    <xdr:ext cx="762000" cy="259045"/>
    <xdr:sp macro="" textlink="">
      <xdr:nvSpPr>
        <xdr:cNvPr id="441" name="テキスト ボックス 440"/>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7" name="円/楕円 446"/>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33038</xdr:rowOff>
    </xdr:from>
    <xdr:ext cx="762000" cy="259045"/>
    <xdr:sp macro="" textlink="">
      <xdr:nvSpPr>
        <xdr:cNvPr id="448" name="公債費以外該当値テキスト"/>
        <xdr:cNvSpPr txBox="1"/>
      </xdr:nvSpPr>
      <xdr:spPr>
        <a:xfrm>
          <a:off x="16598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9" name="円/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50" name="テキスト ボックス 449"/>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1" name="円/楕円 450"/>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143527</xdr:rowOff>
    </xdr:from>
    <xdr:ext cx="762000" cy="259045"/>
    <xdr:sp macro="" textlink="">
      <xdr:nvSpPr>
        <xdr:cNvPr id="452" name="テキスト ボックス 451"/>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3" name="円/楕円 452"/>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54" name="テキスト ボックス 453"/>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5" name="円/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6" name="テキスト ボックス 45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栃木県鹿沼市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118675</xdr:rowOff>
    </xdr:from>
    <xdr:to>
      <xdr:col>4</xdr:col>
      <xdr:colOff>1117600</xdr:colOff>
      <xdr:row>16</xdr:row>
      <xdr:rowOff>145117</xdr:rowOff>
    </xdr:to>
    <xdr:cxnSp macro="">
      <xdr:nvCxnSpPr>
        <xdr:cNvPr id="50" name="直線コネクタ 49"/>
        <xdr:cNvCxnSpPr/>
      </xdr:nvCxnSpPr>
      <xdr:spPr bwMode="auto">
        <a:xfrm>
          <a:off x="5003800" y="2909500"/>
          <a:ext cx="647700" cy="2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118675</xdr:rowOff>
    </xdr:from>
    <xdr:to>
      <xdr:col>4</xdr:col>
      <xdr:colOff>469900</xdr:colOff>
      <xdr:row>16</xdr:row>
      <xdr:rowOff>138278</xdr:rowOff>
    </xdr:to>
    <xdr:cxnSp macro="">
      <xdr:nvCxnSpPr>
        <xdr:cNvPr id="53" name="直線コネクタ 52"/>
        <xdr:cNvCxnSpPr/>
      </xdr:nvCxnSpPr>
      <xdr:spPr bwMode="auto">
        <a:xfrm flipV="1">
          <a:off x="4305300" y="2909500"/>
          <a:ext cx="698500" cy="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138278</xdr:rowOff>
    </xdr:from>
    <xdr:to>
      <xdr:col>3</xdr:col>
      <xdr:colOff>904875</xdr:colOff>
      <xdr:row>17</xdr:row>
      <xdr:rowOff>34341</xdr:rowOff>
    </xdr:to>
    <xdr:cxnSp macro="">
      <xdr:nvCxnSpPr>
        <xdr:cNvPr id="56" name="直線コネクタ 55"/>
        <xdr:cNvCxnSpPr/>
      </xdr:nvCxnSpPr>
      <xdr:spPr bwMode="auto">
        <a:xfrm flipV="1">
          <a:off x="3606800" y="2929103"/>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137249</xdr:rowOff>
    </xdr:from>
    <xdr:to>
      <xdr:col>3</xdr:col>
      <xdr:colOff>206375</xdr:colOff>
      <xdr:row>17</xdr:row>
      <xdr:rowOff>34341</xdr:rowOff>
    </xdr:to>
    <xdr:cxnSp macro="">
      <xdr:nvCxnSpPr>
        <xdr:cNvPr id="59" name="直線コネクタ 58"/>
        <xdr:cNvCxnSpPr/>
      </xdr:nvCxnSpPr>
      <xdr:spPr bwMode="auto">
        <a:xfrm>
          <a:off x="2908300" y="2928074"/>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94317</xdr:rowOff>
    </xdr:from>
    <xdr:to>
      <xdr:col>5</xdr:col>
      <xdr:colOff>34925</xdr:colOff>
      <xdr:row>17</xdr:row>
      <xdr:rowOff>24467</xdr:rowOff>
    </xdr:to>
    <xdr:sp macro="" textlink="">
      <xdr:nvSpPr>
        <xdr:cNvPr id="69" name="円/楕円 68"/>
        <xdr:cNvSpPr/>
      </xdr:nvSpPr>
      <xdr:spPr bwMode="auto">
        <a:xfrm>
          <a:off x="5600700" y="288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66394</xdr:rowOff>
    </xdr:from>
    <xdr:ext cx="762000" cy="259045"/>
    <xdr:sp macro="" textlink="">
      <xdr:nvSpPr>
        <xdr:cNvPr id="70" name="人口1人当たり決算額の推移該当値テキスト130"/>
        <xdr:cNvSpPr txBox="1"/>
      </xdr:nvSpPr>
      <xdr:spPr>
        <a:xfrm>
          <a:off x="5740400" y="285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67875</xdr:rowOff>
    </xdr:from>
    <xdr:to>
      <xdr:col>4</xdr:col>
      <xdr:colOff>520700</xdr:colOff>
      <xdr:row>16</xdr:row>
      <xdr:rowOff>169475</xdr:rowOff>
    </xdr:to>
    <xdr:sp macro="" textlink="">
      <xdr:nvSpPr>
        <xdr:cNvPr id="71" name="円/楕円 70"/>
        <xdr:cNvSpPr/>
      </xdr:nvSpPr>
      <xdr:spPr bwMode="auto">
        <a:xfrm>
          <a:off x="4953000" y="285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8202</xdr:rowOff>
    </xdr:from>
    <xdr:ext cx="736600" cy="259045"/>
    <xdr:sp macro="" textlink="">
      <xdr:nvSpPr>
        <xdr:cNvPr id="72" name="テキスト ボックス 71"/>
        <xdr:cNvSpPr txBox="1"/>
      </xdr:nvSpPr>
      <xdr:spPr>
        <a:xfrm>
          <a:off x="4622800" y="26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73,937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87478</xdr:rowOff>
    </xdr:from>
    <xdr:to>
      <xdr:col>3</xdr:col>
      <xdr:colOff>955675</xdr:colOff>
      <xdr:row>17</xdr:row>
      <xdr:rowOff>17628</xdr:rowOff>
    </xdr:to>
    <xdr:sp macro="" textlink="">
      <xdr:nvSpPr>
        <xdr:cNvPr id="73" name="円/楕円 72"/>
        <xdr:cNvSpPr/>
      </xdr:nvSpPr>
      <xdr:spPr bwMode="auto">
        <a:xfrm>
          <a:off x="4254500" y="287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27805</xdr:rowOff>
    </xdr:from>
    <xdr:ext cx="762000" cy="259045"/>
    <xdr:sp macro="" textlink="">
      <xdr:nvSpPr>
        <xdr:cNvPr id="74" name="テキスト ボックス 73"/>
        <xdr:cNvSpPr txBox="1"/>
      </xdr:nvSpPr>
      <xdr:spPr>
        <a:xfrm>
          <a:off x="3924300" y="26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154991</xdr:rowOff>
    </xdr:from>
    <xdr:to>
      <xdr:col>3</xdr:col>
      <xdr:colOff>257175</xdr:colOff>
      <xdr:row>17</xdr:row>
      <xdr:rowOff>85141</xdr:rowOff>
    </xdr:to>
    <xdr:sp macro="" textlink="">
      <xdr:nvSpPr>
        <xdr:cNvPr id="75" name="円/楕円 74"/>
        <xdr:cNvSpPr/>
      </xdr:nvSpPr>
      <xdr:spPr bwMode="auto">
        <a:xfrm>
          <a:off x="3556000" y="294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95318</xdr:rowOff>
    </xdr:from>
    <xdr:ext cx="762000" cy="259045"/>
    <xdr:sp macro="" textlink="">
      <xdr:nvSpPr>
        <xdr:cNvPr id="76" name="テキスト ボックス 75"/>
        <xdr:cNvSpPr txBox="1"/>
      </xdr:nvSpPr>
      <xdr:spPr>
        <a:xfrm>
          <a:off x="3225800" y="27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86449</xdr:rowOff>
    </xdr:from>
    <xdr:to>
      <xdr:col>2</xdr:col>
      <xdr:colOff>692150</xdr:colOff>
      <xdr:row>17</xdr:row>
      <xdr:rowOff>16599</xdr:rowOff>
    </xdr:to>
    <xdr:sp macro="" textlink="">
      <xdr:nvSpPr>
        <xdr:cNvPr id="77" name="円/楕円 76"/>
        <xdr:cNvSpPr/>
      </xdr:nvSpPr>
      <xdr:spPr bwMode="auto">
        <a:xfrm>
          <a:off x="2857500" y="287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26776</xdr:rowOff>
    </xdr:from>
    <xdr:ext cx="762000" cy="259045"/>
    <xdr:sp macro="" textlink="">
      <xdr:nvSpPr>
        <xdr:cNvPr id="78" name="テキスト ボックス 77"/>
        <xdr:cNvSpPr txBox="1"/>
      </xdr:nvSpPr>
      <xdr:spPr>
        <a:xfrm>
          <a:off x="2527300" y="264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101136</xdr:rowOff>
    </xdr:from>
    <xdr:to>
      <xdr:col>4</xdr:col>
      <xdr:colOff>1117600</xdr:colOff>
      <xdr:row>36</xdr:row>
      <xdr:rowOff>128502</xdr:rowOff>
    </xdr:to>
    <xdr:cxnSp macro="">
      <xdr:nvCxnSpPr>
        <xdr:cNvPr id="113" name="直線コネクタ 112"/>
        <xdr:cNvCxnSpPr/>
      </xdr:nvCxnSpPr>
      <xdr:spPr bwMode="auto">
        <a:xfrm>
          <a:off x="5003800" y="7054386"/>
          <a:ext cx="647700" cy="2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50843</xdr:rowOff>
    </xdr:from>
    <xdr:to>
      <xdr:col>4</xdr:col>
      <xdr:colOff>469900</xdr:colOff>
      <xdr:row>36</xdr:row>
      <xdr:rowOff>101136</xdr:rowOff>
    </xdr:to>
    <xdr:cxnSp macro="">
      <xdr:nvCxnSpPr>
        <xdr:cNvPr id="116" name="直線コネクタ 115"/>
        <xdr:cNvCxnSpPr/>
      </xdr:nvCxnSpPr>
      <xdr:spPr bwMode="auto">
        <a:xfrm>
          <a:off x="4305300" y="7004093"/>
          <a:ext cx="698500" cy="5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19917</xdr:rowOff>
    </xdr:from>
    <xdr:to>
      <xdr:col>3</xdr:col>
      <xdr:colOff>904875</xdr:colOff>
      <xdr:row>36</xdr:row>
      <xdr:rowOff>50843</xdr:rowOff>
    </xdr:to>
    <xdr:cxnSp macro="">
      <xdr:nvCxnSpPr>
        <xdr:cNvPr id="119" name="直線コネクタ 118"/>
        <xdr:cNvCxnSpPr/>
      </xdr:nvCxnSpPr>
      <xdr:spPr bwMode="auto">
        <a:xfrm>
          <a:off x="3606800" y="6973167"/>
          <a:ext cx="6985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0" name="フローチャート : 判断 119"/>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1" name="テキスト ボックス 120"/>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19917</xdr:rowOff>
    </xdr:from>
    <xdr:to>
      <xdr:col>3</xdr:col>
      <xdr:colOff>206375</xdr:colOff>
      <xdr:row>36</xdr:row>
      <xdr:rowOff>50615</xdr:rowOff>
    </xdr:to>
    <xdr:cxnSp macro="">
      <xdr:nvCxnSpPr>
        <xdr:cNvPr id="122" name="直線コネクタ 121"/>
        <xdr:cNvCxnSpPr/>
      </xdr:nvCxnSpPr>
      <xdr:spPr bwMode="auto">
        <a:xfrm flipV="1">
          <a:off x="2908300" y="6973167"/>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3" name="フローチャート : 判断 122"/>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4" name="テキスト ボックス 123"/>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5" name="フローチャート : 判断 124"/>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6" name="テキスト ボックス 125"/>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77702</xdr:rowOff>
    </xdr:from>
    <xdr:to>
      <xdr:col>5</xdr:col>
      <xdr:colOff>34925</xdr:colOff>
      <xdr:row>37</xdr:row>
      <xdr:rowOff>7852</xdr:rowOff>
    </xdr:to>
    <xdr:sp macro="" textlink="">
      <xdr:nvSpPr>
        <xdr:cNvPr id="132" name="円/楕円 131"/>
        <xdr:cNvSpPr/>
      </xdr:nvSpPr>
      <xdr:spPr bwMode="auto">
        <a:xfrm>
          <a:off x="5600700" y="703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49779</xdr:rowOff>
    </xdr:from>
    <xdr:ext cx="762000" cy="259045"/>
    <xdr:sp macro="" textlink="">
      <xdr:nvSpPr>
        <xdr:cNvPr id="133" name="人口1人当たり決算額の推移該当値テキスト445"/>
        <xdr:cNvSpPr txBox="1"/>
      </xdr:nvSpPr>
      <xdr:spPr>
        <a:xfrm>
          <a:off x="5740400" y="700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50336</xdr:rowOff>
    </xdr:from>
    <xdr:to>
      <xdr:col>4</xdr:col>
      <xdr:colOff>520700</xdr:colOff>
      <xdr:row>36</xdr:row>
      <xdr:rowOff>151936</xdr:rowOff>
    </xdr:to>
    <xdr:sp macro="" textlink="">
      <xdr:nvSpPr>
        <xdr:cNvPr id="134" name="円/楕円 133"/>
        <xdr:cNvSpPr/>
      </xdr:nvSpPr>
      <xdr:spPr bwMode="auto">
        <a:xfrm>
          <a:off x="49530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136713</xdr:rowOff>
    </xdr:from>
    <xdr:ext cx="736600" cy="259045"/>
    <xdr:sp macro="" textlink="">
      <xdr:nvSpPr>
        <xdr:cNvPr id="135" name="テキスト ボックス 134"/>
        <xdr:cNvSpPr txBox="1"/>
      </xdr:nvSpPr>
      <xdr:spPr>
        <a:xfrm>
          <a:off x="4622800" y="708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xdr:rowOff>
    </xdr:from>
    <xdr:to>
      <xdr:col>3</xdr:col>
      <xdr:colOff>955675</xdr:colOff>
      <xdr:row>36</xdr:row>
      <xdr:rowOff>101643</xdr:rowOff>
    </xdr:to>
    <xdr:sp macro="" textlink="">
      <xdr:nvSpPr>
        <xdr:cNvPr id="136" name="円/楕円 135"/>
        <xdr:cNvSpPr/>
      </xdr:nvSpPr>
      <xdr:spPr bwMode="auto">
        <a:xfrm>
          <a:off x="4254500" y="69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86420</xdr:rowOff>
    </xdr:from>
    <xdr:ext cx="762000" cy="259045"/>
    <xdr:sp macro="" textlink="">
      <xdr:nvSpPr>
        <xdr:cNvPr id="137" name="テキスト ボックス 136"/>
        <xdr:cNvSpPr txBox="1"/>
      </xdr:nvSpPr>
      <xdr:spPr>
        <a:xfrm>
          <a:off x="3924300" y="70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312017</xdr:rowOff>
    </xdr:from>
    <xdr:to>
      <xdr:col>3</xdr:col>
      <xdr:colOff>257175</xdr:colOff>
      <xdr:row>36</xdr:row>
      <xdr:rowOff>70717</xdr:rowOff>
    </xdr:to>
    <xdr:sp macro="" textlink="">
      <xdr:nvSpPr>
        <xdr:cNvPr id="138" name="円/楕円 137"/>
        <xdr:cNvSpPr/>
      </xdr:nvSpPr>
      <xdr:spPr bwMode="auto">
        <a:xfrm>
          <a:off x="3556000" y="692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55494</xdr:rowOff>
    </xdr:from>
    <xdr:ext cx="762000" cy="259045"/>
    <xdr:sp macro="" textlink="">
      <xdr:nvSpPr>
        <xdr:cNvPr id="139" name="テキスト ボックス 138"/>
        <xdr:cNvSpPr txBox="1"/>
      </xdr:nvSpPr>
      <xdr:spPr>
        <a:xfrm>
          <a:off x="3225800" y="70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342715</xdr:rowOff>
    </xdr:from>
    <xdr:to>
      <xdr:col>2</xdr:col>
      <xdr:colOff>692150</xdr:colOff>
      <xdr:row>36</xdr:row>
      <xdr:rowOff>101415</xdr:rowOff>
    </xdr:to>
    <xdr:sp macro="" textlink="">
      <xdr:nvSpPr>
        <xdr:cNvPr id="140" name="円/楕円 139"/>
        <xdr:cNvSpPr/>
      </xdr:nvSpPr>
      <xdr:spPr bwMode="auto">
        <a:xfrm>
          <a:off x="2857500" y="695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86192</xdr:rowOff>
    </xdr:from>
    <xdr:ext cx="762000" cy="259045"/>
    <xdr:sp macro="" textlink="">
      <xdr:nvSpPr>
        <xdr:cNvPr id="141" name="テキスト ボックス 140"/>
        <xdr:cNvSpPr txBox="1"/>
      </xdr:nvSpPr>
      <xdr:spPr>
        <a:xfrm>
          <a:off x="2527300" y="703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29012</xdr:rowOff>
    </xdr:from>
    <xdr:to>
      <xdr:col>6</xdr:col>
      <xdr:colOff>511175</xdr:colOff>
      <xdr:row>34</xdr:row>
      <xdr:rowOff>86230</xdr:rowOff>
    </xdr:to>
    <xdr:cxnSp macro="">
      <xdr:nvCxnSpPr>
        <xdr:cNvPr id="59" name="直線コネクタ 58"/>
        <xdr:cNvCxnSpPr/>
      </xdr:nvCxnSpPr>
      <xdr:spPr>
        <a:xfrm>
          <a:off x="3797300" y="5858312"/>
          <a:ext cx="8382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29012</xdr:rowOff>
    </xdr:from>
    <xdr:to>
      <xdr:col>5</xdr:col>
      <xdr:colOff>358775</xdr:colOff>
      <xdr:row>34</xdr:row>
      <xdr:rowOff>58821</xdr:rowOff>
    </xdr:to>
    <xdr:cxnSp macro="">
      <xdr:nvCxnSpPr>
        <xdr:cNvPr id="62" name="直線コネクタ 61"/>
        <xdr:cNvCxnSpPr/>
      </xdr:nvCxnSpPr>
      <xdr:spPr>
        <a:xfrm flipV="1">
          <a:off x="2908300" y="585831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58821</xdr:rowOff>
    </xdr:from>
    <xdr:to>
      <xdr:col>4</xdr:col>
      <xdr:colOff>155575</xdr:colOff>
      <xdr:row>34</xdr:row>
      <xdr:rowOff>133985</xdr:rowOff>
    </xdr:to>
    <xdr:cxnSp macro="">
      <xdr:nvCxnSpPr>
        <xdr:cNvPr id="65" name="直線コネクタ 64"/>
        <xdr:cNvCxnSpPr/>
      </xdr:nvCxnSpPr>
      <xdr:spPr>
        <a:xfrm flipV="1">
          <a:off x="2019300" y="5888121"/>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169802</xdr:rowOff>
    </xdr:from>
    <xdr:to>
      <xdr:col>4</xdr:col>
      <xdr:colOff>206375</xdr:colOff>
      <xdr:row>36</xdr:row>
      <xdr:rowOff>99952</xdr:rowOff>
    </xdr:to>
    <xdr:sp macro="" textlink="">
      <xdr:nvSpPr>
        <xdr:cNvPr id="66" name="フローチャート : 判断 65"/>
        <xdr:cNvSpPr/>
      </xdr:nvSpPr>
      <xdr:spPr>
        <a:xfrm>
          <a:off x="2857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91079</xdr:rowOff>
    </xdr:from>
    <xdr:ext cx="534377" cy="259045"/>
    <xdr:sp macro="" textlink="">
      <xdr:nvSpPr>
        <xdr:cNvPr id="67" name="テキスト ボックス 66"/>
        <xdr:cNvSpPr txBox="1"/>
      </xdr:nvSpPr>
      <xdr:spPr>
        <a:xfrm>
          <a:off x="2641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40419</xdr:rowOff>
    </xdr:from>
    <xdr:to>
      <xdr:col>2</xdr:col>
      <xdr:colOff>638175</xdr:colOff>
      <xdr:row>34</xdr:row>
      <xdr:rowOff>133985</xdr:rowOff>
    </xdr:to>
    <xdr:cxnSp macro="">
      <xdr:nvCxnSpPr>
        <xdr:cNvPr id="68" name="直線コネクタ 67"/>
        <xdr:cNvCxnSpPr/>
      </xdr:nvCxnSpPr>
      <xdr:spPr>
        <a:xfrm>
          <a:off x="1130300" y="5869719"/>
          <a:ext cx="889000" cy="9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11130</xdr:rowOff>
    </xdr:from>
    <xdr:to>
      <xdr:col>3</xdr:col>
      <xdr:colOff>3175</xdr:colOff>
      <xdr:row>36</xdr:row>
      <xdr:rowOff>112730</xdr:rowOff>
    </xdr:to>
    <xdr:sp macro="" textlink="">
      <xdr:nvSpPr>
        <xdr:cNvPr id="69" name="フローチャート : 判断 68"/>
        <xdr:cNvSpPr/>
      </xdr:nvSpPr>
      <xdr:spPr>
        <a:xfrm>
          <a:off x="1968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103857</xdr:rowOff>
    </xdr:from>
    <xdr:ext cx="534377" cy="259045"/>
    <xdr:sp macro="" textlink="">
      <xdr:nvSpPr>
        <xdr:cNvPr id="70" name="テキスト ボックス 69"/>
        <xdr:cNvSpPr txBox="1"/>
      </xdr:nvSpPr>
      <xdr:spPr>
        <a:xfrm>
          <a:off x="1752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115577</xdr:rowOff>
    </xdr:from>
    <xdr:to>
      <xdr:col>1</xdr:col>
      <xdr:colOff>485775</xdr:colOff>
      <xdr:row>36</xdr:row>
      <xdr:rowOff>45727</xdr:rowOff>
    </xdr:to>
    <xdr:sp macro="" textlink="">
      <xdr:nvSpPr>
        <xdr:cNvPr id="71" name="フローチャート : 判断 70"/>
        <xdr:cNvSpPr/>
      </xdr:nvSpPr>
      <xdr:spPr>
        <a:xfrm>
          <a:off x="1079500" y="611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36854</xdr:rowOff>
    </xdr:from>
    <xdr:ext cx="534377" cy="259045"/>
    <xdr:sp macro="" textlink="">
      <xdr:nvSpPr>
        <xdr:cNvPr id="72" name="テキスト ボックス 71"/>
        <xdr:cNvSpPr txBox="1"/>
      </xdr:nvSpPr>
      <xdr:spPr>
        <a:xfrm>
          <a:off x="863111" y="62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35430</xdr:rowOff>
    </xdr:from>
    <xdr:to>
      <xdr:col>6</xdr:col>
      <xdr:colOff>561975</xdr:colOff>
      <xdr:row>34</xdr:row>
      <xdr:rowOff>137030</xdr:rowOff>
    </xdr:to>
    <xdr:sp macro="" textlink="">
      <xdr:nvSpPr>
        <xdr:cNvPr id="78" name="円/楕円 77"/>
        <xdr:cNvSpPr/>
      </xdr:nvSpPr>
      <xdr:spPr>
        <a:xfrm>
          <a:off x="4584700" y="5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58307</xdr:rowOff>
    </xdr:from>
    <xdr:ext cx="534377" cy="259045"/>
    <xdr:sp macro="" textlink="">
      <xdr:nvSpPr>
        <xdr:cNvPr id="79" name="人件費該当値テキスト"/>
        <xdr:cNvSpPr txBox="1"/>
      </xdr:nvSpPr>
      <xdr:spPr>
        <a:xfrm>
          <a:off x="4686300" y="57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149662</xdr:rowOff>
    </xdr:from>
    <xdr:to>
      <xdr:col>5</xdr:col>
      <xdr:colOff>409575</xdr:colOff>
      <xdr:row>34</xdr:row>
      <xdr:rowOff>79812</xdr:rowOff>
    </xdr:to>
    <xdr:sp macro="" textlink="">
      <xdr:nvSpPr>
        <xdr:cNvPr id="80" name="円/楕円 79"/>
        <xdr:cNvSpPr/>
      </xdr:nvSpPr>
      <xdr:spPr>
        <a:xfrm>
          <a:off x="37465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96339</xdr:rowOff>
    </xdr:from>
    <xdr:ext cx="534377" cy="259045"/>
    <xdr:sp macro="" textlink="">
      <xdr:nvSpPr>
        <xdr:cNvPr id="81" name="テキスト ボックス 80"/>
        <xdr:cNvSpPr txBox="1"/>
      </xdr:nvSpPr>
      <xdr:spPr>
        <a:xfrm>
          <a:off x="3530111" y="5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8021</xdr:rowOff>
    </xdr:from>
    <xdr:to>
      <xdr:col>4</xdr:col>
      <xdr:colOff>206375</xdr:colOff>
      <xdr:row>34</xdr:row>
      <xdr:rowOff>109621</xdr:rowOff>
    </xdr:to>
    <xdr:sp macro="" textlink="">
      <xdr:nvSpPr>
        <xdr:cNvPr id="82" name="円/楕円 81"/>
        <xdr:cNvSpPr/>
      </xdr:nvSpPr>
      <xdr:spPr>
        <a:xfrm>
          <a:off x="2857500" y="5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126148</xdr:rowOff>
    </xdr:from>
    <xdr:ext cx="534377" cy="259045"/>
    <xdr:sp macro="" textlink="">
      <xdr:nvSpPr>
        <xdr:cNvPr id="83" name="テキスト ボックス 82"/>
        <xdr:cNvSpPr txBox="1"/>
      </xdr:nvSpPr>
      <xdr:spPr>
        <a:xfrm>
          <a:off x="2641111" y="56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83185</xdr:rowOff>
    </xdr:from>
    <xdr:to>
      <xdr:col>3</xdr:col>
      <xdr:colOff>3175</xdr:colOff>
      <xdr:row>35</xdr:row>
      <xdr:rowOff>13335</xdr:rowOff>
    </xdr:to>
    <xdr:sp macro="" textlink="">
      <xdr:nvSpPr>
        <xdr:cNvPr id="84" name="円/楕円 83"/>
        <xdr:cNvSpPr/>
      </xdr:nvSpPr>
      <xdr:spPr>
        <a:xfrm>
          <a:off x="1968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29862</xdr:rowOff>
    </xdr:from>
    <xdr:ext cx="534377" cy="259045"/>
    <xdr:sp macro="" textlink="">
      <xdr:nvSpPr>
        <xdr:cNvPr id="85" name="テキスト ボックス 84"/>
        <xdr:cNvSpPr txBox="1"/>
      </xdr:nvSpPr>
      <xdr:spPr>
        <a:xfrm>
          <a:off x="1752111" y="56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161069</xdr:rowOff>
    </xdr:from>
    <xdr:to>
      <xdr:col>1</xdr:col>
      <xdr:colOff>485775</xdr:colOff>
      <xdr:row>34</xdr:row>
      <xdr:rowOff>91219</xdr:rowOff>
    </xdr:to>
    <xdr:sp macro="" textlink="">
      <xdr:nvSpPr>
        <xdr:cNvPr id="86" name="円/楕円 85"/>
        <xdr:cNvSpPr/>
      </xdr:nvSpPr>
      <xdr:spPr>
        <a:xfrm>
          <a:off x="1079500" y="58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107746</xdr:rowOff>
    </xdr:from>
    <xdr:ext cx="534377" cy="259045"/>
    <xdr:sp macro="" textlink="">
      <xdr:nvSpPr>
        <xdr:cNvPr id="87" name="テキスト ボックス 86"/>
        <xdr:cNvSpPr txBox="1"/>
      </xdr:nvSpPr>
      <xdr:spPr>
        <a:xfrm>
          <a:off x="863111" y="55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11108</xdr:rowOff>
    </xdr:from>
    <xdr:to>
      <xdr:col>6</xdr:col>
      <xdr:colOff>511175</xdr:colOff>
      <xdr:row>59</xdr:row>
      <xdr:rowOff>12329</xdr:rowOff>
    </xdr:to>
    <xdr:cxnSp macro="">
      <xdr:nvCxnSpPr>
        <xdr:cNvPr id="118" name="直線コネクタ 117"/>
        <xdr:cNvCxnSpPr/>
      </xdr:nvCxnSpPr>
      <xdr:spPr>
        <a:xfrm flipV="1">
          <a:off x="3797300" y="10126658"/>
          <a:ext cx="8382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12329</xdr:rowOff>
    </xdr:from>
    <xdr:to>
      <xdr:col>5</xdr:col>
      <xdr:colOff>358775</xdr:colOff>
      <xdr:row>59</xdr:row>
      <xdr:rowOff>18831</xdr:rowOff>
    </xdr:to>
    <xdr:cxnSp macro="">
      <xdr:nvCxnSpPr>
        <xdr:cNvPr id="121" name="直線コネクタ 120"/>
        <xdr:cNvCxnSpPr/>
      </xdr:nvCxnSpPr>
      <xdr:spPr>
        <a:xfrm flipV="1">
          <a:off x="2908300" y="1012787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18831</xdr:rowOff>
    </xdr:from>
    <xdr:to>
      <xdr:col>4</xdr:col>
      <xdr:colOff>155575</xdr:colOff>
      <xdr:row>59</xdr:row>
      <xdr:rowOff>19664</xdr:rowOff>
    </xdr:to>
    <xdr:cxnSp macro="">
      <xdr:nvCxnSpPr>
        <xdr:cNvPr id="124" name="直線コネクタ 123"/>
        <xdr:cNvCxnSpPr/>
      </xdr:nvCxnSpPr>
      <xdr:spPr>
        <a:xfrm flipV="1">
          <a:off x="2019300" y="10134381"/>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137497</xdr:rowOff>
    </xdr:from>
    <xdr:to>
      <xdr:col>4</xdr:col>
      <xdr:colOff>206375</xdr:colOff>
      <xdr:row>59</xdr:row>
      <xdr:rowOff>67647</xdr:rowOff>
    </xdr:to>
    <xdr:sp macro="" textlink="">
      <xdr:nvSpPr>
        <xdr:cNvPr id="125" name="フローチャート : 判断 124"/>
        <xdr:cNvSpPr/>
      </xdr:nvSpPr>
      <xdr:spPr>
        <a:xfrm>
          <a:off x="2857500" y="100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84174</xdr:rowOff>
    </xdr:from>
    <xdr:ext cx="534377" cy="259045"/>
    <xdr:sp macro="" textlink="">
      <xdr:nvSpPr>
        <xdr:cNvPr id="126" name="テキスト ボックス 125"/>
        <xdr:cNvSpPr txBox="1"/>
      </xdr:nvSpPr>
      <xdr:spPr>
        <a:xfrm>
          <a:off x="2641111" y="98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19664</xdr:rowOff>
    </xdr:from>
    <xdr:to>
      <xdr:col>2</xdr:col>
      <xdr:colOff>638175</xdr:colOff>
      <xdr:row>59</xdr:row>
      <xdr:rowOff>21358</xdr:rowOff>
    </xdr:to>
    <xdr:cxnSp macro="">
      <xdr:nvCxnSpPr>
        <xdr:cNvPr id="127" name="直線コネクタ 126"/>
        <xdr:cNvCxnSpPr/>
      </xdr:nvCxnSpPr>
      <xdr:spPr>
        <a:xfrm flipV="1">
          <a:off x="1130300" y="10135214"/>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141743</xdr:rowOff>
    </xdr:from>
    <xdr:to>
      <xdr:col>3</xdr:col>
      <xdr:colOff>3175</xdr:colOff>
      <xdr:row>59</xdr:row>
      <xdr:rowOff>71893</xdr:rowOff>
    </xdr:to>
    <xdr:sp macro="" textlink="">
      <xdr:nvSpPr>
        <xdr:cNvPr id="128" name="フローチャート : 判断 127"/>
        <xdr:cNvSpPr/>
      </xdr:nvSpPr>
      <xdr:spPr>
        <a:xfrm>
          <a:off x="1968500" y="1008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63020</xdr:rowOff>
    </xdr:from>
    <xdr:ext cx="534377" cy="259045"/>
    <xdr:sp macro="" textlink="">
      <xdr:nvSpPr>
        <xdr:cNvPr id="129" name="テキスト ボックス 128"/>
        <xdr:cNvSpPr txBox="1"/>
      </xdr:nvSpPr>
      <xdr:spPr>
        <a:xfrm>
          <a:off x="1752111" y="1017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142859</xdr:rowOff>
    </xdr:from>
    <xdr:to>
      <xdr:col>1</xdr:col>
      <xdr:colOff>485775</xdr:colOff>
      <xdr:row>59</xdr:row>
      <xdr:rowOff>73009</xdr:rowOff>
    </xdr:to>
    <xdr:sp macro="" textlink="">
      <xdr:nvSpPr>
        <xdr:cNvPr id="130" name="フローチャート : 判断 129"/>
        <xdr:cNvSpPr/>
      </xdr:nvSpPr>
      <xdr:spPr>
        <a:xfrm>
          <a:off x="1079500" y="100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64136</xdr:rowOff>
    </xdr:from>
    <xdr:ext cx="534377" cy="259045"/>
    <xdr:sp macro="" textlink="">
      <xdr:nvSpPr>
        <xdr:cNvPr id="131" name="テキスト ボックス 130"/>
        <xdr:cNvSpPr txBox="1"/>
      </xdr:nvSpPr>
      <xdr:spPr>
        <a:xfrm>
          <a:off x="863111" y="101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131758</xdr:rowOff>
    </xdr:from>
    <xdr:to>
      <xdr:col>6</xdr:col>
      <xdr:colOff>561975</xdr:colOff>
      <xdr:row>59</xdr:row>
      <xdr:rowOff>61908</xdr:rowOff>
    </xdr:to>
    <xdr:sp macro="" textlink="">
      <xdr:nvSpPr>
        <xdr:cNvPr id="137" name="円/楕円 136"/>
        <xdr:cNvSpPr/>
      </xdr:nvSpPr>
      <xdr:spPr>
        <a:xfrm>
          <a:off x="4584700" y="100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132979</xdr:rowOff>
    </xdr:from>
    <xdr:to>
      <xdr:col>5</xdr:col>
      <xdr:colOff>409575</xdr:colOff>
      <xdr:row>59</xdr:row>
      <xdr:rowOff>63129</xdr:rowOff>
    </xdr:to>
    <xdr:sp macro="" textlink="">
      <xdr:nvSpPr>
        <xdr:cNvPr id="139" name="円/楕円 138"/>
        <xdr:cNvSpPr/>
      </xdr:nvSpPr>
      <xdr:spPr>
        <a:xfrm>
          <a:off x="3746500" y="10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54256</xdr:rowOff>
    </xdr:from>
    <xdr:ext cx="534377" cy="259045"/>
    <xdr:sp macro="" textlink="">
      <xdr:nvSpPr>
        <xdr:cNvPr id="140" name="テキスト ボックス 139"/>
        <xdr:cNvSpPr txBox="1"/>
      </xdr:nvSpPr>
      <xdr:spPr>
        <a:xfrm>
          <a:off x="3530111" y="1016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139481</xdr:rowOff>
    </xdr:from>
    <xdr:to>
      <xdr:col>4</xdr:col>
      <xdr:colOff>206375</xdr:colOff>
      <xdr:row>59</xdr:row>
      <xdr:rowOff>69631</xdr:rowOff>
    </xdr:to>
    <xdr:sp macro="" textlink="">
      <xdr:nvSpPr>
        <xdr:cNvPr id="141" name="円/楕円 140"/>
        <xdr:cNvSpPr/>
      </xdr:nvSpPr>
      <xdr:spPr>
        <a:xfrm>
          <a:off x="2857500" y="100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60758</xdr:rowOff>
    </xdr:from>
    <xdr:ext cx="534377" cy="259045"/>
    <xdr:sp macro="" textlink="">
      <xdr:nvSpPr>
        <xdr:cNvPr id="142" name="テキスト ボックス 141"/>
        <xdr:cNvSpPr txBox="1"/>
      </xdr:nvSpPr>
      <xdr:spPr>
        <a:xfrm>
          <a:off x="2641111" y="1017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140314</xdr:rowOff>
    </xdr:from>
    <xdr:to>
      <xdr:col>3</xdr:col>
      <xdr:colOff>3175</xdr:colOff>
      <xdr:row>59</xdr:row>
      <xdr:rowOff>70464</xdr:rowOff>
    </xdr:to>
    <xdr:sp macro="" textlink="">
      <xdr:nvSpPr>
        <xdr:cNvPr id="143" name="円/楕円 142"/>
        <xdr:cNvSpPr/>
      </xdr:nvSpPr>
      <xdr:spPr>
        <a:xfrm>
          <a:off x="1968500" y="100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86991</xdr:rowOff>
    </xdr:from>
    <xdr:ext cx="534377" cy="259045"/>
    <xdr:sp macro="" textlink="">
      <xdr:nvSpPr>
        <xdr:cNvPr id="144" name="テキスト ボックス 143"/>
        <xdr:cNvSpPr txBox="1"/>
      </xdr:nvSpPr>
      <xdr:spPr>
        <a:xfrm>
          <a:off x="1752111" y="98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142008</xdr:rowOff>
    </xdr:from>
    <xdr:to>
      <xdr:col>1</xdr:col>
      <xdr:colOff>485775</xdr:colOff>
      <xdr:row>59</xdr:row>
      <xdr:rowOff>72158</xdr:rowOff>
    </xdr:to>
    <xdr:sp macro="" textlink="">
      <xdr:nvSpPr>
        <xdr:cNvPr id="145" name="円/楕円 144"/>
        <xdr:cNvSpPr/>
      </xdr:nvSpPr>
      <xdr:spPr>
        <a:xfrm>
          <a:off x="1079500" y="100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88685</xdr:rowOff>
    </xdr:from>
    <xdr:ext cx="534377" cy="259045"/>
    <xdr:sp macro="" textlink="">
      <xdr:nvSpPr>
        <xdr:cNvPr id="146" name="テキスト ボックス 145"/>
        <xdr:cNvSpPr txBox="1"/>
      </xdr:nvSpPr>
      <xdr:spPr>
        <a:xfrm>
          <a:off x="863111" y="98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84510</xdr:rowOff>
    </xdr:from>
    <xdr:to>
      <xdr:col>6</xdr:col>
      <xdr:colOff>511175</xdr:colOff>
      <xdr:row>75</xdr:row>
      <xdr:rowOff>161145</xdr:rowOff>
    </xdr:to>
    <xdr:cxnSp macro="">
      <xdr:nvCxnSpPr>
        <xdr:cNvPr id="177" name="直線コネクタ 176"/>
        <xdr:cNvCxnSpPr/>
      </xdr:nvCxnSpPr>
      <xdr:spPr>
        <a:xfrm flipV="1">
          <a:off x="3797300" y="12771810"/>
          <a:ext cx="838200" cy="2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119780</xdr:rowOff>
    </xdr:from>
    <xdr:to>
      <xdr:col>5</xdr:col>
      <xdr:colOff>358775</xdr:colOff>
      <xdr:row>75</xdr:row>
      <xdr:rowOff>161145</xdr:rowOff>
    </xdr:to>
    <xdr:cxnSp macro="">
      <xdr:nvCxnSpPr>
        <xdr:cNvPr id="180" name="直線コネクタ 179"/>
        <xdr:cNvCxnSpPr/>
      </xdr:nvCxnSpPr>
      <xdr:spPr>
        <a:xfrm>
          <a:off x="2908300" y="1297853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119780</xdr:rowOff>
    </xdr:from>
    <xdr:to>
      <xdr:col>4</xdr:col>
      <xdr:colOff>155575</xdr:colOff>
      <xdr:row>76</xdr:row>
      <xdr:rowOff>7221</xdr:rowOff>
    </xdr:to>
    <xdr:cxnSp macro="">
      <xdr:nvCxnSpPr>
        <xdr:cNvPr id="183" name="直線コネクタ 182"/>
        <xdr:cNvCxnSpPr/>
      </xdr:nvCxnSpPr>
      <xdr:spPr>
        <a:xfrm flipV="1">
          <a:off x="2019300" y="12978530"/>
          <a:ext cx="889000" cy="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130266</xdr:rowOff>
    </xdr:from>
    <xdr:to>
      <xdr:col>4</xdr:col>
      <xdr:colOff>206375</xdr:colOff>
      <xdr:row>77</xdr:row>
      <xdr:rowOff>60416</xdr:rowOff>
    </xdr:to>
    <xdr:sp macro="" textlink="">
      <xdr:nvSpPr>
        <xdr:cNvPr id="184" name="フローチャート : 判断 183"/>
        <xdr:cNvSpPr/>
      </xdr:nvSpPr>
      <xdr:spPr>
        <a:xfrm>
          <a:off x="2857500" y="131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51543</xdr:rowOff>
    </xdr:from>
    <xdr:ext cx="469744" cy="259045"/>
    <xdr:sp macro="" textlink="">
      <xdr:nvSpPr>
        <xdr:cNvPr id="185" name="テキスト ボックス 184"/>
        <xdr:cNvSpPr txBox="1"/>
      </xdr:nvSpPr>
      <xdr:spPr>
        <a:xfrm>
          <a:off x="2673427" y="1325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52615</xdr:rowOff>
    </xdr:from>
    <xdr:to>
      <xdr:col>2</xdr:col>
      <xdr:colOff>638175</xdr:colOff>
      <xdr:row>76</xdr:row>
      <xdr:rowOff>7221</xdr:rowOff>
    </xdr:to>
    <xdr:cxnSp macro="">
      <xdr:nvCxnSpPr>
        <xdr:cNvPr id="186" name="直線コネクタ 185"/>
        <xdr:cNvCxnSpPr/>
      </xdr:nvCxnSpPr>
      <xdr:spPr>
        <a:xfrm>
          <a:off x="1130300" y="12911365"/>
          <a:ext cx="889000" cy="1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154649</xdr:rowOff>
    </xdr:from>
    <xdr:to>
      <xdr:col>3</xdr:col>
      <xdr:colOff>3175</xdr:colOff>
      <xdr:row>77</xdr:row>
      <xdr:rowOff>84799</xdr:rowOff>
    </xdr:to>
    <xdr:sp macro="" textlink="">
      <xdr:nvSpPr>
        <xdr:cNvPr id="187" name="フローチャート : 判断 186"/>
        <xdr:cNvSpPr/>
      </xdr:nvSpPr>
      <xdr:spPr>
        <a:xfrm>
          <a:off x="1968500" y="131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75926</xdr:rowOff>
    </xdr:from>
    <xdr:ext cx="469744" cy="259045"/>
    <xdr:sp macro="" textlink="">
      <xdr:nvSpPr>
        <xdr:cNvPr id="188" name="テキスト ボックス 187"/>
        <xdr:cNvSpPr txBox="1"/>
      </xdr:nvSpPr>
      <xdr:spPr>
        <a:xfrm>
          <a:off x="1784427" y="132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149425</xdr:rowOff>
    </xdr:from>
    <xdr:to>
      <xdr:col>1</xdr:col>
      <xdr:colOff>485775</xdr:colOff>
      <xdr:row>77</xdr:row>
      <xdr:rowOff>79575</xdr:rowOff>
    </xdr:to>
    <xdr:sp macro="" textlink="">
      <xdr:nvSpPr>
        <xdr:cNvPr id="189" name="フローチャート : 判断 188"/>
        <xdr:cNvSpPr/>
      </xdr:nvSpPr>
      <xdr:spPr>
        <a:xfrm>
          <a:off x="1079500" y="131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70702</xdr:rowOff>
    </xdr:from>
    <xdr:ext cx="469744" cy="259045"/>
    <xdr:sp macro="" textlink="">
      <xdr:nvSpPr>
        <xdr:cNvPr id="190" name="テキスト ボックス 189"/>
        <xdr:cNvSpPr txBox="1"/>
      </xdr:nvSpPr>
      <xdr:spPr>
        <a:xfrm>
          <a:off x="895427" y="132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33710</xdr:rowOff>
    </xdr:from>
    <xdr:to>
      <xdr:col>6</xdr:col>
      <xdr:colOff>561975</xdr:colOff>
      <xdr:row>74</xdr:row>
      <xdr:rowOff>135310</xdr:rowOff>
    </xdr:to>
    <xdr:sp macro="" textlink="">
      <xdr:nvSpPr>
        <xdr:cNvPr id="196" name="円/楕円 195"/>
        <xdr:cNvSpPr/>
      </xdr:nvSpPr>
      <xdr:spPr>
        <a:xfrm>
          <a:off x="4584700" y="127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56587</xdr:rowOff>
    </xdr:from>
    <xdr:ext cx="469744" cy="259045"/>
    <xdr:sp macro="" textlink="">
      <xdr:nvSpPr>
        <xdr:cNvPr id="197" name="維持補修費該当値テキスト"/>
        <xdr:cNvSpPr txBox="1"/>
      </xdr:nvSpPr>
      <xdr:spPr>
        <a:xfrm>
          <a:off x="4686300" y="125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110345</xdr:rowOff>
    </xdr:from>
    <xdr:to>
      <xdr:col>5</xdr:col>
      <xdr:colOff>409575</xdr:colOff>
      <xdr:row>76</xdr:row>
      <xdr:rowOff>40495</xdr:rowOff>
    </xdr:to>
    <xdr:sp macro="" textlink="">
      <xdr:nvSpPr>
        <xdr:cNvPr id="198" name="円/楕円 197"/>
        <xdr:cNvSpPr/>
      </xdr:nvSpPr>
      <xdr:spPr>
        <a:xfrm>
          <a:off x="3746500" y="129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57022</xdr:rowOff>
    </xdr:from>
    <xdr:ext cx="469744" cy="259045"/>
    <xdr:sp macro="" textlink="">
      <xdr:nvSpPr>
        <xdr:cNvPr id="199" name="テキスト ボックス 198"/>
        <xdr:cNvSpPr txBox="1"/>
      </xdr:nvSpPr>
      <xdr:spPr>
        <a:xfrm>
          <a:off x="3562427" y="1274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68980</xdr:rowOff>
    </xdr:from>
    <xdr:to>
      <xdr:col>4</xdr:col>
      <xdr:colOff>206375</xdr:colOff>
      <xdr:row>75</xdr:row>
      <xdr:rowOff>170579</xdr:rowOff>
    </xdr:to>
    <xdr:sp macro="" textlink="">
      <xdr:nvSpPr>
        <xdr:cNvPr id="200" name="円/楕円 199"/>
        <xdr:cNvSpPr/>
      </xdr:nvSpPr>
      <xdr:spPr>
        <a:xfrm>
          <a:off x="2857500" y="12927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15657</xdr:rowOff>
    </xdr:from>
    <xdr:ext cx="469744" cy="259045"/>
    <xdr:sp macro="" textlink="">
      <xdr:nvSpPr>
        <xdr:cNvPr id="201" name="テキスト ボックス 200"/>
        <xdr:cNvSpPr txBox="1"/>
      </xdr:nvSpPr>
      <xdr:spPr>
        <a:xfrm>
          <a:off x="2673427" y="1270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127870</xdr:rowOff>
    </xdr:from>
    <xdr:to>
      <xdr:col>3</xdr:col>
      <xdr:colOff>3175</xdr:colOff>
      <xdr:row>76</xdr:row>
      <xdr:rowOff>58021</xdr:rowOff>
    </xdr:to>
    <xdr:sp macro="" textlink="">
      <xdr:nvSpPr>
        <xdr:cNvPr id="202" name="円/楕円 201"/>
        <xdr:cNvSpPr/>
      </xdr:nvSpPr>
      <xdr:spPr>
        <a:xfrm>
          <a:off x="1968500" y="12986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74547</xdr:rowOff>
    </xdr:from>
    <xdr:ext cx="469744" cy="259045"/>
    <xdr:sp macro="" textlink="">
      <xdr:nvSpPr>
        <xdr:cNvPr id="203" name="テキスト ボックス 202"/>
        <xdr:cNvSpPr txBox="1"/>
      </xdr:nvSpPr>
      <xdr:spPr>
        <a:xfrm>
          <a:off x="1784427" y="127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1815</xdr:rowOff>
    </xdr:from>
    <xdr:to>
      <xdr:col>1</xdr:col>
      <xdr:colOff>485775</xdr:colOff>
      <xdr:row>75</xdr:row>
      <xdr:rowOff>103415</xdr:rowOff>
    </xdr:to>
    <xdr:sp macro="" textlink="">
      <xdr:nvSpPr>
        <xdr:cNvPr id="204" name="円/楕円 203"/>
        <xdr:cNvSpPr/>
      </xdr:nvSpPr>
      <xdr:spPr>
        <a:xfrm>
          <a:off x="1079500" y="128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119942</xdr:rowOff>
    </xdr:from>
    <xdr:ext cx="469744" cy="259045"/>
    <xdr:sp macro="" textlink="">
      <xdr:nvSpPr>
        <xdr:cNvPr id="205" name="テキスト ボックス 204"/>
        <xdr:cNvSpPr txBox="1"/>
      </xdr:nvSpPr>
      <xdr:spPr>
        <a:xfrm>
          <a:off x="895427" y="126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155105</xdr:rowOff>
    </xdr:from>
    <xdr:to>
      <xdr:col>6</xdr:col>
      <xdr:colOff>511175</xdr:colOff>
      <xdr:row>95</xdr:row>
      <xdr:rowOff>67830</xdr:rowOff>
    </xdr:to>
    <xdr:cxnSp macro="">
      <xdr:nvCxnSpPr>
        <xdr:cNvPr id="235" name="直線コネクタ 234"/>
        <xdr:cNvCxnSpPr/>
      </xdr:nvCxnSpPr>
      <xdr:spPr>
        <a:xfrm flipV="1">
          <a:off x="3797300" y="16271405"/>
          <a:ext cx="8382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67830</xdr:rowOff>
    </xdr:from>
    <xdr:to>
      <xdr:col>5</xdr:col>
      <xdr:colOff>358775</xdr:colOff>
      <xdr:row>95</xdr:row>
      <xdr:rowOff>117094</xdr:rowOff>
    </xdr:to>
    <xdr:cxnSp macro="">
      <xdr:nvCxnSpPr>
        <xdr:cNvPr id="238" name="直線コネクタ 237"/>
        <xdr:cNvCxnSpPr/>
      </xdr:nvCxnSpPr>
      <xdr:spPr>
        <a:xfrm flipV="1">
          <a:off x="2908300" y="16355580"/>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117094</xdr:rowOff>
    </xdr:from>
    <xdr:to>
      <xdr:col>4</xdr:col>
      <xdr:colOff>155575</xdr:colOff>
      <xdr:row>96</xdr:row>
      <xdr:rowOff>18631</xdr:rowOff>
    </xdr:to>
    <xdr:cxnSp macro="">
      <xdr:nvCxnSpPr>
        <xdr:cNvPr id="241" name="直線コネクタ 240"/>
        <xdr:cNvCxnSpPr/>
      </xdr:nvCxnSpPr>
      <xdr:spPr>
        <a:xfrm flipV="1">
          <a:off x="2019300" y="16404844"/>
          <a:ext cx="889000" cy="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139078</xdr:rowOff>
    </xdr:from>
    <xdr:to>
      <xdr:col>4</xdr:col>
      <xdr:colOff>206375</xdr:colOff>
      <xdr:row>95</xdr:row>
      <xdr:rowOff>69228</xdr:rowOff>
    </xdr:to>
    <xdr:sp macro="" textlink="">
      <xdr:nvSpPr>
        <xdr:cNvPr id="242" name="フローチャート : 判断 241"/>
        <xdr:cNvSpPr/>
      </xdr:nvSpPr>
      <xdr:spPr>
        <a:xfrm>
          <a:off x="2857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85755</xdr:rowOff>
    </xdr:from>
    <xdr:ext cx="534377" cy="259045"/>
    <xdr:sp macro="" textlink="">
      <xdr:nvSpPr>
        <xdr:cNvPr id="243" name="テキスト ボックス 242"/>
        <xdr:cNvSpPr txBox="1"/>
      </xdr:nvSpPr>
      <xdr:spPr>
        <a:xfrm>
          <a:off x="2641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18631</xdr:rowOff>
    </xdr:from>
    <xdr:to>
      <xdr:col>2</xdr:col>
      <xdr:colOff>638175</xdr:colOff>
      <xdr:row>96</xdr:row>
      <xdr:rowOff>29057</xdr:rowOff>
    </xdr:to>
    <xdr:cxnSp macro="">
      <xdr:nvCxnSpPr>
        <xdr:cNvPr id="244" name="直線コネクタ 243"/>
        <xdr:cNvCxnSpPr/>
      </xdr:nvCxnSpPr>
      <xdr:spPr>
        <a:xfrm flipV="1">
          <a:off x="1130300" y="16477831"/>
          <a:ext cx="889000" cy="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43562</xdr:rowOff>
    </xdr:from>
    <xdr:to>
      <xdr:col>3</xdr:col>
      <xdr:colOff>3175</xdr:colOff>
      <xdr:row>95</xdr:row>
      <xdr:rowOff>145162</xdr:rowOff>
    </xdr:to>
    <xdr:sp macro="" textlink="">
      <xdr:nvSpPr>
        <xdr:cNvPr id="245" name="フローチャート : 判断 244"/>
        <xdr:cNvSpPr/>
      </xdr:nvSpPr>
      <xdr:spPr>
        <a:xfrm>
          <a:off x="1968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161689</xdr:rowOff>
    </xdr:from>
    <xdr:ext cx="534377" cy="259045"/>
    <xdr:sp macro="" textlink="">
      <xdr:nvSpPr>
        <xdr:cNvPr id="246" name="テキスト ボックス 245"/>
        <xdr:cNvSpPr txBox="1"/>
      </xdr:nvSpPr>
      <xdr:spPr>
        <a:xfrm>
          <a:off x="1752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53099</xdr:rowOff>
    </xdr:from>
    <xdr:to>
      <xdr:col>1</xdr:col>
      <xdr:colOff>485775</xdr:colOff>
      <xdr:row>95</xdr:row>
      <xdr:rowOff>154699</xdr:rowOff>
    </xdr:to>
    <xdr:sp macro="" textlink="">
      <xdr:nvSpPr>
        <xdr:cNvPr id="247" name="フローチャート : 判断 246"/>
        <xdr:cNvSpPr/>
      </xdr:nvSpPr>
      <xdr:spPr>
        <a:xfrm>
          <a:off x="1079500" y="163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171226</xdr:rowOff>
    </xdr:from>
    <xdr:ext cx="534377" cy="259045"/>
    <xdr:sp macro="" textlink="">
      <xdr:nvSpPr>
        <xdr:cNvPr id="248" name="テキスト ボックス 247"/>
        <xdr:cNvSpPr txBox="1"/>
      </xdr:nvSpPr>
      <xdr:spPr>
        <a:xfrm>
          <a:off x="863111" y="161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104305</xdr:rowOff>
    </xdr:from>
    <xdr:to>
      <xdr:col>6</xdr:col>
      <xdr:colOff>561975</xdr:colOff>
      <xdr:row>95</xdr:row>
      <xdr:rowOff>34455</xdr:rowOff>
    </xdr:to>
    <xdr:sp macro="" textlink="">
      <xdr:nvSpPr>
        <xdr:cNvPr id="254" name="円/楕円 253"/>
        <xdr:cNvSpPr/>
      </xdr:nvSpPr>
      <xdr:spPr>
        <a:xfrm>
          <a:off x="4584700" y="1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127182</xdr:rowOff>
    </xdr:from>
    <xdr:ext cx="534377" cy="259045"/>
    <xdr:sp macro="" textlink="">
      <xdr:nvSpPr>
        <xdr:cNvPr id="255" name="扶助費該当値テキスト"/>
        <xdr:cNvSpPr txBox="1"/>
      </xdr:nvSpPr>
      <xdr:spPr>
        <a:xfrm>
          <a:off x="4686300" y="160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17030</xdr:rowOff>
    </xdr:from>
    <xdr:to>
      <xdr:col>5</xdr:col>
      <xdr:colOff>409575</xdr:colOff>
      <xdr:row>95</xdr:row>
      <xdr:rowOff>118630</xdr:rowOff>
    </xdr:to>
    <xdr:sp macro="" textlink="">
      <xdr:nvSpPr>
        <xdr:cNvPr id="256" name="円/楕円 255"/>
        <xdr:cNvSpPr/>
      </xdr:nvSpPr>
      <xdr:spPr>
        <a:xfrm>
          <a:off x="3746500" y="16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135157</xdr:rowOff>
    </xdr:from>
    <xdr:ext cx="534377" cy="259045"/>
    <xdr:sp macro="" textlink="">
      <xdr:nvSpPr>
        <xdr:cNvPr id="257" name="テキスト ボックス 256"/>
        <xdr:cNvSpPr txBox="1"/>
      </xdr:nvSpPr>
      <xdr:spPr>
        <a:xfrm>
          <a:off x="3530111" y="16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66294</xdr:rowOff>
    </xdr:from>
    <xdr:to>
      <xdr:col>4</xdr:col>
      <xdr:colOff>206375</xdr:colOff>
      <xdr:row>95</xdr:row>
      <xdr:rowOff>167894</xdr:rowOff>
    </xdr:to>
    <xdr:sp macro="" textlink="">
      <xdr:nvSpPr>
        <xdr:cNvPr id="258" name="円/楕円 257"/>
        <xdr:cNvSpPr/>
      </xdr:nvSpPr>
      <xdr:spPr>
        <a:xfrm>
          <a:off x="2857500" y="16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159021</xdr:rowOff>
    </xdr:from>
    <xdr:ext cx="534377" cy="259045"/>
    <xdr:sp macro="" textlink="">
      <xdr:nvSpPr>
        <xdr:cNvPr id="259" name="テキスト ボックス 258"/>
        <xdr:cNvSpPr txBox="1"/>
      </xdr:nvSpPr>
      <xdr:spPr>
        <a:xfrm>
          <a:off x="2641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139281</xdr:rowOff>
    </xdr:from>
    <xdr:to>
      <xdr:col>3</xdr:col>
      <xdr:colOff>3175</xdr:colOff>
      <xdr:row>96</xdr:row>
      <xdr:rowOff>69431</xdr:rowOff>
    </xdr:to>
    <xdr:sp macro="" textlink="">
      <xdr:nvSpPr>
        <xdr:cNvPr id="260" name="円/楕円 259"/>
        <xdr:cNvSpPr/>
      </xdr:nvSpPr>
      <xdr:spPr>
        <a:xfrm>
          <a:off x="1968500" y="164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60558</xdr:rowOff>
    </xdr:from>
    <xdr:ext cx="534377" cy="259045"/>
    <xdr:sp macro="" textlink="">
      <xdr:nvSpPr>
        <xdr:cNvPr id="261" name="テキスト ボックス 260"/>
        <xdr:cNvSpPr txBox="1"/>
      </xdr:nvSpPr>
      <xdr:spPr>
        <a:xfrm>
          <a:off x="1752111" y="165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149707</xdr:rowOff>
    </xdr:from>
    <xdr:to>
      <xdr:col>1</xdr:col>
      <xdr:colOff>485775</xdr:colOff>
      <xdr:row>96</xdr:row>
      <xdr:rowOff>79857</xdr:rowOff>
    </xdr:to>
    <xdr:sp macro="" textlink="">
      <xdr:nvSpPr>
        <xdr:cNvPr id="262" name="円/楕円 261"/>
        <xdr:cNvSpPr/>
      </xdr:nvSpPr>
      <xdr:spPr>
        <a:xfrm>
          <a:off x="1079500" y="164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70984</xdr:rowOff>
    </xdr:from>
    <xdr:ext cx="534377" cy="259045"/>
    <xdr:sp macro="" textlink="">
      <xdr:nvSpPr>
        <xdr:cNvPr id="263" name="テキスト ボックス 262"/>
        <xdr:cNvSpPr txBox="1"/>
      </xdr:nvSpPr>
      <xdr:spPr>
        <a:xfrm>
          <a:off x="863111" y="165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92748</xdr:rowOff>
    </xdr:from>
    <xdr:to>
      <xdr:col>15</xdr:col>
      <xdr:colOff>180975</xdr:colOff>
      <xdr:row>37</xdr:row>
      <xdr:rowOff>139014</xdr:rowOff>
    </xdr:to>
    <xdr:cxnSp macro="">
      <xdr:nvCxnSpPr>
        <xdr:cNvPr id="292" name="直線コネクタ 291"/>
        <xdr:cNvCxnSpPr/>
      </xdr:nvCxnSpPr>
      <xdr:spPr>
        <a:xfrm>
          <a:off x="9639300" y="6436398"/>
          <a:ext cx="838200" cy="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92748</xdr:rowOff>
    </xdr:from>
    <xdr:to>
      <xdr:col>14</xdr:col>
      <xdr:colOff>28575</xdr:colOff>
      <xdr:row>37</xdr:row>
      <xdr:rowOff>101371</xdr:rowOff>
    </xdr:to>
    <xdr:cxnSp macro="">
      <xdr:nvCxnSpPr>
        <xdr:cNvPr id="295" name="直線コネクタ 294"/>
        <xdr:cNvCxnSpPr/>
      </xdr:nvCxnSpPr>
      <xdr:spPr>
        <a:xfrm flipV="1">
          <a:off x="8750300" y="6436398"/>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101371</xdr:rowOff>
    </xdr:from>
    <xdr:to>
      <xdr:col>12</xdr:col>
      <xdr:colOff>511175</xdr:colOff>
      <xdr:row>37</xdr:row>
      <xdr:rowOff>164503</xdr:rowOff>
    </xdr:to>
    <xdr:cxnSp macro="">
      <xdr:nvCxnSpPr>
        <xdr:cNvPr id="298" name="直線コネクタ 297"/>
        <xdr:cNvCxnSpPr/>
      </xdr:nvCxnSpPr>
      <xdr:spPr>
        <a:xfrm flipV="1">
          <a:off x="7861300" y="6445021"/>
          <a:ext cx="8890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100457</xdr:rowOff>
    </xdr:from>
    <xdr:to>
      <xdr:col>12</xdr:col>
      <xdr:colOff>561975</xdr:colOff>
      <xdr:row>37</xdr:row>
      <xdr:rowOff>30607</xdr:rowOff>
    </xdr:to>
    <xdr:sp macro="" textlink="">
      <xdr:nvSpPr>
        <xdr:cNvPr id="299" name="フローチャート : 判断 298"/>
        <xdr:cNvSpPr/>
      </xdr:nvSpPr>
      <xdr:spPr>
        <a:xfrm>
          <a:off x="8699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47134</xdr:rowOff>
    </xdr:from>
    <xdr:ext cx="534377" cy="259045"/>
    <xdr:sp macro="" textlink="">
      <xdr:nvSpPr>
        <xdr:cNvPr id="300" name="テキスト ボックス 299"/>
        <xdr:cNvSpPr txBox="1"/>
      </xdr:nvSpPr>
      <xdr:spPr>
        <a:xfrm>
          <a:off x="8483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155677</xdr:rowOff>
    </xdr:from>
    <xdr:to>
      <xdr:col>11</xdr:col>
      <xdr:colOff>307975</xdr:colOff>
      <xdr:row>37</xdr:row>
      <xdr:rowOff>164503</xdr:rowOff>
    </xdr:to>
    <xdr:cxnSp macro="">
      <xdr:nvCxnSpPr>
        <xdr:cNvPr id="301" name="直線コネクタ 300"/>
        <xdr:cNvCxnSpPr/>
      </xdr:nvCxnSpPr>
      <xdr:spPr>
        <a:xfrm>
          <a:off x="6972300" y="6499327"/>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99111</xdr:rowOff>
    </xdr:from>
    <xdr:to>
      <xdr:col>11</xdr:col>
      <xdr:colOff>358775</xdr:colOff>
      <xdr:row>37</xdr:row>
      <xdr:rowOff>29261</xdr:rowOff>
    </xdr:to>
    <xdr:sp macro="" textlink="">
      <xdr:nvSpPr>
        <xdr:cNvPr id="302" name="フローチャート : 判断 301"/>
        <xdr:cNvSpPr/>
      </xdr:nvSpPr>
      <xdr:spPr>
        <a:xfrm>
          <a:off x="7810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45788</xdr:rowOff>
    </xdr:from>
    <xdr:ext cx="534377" cy="259045"/>
    <xdr:sp macro="" textlink="">
      <xdr:nvSpPr>
        <xdr:cNvPr id="303" name="テキスト ボックス 302"/>
        <xdr:cNvSpPr txBox="1"/>
      </xdr:nvSpPr>
      <xdr:spPr>
        <a:xfrm>
          <a:off x="7594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131216</xdr:rowOff>
    </xdr:from>
    <xdr:to>
      <xdr:col>10</xdr:col>
      <xdr:colOff>155575</xdr:colOff>
      <xdr:row>37</xdr:row>
      <xdr:rowOff>61366</xdr:rowOff>
    </xdr:to>
    <xdr:sp macro="" textlink="">
      <xdr:nvSpPr>
        <xdr:cNvPr id="304" name="フローチャート : 判断 303"/>
        <xdr:cNvSpPr/>
      </xdr:nvSpPr>
      <xdr:spPr>
        <a:xfrm>
          <a:off x="6921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77893</xdr:rowOff>
    </xdr:from>
    <xdr:ext cx="534377" cy="259045"/>
    <xdr:sp macro="" textlink="">
      <xdr:nvSpPr>
        <xdr:cNvPr id="305" name="テキスト ボックス 304"/>
        <xdr:cNvSpPr txBox="1"/>
      </xdr:nvSpPr>
      <xdr:spPr>
        <a:xfrm>
          <a:off x="6705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88214</xdr:rowOff>
    </xdr:from>
    <xdr:to>
      <xdr:col>15</xdr:col>
      <xdr:colOff>231775</xdr:colOff>
      <xdr:row>38</xdr:row>
      <xdr:rowOff>18365</xdr:rowOff>
    </xdr:to>
    <xdr:sp macro="" textlink="">
      <xdr:nvSpPr>
        <xdr:cNvPr id="311" name="円/楕円 310"/>
        <xdr:cNvSpPr/>
      </xdr:nvSpPr>
      <xdr:spPr>
        <a:xfrm>
          <a:off x="10426700" y="64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3141</xdr:rowOff>
    </xdr:from>
    <xdr:ext cx="534377" cy="259045"/>
    <xdr:sp macro="" textlink="">
      <xdr:nvSpPr>
        <xdr:cNvPr id="312" name="補助費等該当値テキスト"/>
        <xdr:cNvSpPr txBox="1"/>
      </xdr:nvSpPr>
      <xdr:spPr>
        <a:xfrm>
          <a:off x="10528300" y="63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41948</xdr:rowOff>
    </xdr:from>
    <xdr:to>
      <xdr:col>14</xdr:col>
      <xdr:colOff>79375</xdr:colOff>
      <xdr:row>37</xdr:row>
      <xdr:rowOff>143548</xdr:rowOff>
    </xdr:to>
    <xdr:sp macro="" textlink="">
      <xdr:nvSpPr>
        <xdr:cNvPr id="313" name="円/楕円 312"/>
        <xdr:cNvSpPr/>
      </xdr:nvSpPr>
      <xdr:spPr>
        <a:xfrm>
          <a:off x="9588500" y="63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134675</xdr:rowOff>
    </xdr:from>
    <xdr:ext cx="534377" cy="259045"/>
    <xdr:sp macro="" textlink="">
      <xdr:nvSpPr>
        <xdr:cNvPr id="314" name="テキスト ボックス 313"/>
        <xdr:cNvSpPr txBox="1"/>
      </xdr:nvSpPr>
      <xdr:spPr>
        <a:xfrm>
          <a:off x="9372111" y="64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50571</xdr:rowOff>
    </xdr:from>
    <xdr:to>
      <xdr:col>12</xdr:col>
      <xdr:colOff>561975</xdr:colOff>
      <xdr:row>37</xdr:row>
      <xdr:rowOff>152171</xdr:rowOff>
    </xdr:to>
    <xdr:sp macro="" textlink="">
      <xdr:nvSpPr>
        <xdr:cNvPr id="315" name="円/楕円 314"/>
        <xdr:cNvSpPr/>
      </xdr:nvSpPr>
      <xdr:spPr>
        <a:xfrm>
          <a:off x="8699500" y="6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143298</xdr:rowOff>
    </xdr:from>
    <xdr:ext cx="534377" cy="259045"/>
    <xdr:sp macro="" textlink="">
      <xdr:nvSpPr>
        <xdr:cNvPr id="316" name="テキスト ボックス 315"/>
        <xdr:cNvSpPr txBox="1"/>
      </xdr:nvSpPr>
      <xdr:spPr>
        <a:xfrm>
          <a:off x="8483111" y="64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113703</xdr:rowOff>
    </xdr:from>
    <xdr:to>
      <xdr:col>11</xdr:col>
      <xdr:colOff>358775</xdr:colOff>
      <xdr:row>38</xdr:row>
      <xdr:rowOff>43853</xdr:rowOff>
    </xdr:to>
    <xdr:sp macro="" textlink="">
      <xdr:nvSpPr>
        <xdr:cNvPr id="317" name="円/楕円 316"/>
        <xdr:cNvSpPr/>
      </xdr:nvSpPr>
      <xdr:spPr>
        <a:xfrm>
          <a:off x="7810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34980</xdr:rowOff>
    </xdr:from>
    <xdr:ext cx="534377" cy="259045"/>
    <xdr:sp macro="" textlink="">
      <xdr:nvSpPr>
        <xdr:cNvPr id="318" name="テキスト ボックス 317"/>
        <xdr:cNvSpPr txBox="1"/>
      </xdr:nvSpPr>
      <xdr:spPr>
        <a:xfrm>
          <a:off x="7594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104877</xdr:rowOff>
    </xdr:from>
    <xdr:to>
      <xdr:col>10</xdr:col>
      <xdr:colOff>155575</xdr:colOff>
      <xdr:row>38</xdr:row>
      <xdr:rowOff>35027</xdr:rowOff>
    </xdr:to>
    <xdr:sp macro="" textlink="">
      <xdr:nvSpPr>
        <xdr:cNvPr id="319" name="円/楕円 318"/>
        <xdr:cNvSpPr/>
      </xdr:nvSpPr>
      <xdr:spPr>
        <a:xfrm>
          <a:off x="6921500" y="64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26154</xdr:rowOff>
    </xdr:from>
    <xdr:ext cx="534377" cy="259045"/>
    <xdr:sp macro="" textlink="">
      <xdr:nvSpPr>
        <xdr:cNvPr id="320" name="テキスト ボックス 319"/>
        <xdr:cNvSpPr txBox="1"/>
      </xdr:nvSpPr>
      <xdr:spPr>
        <a:xfrm>
          <a:off x="6705111" y="65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28343</xdr:rowOff>
    </xdr:from>
    <xdr:to>
      <xdr:col>15</xdr:col>
      <xdr:colOff>180975</xdr:colOff>
      <xdr:row>59</xdr:row>
      <xdr:rowOff>67699</xdr:rowOff>
    </xdr:to>
    <xdr:cxnSp macro="">
      <xdr:nvCxnSpPr>
        <xdr:cNvPr id="351" name="直線コネクタ 350"/>
        <xdr:cNvCxnSpPr/>
      </xdr:nvCxnSpPr>
      <xdr:spPr>
        <a:xfrm>
          <a:off x="9639300" y="10143893"/>
          <a:ext cx="8382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28343</xdr:rowOff>
    </xdr:from>
    <xdr:to>
      <xdr:col>14</xdr:col>
      <xdr:colOff>28575</xdr:colOff>
      <xdr:row>59</xdr:row>
      <xdr:rowOff>45708</xdr:rowOff>
    </xdr:to>
    <xdr:cxnSp macro="">
      <xdr:nvCxnSpPr>
        <xdr:cNvPr id="354" name="直線コネクタ 353"/>
        <xdr:cNvCxnSpPr/>
      </xdr:nvCxnSpPr>
      <xdr:spPr>
        <a:xfrm flipV="1">
          <a:off x="8750300" y="10143893"/>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45708</xdr:rowOff>
    </xdr:from>
    <xdr:to>
      <xdr:col>12</xdr:col>
      <xdr:colOff>511175</xdr:colOff>
      <xdr:row>59</xdr:row>
      <xdr:rowOff>49935</xdr:rowOff>
    </xdr:to>
    <xdr:cxnSp macro="">
      <xdr:nvCxnSpPr>
        <xdr:cNvPr id="357" name="直線コネクタ 356"/>
        <xdr:cNvCxnSpPr/>
      </xdr:nvCxnSpPr>
      <xdr:spPr>
        <a:xfrm flipV="1">
          <a:off x="7861300" y="10161258"/>
          <a:ext cx="8890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161175</xdr:rowOff>
    </xdr:from>
    <xdr:to>
      <xdr:col>12</xdr:col>
      <xdr:colOff>561975</xdr:colOff>
      <xdr:row>59</xdr:row>
      <xdr:rowOff>91325</xdr:rowOff>
    </xdr:to>
    <xdr:sp macro="" textlink="">
      <xdr:nvSpPr>
        <xdr:cNvPr id="358" name="フローチャート : 判断 357"/>
        <xdr:cNvSpPr/>
      </xdr:nvSpPr>
      <xdr:spPr>
        <a:xfrm>
          <a:off x="8699500" y="101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107852</xdr:rowOff>
    </xdr:from>
    <xdr:ext cx="534377" cy="259045"/>
    <xdr:sp macro="" textlink="">
      <xdr:nvSpPr>
        <xdr:cNvPr id="359" name="テキスト ボックス 358"/>
        <xdr:cNvSpPr txBox="1"/>
      </xdr:nvSpPr>
      <xdr:spPr>
        <a:xfrm>
          <a:off x="8483111" y="98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49935</xdr:rowOff>
    </xdr:from>
    <xdr:to>
      <xdr:col>11</xdr:col>
      <xdr:colOff>307975</xdr:colOff>
      <xdr:row>59</xdr:row>
      <xdr:rowOff>61297</xdr:rowOff>
    </xdr:to>
    <xdr:cxnSp macro="">
      <xdr:nvCxnSpPr>
        <xdr:cNvPr id="360" name="直線コネクタ 359"/>
        <xdr:cNvCxnSpPr/>
      </xdr:nvCxnSpPr>
      <xdr:spPr>
        <a:xfrm flipV="1">
          <a:off x="6972300" y="10165485"/>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164185</xdr:rowOff>
    </xdr:from>
    <xdr:to>
      <xdr:col>11</xdr:col>
      <xdr:colOff>358775</xdr:colOff>
      <xdr:row>59</xdr:row>
      <xdr:rowOff>94335</xdr:rowOff>
    </xdr:to>
    <xdr:sp macro="" textlink="">
      <xdr:nvSpPr>
        <xdr:cNvPr id="361" name="フローチャート : 判断 360"/>
        <xdr:cNvSpPr/>
      </xdr:nvSpPr>
      <xdr:spPr>
        <a:xfrm>
          <a:off x="7810500" y="101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110862</xdr:rowOff>
    </xdr:from>
    <xdr:ext cx="534377" cy="259045"/>
    <xdr:sp macro="" textlink="">
      <xdr:nvSpPr>
        <xdr:cNvPr id="362" name="テキスト ボックス 361"/>
        <xdr:cNvSpPr txBox="1"/>
      </xdr:nvSpPr>
      <xdr:spPr>
        <a:xfrm>
          <a:off x="7594111" y="98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733</xdr:rowOff>
    </xdr:from>
    <xdr:to>
      <xdr:col>10</xdr:col>
      <xdr:colOff>155575</xdr:colOff>
      <xdr:row>59</xdr:row>
      <xdr:rowOff>102333</xdr:rowOff>
    </xdr:to>
    <xdr:sp macro="" textlink="">
      <xdr:nvSpPr>
        <xdr:cNvPr id="363" name="フローチャート : 判断 362"/>
        <xdr:cNvSpPr/>
      </xdr:nvSpPr>
      <xdr:spPr>
        <a:xfrm>
          <a:off x="6921500" y="1011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118860</xdr:rowOff>
    </xdr:from>
    <xdr:ext cx="534377" cy="259045"/>
    <xdr:sp macro="" textlink="">
      <xdr:nvSpPr>
        <xdr:cNvPr id="364" name="テキスト ボックス 363"/>
        <xdr:cNvSpPr txBox="1"/>
      </xdr:nvSpPr>
      <xdr:spPr>
        <a:xfrm>
          <a:off x="6705111" y="9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16899</xdr:rowOff>
    </xdr:from>
    <xdr:to>
      <xdr:col>15</xdr:col>
      <xdr:colOff>231775</xdr:colOff>
      <xdr:row>59</xdr:row>
      <xdr:rowOff>118499</xdr:rowOff>
    </xdr:to>
    <xdr:sp macro="" textlink="">
      <xdr:nvSpPr>
        <xdr:cNvPr id="370" name="円/楕円 369"/>
        <xdr:cNvSpPr/>
      </xdr:nvSpPr>
      <xdr:spPr>
        <a:xfrm>
          <a:off x="10426700" y="101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148993</xdr:rowOff>
    </xdr:from>
    <xdr:to>
      <xdr:col>14</xdr:col>
      <xdr:colOff>79375</xdr:colOff>
      <xdr:row>59</xdr:row>
      <xdr:rowOff>79143</xdr:rowOff>
    </xdr:to>
    <xdr:sp macro="" textlink="">
      <xdr:nvSpPr>
        <xdr:cNvPr id="372" name="円/楕円 371"/>
        <xdr:cNvSpPr/>
      </xdr:nvSpPr>
      <xdr:spPr>
        <a:xfrm>
          <a:off x="9588500" y="100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95670</xdr:rowOff>
    </xdr:from>
    <xdr:ext cx="534377" cy="259045"/>
    <xdr:sp macro="" textlink="">
      <xdr:nvSpPr>
        <xdr:cNvPr id="373" name="テキスト ボックス 372"/>
        <xdr:cNvSpPr txBox="1"/>
      </xdr:nvSpPr>
      <xdr:spPr>
        <a:xfrm>
          <a:off x="9372111" y="98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166358</xdr:rowOff>
    </xdr:from>
    <xdr:to>
      <xdr:col>12</xdr:col>
      <xdr:colOff>561975</xdr:colOff>
      <xdr:row>59</xdr:row>
      <xdr:rowOff>96508</xdr:rowOff>
    </xdr:to>
    <xdr:sp macro="" textlink="">
      <xdr:nvSpPr>
        <xdr:cNvPr id="374" name="円/楕円 373"/>
        <xdr:cNvSpPr/>
      </xdr:nvSpPr>
      <xdr:spPr>
        <a:xfrm>
          <a:off x="8699500" y="101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87635</xdr:rowOff>
    </xdr:from>
    <xdr:ext cx="534377" cy="259045"/>
    <xdr:sp macro="" textlink="">
      <xdr:nvSpPr>
        <xdr:cNvPr id="375" name="テキスト ボックス 374"/>
        <xdr:cNvSpPr txBox="1"/>
      </xdr:nvSpPr>
      <xdr:spPr>
        <a:xfrm>
          <a:off x="8483111" y="102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170585</xdr:rowOff>
    </xdr:from>
    <xdr:to>
      <xdr:col>11</xdr:col>
      <xdr:colOff>358775</xdr:colOff>
      <xdr:row>59</xdr:row>
      <xdr:rowOff>100735</xdr:rowOff>
    </xdr:to>
    <xdr:sp macro="" textlink="">
      <xdr:nvSpPr>
        <xdr:cNvPr id="376" name="円/楕円 375"/>
        <xdr:cNvSpPr/>
      </xdr:nvSpPr>
      <xdr:spPr>
        <a:xfrm>
          <a:off x="7810500" y="101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91862</xdr:rowOff>
    </xdr:from>
    <xdr:ext cx="534377" cy="259045"/>
    <xdr:sp macro="" textlink="">
      <xdr:nvSpPr>
        <xdr:cNvPr id="377" name="テキスト ボックス 376"/>
        <xdr:cNvSpPr txBox="1"/>
      </xdr:nvSpPr>
      <xdr:spPr>
        <a:xfrm>
          <a:off x="7594111" y="102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10497</xdr:rowOff>
    </xdr:from>
    <xdr:to>
      <xdr:col>10</xdr:col>
      <xdr:colOff>155575</xdr:colOff>
      <xdr:row>59</xdr:row>
      <xdr:rowOff>112097</xdr:rowOff>
    </xdr:to>
    <xdr:sp macro="" textlink="">
      <xdr:nvSpPr>
        <xdr:cNvPr id="378" name="円/楕円 377"/>
        <xdr:cNvSpPr/>
      </xdr:nvSpPr>
      <xdr:spPr>
        <a:xfrm>
          <a:off x="6921500" y="101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103224</xdr:rowOff>
    </xdr:from>
    <xdr:ext cx="534377" cy="259045"/>
    <xdr:sp macro="" textlink="">
      <xdr:nvSpPr>
        <xdr:cNvPr id="379" name="テキスト ボックス 378"/>
        <xdr:cNvSpPr txBox="1"/>
      </xdr:nvSpPr>
      <xdr:spPr>
        <a:xfrm>
          <a:off x="6705111" y="102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20422</xdr:rowOff>
    </xdr:from>
    <xdr:to>
      <xdr:col>15</xdr:col>
      <xdr:colOff>180975</xdr:colOff>
      <xdr:row>79</xdr:row>
      <xdr:rowOff>26437</xdr:rowOff>
    </xdr:to>
    <xdr:cxnSp macro="">
      <xdr:nvCxnSpPr>
        <xdr:cNvPr id="408" name="直線コネクタ 407"/>
        <xdr:cNvCxnSpPr/>
      </xdr:nvCxnSpPr>
      <xdr:spPr>
        <a:xfrm>
          <a:off x="9639300" y="13564972"/>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20422</xdr:rowOff>
    </xdr:from>
    <xdr:to>
      <xdr:col>14</xdr:col>
      <xdr:colOff>28575</xdr:colOff>
      <xdr:row>79</xdr:row>
      <xdr:rowOff>24797</xdr:rowOff>
    </xdr:to>
    <xdr:cxnSp macro="">
      <xdr:nvCxnSpPr>
        <xdr:cNvPr id="411" name="直線コネクタ 410"/>
        <xdr:cNvCxnSpPr/>
      </xdr:nvCxnSpPr>
      <xdr:spPr>
        <a:xfrm flipV="1">
          <a:off x="8750300" y="1356497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138100</xdr:rowOff>
    </xdr:from>
    <xdr:to>
      <xdr:col>12</xdr:col>
      <xdr:colOff>561975</xdr:colOff>
      <xdr:row>79</xdr:row>
      <xdr:rowOff>68250</xdr:rowOff>
    </xdr:to>
    <xdr:sp macro="" textlink="">
      <xdr:nvSpPr>
        <xdr:cNvPr id="414" name="フローチャート : 判断 413"/>
        <xdr:cNvSpPr/>
      </xdr:nvSpPr>
      <xdr:spPr>
        <a:xfrm>
          <a:off x="8699500" y="135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84777</xdr:rowOff>
    </xdr:from>
    <xdr:ext cx="534377" cy="259045"/>
    <xdr:sp macro="" textlink="">
      <xdr:nvSpPr>
        <xdr:cNvPr id="415" name="テキスト ボックス 414"/>
        <xdr:cNvSpPr txBox="1"/>
      </xdr:nvSpPr>
      <xdr:spPr>
        <a:xfrm>
          <a:off x="8483111" y="132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147087</xdr:rowOff>
    </xdr:from>
    <xdr:to>
      <xdr:col>15</xdr:col>
      <xdr:colOff>231775</xdr:colOff>
      <xdr:row>79</xdr:row>
      <xdr:rowOff>77237</xdr:rowOff>
    </xdr:to>
    <xdr:sp macro="" textlink="">
      <xdr:nvSpPr>
        <xdr:cNvPr id="421" name="円/楕円 420"/>
        <xdr:cNvSpPr/>
      </xdr:nvSpPr>
      <xdr:spPr>
        <a:xfrm>
          <a:off x="10426700" y="135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534377" cy="259045"/>
    <xdr:sp macro="" textlink="">
      <xdr:nvSpPr>
        <xdr:cNvPr id="422" name="普通建設事業費 （ うち新規整備　）該当値テキスト"/>
        <xdr:cNvSpPr txBox="1"/>
      </xdr:nvSpPr>
      <xdr:spPr>
        <a:xfrm>
          <a:off x="10528300" y="134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141072</xdr:rowOff>
    </xdr:from>
    <xdr:to>
      <xdr:col>14</xdr:col>
      <xdr:colOff>79375</xdr:colOff>
      <xdr:row>79</xdr:row>
      <xdr:rowOff>71222</xdr:rowOff>
    </xdr:to>
    <xdr:sp macro="" textlink="">
      <xdr:nvSpPr>
        <xdr:cNvPr id="423" name="円/楕円 422"/>
        <xdr:cNvSpPr/>
      </xdr:nvSpPr>
      <xdr:spPr>
        <a:xfrm>
          <a:off x="9588500" y="135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62349</xdr:rowOff>
    </xdr:from>
    <xdr:ext cx="534377" cy="259045"/>
    <xdr:sp macro="" textlink="">
      <xdr:nvSpPr>
        <xdr:cNvPr id="424" name="テキスト ボックス 423"/>
        <xdr:cNvSpPr txBox="1"/>
      </xdr:nvSpPr>
      <xdr:spPr>
        <a:xfrm>
          <a:off x="9372111" y="1360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145447</xdr:rowOff>
    </xdr:from>
    <xdr:to>
      <xdr:col>12</xdr:col>
      <xdr:colOff>561975</xdr:colOff>
      <xdr:row>79</xdr:row>
      <xdr:rowOff>75597</xdr:rowOff>
    </xdr:to>
    <xdr:sp macro="" textlink="">
      <xdr:nvSpPr>
        <xdr:cNvPr id="425" name="円/楕円 424"/>
        <xdr:cNvSpPr/>
      </xdr:nvSpPr>
      <xdr:spPr>
        <a:xfrm>
          <a:off x="8699500" y="135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66724</xdr:rowOff>
    </xdr:from>
    <xdr:ext cx="534377" cy="259045"/>
    <xdr:sp macro="" textlink="">
      <xdr:nvSpPr>
        <xdr:cNvPr id="426" name="テキスト ボックス 425"/>
        <xdr:cNvSpPr txBox="1"/>
      </xdr:nvSpPr>
      <xdr:spPr>
        <a:xfrm>
          <a:off x="8483111" y="136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35331</xdr:rowOff>
    </xdr:from>
    <xdr:to>
      <xdr:col>15</xdr:col>
      <xdr:colOff>180975</xdr:colOff>
      <xdr:row>98</xdr:row>
      <xdr:rowOff>82969</xdr:rowOff>
    </xdr:to>
    <xdr:cxnSp macro="">
      <xdr:nvCxnSpPr>
        <xdr:cNvPr id="455" name="直線コネクタ 454"/>
        <xdr:cNvCxnSpPr/>
      </xdr:nvCxnSpPr>
      <xdr:spPr>
        <a:xfrm>
          <a:off x="9639300" y="16494531"/>
          <a:ext cx="838200" cy="3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35331</xdr:rowOff>
    </xdr:from>
    <xdr:to>
      <xdr:col>14</xdr:col>
      <xdr:colOff>28575</xdr:colOff>
      <xdr:row>97</xdr:row>
      <xdr:rowOff>76225</xdr:rowOff>
    </xdr:to>
    <xdr:cxnSp macro="">
      <xdr:nvCxnSpPr>
        <xdr:cNvPr id="458" name="直線コネクタ 457"/>
        <xdr:cNvCxnSpPr/>
      </xdr:nvCxnSpPr>
      <xdr:spPr>
        <a:xfrm flipV="1">
          <a:off x="8750300" y="16494531"/>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1" name="フローチャート : 判断 460"/>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62" name="テキスト ボックス 461"/>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32169</xdr:rowOff>
    </xdr:from>
    <xdr:to>
      <xdr:col>15</xdr:col>
      <xdr:colOff>231775</xdr:colOff>
      <xdr:row>98</xdr:row>
      <xdr:rowOff>133769</xdr:rowOff>
    </xdr:to>
    <xdr:sp macro="" textlink="">
      <xdr:nvSpPr>
        <xdr:cNvPr id="468" name="円/楕円 467"/>
        <xdr:cNvSpPr/>
      </xdr:nvSpPr>
      <xdr:spPr>
        <a:xfrm>
          <a:off x="10426700" y="168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118546</xdr:rowOff>
    </xdr:from>
    <xdr:ext cx="534377" cy="259045"/>
    <xdr:sp macro="" textlink="">
      <xdr:nvSpPr>
        <xdr:cNvPr id="469" name="普通建設事業費 （ うち更新整備　）該当値テキスト"/>
        <xdr:cNvSpPr txBox="1"/>
      </xdr:nvSpPr>
      <xdr:spPr>
        <a:xfrm>
          <a:off x="10528300" y="167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155981</xdr:rowOff>
    </xdr:from>
    <xdr:to>
      <xdr:col>14</xdr:col>
      <xdr:colOff>79375</xdr:colOff>
      <xdr:row>96</xdr:row>
      <xdr:rowOff>86131</xdr:rowOff>
    </xdr:to>
    <xdr:sp macro="" textlink="">
      <xdr:nvSpPr>
        <xdr:cNvPr id="470" name="円/楕円 469"/>
        <xdr:cNvSpPr/>
      </xdr:nvSpPr>
      <xdr:spPr>
        <a:xfrm>
          <a:off x="9588500" y="164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102658</xdr:rowOff>
    </xdr:from>
    <xdr:ext cx="534377" cy="259045"/>
    <xdr:sp macro="" textlink="">
      <xdr:nvSpPr>
        <xdr:cNvPr id="471" name="テキスト ボックス 470"/>
        <xdr:cNvSpPr txBox="1"/>
      </xdr:nvSpPr>
      <xdr:spPr>
        <a:xfrm>
          <a:off x="9372111" y="162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25425</xdr:rowOff>
    </xdr:from>
    <xdr:to>
      <xdr:col>12</xdr:col>
      <xdr:colOff>561975</xdr:colOff>
      <xdr:row>97</xdr:row>
      <xdr:rowOff>127025</xdr:rowOff>
    </xdr:to>
    <xdr:sp macro="" textlink="">
      <xdr:nvSpPr>
        <xdr:cNvPr id="472" name="円/楕円 471"/>
        <xdr:cNvSpPr/>
      </xdr:nvSpPr>
      <xdr:spPr>
        <a:xfrm>
          <a:off x="8699500" y="166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143552</xdr:rowOff>
    </xdr:from>
    <xdr:ext cx="534377" cy="259045"/>
    <xdr:sp macro="" textlink="">
      <xdr:nvSpPr>
        <xdr:cNvPr id="473" name="テキスト ボックス 472"/>
        <xdr:cNvSpPr txBox="1"/>
      </xdr:nvSpPr>
      <xdr:spPr>
        <a:xfrm>
          <a:off x="8483111" y="164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55676</xdr:rowOff>
    </xdr:from>
    <xdr:to>
      <xdr:col>23</xdr:col>
      <xdr:colOff>517525</xdr:colOff>
      <xdr:row>38</xdr:row>
      <xdr:rowOff>131013</xdr:rowOff>
    </xdr:to>
    <xdr:cxnSp macro="">
      <xdr:nvCxnSpPr>
        <xdr:cNvPr id="502" name="直線コネクタ 501"/>
        <xdr:cNvCxnSpPr/>
      </xdr:nvCxnSpPr>
      <xdr:spPr>
        <a:xfrm flipV="1">
          <a:off x="15481300" y="6570776"/>
          <a:ext cx="8382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131013</xdr:rowOff>
    </xdr:from>
    <xdr:to>
      <xdr:col>22</xdr:col>
      <xdr:colOff>365125</xdr:colOff>
      <xdr:row>39</xdr:row>
      <xdr:rowOff>32512</xdr:rowOff>
    </xdr:to>
    <xdr:cxnSp macro="">
      <xdr:nvCxnSpPr>
        <xdr:cNvPr id="505" name="直線コネクタ 504"/>
        <xdr:cNvCxnSpPr/>
      </xdr:nvCxnSpPr>
      <xdr:spPr>
        <a:xfrm flipV="1">
          <a:off x="14592300" y="664611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32512</xdr:rowOff>
    </xdr:from>
    <xdr:to>
      <xdr:col>21</xdr:col>
      <xdr:colOff>161925</xdr:colOff>
      <xdr:row>39</xdr:row>
      <xdr:rowOff>34175</xdr:rowOff>
    </xdr:to>
    <xdr:cxnSp macro="">
      <xdr:nvCxnSpPr>
        <xdr:cNvPr id="508" name="直線コネクタ 507"/>
        <xdr:cNvCxnSpPr/>
      </xdr:nvCxnSpPr>
      <xdr:spPr>
        <a:xfrm flipV="1">
          <a:off x="13703300" y="6719062"/>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9" name="フローチャート : 判断 508"/>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10" name="テキスト ボックス 509"/>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25629</xdr:rowOff>
    </xdr:from>
    <xdr:to>
      <xdr:col>19</xdr:col>
      <xdr:colOff>644525</xdr:colOff>
      <xdr:row>39</xdr:row>
      <xdr:rowOff>34175</xdr:rowOff>
    </xdr:to>
    <xdr:cxnSp macro="">
      <xdr:nvCxnSpPr>
        <xdr:cNvPr id="511" name="直線コネクタ 510"/>
        <xdr:cNvCxnSpPr/>
      </xdr:nvCxnSpPr>
      <xdr:spPr>
        <a:xfrm>
          <a:off x="12814300" y="6712179"/>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2" name="フローチャート : 判断 511"/>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77411</xdr:rowOff>
    </xdr:from>
    <xdr:ext cx="378565" cy="259045"/>
    <xdr:sp macro="" textlink="">
      <xdr:nvSpPr>
        <xdr:cNvPr id="513" name="テキスト ボックス 512"/>
        <xdr:cNvSpPr txBox="1"/>
      </xdr:nvSpPr>
      <xdr:spPr>
        <a:xfrm>
          <a:off x="13514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4" name="フローチャート : 判断 513"/>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71061</xdr:rowOff>
    </xdr:from>
    <xdr:ext cx="469744" cy="259045"/>
    <xdr:sp macro="" textlink="">
      <xdr:nvSpPr>
        <xdr:cNvPr id="515" name="テキスト ボックス 514"/>
        <xdr:cNvSpPr txBox="1"/>
      </xdr:nvSpPr>
      <xdr:spPr>
        <a:xfrm>
          <a:off x="12579427" y="67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4876</xdr:rowOff>
    </xdr:from>
    <xdr:to>
      <xdr:col>23</xdr:col>
      <xdr:colOff>568325</xdr:colOff>
      <xdr:row>38</xdr:row>
      <xdr:rowOff>106476</xdr:rowOff>
    </xdr:to>
    <xdr:sp macro="" textlink="">
      <xdr:nvSpPr>
        <xdr:cNvPr id="521" name="円/楕円 520"/>
        <xdr:cNvSpPr/>
      </xdr:nvSpPr>
      <xdr:spPr>
        <a:xfrm>
          <a:off x="16268700" y="6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27754</xdr:rowOff>
    </xdr:from>
    <xdr:ext cx="534377" cy="259045"/>
    <xdr:sp macro="" textlink="">
      <xdr:nvSpPr>
        <xdr:cNvPr id="522" name="災害復旧事業費該当値テキスト"/>
        <xdr:cNvSpPr txBox="1"/>
      </xdr:nvSpPr>
      <xdr:spPr>
        <a:xfrm>
          <a:off x="16370300" y="63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80213</xdr:rowOff>
    </xdr:from>
    <xdr:to>
      <xdr:col>22</xdr:col>
      <xdr:colOff>415925</xdr:colOff>
      <xdr:row>39</xdr:row>
      <xdr:rowOff>10363</xdr:rowOff>
    </xdr:to>
    <xdr:sp macro="" textlink="">
      <xdr:nvSpPr>
        <xdr:cNvPr id="523" name="円/楕円 522"/>
        <xdr:cNvSpPr/>
      </xdr:nvSpPr>
      <xdr:spPr>
        <a:xfrm>
          <a:off x="15430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26890</xdr:rowOff>
    </xdr:from>
    <xdr:ext cx="469744" cy="259045"/>
    <xdr:sp macro="" textlink="">
      <xdr:nvSpPr>
        <xdr:cNvPr id="524" name="テキスト ボックス 523"/>
        <xdr:cNvSpPr txBox="1"/>
      </xdr:nvSpPr>
      <xdr:spPr>
        <a:xfrm>
          <a:off x="15246427"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153162</xdr:rowOff>
    </xdr:from>
    <xdr:to>
      <xdr:col>21</xdr:col>
      <xdr:colOff>212725</xdr:colOff>
      <xdr:row>39</xdr:row>
      <xdr:rowOff>83312</xdr:rowOff>
    </xdr:to>
    <xdr:sp macro="" textlink="">
      <xdr:nvSpPr>
        <xdr:cNvPr id="525" name="円/楕円 524"/>
        <xdr:cNvSpPr/>
      </xdr:nvSpPr>
      <xdr:spPr>
        <a:xfrm>
          <a:off x="14541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99839</xdr:rowOff>
    </xdr:from>
    <xdr:ext cx="378565" cy="259045"/>
    <xdr:sp macro="" textlink="">
      <xdr:nvSpPr>
        <xdr:cNvPr id="526" name="テキスト ボックス 525"/>
        <xdr:cNvSpPr txBox="1"/>
      </xdr:nvSpPr>
      <xdr:spPr>
        <a:xfrm>
          <a:off x="14403017" y="644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154825</xdr:rowOff>
    </xdr:from>
    <xdr:to>
      <xdr:col>20</xdr:col>
      <xdr:colOff>9525</xdr:colOff>
      <xdr:row>39</xdr:row>
      <xdr:rowOff>84975</xdr:rowOff>
    </xdr:to>
    <xdr:sp macro="" textlink="">
      <xdr:nvSpPr>
        <xdr:cNvPr id="527" name="円/楕円 526"/>
        <xdr:cNvSpPr/>
      </xdr:nvSpPr>
      <xdr:spPr>
        <a:xfrm>
          <a:off x="13652500" y="66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101503</xdr:rowOff>
    </xdr:from>
    <xdr:ext cx="378565" cy="259045"/>
    <xdr:sp macro="" textlink="">
      <xdr:nvSpPr>
        <xdr:cNvPr id="528" name="テキスト ボックス 527"/>
        <xdr:cNvSpPr txBox="1"/>
      </xdr:nvSpPr>
      <xdr:spPr>
        <a:xfrm>
          <a:off x="13514017" y="644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146279</xdr:rowOff>
    </xdr:from>
    <xdr:to>
      <xdr:col>18</xdr:col>
      <xdr:colOff>492125</xdr:colOff>
      <xdr:row>39</xdr:row>
      <xdr:rowOff>76429</xdr:rowOff>
    </xdr:to>
    <xdr:sp macro="" textlink="">
      <xdr:nvSpPr>
        <xdr:cNvPr id="529" name="円/楕円 528"/>
        <xdr:cNvSpPr/>
      </xdr:nvSpPr>
      <xdr:spPr>
        <a:xfrm>
          <a:off x="12763500" y="6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92956</xdr:rowOff>
    </xdr:from>
    <xdr:ext cx="469744" cy="259045"/>
    <xdr:sp macro="" textlink="">
      <xdr:nvSpPr>
        <xdr:cNvPr id="530" name="テキスト ボックス 529"/>
        <xdr:cNvSpPr txBox="1"/>
      </xdr:nvSpPr>
      <xdr:spPr>
        <a:xfrm>
          <a:off x="12579427" y="6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37108</xdr:rowOff>
    </xdr:from>
    <xdr:to>
      <xdr:col>23</xdr:col>
      <xdr:colOff>517525</xdr:colOff>
      <xdr:row>76</xdr:row>
      <xdr:rowOff>43182</xdr:rowOff>
    </xdr:to>
    <xdr:cxnSp macro="">
      <xdr:nvCxnSpPr>
        <xdr:cNvPr id="610" name="直線コネクタ 609"/>
        <xdr:cNvCxnSpPr/>
      </xdr:nvCxnSpPr>
      <xdr:spPr>
        <a:xfrm flipV="1">
          <a:off x="15481300" y="13067308"/>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34251</xdr:rowOff>
    </xdr:from>
    <xdr:to>
      <xdr:col>22</xdr:col>
      <xdr:colOff>365125</xdr:colOff>
      <xdr:row>76</xdr:row>
      <xdr:rowOff>43182</xdr:rowOff>
    </xdr:to>
    <xdr:cxnSp macro="">
      <xdr:nvCxnSpPr>
        <xdr:cNvPr id="613" name="直線コネクタ 612"/>
        <xdr:cNvCxnSpPr/>
      </xdr:nvCxnSpPr>
      <xdr:spPr>
        <a:xfrm>
          <a:off x="14592300" y="1306445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34251</xdr:rowOff>
    </xdr:from>
    <xdr:to>
      <xdr:col>21</xdr:col>
      <xdr:colOff>161925</xdr:colOff>
      <xdr:row>76</xdr:row>
      <xdr:rowOff>43247</xdr:rowOff>
    </xdr:to>
    <xdr:cxnSp macro="">
      <xdr:nvCxnSpPr>
        <xdr:cNvPr id="616" name="直線コネクタ 615"/>
        <xdr:cNvCxnSpPr/>
      </xdr:nvCxnSpPr>
      <xdr:spPr>
        <a:xfrm flipV="1">
          <a:off x="13703300" y="13064451"/>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104625</xdr:rowOff>
    </xdr:from>
    <xdr:to>
      <xdr:col>21</xdr:col>
      <xdr:colOff>212725</xdr:colOff>
      <xdr:row>76</xdr:row>
      <xdr:rowOff>34775</xdr:rowOff>
    </xdr:to>
    <xdr:sp macro="" textlink="">
      <xdr:nvSpPr>
        <xdr:cNvPr id="617" name="フローチャート : 判断 616"/>
        <xdr:cNvSpPr/>
      </xdr:nvSpPr>
      <xdr:spPr>
        <a:xfrm>
          <a:off x="14541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51302</xdr:rowOff>
    </xdr:from>
    <xdr:ext cx="534377" cy="259045"/>
    <xdr:sp macro="" textlink="">
      <xdr:nvSpPr>
        <xdr:cNvPr id="618" name="テキスト ボックス 617"/>
        <xdr:cNvSpPr txBox="1"/>
      </xdr:nvSpPr>
      <xdr:spPr>
        <a:xfrm>
          <a:off x="14325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43247</xdr:rowOff>
    </xdr:from>
    <xdr:to>
      <xdr:col>19</xdr:col>
      <xdr:colOff>644525</xdr:colOff>
      <xdr:row>76</xdr:row>
      <xdr:rowOff>43687</xdr:rowOff>
    </xdr:to>
    <xdr:cxnSp macro="">
      <xdr:nvCxnSpPr>
        <xdr:cNvPr id="619" name="直線コネクタ 618"/>
        <xdr:cNvCxnSpPr/>
      </xdr:nvCxnSpPr>
      <xdr:spPr>
        <a:xfrm flipV="1">
          <a:off x="12814300" y="13073447"/>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95611</xdr:rowOff>
    </xdr:from>
    <xdr:to>
      <xdr:col>20</xdr:col>
      <xdr:colOff>9525</xdr:colOff>
      <xdr:row>76</xdr:row>
      <xdr:rowOff>25761</xdr:rowOff>
    </xdr:to>
    <xdr:sp macro="" textlink="">
      <xdr:nvSpPr>
        <xdr:cNvPr id="620" name="フローチャート : 判断 619"/>
        <xdr:cNvSpPr/>
      </xdr:nvSpPr>
      <xdr:spPr>
        <a:xfrm>
          <a:off x="13652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42288</xdr:rowOff>
    </xdr:from>
    <xdr:ext cx="534377" cy="259045"/>
    <xdr:sp macro="" textlink="">
      <xdr:nvSpPr>
        <xdr:cNvPr id="621" name="テキスト ボックス 620"/>
        <xdr:cNvSpPr txBox="1"/>
      </xdr:nvSpPr>
      <xdr:spPr>
        <a:xfrm>
          <a:off x="13436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99122</xdr:rowOff>
    </xdr:from>
    <xdr:to>
      <xdr:col>18</xdr:col>
      <xdr:colOff>492125</xdr:colOff>
      <xdr:row>76</xdr:row>
      <xdr:rowOff>29273</xdr:rowOff>
    </xdr:to>
    <xdr:sp macro="" textlink="">
      <xdr:nvSpPr>
        <xdr:cNvPr id="622" name="フローチャート : 判断 621"/>
        <xdr:cNvSpPr/>
      </xdr:nvSpPr>
      <xdr:spPr>
        <a:xfrm>
          <a:off x="12763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45799</xdr:rowOff>
    </xdr:from>
    <xdr:ext cx="534377" cy="259045"/>
    <xdr:sp macro="" textlink="">
      <xdr:nvSpPr>
        <xdr:cNvPr id="623" name="テキスト ボックス 622"/>
        <xdr:cNvSpPr txBox="1"/>
      </xdr:nvSpPr>
      <xdr:spPr>
        <a:xfrm>
          <a:off x="12547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157758</xdr:rowOff>
    </xdr:from>
    <xdr:to>
      <xdr:col>23</xdr:col>
      <xdr:colOff>568325</xdr:colOff>
      <xdr:row>76</xdr:row>
      <xdr:rowOff>87908</xdr:rowOff>
    </xdr:to>
    <xdr:sp macro="" textlink="">
      <xdr:nvSpPr>
        <xdr:cNvPr id="629" name="円/楕円 628"/>
        <xdr:cNvSpPr/>
      </xdr:nvSpPr>
      <xdr:spPr>
        <a:xfrm>
          <a:off x="16268700" y="13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136185</xdr:rowOff>
    </xdr:from>
    <xdr:ext cx="534377" cy="259045"/>
    <xdr:sp macro="" textlink="">
      <xdr:nvSpPr>
        <xdr:cNvPr id="630" name="公債費該当値テキスト"/>
        <xdr:cNvSpPr txBox="1"/>
      </xdr:nvSpPr>
      <xdr:spPr>
        <a:xfrm>
          <a:off x="16370300" y="129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163832</xdr:rowOff>
    </xdr:from>
    <xdr:to>
      <xdr:col>22</xdr:col>
      <xdr:colOff>415925</xdr:colOff>
      <xdr:row>76</xdr:row>
      <xdr:rowOff>93982</xdr:rowOff>
    </xdr:to>
    <xdr:sp macro="" textlink="">
      <xdr:nvSpPr>
        <xdr:cNvPr id="631" name="円/楕円 630"/>
        <xdr:cNvSpPr/>
      </xdr:nvSpPr>
      <xdr:spPr>
        <a:xfrm>
          <a:off x="15430500" y="13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85109</xdr:rowOff>
    </xdr:from>
    <xdr:ext cx="534377" cy="259045"/>
    <xdr:sp macro="" textlink="">
      <xdr:nvSpPr>
        <xdr:cNvPr id="632" name="テキスト ボックス 631"/>
        <xdr:cNvSpPr txBox="1"/>
      </xdr:nvSpPr>
      <xdr:spPr>
        <a:xfrm>
          <a:off x="15214111" y="13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154901</xdr:rowOff>
    </xdr:from>
    <xdr:to>
      <xdr:col>21</xdr:col>
      <xdr:colOff>212725</xdr:colOff>
      <xdr:row>76</xdr:row>
      <xdr:rowOff>85051</xdr:rowOff>
    </xdr:to>
    <xdr:sp macro="" textlink="">
      <xdr:nvSpPr>
        <xdr:cNvPr id="633" name="円/楕円 632"/>
        <xdr:cNvSpPr/>
      </xdr:nvSpPr>
      <xdr:spPr>
        <a:xfrm>
          <a:off x="14541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76178</xdr:rowOff>
    </xdr:from>
    <xdr:ext cx="534377" cy="259045"/>
    <xdr:sp macro="" textlink="">
      <xdr:nvSpPr>
        <xdr:cNvPr id="634" name="テキスト ボックス 633"/>
        <xdr:cNvSpPr txBox="1"/>
      </xdr:nvSpPr>
      <xdr:spPr>
        <a:xfrm>
          <a:off x="14325111" y="131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163897</xdr:rowOff>
    </xdr:from>
    <xdr:to>
      <xdr:col>20</xdr:col>
      <xdr:colOff>9525</xdr:colOff>
      <xdr:row>76</xdr:row>
      <xdr:rowOff>94047</xdr:rowOff>
    </xdr:to>
    <xdr:sp macro="" textlink="">
      <xdr:nvSpPr>
        <xdr:cNvPr id="635" name="円/楕円 634"/>
        <xdr:cNvSpPr/>
      </xdr:nvSpPr>
      <xdr:spPr>
        <a:xfrm>
          <a:off x="13652500" y="130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85174</xdr:rowOff>
    </xdr:from>
    <xdr:ext cx="534377" cy="259045"/>
    <xdr:sp macro="" textlink="">
      <xdr:nvSpPr>
        <xdr:cNvPr id="636" name="テキスト ボックス 635"/>
        <xdr:cNvSpPr txBox="1"/>
      </xdr:nvSpPr>
      <xdr:spPr>
        <a:xfrm>
          <a:off x="13436111" y="131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164337</xdr:rowOff>
    </xdr:from>
    <xdr:to>
      <xdr:col>18</xdr:col>
      <xdr:colOff>492125</xdr:colOff>
      <xdr:row>76</xdr:row>
      <xdr:rowOff>94487</xdr:rowOff>
    </xdr:to>
    <xdr:sp macro="" textlink="">
      <xdr:nvSpPr>
        <xdr:cNvPr id="637" name="円/楕円 636"/>
        <xdr:cNvSpPr/>
      </xdr:nvSpPr>
      <xdr:spPr>
        <a:xfrm>
          <a:off x="12763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85614</xdr:rowOff>
    </xdr:from>
    <xdr:ext cx="534377" cy="259045"/>
    <xdr:sp macro="" textlink="">
      <xdr:nvSpPr>
        <xdr:cNvPr id="638" name="テキスト ボックス 637"/>
        <xdr:cNvSpPr txBox="1"/>
      </xdr:nvSpPr>
      <xdr:spPr>
        <a:xfrm>
          <a:off x="12547111" y="131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746</xdr:rowOff>
    </xdr:from>
    <xdr:to>
      <xdr:col>23</xdr:col>
      <xdr:colOff>517525</xdr:colOff>
      <xdr:row>99</xdr:row>
      <xdr:rowOff>12968</xdr:rowOff>
    </xdr:to>
    <xdr:cxnSp macro="">
      <xdr:nvCxnSpPr>
        <xdr:cNvPr id="667" name="直線コネクタ 666"/>
        <xdr:cNvCxnSpPr/>
      </xdr:nvCxnSpPr>
      <xdr:spPr>
        <a:xfrm flipV="1">
          <a:off x="15481300" y="16974296"/>
          <a:ext cx="8382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12968</xdr:rowOff>
    </xdr:from>
    <xdr:to>
      <xdr:col>22</xdr:col>
      <xdr:colOff>365125</xdr:colOff>
      <xdr:row>99</xdr:row>
      <xdr:rowOff>15920</xdr:rowOff>
    </xdr:to>
    <xdr:cxnSp macro="">
      <xdr:nvCxnSpPr>
        <xdr:cNvPr id="670" name="直線コネクタ 669"/>
        <xdr:cNvCxnSpPr/>
      </xdr:nvCxnSpPr>
      <xdr:spPr>
        <a:xfrm flipV="1">
          <a:off x="14592300" y="16986518"/>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15920</xdr:rowOff>
    </xdr:from>
    <xdr:to>
      <xdr:col>21</xdr:col>
      <xdr:colOff>161925</xdr:colOff>
      <xdr:row>99</xdr:row>
      <xdr:rowOff>22600</xdr:rowOff>
    </xdr:to>
    <xdr:cxnSp macro="">
      <xdr:nvCxnSpPr>
        <xdr:cNvPr id="673" name="直線コネクタ 672"/>
        <xdr:cNvCxnSpPr/>
      </xdr:nvCxnSpPr>
      <xdr:spPr>
        <a:xfrm flipV="1">
          <a:off x="13703300" y="16989470"/>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126414</xdr:rowOff>
    </xdr:from>
    <xdr:to>
      <xdr:col>21</xdr:col>
      <xdr:colOff>212725</xdr:colOff>
      <xdr:row>99</xdr:row>
      <xdr:rowOff>56564</xdr:rowOff>
    </xdr:to>
    <xdr:sp macro="" textlink="">
      <xdr:nvSpPr>
        <xdr:cNvPr id="674" name="フローチャート : 判断 673"/>
        <xdr:cNvSpPr/>
      </xdr:nvSpPr>
      <xdr:spPr>
        <a:xfrm>
          <a:off x="14541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73091</xdr:rowOff>
    </xdr:from>
    <xdr:ext cx="534377" cy="259045"/>
    <xdr:sp macro="" textlink="">
      <xdr:nvSpPr>
        <xdr:cNvPr id="675" name="テキスト ボックス 674"/>
        <xdr:cNvSpPr txBox="1"/>
      </xdr:nvSpPr>
      <xdr:spPr>
        <a:xfrm>
          <a:off x="14325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21255</xdr:rowOff>
    </xdr:from>
    <xdr:to>
      <xdr:col>19</xdr:col>
      <xdr:colOff>644525</xdr:colOff>
      <xdr:row>99</xdr:row>
      <xdr:rowOff>22600</xdr:rowOff>
    </xdr:to>
    <xdr:cxnSp macro="">
      <xdr:nvCxnSpPr>
        <xdr:cNvPr id="676" name="直線コネクタ 675"/>
        <xdr:cNvCxnSpPr/>
      </xdr:nvCxnSpPr>
      <xdr:spPr>
        <a:xfrm>
          <a:off x="12814300" y="16994805"/>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117745</xdr:rowOff>
    </xdr:from>
    <xdr:to>
      <xdr:col>20</xdr:col>
      <xdr:colOff>9525</xdr:colOff>
      <xdr:row>99</xdr:row>
      <xdr:rowOff>47895</xdr:rowOff>
    </xdr:to>
    <xdr:sp macro="" textlink="">
      <xdr:nvSpPr>
        <xdr:cNvPr id="677" name="フローチャート : 判断 676"/>
        <xdr:cNvSpPr/>
      </xdr:nvSpPr>
      <xdr:spPr>
        <a:xfrm>
          <a:off x="13652500" y="1691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64422</xdr:rowOff>
    </xdr:from>
    <xdr:ext cx="534377" cy="259045"/>
    <xdr:sp macro="" textlink="">
      <xdr:nvSpPr>
        <xdr:cNvPr id="678" name="テキスト ボックス 677"/>
        <xdr:cNvSpPr txBox="1"/>
      </xdr:nvSpPr>
      <xdr:spPr>
        <a:xfrm>
          <a:off x="13436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129622</xdr:rowOff>
    </xdr:from>
    <xdr:to>
      <xdr:col>18</xdr:col>
      <xdr:colOff>492125</xdr:colOff>
      <xdr:row>99</xdr:row>
      <xdr:rowOff>59772</xdr:rowOff>
    </xdr:to>
    <xdr:sp macro="" textlink="">
      <xdr:nvSpPr>
        <xdr:cNvPr id="679" name="フローチャート : 判断 678"/>
        <xdr:cNvSpPr/>
      </xdr:nvSpPr>
      <xdr:spPr>
        <a:xfrm>
          <a:off x="12763500" y="169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76299</xdr:rowOff>
    </xdr:from>
    <xdr:ext cx="469744" cy="259045"/>
    <xdr:sp macro="" textlink="">
      <xdr:nvSpPr>
        <xdr:cNvPr id="680" name="テキスト ボックス 679"/>
        <xdr:cNvSpPr txBox="1"/>
      </xdr:nvSpPr>
      <xdr:spPr>
        <a:xfrm>
          <a:off x="12579427" y="1670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121396</xdr:rowOff>
    </xdr:from>
    <xdr:to>
      <xdr:col>23</xdr:col>
      <xdr:colOff>568325</xdr:colOff>
      <xdr:row>99</xdr:row>
      <xdr:rowOff>51546</xdr:rowOff>
    </xdr:to>
    <xdr:sp macro="" textlink="">
      <xdr:nvSpPr>
        <xdr:cNvPr id="686" name="円/楕円 685"/>
        <xdr:cNvSpPr/>
      </xdr:nvSpPr>
      <xdr:spPr>
        <a:xfrm>
          <a:off x="16268700" y="169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133618</xdr:rowOff>
    </xdr:from>
    <xdr:to>
      <xdr:col>22</xdr:col>
      <xdr:colOff>415925</xdr:colOff>
      <xdr:row>99</xdr:row>
      <xdr:rowOff>63768</xdr:rowOff>
    </xdr:to>
    <xdr:sp macro="" textlink="">
      <xdr:nvSpPr>
        <xdr:cNvPr id="688" name="円/楕円 687"/>
        <xdr:cNvSpPr/>
      </xdr:nvSpPr>
      <xdr:spPr>
        <a:xfrm>
          <a:off x="15430500" y="16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54895</xdr:rowOff>
    </xdr:from>
    <xdr:ext cx="469744" cy="259045"/>
    <xdr:sp macro="" textlink="">
      <xdr:nvSpPr>
        <xdr:cNvPr id="689" name="テキスト ボックス 688"/>
        <xdr:cNvSpPr txBox="1"/>
      </xdr:nvSpPr>
      <xdr:spPr>
        <a:xfrm>
          <a:off x="15246427" y="1702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136570</xdr:rowOff>
    </xdr:from>
    <xdr:to>
      <xdr:col>21</xdr:col>
      <xdr:colOff>212725</xdr:colOff>
      <xdr:row>99</xdr:row>
      <xdr:rowOff>66720</xdr:rowOff>
    </xdr:to>
    <xdr:sp macro="" textlink="">
      <xdr:nvSpPr>
        <xdr:cNvPr id="690" name="円/楕円 689"/>
        <xdr:cNvSpPr/>
      </xdr:nvSpPr>
      <xdr:spPr>
        <a:xfrm>
          <a:off x="14541500" y="169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57847</xdr:rowOff>
    </xdr:from>
    <xdr:ext cx="469744" cy="259045"/>
    <xdr:sp macro="" textlink="">
      <xdr:nvSpPr>
        <xdr:cNvPr id="691" name="テキスト ボックス 690"/>
        <xdr:cNvSpPr txBox="1"/>
      </xdr:nvSpPr>
      <xdr:spPr>
        <a:xfrm>
          <a:off x="14357427" y="170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143250</xdr:rowOff>
    </xdr:from>
    <xdr:to>
      <xdr:col>20</xdr:col>
      <xdr:colOff>9525</xdr:colOff>
      <xdr:row>99</xdr:row>
      <xdr:rowOff>73400</xdr:rowOff>
    </xdr:to>
    <xdr:sp macro="" textlink="">
      <xdr:nvSpPr>
        <xdr:cNvPr id="692" name="円/楕円 691"/>
        <xdr:cNvSpPr/>
      </xdr:nvSpPr>
      <xdr:spPr>
        <a:xfrm>
          <a:off x="13652500" y="169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64527</xdr:rowOff>
    </xdr:from>
    <xdr:ext cx="469744" cy="259045"/>
    <xdr:sp macro="" textlink="">
      <xdr:nvSpPr>
        <xdr:cNvPr id="693" name="テキスト ボックス 692"/>
        <xdr:cNvSpPr txBox="1"/>
      </xdr:nvSpPr>
      <xdr:spPr>
        <a:xfrm>
          <a:off x="13468427" y="170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141905</xdr:rowOff>
    </xdr:from>
    <xdr:to>
      <xdr:col>18</xdr:col>
      <xdr:colOff>492125</xdr:colOff>
      <xdr:row>99</xdr:row>
      <xdr:rowOff>72055</xdr:rowOff>
    </xdr:to>
    <xdr:sp macro="" textlink="">
      <xdr:nvSpPr>
        <xdr:cNvPr id="694" name="円/楕円 693"/>
        <xdr:cNvSpPr/>
      </xdr:nvSpPr>
      <xdr:spPr>
        <a:xfrm>
          <a:off x="12763500" y="16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63182</xdr:rowOff>
    </xdr:from>
    <xdr:ext cx="469744" cy="259045"/>
    <xdr:sp macro="" textlink="">
      <xdr:nvSpPr>
        <xdr:cNvPr id="695" name="テキスト ボックス 694"/>
        <xdr:cNvSpPr txBox="1"/>
      </xdr:nvSpPr>
      <xdr:spPr>
        <a:xfrm>
          <a:off x="12579427" y="170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14181</xdr:rowOff>
    </xdr:from>
    <xdr:to>
      <xdr:col>29</xdr:col>
      <xdr:colOff>568325</xdr:colOff>
      <xdr:row>39</xdr:row>
      <xdr:rowOff>115781</xdr:rowOff>
    </xdr:to>
    <xdr:sp macro="" textlink="">
      <xdr:nvSpPr>
        <xdr:cNvPr id="733" name="フローチャート : 判断 732"/>
        <xdr:cNvSpPr/>
      </xdr:nvSpPr>
      <xdr:spPr>
        <a:xfrm>
          <a:off x="20383500" y="670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132308</xdr:rowOff>
    </xdr:from>
    <xdr:ext cx="469744" cy="259045"/>
    <xdr:sp macro="" textlink="">
      <xdr:nvSpPr>
        <xdr:cNvPr id="734" name="テキスト ボックス 733"/>
        <xdr:cNvSpPr txBox="1"/>
      </xdr:nvSpPr>
      <xdr:spPr>
        <a:xfrm>
          <a:off x="20199427" y="647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170673</xdr:rowOff>
    </xdr:from>
    <xdr:to>
      <xdr:col>28</xdr:col>
      <xdr:colOff>365125</xdr:colOff>
      <xdr:row>39</xdr:row>
      <xdr:rowOff>100823</xdr:rowOff>
    </xdr:to>
    <xdr:sp macro="" textlink="">
      <xdr:nvSpPr>
        <xdr:cNvPr id="736" name="フローチャート : 判断 735"/>
        <xdr:cNvSpPr/>
      </xdr:nvSpPr>
      <xdr:spPr>
        <a:xfrm>
          <a:off x="19494500" y="66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117350</xdr:rowOff>
    </xdr:from>
    <xdr:ext cx="469744" cy="259045"/>
    <xdr:sp macro="" textlink="">
      <xdr:nvSpPr>
        <xdr:cNvPr id="737" name="テキスト ボックス 736"/>
        <xdr:cNvSpPr txBox="1"/>
      </xdr:nvSpPr>
      <xdr:spPr>
        <a:xfrm>
          <a:off x="19310427" y="646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7518</xdr:rowOff>
    </xdr:from>
    <xdr:to>
      <xdr:col>27</xdr:col>
      <xdr:colOff>161925</xdr:colOff>
      <xdr:row>39</xdr:row>
      <xdr:rowOff>109118</xdr:rowOff>
    </xdr:to>
    <xdr:sp macro="" textlink="">
      <xdr:nvSpPr>
        <xdr:cNvPr id="738" name="フローチャート : 判断 737"/>
        <xdr:cNvSpPr/>
      </xdr:nvSpPr>
      <xdr:spPr>
        <a:xfrm>
          <a:off x="18605500" y="669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125645</xdr:rowOff>
    </xdr:from>
    <xdr:ext cx="469744" cy="259045"/>
    <xdr:sp macro="" textlink="">
      <xdr:nvSpPr>
        <xdr:cNvPr id="739" name="テキスト ボックス 738"/>
        <xdr:cNvSpPr txBox="1"/>
      </xdr:nvSpPr>
      <xdr:spPr>
        <a:xfrm>
          <a:off x="18421427" y="64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102014</xdr:rowOff>
    </xdr:from>
    <xdr:to>
      <xdr:col>32</xdr:col>
      <xdr:colOff>187325</xdr:colOff>
      <xdr:row>54</xdr:row>
      <xdr:rowOff>162005</xdr:rowOff>
    </xdr:to>
    <xdr:cxnSp macro="">
      <xdr:nvCxnSpPr>
        <xdr:cNvPr id="785" name="直線コネクタ 784"/>
        <xdr:cNvCxnSpPr/>
      </xdr:nvCxnSpPr>
      <xdr:spPr>
        <a:xfrm>
          <a:off x="21323300" y="9188864"/>
          <a:ext cx="838200" cy="23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117036</xdr:rowOff>
    </xdr:from>
    <xdr:to>
      <xdr:col>31</xdr:col>
      <xdr:colOff>34925</xdr:colOff>
      <xdr:row>53</xdr:row>
      <xdr:rowOff>102014</xdr:rowOff>
    </xdr:to>
    <xdr:cxnSp macro="">
      <xdr:nvCxnSpPr>
        <xdr:cNvPr id="788" name="直線コネクタ 787"/>
        <xdr:cNvCxnSpPr/>
      </xdr:nvCxnSpPr>
      <xdr:spPr>
        <a:xfrm>
          <a:off x="20434300" y="9032436"/>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48260</xdr:rowOff>
    </xdr:from>
    <xdr:to>
      <xdr:col>29</xdr:col>
      <xdr:colOff>517525</xdr:colOff>
      <xdr:row>52</xdr:row>
      <xdr:rowOff>117036</xdr:rowOff>
    </xdr:to>
    <xdr:cxnSp macro="">
      <xdr:nvCxnSpPr>
        <xdr:cNvPr id="791" name="直線コネクタ 790"/>
        <xdr:cNvCxnSpPr/>
      </xdr:nvCxnSpPr>
      <xdr:spPr>
        <a:xfrm>
          <a:off x="19545300" y="8792210"/>
          <a:ext cx="889000" cy="2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92" name="フローチャート : 判断 791"/>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93" name="テキスト ボックス 792"/>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48260</xdr:rowOff>
    </xdr:from>
    <xdr:to>
      <xdr:col>28</xdr:col>
      <xdr:colOff>314325</xdr:colOff>
      <xdr:row>51</xdr:row>
      <xdr:rowOff>120138</xdr:rowOff>
    </xdr:to>
    <xdr:cxnSp macro="">
      <xdr:nvCxnSpPr>
        <xdr:cNvPr id="794" name="直線コネクタ 793"/>
        <xdr:cNvCxnSpPr/>
      </xdr:nvCxnSpPr>
      <xdr:spPr>
        <a:xfrm flipV="1">
          <a:off x="18656300" y="8792210"/>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5" name="フローチャート : 判断 794"/>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96" name="テキスト ボックス 795"/>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7" name="フローチャート : 判断 796"/>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8" name="テキスト ボックス 797"/>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111205</xdr:rowOff>
    </xdr:from>
    <xdr:to>
      <xdr:col>32</xdr:col>
      <xdr:colOff>238125</xdr:colOff>
      <xdr:row>55</xdr:row>
      <xdr:rowOff>41355</xdr:rowOff>
    </xdr:to>
    <xdr:sp macro="" textlink="">
      <xdr:nvSpPr>
        <xdr:cNvPr id="804" name="円/楕円 803"/>
        <xdr:cNvSpPr/>
      </xdr:nvSpPr>
      <xdr:spPr>
        <a:xfrm>
          <a:off x="22110700" y="93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134082</xdr:rowOff>
    </xdr:from>
    <xdr:ext cx="534377" cy="259045"/>
    <xdr:sp macro="" textlink="">
      <xdr:nvSpPr>
        <xdr:cNvPr id="805" name="貸付金該当値テキスト"/>
        <xdr:cNvSpPr txBox="1"/>
      </xdr:nvSpPr>
      <xdr:spPr>
        <a:xfrm>
          <a:off x="22212300" y="92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24,317</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51214</xdr:rowOff>
    </xdr:from>
    <xdr:to>
      <xdr:col>31</xdr:col>
      <xdr:colOff>85725</xdr:colOff>
      <xdr:row>53</xdr:row>
      <xdr:rowOff>152814</xdr:rowOff>
    </xdr:to>
    <xdr:sp macro="" textlink="">
      <xdr:nvSpPr>
        <xdr:cNvPr id="806" name="円/楕円 805"/>
        <xdr:cNvSpPr/>
      </xdr:nvSpPr>
      <xdr:spPr>
        <a:xfrm>
          <a:off x="21272500" y="91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169341</xdr:rowOff>
    </xdr:from>
    <xdr:ext cx="534377" cy="259045"/>
    <xdr:sp macro="" textlink="">
      <xdr:nvSpPr>
        <xdr:cNvPr id="807" name="テキスト ボックス 806"/>
        <xdr:cNvSpPr txBox="1"/>
      </xdr:nvSpPr>
      <xdr:spPr>
        <a:xfrm>
          <a:off x="21056111" y="89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31,404</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66236</xdr:rowOff>
    </xdr:from>
    <xdr:to>
      <xdr:col>29</xdr:col>
      <xdr:colOff>568325</xdr:colOff>
      <xdr:row>52</xdr:row>
      <xdr:rowOff>167836</xdr:rowOff>
    </xdr:to>
    <xdr:sp macro="" textlink="">
      <xdr:nvSpPr>
        <xdr:cNvPr id="808" name="円/楕円 807"/>
        <xdr:cNvSpPr/>
      </xdr:nvSpPr>
      <xdr:spPr>
        <a:xfrm>
          <a:off x="20383500" y="8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12913</xdr:rowOff>
    </xdr:from>
    <xdr:ext cx="534377" cy="259045"/>
    <xdr:sp macro="" textlink="">
      <xdr:nvSpPr>
        <xdr:cNvPr id="809" name="テキスト ボックス 808"/>
        <xdr:cNvSpPr txBox="1"/>
      </xdr:nvSpPr>
      <xdr:spPr>
        <a:xfrm>
          <a:off x="20167111" y="87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36,194</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168910</xdr:rowOff>
    </xdr:from>
    <xdr:to>
      <xdr:col>28</xdr:col>
      <xdr:colOff>365125</xdr:colOff>
      <xdr:row>51</xdr:row>
      <xdr:rowOff>99060</xdr:rowOff>
    </xdr:to>
    <xdr:sp macro="" textlink="">
      <xdr:nvSpPr>
        <xdr:cNvPr id="810" name="円/楕円 809"/>
        <xdr:cNvSpPr/>
      </xdr:nvSpPr>
      <xdr:spPr>
        <a:xfrm>
          <a:off x="19494500" y="87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115587</xdr:rowOff>
    </xdr:from>
    <xdr:ext cx="534377" cy="259045"/>
    <xdr:sp macro="" textlink="">
      <xdr:nvSpPr>
        <xdr:cNvPr id="811" name="テキスト ボックス 810"/>
        <xdr:cNvSpPr txBox="1"/>
      </xdr:nvSpPr>
      <xdr:spPr>
        <a:xfrm>
          <a:off x="19278111" y="851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69338</xdr:rowOff>
    </xdr:from>
    <xdr:to>
      <xdr:col>27</xdr:col>
      <xdr:colOff>161925</xdr:colOff>
      <xdr:row>51</xdr:row>
      <xdr:rowOff>170938</xdr:rowOff>
    </xdr:to>
    <xdr:sp macro="" textlink="">
      <xdr:nvSpPr>
        <xdr:cNvPr id="812" name="円/楕円 811"/>
        <xdr:cNvSpPr/>
      </xdr:nvSpPr>
      <xdr:spPr>
        <a:xfrm>
          <a:off x="18605500" y="88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16015</xdr:rowOff>
    </xdr:from>
    <xdr:ext cx="534377" cy="259045"/>
    <xdr:sp macro="" textlink="">
      <xdr:nvSpPr>
        <xdr:cNvPr id="813" name="テキスト ボックス 812"/>
        <xdr:cNvSpPr txBox="1"/>
      </xdr:nvSpPr>
      <xdr:spPr>
        <a:xfrm>
          <a:off x="18389111" y="858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113030</xdr:rowOff>
    </xdr:from>
    <xdr:to>
      <xdr:col>32</xdr:col>
      <xdr:colOff>187325</xdr:colOff>
      <xdr:row>76</xdr:row>
      <xdr:rowOff>115239</xdr:rowOff>
    </xdr:to>
    <xdr:cxnSp macro="">
      <xdr:nvCxnSpPr>
        <xdr:cNvPr id="843" name="直線コネクタ 842"/>
        <xdr:cNvCxnSpPr/>
      </xdr:nvCxnSpPr>
      <xdr:spPr>
        <a:xfrm flipV="1">
          <a:off x="21323300" y="13143230"/>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112288</xdr:rowOff>
    </xdr:from>
    <xdr:to>
      <xdr:col>31</xdr:col>
      <xdr:colOff>34925</xdr:colOff>
      <xdr:row>76</xdr:row>
      <xdr:rowOff>115239</xdr:rowOff>
    </xdr:to>
    <xdr:cxnSp macro="">
      <xdr:nvCxnSpPr>
        <xdr:cNvPr id="846" name="直線コネクタ 845"/>
        <xdr:cNvCxnSpPr/>
      </xdr:nvCxnSpPr>
      <xdr:spPr>
        <a:xfrm>
          <a:off x="20434300" y="13142488"/>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112288</xdr:rowOff>
    </xdr:from>
    <xdr:to>
      <xdr:col>29</xdr:col>
      <xdr:colOff>517525</xdr:colOff>
      <xdr:row>76</xdr:row>
      <xdr:rowOff>153036</xdr:rowOff>
    </xdr:to>
    <xdr:cxnSp macro="">
      <xdr:nvCxnSpPr>
        <xdr:cNvPr id="849" name="直線コネクタ 848"/>
        <xdr:cNvCxnSpPr/>
      </xdr:nvCxnSpPr>
      <xdr:spPr>
        <a:xfrm flipV="1">
          <a:off x="19545300" y="13142488"/>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50" name="フローチャート : 判断 849"/>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51" name="テキスト ボックス 850"/>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153036</xdr:rowOff>
    </xdr:from>
    <xdr:to>
      <xdr:col>28</xdr:col>
      <xdr:colOff>314325</xdr:colOff>
      <xdr:row>77</xdr:row>
      <xdr:rowOff>16714</xdr:rowOff>
    </xdr:to>
    <xdr:cxnSp macro="">
      <xdr:nvCxnSpPr>
        <xdr:cNvPr id="852" name="直線コネクタ 851"/>
        <xdr:cNvCxnSpPr/>
      </xdr:nvCxnSpPr>
      <xdr:spPr>
        <a:xfrm flipV="1">
          <a:off x="18656300" y="13183236"/>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53" name="フローチャート : 判断 852"/>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54" name="テキスト ボックス 853"/>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55" name="フローチャート : 判断 854"/>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56" name="テキスト ボックス 855"/>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62230</xdr:rowOff>
    </xdr:from>
    <xdr:to>
      <xdr:col>32</xdr:col>
      <xdr:colOff>238125</xdr:colOff>
      <xdr:row>76</xdr:row>
      <xdr:rowOff>163830</xdr:rowOff>
    </xdr:to>
    <xdr:sp macro="" textlink="">
      <xdr:nvSpPr>
        <xdr:cNvPr id="862" name="円/楕円 861"/>
        <xdr:cNvSpPr/>
      </xdr:nvSpPr>
      <xdr:spPr>
        <a:xfrm>
          <a:off x="221107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85107</xdr:rowOff>
    </xdr:from>
    <xdr:ext cx="534377" cy="259045"/>
    <xdr:sp macro="" textlink="">
      <xdr:nvSpPr>
        <xdr:cNvPr id="863" name="繰出金該当値テキスト"/>
        <xdr:cNvSpPr txBox="1"/>
      </xdr:nvSpPr>
      <xdr:spPr>
        <a:xfrm>
          <a:off x="22212300" y="129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64439</xdr:rowOff>
    </xdr:from>
    <xdr:to>
      <xdr:col>31</xdr:col>
      <xdr:colOff>85725</xdr:colOff>
      <xdr:row>76</xdr:row>
      <xdr:rowOff>166039</xdr:rowOff>
    </xdr:to>
    <xdr:sp macro="" textlink="">
      <xdr:nvSpPr>
        <xdr:cNvPr id="864" name="円/楕円 863"/>
        <xdr:cNvSpPr/>
      </xdr:nvSpPr>
      <xdr:spPr>
        <a:xfrm>
          <a:off x="212725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11116</xdr:rowOff>
    </xdr:from>
    <xdr:ext cx="534377" cy="259045"/>
    <xdr:sp macro="" textlink="">
      <xdr:nvSpPr>
        <xdr:cNvPr id="865" name="テキスト ボックス 864"/>
        <xdr:cNvSpPr txBox="1"/>
      </xdr:nvSpPr>
      <xdr:spPr>
        <a:xfrm>
          <a:off x="21056111"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61488</xdr:rowOff>
    </xdr:from>
    <xdr:to>
      <xdr:col>29</xdr:col>
      <xdr:colOff>568325</xdr:colOff>
      <xdr:row>76</xdr:row>
      <xdr:rowOff>163088</xdr:rowOff>
    </xdr:to>
    <xdr:sp macro="" textlink="">
      <xdr:nvSpPr>
        <xdr:cNvPr id="866" name="円/楕円 865"/>
        <xdr:cNvSpPr/>
      </xdr:nvSpPr>
      <xdr:spPr>
        <a:xfrm>
          <a:off x="20383500" y="13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8164</xdr:rowOff>
    </xdr:from>
    <xdr:ext cx="534377" cy="259045"/>
    <xdr:sp macro="" textlink="">
      <xdr:nvSpPr>
        <xdr:cNvPr id="867" name="テキスト ボックス 866"/>
        <xdr:cNvSpPr txBox="1"/>
      </xdr:nvSpPr>
      <xdr:spPr>
        <a:xfrm>
          <a:off x="20167111" y="128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102236</xdr:rowOff>
    </xdr:from>
    <xdr:to>
      <xdr:col>28</xdr:col>
      <xdr:colOff>365125</xdr:colOff>
      <xdr:row>77</xdr:row>
      <xdr:rowOff>32386</xdr:rowOff>
    </xdr:to>
    <xdr:sp macro="" textlink="">
      <xdr:nvSpPr>
        <xdr:cNvPr id="868" name="円/楕円 867"/>
        <xdr:cNvSpPr/>
      </xdr:nvSpPr>
      <xdr:spPr>
        <a:xfrm>
          <a:off x="19494500" y="13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48912</xdr:rowOff>
    </xdr:from>
    <xdr:ext cx="534377" cy="259045"/>
    <xdr:sp macro="" textlink="">
      <xdr:nvSpPr>
        <xdr:cNvPr id="869" name="テキスト ボックス 868"/>
        <xdr:cNvSpPr txBox="1"/>
      </xdr:nvSpPr>
      <xdr:spPr>
        <a:xfrm>
          <a:off x="19278111" y="129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137364</xdr:rowOff>
    </xdr:from>
    <xdr:to>
      <xdr:col>27</xdr:col>
      <xdr:colOff>161925</xdr:colOff>
      <xdr:row>77</xdr:row>
      <xdr:rowOff>67514</xdr:rowOff>
    </xdr:to>
    <xdr:sp macro="" textlink="">
      <xdr:nvSpPr>
        <xdr:cNvPr id="870" name="円/楕円 869"/>
        <xdr:cNvSpPr/>
      </xdr:nvSpPr>
      <xdr:spPr>
        <a:xfrm>
          <a:off x="18605500" y="131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84040</xdr:rowOff>
    </xdr:from>
    <xdr:ext cx="534377" cy="259045"/>
    <xdr:sp macro="" textlink="">
      <xdr:nvSpPr>
        <xdr:cNvPr id="871" name="テキスト ボックス 870"/>
        <xdr:cNvSpPr txBox="1"/>
      </xdr:nvSpPr>
      <xdr:spPr>
        <a:xfrm>
          <a:off x="18389111" y="129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5" name="テキスト ボックス 88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7" name="テキスト ボックス 88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9" name="テキスト ボックス 88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91" name="テキスト ボックス 89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3" name="テキスト ボックス 89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5" name="直線コネクタ 894"/>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6"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8"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901"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フローチャート : 判断 901"/>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4" name="フローチャート :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7" name="フローチャート :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0" name="フローチャート :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1" name="テキスト ボックス 910"/>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12" name="フローチャート : 判断 911"/>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3" name="テキスト ボックス 912"/>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9" name="円/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20"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1" name="円/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2" name="テキスト ボックス 921"/>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3" name="円/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4" name="テキスト ボックス 923"/>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5" name="円/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6" name="テキスト ボックス 925"/>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7" name="円/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8" name="テキスト ボックス 92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年度は、ごみ処理施設整備事業や消防救急デジタル無線の整備等の大型事業の完了に伴い、普通建設事業費が減少した一方、</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年度に発生した関東東北豪雨に伴い、災害復旧事業費は昨年度に引き続き増加となった。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貸付金について、中小企業制度融資における残債分の減等により年々低下しているものの、全国、栃木県平均及び類似団体との比較では、依然として高い数値となっている。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義務的経費については、人件費及び公債費が概ね減少傾向にあるが、扶助費は引き続き増加傾向にあり、今後も「第５期財政健全化推進計画」に基づき、経常経費の削減等、健全財政運営の確保に向けた不断の取組み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なお、人件費については全国、栃木県平均及び類似団体比較では本市は高めの傾向にあるが、</a:t>
          </a:r>
          <a:r>
            <a:rPr kumimoji="0" lang="ja-JP" altLang="en-US" sz="1100">
              <a:solidFill>
                <a:schemeClr val="dk1"/>
              </a:solidFill>
              <a:effectLst/>
              <a:latin typeface="+mn-lt"/>
              <a:ea typeface="+mn-ea"/>
              <a:cs typeface="+mn-cs"/>
            </a:rPr>
            <a:t>その要因として、ごみ処理、し尿処理、消防業務等を直営で行っていることが挙げられる。今後も「定員適正化計画」に基づき、計画的な職員採用を行うとともに、事務の効率化や民間委託等の推進により、職員数と総人件費の抑制に努めていく。</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99,356
98,258
490.64
41,128,628
39,560,633
1,335,818
22,714,911
28,461,413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82876</xdr:rowOff>
    </xdr:from>
    <xdr:to>
      <xdr:col>6</xdr:col>
      <xdr:colOff>511175</xdr:colOff>
      <xdr:row>38</xdr:row>
      <xdr:rowOff>107206</xdr:rowOff>
    </xdr:to>
    <xdr:cxnSp macro="">
      <xdr:nvCxnSpPr>
        <xdr:cNvPr id="63" name="直線コネクタ 62"/>
        <xdr:cNvCxnSpPr/>
      </xdr:nvCxnSpPr>
      <xdr:spPr>
        <a:xfrm>
          <a:off x="3797300" y="6597976"/>
          <a:ext cx="8382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72753</xdr:rowOff>
    </xdr:from>
    <xdr:to>
      <xdr:col>5</xdr:col>
      <xdr:colOff>358775</xdr:colOff>
      <xdr:row>38</xdr:row>
      <xdr:rowOff>82876</xdr:rowOff>
    </xdr:to>
    <xdr:cxnSp macro="">
      <xdr:nvCxnSpPr>
        <xdr:cNvPr id="66" name="直線コネクタ 65"/>
        <xdr:cNvCxnSpPr/>
      </xdr:nvCxnSpPr>
      <xdr:spPr>
        <a:xfrm>
          <a:off x="2908300" y="658785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72753</xdr:rowOff>
    </xdr:from>
    <xdr:to>
      <xdr:col>4</xdr:col>
      <xdr:colOff>155575</xdr:colOff>
      <xdr:row>38</xdr:row>
      <xdr:rowOff>88918</xdr:rowOff>
    </xdr:to>
    <xdr:cxnSp macro="">
      <xdr:nvCxnSpPr>
        <xdr:cNvPr id="69" name="直線コネクタ 68"/>
        <xdr:cNvCxnSpPr/>
      </xdr:nvCxnSpPr>
      <xdr:spPr>
        <a:xfrm flipV="1">
          <a:off x="2019300" y="658785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80735</xdr:rowOff>
    </xdr:from>
    <xdr:to>
      <xdr:col>4</xdr:col>
      <xdr:colOff>206375</xdr:colOff>
      <xdr:row>39</xdr:row>
      <xdr:rowOff>10885</xdr:rowOff>
    </xdr:to>
    <xdr:sp macro="" textlink="">
      <xdr:nvSpPr>
        <xdr:cNvPr id="70" name="フローチャート : 判断 69"/>
        <xdr:cNvSpPr/>
      </xdr:nvSpPr>
      <xdr:spPr>
        <a:xfrm>
          <a:off x="28575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2012</xdr:rowOff>
    </xdr:from>
    <xdr:ext cx="469744" cy="259045"/>
    <xdr:sp macro="" textlink="">
      <xdr:nvSpPr>
        <xdr:cNvPr id="71" name="テキスト ボックス 70"/>
        <xdr:cNvSpPr txBox="1"/>
      </xdr:nvSpPr>
      <xdr:spPr>
        <a:xfrm>
          <a:off x="2673427" y="668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64752</xdr:rowOff>
    </xdr:from>
    <xdr:to>
      <xdr:col>2</xdr:col>
      <xdr:colOff>638175</xdr:colOff>
      <xdr:row>38</xdr:row>
      <xdr:rowOff>88918</xdr:rowOff>
    </xdr:to>
    <xdr:cxnSp macro="">
      <xdr:nvCxnSpPr>
        <xdr:cNvPr id="72" name="直線コネクタ 71"/>
        <xdr:cNvCxnSpPr/>
      </xdr:nvCxnSpPr>
      <xdr:spPr>
        <a:xfrm>
          <a:off x="1130300" y="6579852"/>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88900</xdr:rowOff>
    </xdr:from>
    <xdr:to>
      <xdr:col>3</xdr:col>
      <xdr:colOff>3175</xdr:colOff>
      <xdr:row>39</xdr:row>
      <xdr:rowOff>19050</xdr:rowOff>
    </xdr:to>
    <xdr:sp macro="" textlink="">
      <xdr:nvSpPr>
        <xdr:cNvPr id="73" name="フローチャート : 判断 72"/>
        <xdr:cNvSpPr/>
      </xdr:nvSpPr>
      <xdr:spPr>
        <a:xfrm>
          <a:off x="196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10177</xdr:rowOff>
    </xdr:from>
    <xdr:ext cx="469744" cy="259045"/>
    <xdr:sp macro="" textlink="">
      <xdr:nvSpPr>
        <xdr:cNvPr id="74" name="テキスト ボックス 73"/>
        <xdr:cNvSpPr txBox="1"/>
      </xdr:nvSpPr>
      <xdr:spPr>
        <a:xfrm>
          <a:off x="1784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70448</xdr:rowOff>
    </xdr:from>
    <xdr:to>
      <xdr:col>1</xdr:col>
      <xdr:colOff>485775</xdr:colOff>
      <xdr:row>39</xdr:row>
      <xdr:rowOff>598</xdr:rowOff>
    </xdr:to>
    <xdr:sp macro="" textlink="">
      <xdr:nvSpPr>
        <xdr:cNvPr id="75" name="フローチャート : 判断 74"/>
        <xdr:cNvSpPr/>
      </xdr:nvSpPr>
      <xdr:spPr>
        <a:xfrm>
          <a:off x="1079500" y="658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163175</xdr:rowOff>
    </xdr:from>
    <xdr:ext cx="469744" cy="259045"/>
    <xdr:sp macro="" textlink="">
      <xdr:nvSpPr>
        <xdr:cNvPr id="76" name="テキスト ボックス 75"/>
        <xdr:cNvSpPr txBox="1"/>
      </xdr:nvSpPr>
      <xdr:spPr>
        <a:xfrm>
          <a:off x="895427" y="66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56406</xdr:rowOff>
    </xdr:from>
    <xdr:to>
      <xdr:col>6</xdr:col>
      <xdr:colOff>561975</xdr:colOff>
      <xdr:row>38</xdr:row>
      <xdr:rowOff>158006</xdr:rowOff>
    </xdr:to>
    <xdr:sp macro="" textlink="">
      <xdr:nvSpPr>
        <xdr:cNvPr id="82" name="円/楕円 81"/>
        <xdr:cNvSpPr/>
      </xdr:nvSpPr>
      <xdr:spPr>
        <a:xfrm>
          <a:off x="4584700" y="65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34833</xdr:rowOff>
    </xdr:from>
    <xdr:ext cx="469744" cy="259045"/>
    <xdr:sp macro="" textlink="">
      <xdr:nvSpPr>
        <xdr:cNvPr id="83" name="議会費該当値テキスト"/>
        <xdr:cNvSpPr txBox="1"/>
      </xdr:nvSpPr>
      <xdr:spPr>
        <a:xfrm>
          <a:off x="4686300" y="65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32076</xdr:rowOff>
    </xdr:from>
    <xdr:to>
      <xdr:col>5</xdr:col>
      <xdr:colOff>409575</xdr:colOff>
      <xdr:row>38</xdr:row>
      <xdr:rowOff>133676</xdr:rowOff>
    </xdr:to>
    <xdr:sp macro="" textlink="">
      <xdr:nvSpPr>
        <xdr:cNvPr id="84" name="円/楕円 83"/>
        <xdr:cNvSpPr/>
      </xdr:nvSpPr>
      <xdr:spPr>
        <a:xfrm>
          <a:off x="3746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124803</xdr:rowOff>
    </xdr:from>
    <xdr:ext cx="469744" cy="259045"/>
    <xdr:sp macro="" textlink="">
      <xdr:nvSpPr>
        <xdr:cNvPr id="85" name="テキスト ボックス 84"/>
        <xdr:cNvSpPr txBox="1"/>
      </xdr:nvSpPr>
      <xdr:spPr>
        <a:xfrm>
          <a:off x="3562427" y="663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21953</xdr:rowOff>
    </xdr:from>
    <xdr:to>
      <xdr:col>4</xdr:col>
      <xdr:colOff>206375</xdr:colOff>
      <xdr:row>38</xdr:row>
      <xdr:rowOff>123553</xdr:rowOff>
    </xdr:to>
    <xdr:sp macro="" textlink="">
      <xdr:nvSpPr>
        <xdr:cNvPr id="86" name="円/楕円 85"/>
        <xdr:cNvSpPr/>
      </xdr:nvSpPr>
      <xdr:spPr>
        <a:xfrm>
          <a:off x="28575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140080</xdr:rowOff>
    </xdr:from>
    <xdr:ext cx="469744" cy="259045"/>
    <xdr:sp macro="" textlink="">
      <xdr:nvSpPr>
        <xdr:cNvPr id="87" name="テキスト ボックス 86"/>
        <xdr:cNvSpPr txBox="1"/>
      </xdr:nvSpPr>
      <xdr:spPr>
        <a:xfrm>
          <a:off x="2673427" y="631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38118</xdr:rowOff>
    </xdr:from>
    <xdr:to>
      <xdr:col>3</xdr:col>
      <xdr:colOff>3175</xdr:colOff>
      <xdr:row>38</xdr:row>
      <xdr:rowOff>139718</xdr:rowOff>
    </xdr:to>
    <xdr:sp macro="" textlink="">
      <xdr:nvSpPr>
        <xdr:cNvPr id="88" name="円/楕円 87"/>
        <xdr:cNvSpPr/>
      </xdr:nvSpPr>
      <xdr:spPr>
        <a:xfrm>
          <a:off x="1968500" y="65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156245</xdr:rowOff>
    </xdr:from>
    <xdr:ext cx="469744" cy="259045"/>
    <xdr:sp macro="" textlink="">
      <xdr:nvSpPr>
        <xdr:cNvPr id="89" name="テキスト ボックス 88"/>
        <xdr:cNvSpPr txBox="1"/>
      </xdr:nvSpPr>
      <xdr:spPr>
        <a:xfrm>
          <a:off x="1784427" y="632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13952</xdr:rowOff>
    </xdr:from>
    <xdr:to>
      <xdr:col>1</xdr:col>
      <xdr:colOff>485775</xdr:colOff>
      <xdr:row>38</xdr:row>
      <xdr:rowOff>115552</xdr:rowOff>
    </xdr:to>
    <xdr:sp macro="" textlink="">
      <xdr:nvSpPr>
        <xdr:cNvPr id="90" name="円/楕円 89"/>
        <xdr:cNvSpPr/>
      </xdr:nvSpPr>
      <xdr:spPr>
        <a:xfrm>
          <a:off x="1079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132079</xdr:rowOff>
    </xdr:from>
    <xdr:ext cx="469744" cy="259045"/>
    <xdr:sp macro="" textlink="">
      <xdr:nvSpPr>
        <xdr:cNvPr id="91" name="テキスト ボックス 90"/>
        <xdr:cNvSpPr txBox="1"/>
      </xdr:nvSpPr>
      <xdr:spPr>
        <a:xfrm>
          <a:off x="895427"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104796</xdr:rowOff>
    </xdr:from>
    <xdr:to>
      <xdr:col>6</xdr:col>
      <xdr:colOff>511175</xdr:colOff>
      <xdr:row>58</xdr:row>
      <xdr:rowOff>111475</xdr:rowOff>
    </xdr:to>
    <xdr:cxnSp macro="">
      <xdr:nvCxnSpPr>
        <xdr:cNvPr id="122" name="直線コネクタ 121"/>
        <xdr:cNvCxnSpPr/>
      </xdr:nvCxnSpPr>
      <xdr:spPr>
        <a:xfrm flipV="1">
          <a:off x="3797300" y="10048896"/>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111475</xdr:rowOff>
    </xdr:from>
    <xdr:to>
      <xdr:col>5</xdr:col>
      <xdr:colOff>358775</xdr:colOff>
      <xdr:row>58</xdr:row>
      <xdr:rowOff>123499</xdr:rowOff>
    </xdr:to>
    <xdr:cxnSp macro="">
      <xdr:nvCxnSpPr>
        <xdr:cNvPr id="125" name="直線コネクタ 124"/>
        <xdr:cNvCxnSpPr/>
      </xdr:nvCxnSpPr>
      <xdr:spPr>
        <a:xfrm flipV="1">
          <a:off x="2908300" y="10055575"/>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123499</xdr:rowOff>
    </xdr:from>
    <xdr:to>
      <xdr:col>4</xdr:col>
      <xdr:colOff>155575</xdr:colOff>
      <xdr:row>58</xdr:row>
      <xdr:rowOff>134491</xdr:rowOff>
    </xdr:to>
    <xdr:cxnSp macro="">
      <xdr:nvCxnSpPr>
        <xdr:cNvPr id="128" name="直線コネクタ 127"/>
        <xdr:cNvCxnSpPr/>
      </xdr:nvCxnSpPr>
      <xdr:spPr>
        <a:xfrm flipV="1">
          <a:off x="2019300" y="10067599"/>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69025</xdr:rowOff>
    </xdr:from>
    <xdr:to>
      <xdr:col>4</xdr:col>
      <xdr:colOff>206375</xdr:colOff>
      <xdr:row>58</xdr:row>
      <xdr:rowOff>170625</xdr:rowOff>
    </xdr:to>
    <xdr:sp macro="" textlink="">
      <xdr:nvSpPr>
        <xdr:cNvPr id="129" name="フローチャート : 判断 128"/>
        <xdr:cNvSpPr/>
      </xdr:nvSpPr>
      <xdr:spPr>
        <a:xfrm>
          <a:off x="2857500" y="100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15702</xdr:rowOff>
    </xdr:from>
    <xdr:ext cx="534377" cy="259045"/>
    <xdr:sp macro="" textlink="">
      <xdr:nvSpPr>
        <xdr:cNvPr id="130" name="テキスト ボックス 129"/>
        <xdr:cNvSpPr txBox="1"/>
      </xdr:nvSpPr>
      <xdr:spPr>
        <a:xfrm>
          <a:off x="2641111" y="978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129357</xdr:rowOff>
    </xdr:from>
    <xdr:to>
      <xdr:col>2</xdr:col>
      <xdr:colOff>638175</xdr:colOff>
      <xdr:row>58</xdr:row>
      <xdr:rowOff>134491</xdr:rowOff>
    </xdr:to>
    <xdr:cxnSp macro="">
      <xdr:nvCxnSpPr>
        <xdr:cNvPr id="131" name="直線コネクタ 130"/>
        <xdr:cNvCxnSpPr/>
      </xdr:nvCxnSpPr>
      <xdr:spPr>
        <a:xfrm>
          <a:off x="1130300" y="10073457"/>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65674</xdr:rowOff>
    </xdr:from>
    <xdr:to>
      <xdr:col>3</xdr:col>
      <xdr:colOff>3175</xdr:colOff>
      <xdr:row>58</xdr:row>
      <xdr:rowOff>167274</xdr:rowOff>
    </xdr:to>
    <xdr:sp macro="" textlink="">
      <xdr:nvSpPr>
        <xdr:cNvPr id="132" name="フローチャート : 判断 131"/>
        <xdr:cNvSpPr/>
      </xdr:nvSpPr>
      <xdr:spPr>
        <a:xfrm>
          <a:off x="1968500" y="1000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12351</xdr:rowOff>
    </xdr:from>
    <xdr:ext cx="534377" cy="259045"/>
    <xdr:sp macro="" textlink="">
      <xdr:nvSpPr>
        <xdr:cNvPr id="133" name="テキスト ボックス 132"/>
        <xdr:cNvSpPr txBox="1"/>
      </xdr:nvSpPr>
      <xdr:spPr>
        <a:xfrm>
          <a:off x="1752111" y="9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76702</xdr:rowOff>
    </xdr:from>
    <xdr:to>
      <xdr:col>1</xdr:col>
      <xdr:colOff>485775</xdr:colOff>
      <xdr:row>59</xdr:row>
      <xdr:rowOff>6852</xdr:rowOff>
    </xdr:to>
    <xdr:sp macro="" textlink="">
      <xdr:nvSpPr>
        <xdr:cNvPr id="134" name="フローチャート : 判断 133"/>
        <xdr:cNvSpPr/>
      </xdr:nvSpPr>
      <xdr:spPr>
        <a:xfrm>
          <a:off x="1079500" y="100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23379</xdr:rowOff>
    </xdr:from>
    <xdr:ext cx="534377" cy="259045"/>
    <xdr:sp macro="" textlink="">
      <xdr:nvSpPr>
        <xdr:cNvPr id="135" name="テキスト ボックス 134"/>
        <xdr:cNvSpPr txBox="1"/>
      </xdr:nvSpPr>
      <xdr:spPr>
        <a:xfrm>
          <a:off x="863111" y="97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53996</xdr:rowOff>
    </xdr:from>
    <xdr:to>
      <xdr:col>6</xdr:col>
      <xdr:colOff>561975</xdr:colOff>
      <xdr:row>58</xdr:row>
      <xdr:rowOff>155596</xdr:rowOff>
    </xdr:to>
    <xdr:sp macro="" textlink="">
      <xdr:nvSpPr>
        <xdr:cNvPr id="141" name="円/楕円 140"/>
        <xdr:cNvSpPr/>
      </xdr:nvSpPr>
      <xdr:spPr>
        <a:xfrm>
          <a:off x="4584700" y="99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60675</xdr:rowOff>
    </xdr:from>
    <xdr:to>
      <xdr:col>5</xdr:col>
      <xdr:colOff>409575</xdr:colOff>
      <xdr:row>58</xdr:row>
      <xdr:rowOff>162275</xdr:rowOff>
    </xdr:to>
    <xdr:sp macro="" textlink="">
      <xdr:nvSpPr>
        <xdr:cNvPr id="143" name="円/楕円 142"/>
        <xdr:cNvSpPr/>
      </xdr:nvSpPr>
      <xdr:spPr>
        <a:xfrm>
          <a:off x="3746500" y="100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153402</xdr:rowOff>
    </xdr:from>
    <xdr:ext cx="534377" cy="259045"/>
    <xdr:sp macro="" textlink="">
      <xdr:nvSpPr>
        <xdr:cNvPr id="144" name="テキスト ボックス 143"/>
        <xdr:cNvSpPr txBox="1"/>
      </xdr:nvSpPr>
      <xdr:spPr>
        <a:xfrm>
          <a:off x="3530111" y="100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72699</xdr:rowOff>
    </xdr:from>
    <xdr:to>
      <xdr:col>4</xdr:col>
      <xdr:colOff>206375</xdr:colOff>
      <xdr:row>59</xdr:row>
      <xdr:rowOff>2849</xdr:rowOff>
    </xdr:to>
    <xdr:sp macro="" textlink="">
      <xdr:nvSpPr>
        <xdr:cNvPr id="145" name="円/楕円 144"/>
        <xdr:cNvSpPr/>
      </xdr:nvSpPr>
      <xdr:spPr>
        <a:xfrm>
          <a:off x="2857500" y="100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165426</xdr:rowOff>
    </xdr:from>
    <xdr:ext cx="534377" cy="259045"/>
    <xdr:sp macro="" textlink="">
      <xdr:nvSpPr>
        <xdr:cNvPr id="146" name="テキスト ボックス 145"/>
        <xdr:cNvSpPr txBox="1"/>
      </xdr:nvSpPr>
      <xdr:spPr>
        <a:xfrm>
          <a:off x="2641111" y="101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83691</xdr:rowOff>
    </xdr:from>
    <xdr:to>
      <xdr:col>3</xdr:col>
      <xdr:colOff>3175</xdr:colOff>
      <xdr:row>59</xdr:row>
      <xdr:rowOff>13841</xdr:rowOff>
    </xdr:to>
    <xdr:sp macro="" textlink="">
      <xdr:nvSpPr>
        <xdr:cNvPr id="147" name="円/楕円 146"/>
        <xdr:cNvSpPr/>
      </xdr:nvSpPr>
      <xdr:spPr>
        <a:xfrm>
          <a:off x="1968500" y="100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4968</xdr:rowOff>
    </xdr:from>
    <xdr:ext cx="534377" cy="259045"/>
    <xdr:sp macro="" textlink="">
      <xdr:nvSpPr>
        <xdr:cNvPr id="148" name="テキスト ボックス 147"/>
        <xdr:cNvSpPr txBox="1"/>
      </xdr:nvSpPr>
      <xdr:spPr>
        <a:xfrm>
          <a:off x="1752111" y="101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78557</xdr:rowOff>
    </xdr:from>
    <xdr:to>
      <xdr:col>1</xdr:col>
      <xdr:colOff>485775</xdr:colOff>
      <xdr:row>59</xdr:row>
      <xdr:rowOff>8707</xdr:rowOff>
    </xdr:to>
    <xdr:sp macro="" textlink="">
      <xdr:nvSpPr>
        <xdr:cNvPr id="149" name="円/楕円 148"/>
        <xdr:cNvSpPr/>
      </xdr:nvSpPr>
      <xdr:spPr>
        <a:xfrm>
          <a:off x="1079500" y="100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171284</xdr:rowOff>
    </xdr:from>
    <xdr:ext cx="534377" cy="259045"/>
    <xdr:sp macro="" textlink="">
      <xdr:nvSpPr>
        <xdr:cNvPr id="150" name="テキスト ボックス 149"/>
        <xdr:cNvSpPr txBox="1"/>
      </xdr:nvSpPr>
      <xdr:spPr>
        <a:xfrm>
          <a:off x="863111" y="101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50084</xdr:rowOff>
    </xdr:from>
    <xdr:to>
      <xdr:col>6</xdr:col>
      <xdr:colOff>511175</xdr:colOff>
      <xdr:row>78</xdr:row>
      <xdr:rowOff>59413</xdr:rowOff>
    </xdr:to>
    <xdr:cxnSp macro="">
      <xdr:nvCxnSpPr>
        <xdr:cNvPr id="181" name="直線コネクタ 180"/>
        <xdr:cNvCxnSpPr/>
      </xdr:nvCxnSpPr>
      <xdr:spPr>
        <a:xfrm flipV="1">
          <a:off x="3797300" y="13423184"/>
          <a:ext cx="8382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59413</xdr:rowOff>
    </xdr:from>
    <xdr:to>
      <xdr:col>5</xdr:col>
      <xdr:colOff>358775</xdr:colOff>
      <xdr:row>78</xdr:row>
      <xdr:rowOff>61354</xdr:rowOff>
    </xdr:to>
    <xdr:cxnSp macro="">
      <xdr:nvCxnSpPr>
        <xdr:cNvPr id="184" name="直線コネクタ 183"/>
        <xdr:cNvCxnSpPr/>
      </xdr:nvCxnSpPr>
      <xdr:spPr>
        <a:xfrm flipV="1">
          <a:off x="2908300" y="13432513"/>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61354</xdr:rowOff>
    </xdr:from>
    <xdr:to>
      <xdr:col>4</xdr:col>
      <xdr:colOff>155575</xdr:colOff>
      <xdr:row>78</xdr:row>
      <xdr:rowOff>82366</xdr:rowOff>
    </xdr:to>
    <xdr:cxnSp macro="">
      <xdr:nvCxnSpPr>
        <xdr:cNvPr id="187" name="直線コネクタ 186"/>
        <xdr:cNvCxnSpPr/>
      </xdr:nvCxnSpPr>
      <xdr:spPr>
        <a:xfrm flipV="1">
          <a:off x="2019300" y="13434454"/>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160134</xdr:rowOff>
    </xdr:from>
    <xdr:to>
      <xdr:col>4</xdr:col>
      <xdr:colOff>206375</xdr:colOff>
      <xdr:row>78</xdr:row>
      <xdr:rowOff>90284</xdr:rowOff>
    </xdr:to>
    <xdr:sp macro="" textlink="">
      <xdr:nvSpPr>
        <xdr:cNvPr id="188" name="フローチャート : 判断 187"/>
        <xdr:cNvSpPr/>
      </xdr:nvSpPr>
      <xdr:spPr>
        <a:xfrm>
          <a:off x="2857500" y="1336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106811</xdr:rowOff>
    </xdr:from>
    <xdr:ext cx="599010" cy="259045"/>
    <xdr:sp macro="" textlink="">
      <xdr:nvSpPr>
        <xdr:cNvPr id="189" name="テキスト ボックス 188"/>
        <xdr:cNvSpPr txBox="1"/>
      </xdr:nvSpPr>
      <xdr:spPr>
        <a:xfrm>
          <a:off x="2608794"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82366</xdr:rowOff>
    </xdr:from>
    <xdr:to>
      <xdr:col>2</xdr:col>
      <xdr:colOff>638175</xdr:colOff>
      <xdr:row>78</xdr:row>
      <xdr:rowOff>84206</xdr:rowOff>
    </xdr:to>
    <xdr:cxnSp macro="">
      <xdr:nvCxnSpPr>
        <xdr:cNvPr id="190" name="直線コネクタ 189"/>
        <xdr:cNvCxnSpPr/>
      </xdr:nvCxnSpPr>
      <xdr:spPr>
        <a:xfrm flipV="1">
          <a:off x="1130300" y="13455466"/>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3922</xdr:rowOff>
    </xdr:from>
    <xdr:to>
      <xdr:col>3</xdr:col>
      <xdr:colOff>3175</xdr:colOff>
      <xdr:row>78</xdr:row>
      <xdr:rowOff>105522</xdr:rowOff>
    </xdr:to>
    <xdr:sp macro="" textlink="">
      <xdr:nvSpPr>
        <xdr:cNvPr id="191" name="フローチャート : 判断 190"/>
        <xdr:cNvSpPr/>
      </xdr:nvSpPr>
      <xdr:spPr>
        <a:xfrm>
          <a:off x="1968500" y="133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122049</xdr:rowOff>
    </xdr:from>
    <xdr:ext cx="599010" cy="259045"/>
    <xdr:sp macro="" textlink="">
      <xdr:nvSpPr>
        <xdr:cNvPr id="192" name="テキスト ボックス 191"/>
        <xdr:cNvSpPr txBox="1"/>
      </xdr:nvSpPr>
      <xdr:spPr>
        <a:xfrm>
          <a:off x="1719794" y="1315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7372</xdr:rowOff>
    </xdr:from>
    <xdr:to>
      <xdr:col>1</xdr:col>
      <xdr:colOff>485775</xdr:colOff>
      <xdr:row>78</xdr:row>
      <xdr:rowOff>108972</xdr:rowOff>
    </xdr:to>
    <xdr:sp macro="" textlink="">
      <xdr:nvSpPr>
        <xdr:cNvPr id="193" name="フローチャート : 判断 192"/>
        <xdr:cNvSpPr/>
      </xdr:nvSpPr>
      <xdr:spPr>
        <a:xfrm>
          <a:off x="1079500" y="1338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125499</xdr:rowOff>
    </xdr:from>
    <xdr:ext cx="599010" cy="259045"/>
    <xdr:sp macro="" textlink="">
      <xdr:nvSpPr>
        <xdr:cNvPr id="194" name="テキスト ボックス 193"/>
        <xdr:cNvSpPr txBox="1"/>
      </xdr:nvSpPr>
      <xdr:spPr>
        <a:xfrm>
          <a:off x="830794" y="131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170734</xdr:rowOff>
    </xdr:from>
    <xdr:to>
      <xdr:col>6</xdr:col>
      <xdr:colOff>561975</xdr:colOff>
      <xdr:row>78</xdr:row>
      <xdr:rowOff>100884</xdr:rowOff>
    </xdr:to>
    <xdr:sp macro="" textlink="">
      <xdr:nvSpPr>
        <xdr:cNvPr id="200" name="円/楕円 199"/>
        <xdr:cNvSpPr/>
      </xdr:nvSpPr>
      <xdr:spPr>
        <a:xfrm>
          <a:off x="4584700" y="133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8613</xdr:rowOff>
    </xdr:from>
    <xdr:to>
      <xdr:col>5</xdr:col>
      <xdr:colOff>409575</xdr:colOff>
      <xdr:row>78</xdr:row>
      <xdr:rowOff>110213</xdr:rowOff>
    </xdr:to>
    <xdr:sp macro="" textlink="">
      <xdr:nvSpPr>
        <xdr:cNvPr id="202" name="円/楕円 201"/>
        <xdr:cNvSpPr/>
      </xdr:nvSpPr>
      <xdr:spPr>
        <a:xfrm>
          <a:off x="3746500" y="133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101340</xdr:rowOff>
    </xdr:from>
    <xdr:ext cx="599010" cy="259045"/>
    <xdr:sp macro="" textlink="">
      <xdr:nvSpPr>
        <xdr:cNvPr id="203" name="テキスト ボックス 202"/>
        <xdr:cNvSpPr txBox="1"/>
      </xdr:nvSpPr>
      <xdr:spPr>
        <a:xfrm>
          <a:off x="3497794" y="1347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10554</xdr:rowOff>
    </xdr:from>
    <xdr:to>
      <xdr:col>4</xdr:col>
      <xdr:colOff>206375</xdr:colOff>
      <xdr:row>78</xdr:row>
      <xdr:rowOff>112154</xdr:rowOff>
    </xdr:to>
    <xdr:sp macro="" textlink="">
      <xdr:nvSpPr>
        <xdr:cNvPr id="204" name="円/楕円 203"/>
        <xdr:cNvSpPr/>
      </xdr:nvSpPr>
      <xdr:spPr>
        <a:xfrm>
          <a:off x="2857500" y="133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103281</xdr:rowOff>
    </xdr:from>
    <xdr:ext cx="599010" cy="259045"/>
    <xdr:sp macro="" textlink="">
      <xdr:nvSpPr>
        <xdr:cNvPr id="205" name="テキスト ボックス 204"/>
        <xdr:cNvSpPr txBox="1"/>
      </xdr:nvSpPr>
      <xdr:spPr>
        <a:xfrm>
          <a:off x="2608794" y="1347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31566</xdr:rowOff>
    </xdr:from>
    <xdr:to>
      <xdr:col>3</xdr:col>
      <xdr:colOff>3175</xdr:colOff>
      <xdr:row>78</xdr:row>
      <xdr:rowOff>133166</xdr:rowOff>
    </xdr:to>
    <xdr:sp macro="" textlink="">
      <xdr:nvSpPr>
        <xdr:cNvPr id="206" name="円/楕円 205"/>
        <xdr:cNvSpPr/>
      </xdr:nvSpPr>
      <xdr:spPr>
        <a:xfrm>
          <a:off x="1968500" y="134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124293</xdr:rowOff>
    </xdr:from>
    <xdr:ext cx="599010" cy="259045"/>
    <xdr:sp macro="" textlink="">
      <xdr:nvSpPr>
        <xdr:cNvPr id="207" name="テキスト ボックス 206"/>
        <xdr:cNvSpPr txBox="1"/>
      </xdr:nvSpPr>
      <xdr:spPr>
        <a:xfrm>
          <a:off x="1719794" y="134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33406</xdr:rowOff>
    </xdr:from>
    <xdr:to>
      <xdr:col>1</xdr:col>
      <xdr:colOff>485775</xdr:colOff>
      <xdr:row>78</xdr:row>
      <xdr:rowOff>135006</xdr:rowOff>
    </xdr:to>
    <xdr:sp macro="" textlink="">
      <xdr:nvSpPr>
        <xdr:cNvPr id="208" name="円/楕円 207"/>
        <xdr:cNvSpPr/>
      </xdr:nvSpPr>
      <xdr:spPr>
        <a:xfrm>
          <a:off x="1079500" y="134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126133</xdr:rowOff>
    </xdr:from>
    <xdr:ext cx="599010" cy="259045"/>
    <xdr:sp macro="" textlink="">
      <xdr:nvSpPr>
        <xdr:cNvPr id="209" name="テキスト ボックス 208"/>
        <xdr:cNvSpPr txBox="1"/>
      </xdr:nvSpPr>
      <xdr:spPr>
        <a:xfrm>
          <a:off x="830794" y="1349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139033</xdr:rowOff>
    </xdr:from>
    <xdr:to>
      <xdr:col>6</xdr:col>
      <xdr:colOff>511175</xdr:colOff>
      <xdr:row>98</xdr:row>
      <xdr:rowOff>13855</xdr:rowOff>
    </xdr:to>
    <xdr:cxnSp macro="">
      <xdr:nvCxnSpPr>
        <xdr:cNvPr id="239" name="直線コネクタ 238"/>
        <xdr:cNvCxnSpPr/>
      </xdr:nvCxnSpPr>
      <xdr:spPr>
        <a:xfrm>
          <a:off x="3797300" y="16255333"/>
          <a:ext cx="838200" cy="56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139033</xdr:rowOff>
    </xdr:from>
    <xdr:to>
      <xdr:col>5</xdr:col>
      <xdr:colOff>358775</xdr:colOff>
      <xdr:row>97</xdr:row>
      <xdr:rowOff>139185</xdr:rowOff>
    </xdr:to>
    <xdr:cxnSp macro="">
      <xdr:nvCxnSpPr>
        <xdr:cNvPr id="242" name="直線コネクタ 241"/>
        <xdr:cNvCxnSpPr/>
      </xdr:nvCxnSpPr>
      <xdr:spPr>
        <a:xfrm flipV="1">
          <a:off x="2908300" y="16255333"/>
          <a:ext cx="889000" cy="5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139185</xdr:rowOff>
    </xdr:from>
    <xdr:to>
      <xdr:col>4</xdr:col>
      <xdr:colOff>155575</xdr:colOff>
      <xdr:row>98</xdr:row>
      <xdr:rowOff>16256</xdr:rowOff>
    </xdr:to>
    <xdr:cxnSp macro="">
      <xdr:nvCxnSpPr>
        <xdr:cNvPr id="245" name="直線コネクタ 244"/>
        <xdr:cNvCxnSpPr/>
      </xdr:nvCxnSpPr>
      <xdr:spPr>
        <a:xfrm flipV="1">
          <a:off x="2019300" y="16769835"/>
          <a:ext cx="889000" cy="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109150</xdr:rowOff>
    </xdr:from>
    <xdr:to>
      <xdr:col>4</xdr:col>
      <xdr:colOff>206375</xdr:colOff>
      <xdr:row>98</xdr:row>
      <xdr:rowOff>39300</xdr:rowOff>
    </xdr:to>
    <xdr:sp macro="" textlink="">
      <xdr:nvSpPr>
        <xdr:cNvPr id="246" name="フローチャート : 判断 245"/>
        <xdr:cNvSpPr/>
      </xdr:nvSpPr>
      <xdr:spPr>
        <a:xfrm>
          <a:off x="2857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30427</xdr:rowOff>
    </xdr:from>
    <xdr:ext cx="534377" cy="259045"/>
    <xdr:sp macro="" textlink="">
      <xdr:nvSpPr>
        <xdr:cNvPr id="247" name="テキスト ボックス 246"/>
        <xdr:cNvSpPr txBox="1"/>
      </xdr:nvSpPr>
      <xdr:spPr>
        <a:xfrm>
          <a:off x="2641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6826</xdr:rowOff>
    </xdr:from>
    <xdr:to>
      <xdr:col>2</xdr:col>
      <xdr:colOff>638175</xdr:colOff>
      <xdr:row>98</xdr:row>
      <xdr:rowOff>16256</xdr:rowOff>
    </xdr:to>
    <xdr:cxnSp macro="">
      <xdr:nvCxnSpPr>
        <xdr:cNvPr id="248" name="直線コネクタ 247"/>
        <xdr:cNvCxnSpPr/>
      </xdr:nvCxnSpPr>
      <xdr:spPr>
        <a:xfrm>
          <a:off x="1130300" y="1680892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118656</xdr:rowOff>
    </xdr:from>
    <xdr:to>
      <xdr:col>3</xdr:col>
      <xdr:colOff>3175</xdr:colOff>
      <xdr:row>98</xdr:row>
      <xdr:rowOff>48806</xdr:rowOff>
    </xdr:to>
    <xdr:sp macro="" textlink="">
      <xdr:nvSpPr>
        <xdr:cNvPr id="249" name="フローチャート : 判断 248"/>
        <xdr:cNvSpPr/>
      </xdr:nvSpPr>
      <xdr:spPr>
        <a:xfrm>
          <a:off x="1968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65333</xdr:rowOff>
    </xdr:from>
    <xdr:ext cx="534377" cy="259045"/>
    <xdr:sp macro="" textlink="">
      <xdr:nvSpPr>
        <xdr:cNvPr id="250" name="テキスト ボックス 249"/>
        <xdr:cNvSpPr txBox="1"/>
      </xdr:nvSpPr>
      <xdr:spPr>
        <a:xfrm>
          <a:off x="1752111" y="165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108235</xdr:rowOff>
    </xdr:from>
    <xdr:to>
      <xdr:col>1</xdr:col>
      <xdr:colOff>485775</xdr:colOff>
      <xdr:row>98</xdr:row>
      <xdr:rowOff>38385</xdr:rowOff>
    </xdr:to>
    <xdr:sp macro="" textlink="">
      <xdr:nvSpPr>
        <xdr:cNvPr id="251" name="フローチャート : 判断 250"/>
        <xdr:cNvSpPr/>
      </xdr:nvSpPr>
      <xdr:spPr>
        <a:xfrm>
          <a:off x="1079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54912</xdr:rowOff>
    </xdr:from>
    <xdr:ext cx="534377" cy="259045"/>
    <xdr:sp macro="" textlink="">
      <xdr:nvSpPr>
        <xdr:cNvPr id="252" name="テキスト ボックス 251"/>
        <xdr:cNvSpPr txBox="1"/>
      </xdr:nvSpPr>
      <xdr:spPr>
        <a:xfrm>
          <a:off x="863111" y="165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134505</xdr:rowOff>
    </xdr:from>
    <xdr:to>
      <xdr:col>6</xdr:col>
      <xdr:colOff>561975</xdr:colOff>
      <xdr:row>98</xdr:row>
      <xdr:rowOff>64655</xdr:rowOff>
    </xdr:to>
    <xdr:sp macro="" textlink="">
      <xdr:nvSpPr>
        <xdr:cNvPr id="258" name="円/楕円 257"/>
        <xdr:cNvSpPr/>
      </xdr:nvSpPr>
      <xdr:spPr>
        <a:xfrm>
          <a:off x="4584700" y="16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112932</xdr:rowOff>
    </xdr:from>
    <xdr:ext cx="534377" cy="259045"/>
    <xdr:sp macro="" textlink="">
      <xdr:nvSpPr>
        <xdr:cNvPr id="259" name="衛生費該当値テキスト"/>
        <xdr:cNvSpPr txBox="1"/>
      </xdr:nvSpPr>
      <xdr:spPr>
        <a:xfrm>
          <a:off x="4686300" y="1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88233</xdr:rowOff>
    </xdr:from>
    <xdr:to>
      <xdr:col>5</xdr:col>
      <xdr:colOff>409575</xdr:colOff>
      <xdr:row>95</xdr:row>
      <xdr:rowOff>18383</xdr:rowOff>
    </xdr:to>
    <xdr:sp macro="" textlink="">
      <xdr:nvSpPr>
        <xdr:cNvPr id="260" name="円/楕円 259"/>
        <xdr:cNvSpPr/>
      </xdr:nvSpPr>
      <xdr:spPr>
        <a:xfrm>
          <a:off x="3746500" y="162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34910</xdr:rowOff>
    </xdr:from>
    <xdr:ext cx="534377" cy="259045"/>
    <xdr:sp macro="" textlink="">
      <xdr:nvSpPr>
        <xdr:cNvPr id="261" name="テキスト ボックス 260"/>
        <xdr:cNvSpPr txBox="1"/>
      </xdr:nvSpPr>
      <xdr:spPr>
        <a:xfrm>
          <a:off x="3530111" y="159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88385</xdr:rowOff>
    </xdr:from>
    <xdr:to>
      <xdr:col>4</xdr:col>
      <xdr:colOff>206375</xdr:colOff>
      <xdr:row>98</xdr:row>
      <xdr:rowOff>18535</xdr:rowOff>
    </xdr:to>
    <xdr:sp macro="" textlink="">
      <xdr:nvSpPr>
        <xdr:cNvPr id="262" name="円/楕円 261"/>
        <xdr:cNvSpPr/>
      </xdr:nvSpPr>
      <xdr:spPr>
        <a:xfrm>
          <a:off x="2857500" y="16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35062</xdr:rowOff>
    </xdr:from>
    <xdr:ext cx="534377" cy="259045"/>
    <xdr:sp macro="" textlink="">
      <xdr:nvSpPr>
        <xdr:cNvPr id="263" name="テキスト ボックス 262"/>
        <xdr:cNvSpPr txBox="1"/>
      </xdr:nvSpPr>
      <xdr:spPr>
        <a:xfrm>
          <a:off x="2641111" y="164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136906</xdr:rowOff>
    </xdr:from>
    <xdr:to>
      <xdr:col>3</xdr:col>
      <xdr:colOff>3175</xdr:colOff>
      <xdr:row>98</xdr:row>
      <xdr:rowOff>67056</xdr:rowOff>
    </xdr:to>
    <xdr:sp macro="" textlink="">
      <xdr:nvSpPr>
        <xdr:cNvPr id="264" name="円/楕円 263"/>
        <xdr:cNvSpPr/>
      </xdr:nvSpPr>
      <xdr:spPr>
        <a:xfrm>
          <a:off x="1968500" y="167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58183</xdr:rowOff>
    </xdr:from>
    <xdr:ext cx="534377" cy="259045"/>
    <xdr:sp macro="" textlink="">
      <xdr:nvSpPr>
        <xdr:cNvPr id="265" name="テキスト ボックス 264"/>
        <xdr:cNvSpPr txBox="1"/>
      </xdr:nvSpPr>
      <xdr:spPr>
        <a:xfrm>
          <a:off x="1752111" y="168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127476</xdr:rowOff>
    </xdr:from>
    <xdr:to>
      <xdr:col>1</xdr:col>
      <xdr:colOff>485775</xdr:colOff>
      <xdr:row>98</xdr:row>
      <xdr:rowOff>57626</xdr:rowOff>
    </xdr:to>
    <xdr:sp macro="" textlink="">
      <xdr:nvSpPr>
        <xdr:cNvPr id="266" name="円/楕円 265"/>
        <xdr:cNvSpPr/>
      </xdr:nvSpPr>
      <xdr:spPr>
        <a:xfrm>
          <a:off x="1079500" y="16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48753</xdr:rowOff>
    </xdr:from>
    <xdr:ext cx="534377" cy="259045"/>
    <xdr:sp macro="" textlink="">
      <xdr:nvSpPr>
        <xdr:cNvPr id="267" name="テキスト ボックス 266"/>
        <xdr:cNvSpPr txBox="1"/>
      </xdr:nvSpPr>
      <xdr:spPr>
        <a:xfrm>
          <a:off x="863111" y="168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125070</xdr:rowOff>
    </xdr:from>
    <xdr:to>
      <xdr:col>15</xdr:col>
      <xdr:colOff>180975</xdr:colOff>
      <xdr:row>38</xdr:row>
      <xdr:rowOff>125253</xdr:rowOff>
    </xdr:to>
    <xdr:cxnSp macro="">
      <xdr:nvCxnSpPr>
        <xdr:cNvPr id="294" name="直線コネクタ 293"/>
        <xdr:cNvCxnSpPr/>
      </xdr:nvCxnSpPr>
      <xdr:spPr>
        <a:xfrm>
          <a:off x="9639300" y="664017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83739</xdr:rowOff>
    </xdr:from>
    <xdr:to>
      <xdr:col>14</xdr:col>
      <xdr:colOff>28575</xdr:colOff>
      <xdr:row>38</xdr:row>
      <xdr:rowOff>125070</xdr:rowOff>
    </xdr:to>
    <xdr:cxnSp macro="">
      <xdr:nvCxnSpPr>
        <xdr:cNvPr id="297" name="直線コネクタ 296"/>
        <xdr:cNvCxnSpPr/>
      </xdr:nvCxnSpPr>
      <xdr:spPr>
        <a:xfrm>
          <a:off x="8750300" y="659883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45425</xdr:rowOff>
    </xdr:from>
    <xdr:to>
      <xdr:col>12</xdr:col>
      <xdr:colOff>511175</xdr:colOff>
      <xdr:row>38</xdr:row>
      <xdr:rowOff>83739</xdr:rowOff>
    </xdr:to>
    <xdr:cxnSp macro="">
      <xdr:nvCxnSpPr>
        <xdr:cNvPr id="300" name="直線コネクタ 299"/>
        <xdr:cNvCxnSpPr/>
      </xdr:nvCxnSpPr>
      <xdr:spPr>
        <a:xfrm>
          <a:off x="7861300" y="6560525"/>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9165</xdr:rowOff>
    </xdr:from>
    <xdr:to>
      <xdr:col>12</xdr:col>
      <xdr:colOff>561975</xdr:colOff>
      <xdr:row>38</xdr:row>
      <xdr:rowOff>110765</xdr:rowOff>
    </xdr:to>
    <xdr:sp macro="" textlink="">
      <xdr:nvSpPr>
        <xdr:cNvPr id="301" name="フローチャート : 判断 300"/>
        <xdr:cNvSpPr/>
      </xdr:nvSpPr>
      <xdr:spPr>
        <a:xfrm>
          <a:off x="8699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127291</xdr:rowOff>
    </xdr:from>
    <xdr:ext cx="469744" cy="259045"/>
    <xdr:sp macro="" textlink="">
      <xdr:nvSpPr>
        <xdr:cNvPr id="302" name="テキスト ボックス 301"/>
        <xdr:cNvSpPr txBox="1"/>
      </xdr:nvSpPr>
      <xdr:spPr>
        <a:xfrm>
          <a:off x="8515427"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38019</xdr:rowOff>
    </xdr:from>
    <xdr:to>
      <xdr:col>11</xdr:col>
      <xdr:colOff>307975</xdr:colOff>
      <xdr:row>38</xdr:row>
      <xdr:rowOff>45425</xdr:rowOff>
    </xdr:to>
    <xdr:cxnSp macro="">
      <xdr:nvCxnSpPr>
        <xdr:cNvPr id="303" name="直線コネクタ 302"/>
        <xdr:cNvCxnSpPr/>
      </xdr:nvCxnSpPr>
      <xdr:spPr>
        <a:xfrm>
          <a:off x="6972300" y="655311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171424</xdr:rowOff>
    </xdr:from>
    <xdr:to>
      <xdr:col>11</xdr:col>
      <xdr:colOff>358775</xdr:colOff>
      <xdr:row>38</xdr:row>
      <xdr:rowOff>101574</xdr:rowOff>
    </xdr:to>
    <xdr:sp macro="" textlink="">
      <xdr:nvSpPr>
        <xdr:cNvPr id="304" name="フローチャート : 判断 303"/>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92701</xdr:rowOff>
    </xdr:from>
    <xdr:ext cx="469744" cy="259045"/>
    <xdr:sp macro="" textlink="">
      <xdr:nvSpPr>
        <xdr:cNvPr id="305" name="テキスト ボックス 304"/>
        <xdr:cNvSpPr txBox="1"/>
      </xdr:nvSpPr>
      <xdr:spPr>
        <a:xfrm>
          <a:off x="7626427"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160406</xdr:rowOff>
    </xdr:from>
    <xdr:to>
      <xdr:col>10</xdr:col>
      <xdr:colOff>155575</xdr:colOff>
      <xdr:row>38</xdr:row>
      <xdr:rowOff>90556</xdr:rowOff>
    </xdr:to>
    <xdr:sp macro="" textlink="">
      <xdr:nvSpPr>
        <xdr:cNvPr id="306" name="フローチャート : 判断 305"/>
        <xdr:cNvSpPr/>
      </xdr:nvSpPr>
      <xdr:spPr>
        <a:xfrm>
          <a:off x="6921500" y="650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81683</xdr:rowOff>
    </xdr:from>
    <xdr:ext cx="469744" cy="259045"/>
    <xdr:sp macro="" textlink="">
      <xdr:nvSpPr>
        <xdr:cNvPr id="307" name="テキスト ボックス 306"/>
        <xdr:cNvSpPr txBox="1"/>
      </xdr:nvSpPr>
      <xdr:spPr>
        <a:xfrm>
          <a:off x="6737427" y="659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74453</xdr:rowOff>
    </xdr:from>
    <xdr:to>
      <xdr:col>15</xdr:col>
      <xdr:colOff>231775</xdr:colOff>
      <xdr:row>39</xdr:row>
      <xdr:rowOff>4603</xdr:rowOff>
    </xdr:to>
    <xdr:sp macro="" textlink="">
      <xdr:nvSpPr>
        <xdr:cNvPr id="313" name="円/楕円 312"/>
        <xdr:cNvSpPr/>
      </xdr:nvSpPr>
      <xdr:spPr>
        <a:xfrm>
          <a:off x="10426700" y="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74270</xdr:rowOff>
    </xdr:from>
    <xdr:to>
      <xdr:col>14</xdr:col>
      <xdr:colOff>79375</xdr:colOff>
      <xdr:row>39</xdr:row>
      <xdr:rowOff>4420</xdr:rowOff>
    </xdr:to>
    <xdr:sp macro="" textlink="">
      <xdr:nvSpPr>
        <xdr:cNvPr id="315" name="円/楕円 314"/>
        <xdr:cNvSpPr/>
      </xdr:nvSpPr>
      <xdr:spPr>
        <a:xfrm>
          <a:off x="9588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166997</xdr:rowOff>
    </xdr:from>
    <xdr:ext cx="378565" cy="259045"/>
    <xdr:sp macro="" textlink="">
      <xdr:nvSpPr>
        <xdr:cNvPr id="316" name="テキスト ボックス 315"/>
        <xdr:cNvSpPr txBox="1"/>
      </xdr:nvSpPr>
      <xdr:spPr>
        <a:xfrm>
          <a:off x="9450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32939</xdr:rowOff>
    </xdr:from>
    <xdr:to>
      <xdr:col>12</xdr:col>
      <xdr:colOff>561975</xdr:colOff>
      <xdr:row>38</xdr:row>
      <xdr:rowOff>134539</xdr:rowOff>
    </xdr:to>
    <xdr:sp macro="" textlink="">
      <xdr:nvSpPr>
        <xdr:cNvPr id="317" name="円/楕円 316"/>
        <xdr:cNvSpPr/>
      </xdr:nvSpPr>
      <xdr:spPr>
        <a:xfrm>
          <a:off x="8699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125666</xdr:rowOff>
    </xdr:from>
    <xdr:ext cx="469744" cy="259045"/>
    <xdr:sp macro="" textlink="">
      <xdr:nvSpPr>
        <xdr:cNvPr id="318" name="テキスト ボックス 317"/>
        <xdr:cNvSpPr txBox="1"/>
      </xdr:nvSpPr>
      <xdr:spPr>
        <a:xfrm>
          <a:off x="8515427"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166075</xdr:rowOff>
    </xdr:from>
    <xdr:to>
      <xdr:col>11</xdr:col>
      <xdr:colOff>358775</xdr:colOff>
      <xdr:row>38</xdr:row>
      <xdr:rowOff>96225</xdr:rowOff>
    </xdr:to>
    <xdr:sp macro="" textlink="">
      <xdr:nvSpPr>
        <xdr:cNvPr id="319" name="円/楕円 318"/>
        <xdr:cNvSpPr/>
      </xdr:nvSpPr>
      <xdr:spPr>
        <a:xfrm>
          <a:off x="7810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112753</xdr:rowOff>
    </xdr:from>
    <xdr:ext cx="469744" cy="259045"/>
    <xdr:sp macro="" textlink="">
      <xdr:nvSpPr>
        <xdr:cNvPr id="320" name="テキスト ボックス 319"/>
        <xdr:cNvSpPr txBox="1"/>
      </xdr:nvSpPr>
      <xdr:spPr>
        <a:xfrm>
          <a:off x="7626427" y="62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158669</xdr:rowOff>
    </xdr:from>
    <xdr:to>
      <xdr:col>10</xdr:col>
      <xdr:colOff>155575</xdr:colOff>
      <xdr:row>38</xdr:row>
      <xdr:rowOff>88819</xdr:rowOff>
    </xdr:to>
    <xdr:sp macro="" textlink="">
      <xdr:nvSpPr>
        <xdr:cNvPr id="321" name="円/楕円 320"/>
        <xdr:cNvSpPr/>
      </xdr:nvSpPr>
      <xdr:spPr>
        <a:xfrm>
          <a:off x="6921500" y="65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105346</xdr:rowOff>
    </xdr:from>
    <xdr:ext cx="469744" cy="259045"/>
    <xdr:sp macro="" textlink="">
      <xdr:nvSpPr>
        <xdr:cNvPr id="322" name="テキスト ボックス 321"/>
        <xdr:cNvSpPr txBox="1"/>
      </xdr:nvSpPr>
      <xdr:spPr>
        <a:xfrm>
          <a:off x="6737427" y="627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64829</xdr:rowOff>
    </xdr:from>
    <xdr:to>
      <xdr:col>15</xdr:col>
      <xdr:colOff>180975</xdr:colOff>
      <xdr:row>58</xdr:row>
      <xdr:rowOff>84141</xdr:rowOff>
    </xdr:to>
    <xdr:cxnSp macro="">
      <xdr:nvCxnSpPr>
        <xdr:cNvPr id="349" name="直線コネクタ 348"/>
        <xdr:cNvCxnSpPr/>
      </xdr:nvCxnSpPr>
      <xdr:spPr>
        <a:xfrm>
          <a:off x="9639300" y="10008929"/>
          <a:ext cx="8382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51515</xdr:rowOff>
    </xdr:from>
    <xdr:to>
      <xdr:col>14</xdr:col>
      <xdr:colOff>28575</xdr:colOff>
      <xdr:row>58</xdr:row>
      <xdr:rowOff>64829</xdr:rowOff>
    </xdr:to>
    <xdr:cxnSp macro="">
      <xdr:nvCxnSpPr>
        <xdr:cNvPr id="352" name="直線コネクタ 351"/>
        <xdr:cNvCxnSpPr/>
      </xdr:nvCxnSpPr>
      <xdr:spPr>
        <a:xfrm>
          <a:off x="8750300" y="9995615"/>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51515</xdr:rowOff>
    </xdr:from>
    <xdr:to>
      <xdr:col>12</xdr:col>
      <xdr:colOff>511175</xdr:colOff>
      <xdr:row>58</xdr:row>
      <xdr:rowOff>75756</xdr:rowOff>
    </xdr:to>
    <xdr:cxnSp macro="">
      <xdr:nvCxnSpPr>
        <xdr:cNvPr id="355" name="直線コネクタ 354"/>
        <xdr:cNvCxnSpPr/>
      </xdr:nvCxnSpPr>
      <xdr:spPr>
        <a:xfrm flipV="1">
          <a:off x="7861300" y="9995615"/>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50816</xdr:rowOff>
    </xdr:from>
    <xdr:to>
      <xdr:col>12</xdr:col>
      <xdr:colOff>561975</xdr:colOff>
      <xdr:row>58</xdr:row>
      <xdr:rowOff>152416</xdr:rowOff>
    </xdr:to>
    <xdr:sp macro="" textlink="">
      <xdr:nvSpPr>
        <xdr:cNvPr id="356" name="フローチャート : 判断 355"/>
        <xdr:cNvSpPr/>
      </xdr:nvSpPr>
      <xdr:spPr>
        <a:xfrm>
          <a:off x="8699500" y="99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143543</xdr:rowOff>
    </xdr:from>
    <xdr:ext cx="469744" cy="259045"/>
    <xdr:sp macro="" textlink="">
      <xdr:nvSpPr>
        <xdr:cNvPr id="357" name="テキスト ボックス 356"/>
        <xdr:cNvSpPr txBox="1"/>
      </xdr:nvSpPr>
      <xdr:spPr>
        <a:xfrm>
          <a:off x="8515427" y="100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75756</xdr:rowOff>
    </xdr:from>
    <xdr:to>
      <xdr:col>11</xdr:col>
      <xdr:colOff>307975</xdr:colOff>
      <xdr:row>58</xdr:row>
      <xdr:rowOff>79569</xdr:rowOff>
    </xdr:to>
    <xdr:cxnSp macro="">
      <xdr:nvCxnSpPr>
        <xdr:cNvPr id="358" name="直線コネクタ 357"/>
        <xdr:cNvCxnSpPr/>
      </xdr:nvCxnSpPr>
      <xdr:spPr>
        <a:xfrm flipV="1">
          <a:off x="6972300" y="10019856"/>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55067</xdr:rowOff>
    </xdr:from>
    <xdr:to>
      <xdr:col>11</xdr:col>
      <xdr:colOff>358775</xdr:colOff>
      <xdr:row>58</xdr:row>
      <xdr:rowOff>156667</xdr:rowOff>
    </xdr:to>
    <xdr:sp macro="" textlink="">
      <xdr:nvSpPr>
        <xdr:cNvPr id="359" name="フローチャート : 判断 358"/>
        <xdr:cNvSpPr/>
      </xdr:nvSpPr>
      <xdr:spPr>
        <a:xfrm>
          <a:off x="7810500" y="999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147794</xdr:rowOff>
    </xdr:from>
    <xdr:ext cx="469744" cy="259045"/>
    <xdr:sp macro="" textlink="">
      <xdr:nvSpPr>
        <xdr:cNvPr id="360" name="テキスト ボックス 359"/>
        <xdr:cNvSpPr txBox="1"/>
      </xdr:nvSpPr>
      <xdr:spPr>
        <a:xfrm>
          <a:off x="7626427"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57120</xdr:rowOff>
    </xdr:from>
    <xdr:to>
      <xdr:col>10</xdr:col>
      <xdr:colOff>155575</xdr:colOff>
      <xdr:row>58</xdr:row>
      <xdr:rowOff>158720</xdr:rowOff>
    </xdr:to>
    <xdr:sp macro="" textlink="">
      <xdr:nvSpPr>
        <xdr:cNvPr id="361" name="フローチャート : 判断 360"/>
        <xdr:cNvSpPr/>
      </xdr:nvSpPr>
      <xdr:spPr>
        <a:xfrm>
          <a:off x="6921500" y="1000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149847</xdr:rowOff>
    </xdr:from>
    <xdr:ext cx="469744" cy="259045"/>
    <xdr:sp macro="" textlink="">
      <xdr:nvSpPr>
        <xdr:cNvPr id="362" name="テキスト ボックス 361"/>
        <xdr:cNvSpPr txBox="1"/>
      </xdr:nvSpPr>
      <xdr:spPr>
        <a:xfrm>
          <a:off x="6737427" y="100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33341</xdr:rowOff>
    </xdr:from>
    <xdr:to>
      <xdr:col>15</xdr:col>
      <xdr:colOff>231775</xdr:colOff>
      <xdr:row>58</xdr:row>
      <xdr:rowOff>134941</xdr:rowOff>
    </xdr:to>
    <xdr:sp macro="" textlink="">
      <xdr:nvSpPr>
        <xdr:cNvPr id="368" name="円/楕円 367"/>
        <xdr:cNvSpPr/>
      </xdr:nvSpPr>
      <xdr:spPr>
        <a:xfrm>
          <a:off x="10426700" y="99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534377" cy="259045"/>
    <xdr:sp macro="" textlink="">
      <xdr:nvSpPr>
        <xdr:cNvPr id="369" name="農林水産業費該当値テキスト"/>
        <xdr:cNvSpPr txBox="1"/>
      </xdr:nvSpPr>
      <xdr:spPr>
        <a:xfrm>
          <a:off x="10528300" y="99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14029</xdr:rowOff>
    </xdr:from>
    <xdr:to>
      <xdr:col>14</xdr:col>
      <xdr:colOff>79375</xdr:colOff>
      <xdr:row>58</xdr:row>
      <xdr:rowOff>115629</xdr:rowOff>
    </xdr:to>
    <xdr:sp macro="" textlink="">
      <xdr:nvSpPr>
        <xdr:cNvPr id="370" name="円/楕円 369"/>
        <xdr:cNvSpPr/>
      </xdr:nvSpPr>
      <xdr:spPr>
        <a:xfrm>
          <a:off x="9588500" y="99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132156</xdr:rowOff>
    </xdr:from>
    <xdr:ext cx="534377" cy="259045"/>
    <xdr:sp macro="" textlink="">
      <xdr:nvSpPr>
        <xdr:cNvPr id="371" name="テキスト ボックス 370"/>
        <xdr:cNvSpPr txBox="1"/>
      </xdr:nvSpPr>
      <xdr:spPr>
        <a:xfrm>
          <a:off x="9372111" y="9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715</xdr:rowOff>
    </xdr:from>
    <xdr:to>
      <xdr:col>12</xdr:col>
      <xdr:colOff>561975</xdr:colOff>
      <xdr:row>58</xdr:row>
      <xdr:rowOff>102315</xdr:rowOff>
    </xdr:to>
    <xdr:sp macro="" textlink="">
      <xdr:nvSpPr>
        <xdr:cNvPr id="372" name="円/楕円 371"/>
        <xdr:cNvSpPr/>
      </xdr:nvSpPr>
      <xdr:spPr>
        <a:xfrm>
          <a:off x="8699500" y="994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118842</xdr:rowOff>
    </xdr:from>
    <xdr:ext cx="534377" cy="259045"/>
    <xdr:sp macro="" textlink="">
      <xdr:nvSpPr>
        <xdr:cNvPr id="373" name="テキスト ボックス 372"/>
        <xdr:cNvSpPr txBox="1"/>
      </xdr:nvSpPr>
      <xdr:spPr>
        <a:xfrm>
          <a:off x="8483111" y="9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24956</xdr:rowOff>
    </xdr:from>
    <xdr:to>
      <xdr:col>11</xdr:col>
      <xdr:colOff>358775</xdr:colOff>
      <xdr:row>58</xdr:row>
      <xdr:rowOff>126556</xdr:rowOff>
    </xdr:to>
    <xdr:sp macro="" textlink="">
      <xdr:nvSpPr>
        <xdr:cNvPr id="374" name="円/楕円 373"/>
        <xdr:cNvSpPr/>
      </xdr:nvSpPr>
      <xdr:spPr>
        <a:xfrm>
          <a:off x="7810500" y="99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143083</xdr:rowOff>
    </xdr:from>
    <xdr:ext cx="534377" cy="259045"/>
    <xdr:sp macro="" textlink="">
      <xdr:nvSpPr>
        <xdr:cNvPr id="375" name="テキスト ボックス 374"/>
        <xdr:cNvSpPr txBox="1"/>
      </xdr:nvSpPr>
      <xdr:spPr>
        <a:xfrm>
          <a:off x="7594111" y="97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28769</xdr:rowOff>
    </xdr:from>
    <xdr:to>
      <xdr:col>10</xdr:col>
      <xdr:colOff>155575</xdr:colOff>
      <xdr:row>58</xdr:row>
      <xdr:rowOff>130369</xdr:rowOff>
    </xdr:to>
    <xdr:sp macro="" textlink="">
      <xdr:nvSpPr>
        <xdr:cNvPr id="376" name="円/楕円 375"/>
        <xdr:cNvSpPr/>
      </xdr:nvSpPr>
      <xdr:spPr>
        <a:xfrm>
          <a:off x="6921500" y="99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146896</xdr:rowOff>
    </xdr:from>
    <xdr:ext cx="534377" cy="259045"/>
    <xdr:sp macro="" textlink="">
      <xdr:nvSpPr>
        <xdr:cNvPr id="377" name="テキスト ボックス 376"/>
        <xdr:cNvSpPr txBox="1"/>
      </xdr:nvSpPr>
      <xdr:spPr>
        <a:xfrm>
          <a:off x="6705111" y="974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27457</xdr:rowOff>
    </xdr:from>
    <xdr:to>
      <xdr:col>15</xdr:col>
      <xdr:colOff>180975</xdr:colOff>
      <xdr:row>74</xdr:row>
      <xdr:rowOff>155313</xdr:rowOff>
    </xdr:to>
    <xdr:cxnSp macro="">
      <xdr:nvCxnSpPr>
        <xdr:cNvPr id="404" name="直線コネクタ 403"/>
        <xdr:cNvCxnSpPr/>
      </xdr:nvCxnSpPr>
      <xdr:spPr>
        <a:xfrm>
          <a:off x="9639300" y="12714757"/>
          <a:ext cx="838200" cy="1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115194</xdr:rowOff>
    </xdr:from>
    <xdr:to>
      <xdr:col>14</xdr:col>
      <xdr:colOff>28575</xdr:colOff>
      <xdr:row>74</xdr:row>
      <xdr:rowOff>27457</xdr:rowOff>
    </xdr:to>
    <xdr:cxnSp macro="">
      <xdr:nvCxnSpPr>
        <xdr:cNvPr id="407" name="直線コネクタ 406"/>
        <xdr:cNvCxnSpPr/>
      </xdr:nvCxnSpPr>
      <xdr:spPr>
        <a:xfrm>
          <a:off x="8750300" y="12631044"/>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119789</xdr:rowOff>
    </xdr:from>
    <xdr:to>
      <xdr:col>12</xdr:col>
      <xdr:colOff>511175</xdr:colOff>
      <xdr:row>73</xdr:row>
      <xdr:rowOff>115194</xdr:rowOff>
    </xdr:to>
    <xdr:cxnSp macro="">
      <xdr:nvCxnSpPr>
        <xdr:cNvPr id="410" name="直線コネクタ 409"/>
        <xdr:cNvCxnSpPr/>
      </xdr:nvCxnSpPr>
      <xdr:spPr>
        <a:xfrm>
          <a:off x="7861300" y="12464189"/>
          <a:ext cx="889000" cy="1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11" name="フローチャート : 判断 410"/>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12" name="テキスト ボックス 411"/>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119789</xdr:rowOff>
    </xdr:from>
    <xdr:to>
      <xdr:col>11</xdr:col>
      <xdr:colOff>307975</xdr:colOff>
      <xdr:row>73</xdr:row>
      <xdr:rowOff>49929</xdr:rowOff>
    </xdr:to>
    <xdr:cxnSp macro="">
      <xdr:nvCxnSpPr>
        <xdr:cNvPr id="413" name="直線コネクタ 412"/>
        <xdr:cNvCxnSpPr/>
      </xdr:nvCxnSpPr>
      <xdr:spPr>
        <a:xfrm flipV="1">
          <a:off x="6972300" y="12464189"/>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4" name="フローチャート : 判断 413"/>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5" name="テキスト ボックス 414"/>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6" name="フローチャート : 判断 415"/>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7" name="テキスト ボックス 416"/>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104513</xdr:rowOff>
    </xdr:from>
    <xdr:to>
      <xdr:col>15</xdr:col>
      <xdr:colOff>231775</xdr:colOff>
      <xdr:row>75</xdr:row>
      <xdr:rowOff>34663</xdr:rowOff>
    </xdr:to>
    <xdr:sp macro="" textlink="">
      <xdr:nvSpPr>
        <xdr:cNvPr id="423" name="円/楕円 422"/>
        <xdr:cNvSpPr/>
      </xdr:nvSpPr>
      <xdr:spPr>
        <a:xfrm>
          <a:off x="10426700" y="127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127390</xdr:rowOff>
    </xdr:from>
    <xdr:ext cx="534377" cy="259045"/>
    <xdr:sp macro="" textlink="">
      <xdr:nvSpPr>
        <xdr:cNvPr id="424" name="商工費該当値テキスト"/>
        <xdr:cNvSpPr txBox="1"/>
      </xdr:nvSpPr>
      <xdr:spPr>
        <a:xfrm>
          <a:off x="10528300" y="1264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148107</xdr:rowOff>
    </xdr:from>
    <xdr:to>
      <xdr:col>14</xdr:col>
      <xdr:colOff>79375</xdr:colOff>
      <xdr:row>74</xdr:row>
      <xdr:rowOff>78257</xdr:rowOff>
    </xdr:to>
    <xdr:sp macro="" textlink="">
      <xdr:nvSpPr>
        <xdr:cNvPr id="425" name="円/楕円 424"/>
        <xdr:cNvSpPr/>
      </xdr:nvSpPr>
      <xdr:spPr>
        <a:xfrm>
          <a:off x="9588500" y="12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94784</xdr:rowOff>
    </xdr:from>
    <xdr:ext cx="534377" cy="259045"/>
    <xdr:sp macro="" textlink="">
      <xdr:nvSpPr>
        <xdr:cNvPr id="426" name="テキスト ボックス 425"/>
        <xdr:cNvSpPr txBox="1"/>
      </xdr:nvSpPr>
      <xdr:spPr>
        <a:xfrm>
          <a:off x="9372111" y="12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64394</xdr:rowOff>
    </xdr:from>
    <xdr:to>
      <xdr:col>12</xdr:col>
      <xdr:colOff>561975</xdr:colOff>
      <xdr:row>73</xdr:row>
      <xdr:rowOff>165994</xdr:rowOff>
    </xdr:to>
    <xdr:sp macro="" textlink="">
      <xdr:nvSpPr>
        <xdr:cNvPr id="427" name="円/楕円 426"/>
        <xdr:cNvSpPr/>
      </xdr:nvSpPr>
      <xdr:spPr>
        <a:xfrm>
          <a:off x="8699500" y="125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11071</xdr:rowOff>
    </xdr:from>
    <xdr:ext cx="534377" cy="259045"/>
    <xdr:sp macro="" textlink="">
      <xdr:nvSpPr>
        <xdr:cNvPr id="428" name="テキスト ボックス 427"/>
        <xdr:cNvSpPr txBox="1"/>
      </xdr:nvSpPr>
      <xdr:spPr>
        <a:xfrm>
          <a:off x="8483111" y="123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68989</xdr:rowOff>
    </xdr:from>
    <xdr:to>
      <xdr:col>11</xdr:col>
      <xdr:colOff>358775</xdr:colOff>
      <xdr:row>72</xdr:row>
      <xdr:rowOff>170589</xdr:rowOff>
    </xdr:to>
    <xdr:sp macro="" textlink="">
      <xdr:nvSpPr>
        <xdr:cNvPr id="429" name="円/楕円 428"/>
        <xdr:cNvSpPr/>
      </xdr:nvSpPr>
      <xdr:spPr>
        <a:xfrm>
          <a:off x="7810500" y="124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15666</xdr:rowOff>
    </xdr:from>
    <xdr:ext cx="534377" cy="259045"/>
    <xdr:sp macro="" textlink="">
      <xdr:nvSpPr>
        <xdr:cNvPr id="430" name="テキスト ボックス 429"/>
        <xdr:cNvSpPr txBox="1"/>
      </xdr:nvSpPr>
      <xdr:spPr>
        <a:xfrm>
          <a:off x="7594111" y="121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170579</xdr:rowOff>
    </xdr:from>
    <xdr:to>
      <xdr:col>10</xdr:col>
      <xdr:colOff>155575</xdr:colOff>
      <xdr:row>73</xdr:row>
      <xdr:rowOff>100729</xdr:rowOff>
    </xdr:to>
    <xdr:sp macro="" textlink="">
      <xdr:nvSpPr>
        <xdr:cNvPr id="431" name="円/楕円 430"/>
        <xdr:cNvSpPr/>
      </xdr:nvSpPr>
      <xdr:spPr>
        <a:xfrm>
          <a:off x="6921500" y="125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117256</xdr:rowOff>
    </xdr:from>
    <xdr:ext cx="534377" cy="259045"/>
    <xdr:sp macro="" textlink="">
      <xdr:nvSpPr>
        <xdr:cNvPr id="432" name="テキスト ボックス 431"/>
        <xdr:cNvSpPr txBox="1"/>
      </xdr:nvSpPr>
      <xdr:spPr>
        <a:xfrm>
          <a:off x="6705111" y="122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191</xdr:rowOff>
    </xdr:from>
    <xdr:to>
      <xdr:col>15</xdr:col>
      <xdr:colOff>180975</xdr:colOff>
      <xdr:row>99</xdr:row>
      <xdr:rowOff>2738</xdr:rowOff>
    </xdr:to>
    <xdr:cxnSp macro="">
      <xdr:nvCxnSpPr>
        <xdr:cNvPr id="461" name="直線コネクタ 460"/>
        <xdr:cNvCxnSpPr/>
      </xdr:nvCxnSpPr>
      <xdr:spPr>
        <a:xfrm>
          <a:off x="9639300" y="16973741"/>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164471</xdr:rowOff>
    </xdr:from>
    <xdr:to>
      <xdr:col>14</xdr:col>
      <xdr:colOff>28575</xdr:colOff>
      <xdr:row>99</xdr:row>
      <xdr:rowOff>191</xdr:rowOff>
    </xdr:to>
    <xdr:cxnSp macro="">
      <xdr:nvCxnSpPr>
        <xdr:cNvPr id="464" name="直線コネクタ 463"/>
        <xdr:cNvCxnSpPr/>
      </xdr:nvCxnSpPr>
      <xdr:spPr>
        <a:xfrm>
          <a:off x="8750300" y="16966571"/>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163806</xdr:rowOff>
    </xdr:from>
    <xdr:to>
      <xdr:col>12</xdr:col>
      <xdr:colOff>511175</xdr:colOff>
      <xdr:row>98</xdr:row>
      <xdr:rowOff>164471</xdr:rowOff>
    </xdr:to>
    <xdr:cxnSp macro="">
      <xdr:nvCxnSpPr>
        <xdr:cNvPr id="467" name="直線コネクタ 466"/>
        <xdr:cNvCxnSpPr/>
      </xdr:nvCxnSpPr>
      <xdr:spPr>
        <a:xfrm>
          <a:off x="7861300" y="16965906"/>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113306</xdr:rowOff>
    </xdr:from>
    <xdr:to>
      <xdr:col>12</xdr:col>
      <xdr:colOff>561975</xdr:colOff>
      <xdr:row>99</xdr:row>
      <xdr:rowOff>43456</xdr:rowOff>
    </xdr:to>
    <xdr:sp macro="" textlink="">
      <xdr:nvSpPr>
        <xdr:cNvPr id="468" name="フローチャート : 判断 467"/>
        <xdr:cNvSpPr/>
      </xdr:nvSpPr>
      <xdr:spPr>
        <a:xfrm>
          <a:off x="8699500" y="16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59983</xdr:rowOff>
    </xdr:from>
    <xdr:ext cx="534377" cy="259045"/>
    <xdr:sp macro="" textlink="">
      <xdr:nvSpPr>
        <xdr:cNvPr id="469" name="テキスト ボックス 468"/>
        <xdr:cNvSpPr txBox="1"/>
      </xdr:nvSpPr>
      <xdr:spPr>
        <a:xfrm>
          <a:off x="8483111" y="166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163806</xdr:rowOff>
    </xdr:from>
    <xdr:to>
      <xdr:col>11</xdr:col>
      <xdr:colOff>307975</xdr:colOff>
      <xdr:row>98</xdr:row>
      <xdr:rowOff>169649</xdr:rowOff>
    </xdr:to>
    <xdr:cxnSp macro="">
      <xdr:nvCxnSpPr>
        <xdr:cNvPr id="470" name="直線コネクタ 469"/>
        <xdr:cNvCxnSpPr/>
      </xdr:nvCxnSpPr>
      <xdr:spPr>
        <a:xfrm flipV="1">
          <a:off x="6972300" y="16965906"/>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110553</xdr:rowOff>
    </xdr:from>
    <xdr:to>
      <xdr:col>11</xdr:col>
      <xdr:colOff>358775</xdr:colOff>
      <xdr:row>99</xdr:row>
      <xdr:rowOff>40703</xdr:rowOff>
    </xdr:to>
    <xdr:sp macro="" textlink="">
      <xdr:nvSpPr>
        <xdr:cNvPr id="471" name="フローチャート : 判断 470"/>
        <xdr:cNvSpPr/>
      </xdr:nvSpPr>
      <xdr:spPr>
        <a:xfrm>
          <a:off x="7810500" y="169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57230</xdr:rowOff>
    </xdr:from>
    <xdr:ext cx="534377" cy="259045"/>
    <xdr:sp macro="" textlink="">
      <xdr:nvSpPr>
        <xdr:cNvPr id="472" name="テキスト ボックス 471"/>
        <xdr:cNvSpPr txBox="1"/>
      </xdr:nvSpPr>
      <xdr:spPr>
        <a:xfrm>
          <a:off x="7594111" y="166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114585</xdr:rowOff>
    </xdr:from>
    <xdr:to>
      <xdr:col>10</xdr:col>
      <xdr:colOff>155575</xdr:colOff>
      <xdr:row>99</xdr:row>
      <xdr:rowOff>44735</xdr:rowOff>
    </xdr:to>
    <xdr:sp macro="" textlink="">
      <xdr:nvSpPr>
        <xdr:cNvPr id="473" name="フローチャート : 判断 472"/>
        <xdr:cNvSpPr/>
      </xdr:nvSpPr>
      <xdr:spPr>
        <a:xfrm>
          <a:off x="6921500" y="169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61262</xdr:rowOff>
    </xdr:from>
    <xdr:ext cx="534377" cy="259045"/>
    <xdr:sp macro="" textlink="">
      <xdr:nvSpPr>
        <xdr:cNvPr id="474" name="テキスト ボックス 473"/>
        <xdr:cNvSpPr txBox="1"/>
      </xdr:nvSpPr>
      <xdr:spPr>
        <a:xfrm>
          <a:off x="6705111" y="166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123388</xdr:rowOff>
    </xdr:from>
    <xdr:to>
      <xdr:col>15</xdr:col>
      <xdr:colOff>231775</xdr:colOff>
      <xdr:row>99</xdr:row>
      <xdr:rowOff>53538</xdr:rowOff>
    </xdr:to>
    <xdr:sp macro="" textlink="">
      <xdr:nvSpPr>
        <xdr:cNvPr id="480" name="円/楕円 479"/>
        <xdr:cNvSpPr/>
      </xdr:nvSpPr>
      <xdr:spPr>
        <a:xfrm>
          <a:off x="10426700" y="1692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120841</xdr:rowOff>
    </xdr:from>
    <xdr:to>
      <xdr:col>14</xdr:col>
      <xdr:colOff>79375</xdr:colOff>
      <xdr:row>99</xdr:row>
      <xdr:rowOff>50991</xdr:rowOff>
    </xdr:to>
    <xdr:sp macro="" textlink="">
      <xdr:nvSpPr>
        <xdr:cNvPr id="482" name="円/楕円 481"/>
        <xdr:cNvSpPr/>
      </xdr:nvSpPr>
      <xdr:spPr>
        <a:xfrm>
          <a:off x="9588500" y="169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42118</xdr:rowOff>
    </xdr:from>
    <xdr:ext cx="534377" cy="259045"/>
    <xdr:sp macro="" textlink="">
      <xdr:nvSpPr>
        <xdr:cNvPr id="483" name="テキスト ボックス 482"/>
        <xdr:cNvSpPr txBox="1"/>
      </xdr:nvSpPr>
      <xdr:spPr>
        <a:xfrm>
          <a:off x="9372111" y="170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113671</xdr:rowOff>
    </xdr:from>
    <xdr:to>
      <xdr:col>12</xdr:col>
      <xdr:colOff>561975</xdr:colOff>
      <xdr:row>99</xdr:row>
      <xdr:rowOff>43821</xdr:rowOff>
    </xdr:to>
    <xdr:sp macro="" textlink="">
      <xdr:nvSpPr>
        <xdr:cNvPr id="484" name="円/楕円 483"/>
        <xdr:cNvSpPr/>
      </xdr:nvSpPr>
      <xdr:spPr>
        <a:xfrm>
          <a:off x="8699500" y="169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34948</xdr:rowOff>
    </xdr:from>
    <xdr:ext cx="534377" cy="259045"/>
    <xdr:sp macro="" textlink="">
      <xdr:nvSpPr>
        <xdr:cNvPr id="485" name="テキスト ボックス 484"/>
        <xdr:cNvSpPr txBox="1"/>
      </xdr:nvSpPr>
      <xdr:spPr>
        <a:xfrm>
          <a:off x="8483111" y="1700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113006</xdr:rowOff>
    </xdr:from>
    <xdr:to>
      <xdr:col>11</xdr:col>
      <xdr:colOff>358775</xdr:colOff>
      <xdr:row>99</xdr:row>
      <xdr:rowOff>43156</xdr:rowOff>
    </xdr:to>
    <xdr:sp macro="" textlink="">
      <xdr:nvSpPr>
        <xdr:cNvPr id="486" name="円/楕円 485"/>
        <xdr:cNvSpPr/>
      </xdr:nvSpPr>
      <xdr:spPr>
        <a:xfrm>
          <a:off x="7810500" y="169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34283</xdr:rowOff>
    </xdr:from>
    <xdr:ext cx="534377" cy="259045"/>
    <xdr:sp macro="" textlink="">
      <xdr:nvSpPr>
        <xdr:cNvPr id="487" name="テキスト ボックス 486"/>
        <xdr:cNvSpPr txBox="1"/>
      </xdr:nvSpPr>
      <xdr:spPr>
        <a:xfrm>
          <a:off x="7594111" y="170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118849</xdr:rowOff>
    </xdr:from>
    <xdr:to>
      <xdr:col>10</xdr:col>
      <xdr:colOff>155575</xdr:colOff>
      <xdr:row>99</xdr:row>
      <xdr:rowOff>48999</xdr:rowOff>
    </xdr:to>
    <xdr:sp macro="" textlink="">
      <xdr:nvSpPr>
        <xdr:cNvPr id="488" name="円/楕円 487"/>
        <xdr:cNvSpPr/>
      </xdr:nvSpPr>
      <xdr:spPr>
        <a:xfrm>
          <a:off x="6921500" y="169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40126</xdr:rowOff>
    </xdr:from>
    <xdr:ext cx="534377" cy="259045"/>
    <xdr:sp macro="" textlink="">
      <xdr:nvSpPr>
        <xdr:cNvPr id="489" name="テキスト ボックス 488"/>
        <xdr:cNvSpPr txBox="1"/>
      </xdr:nvSpPr>
      <xdr:spPr>
        <a:xfrm>
          <a:off x="6705111" y="170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3546</xdr:rowOff>
    </xdr:from>
    <xdr:to>
      <xdr:col>23</xdr:col>
      <xdr:colOff>517525</xdr:colOff>
      <xdr:row>38</xdr:row>
      <xdr:rowOff>60604</xdr:rowOff>
    </xdr:to>
    <xdr:cxnSp macro="">
      <xdr:nvCxnSpPr>
        <xdr:cNvPr id="517" name="直線コネクタ 516"/>
        <xdr:cNvCxnSpPr/>
      </xdr:nvCxnSpPr>
      <xdr:spPr>
        <a:xfrm>
          <a:off x="15481300" y="6347196"/>
          <a:ext cx="8382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3546</xdr:rowOff>
    </xdr:from>
    <xdr:to>
      <xdr:col>22</xdr:col>
      <xdr:colOff>365125</xdr:colOff>
      <xdr:row>38</xdr:row>
      <xdr:rowOff>72263</xdr:rowOff>
    </xdr:to>
    <xdr:cxnSp macro="">
      <xdr:nvCxnSpPr>
        <xdr:cNvPr id="520" name="直線コネクタ 519"/>
        <xdr:cNvCxnSpPr/>
      </xdr:nvCxnSpPr>
      <xdr:spPr>
        <a:xfrm flipV="1">
          <a:off x="14592300" y="6347196"/>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72263</xdr:rowOff>
    </xdr:from>
    <xdr:to>
      <xdr:col>21</xdr:col>
      <xdr:colOff>161925</xdr:colOff>
      <xdr:row>38</xdr:row>
      <xdr:rowOff>94666</xdr:rowOff>
    </xdr:to>
    <xdr:cxnSp macro="">
      <xdr:nvCxnSpPr>
        <xdr:cNvPr id="523" name="直線コネクタ 522"/>
        <xdr:cNvCxnSpPr/>
      </xdr:nvCxnSpPr>
      <xdr:spPr>
        <a:xfrm flipV="1">
          <a:off x="13703300" y="658736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4" name="フローチャート : 判断 523"/>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163273</xdr:rowOff>
    </xdr:from>
    <xdr:ext cx="534377" cy="259045"/>
    <xdr:sp macro="" textlink="">
      <xdr:nvSpPr>
        <xdr:cNvPr id="525" name="テキスト ボックス 524"/>
        <xdr:cNvSpPr txBox="1"/>
      </xdr:nvSpPr>
      <xdr:spPr>
        <a:xfrm>
          <a:off x="14325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136180</xdr:rowOff>
    </xdr:from>
    <xdr:to>
      <xdr:col>19</xdr:col>
      <xdr:colOff>644525</xdr:colOff>
      <xdr:row>38</xdr:row>
      <xdr:rowOff>94666</xdr:rowOff>
    </xdr:to>
    <xdr:cxnSp macro="">
      <xdr:nvCxnSpPr>
        <xdr:cNvPr id="526" name="直線コネクタ 525"/>
        <xdr:cNvCxnSpPr/>
      </xdr:nvCxnSpPr>
      <xdr:spPr>
        <a:xfrm>
          <a:off x="12814300" y="6479830"/>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7" name="フローチャート : 判断 526"/>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18706</xdr:rowOff>
    </xdr:from>
    <xdr:ext cx="534377" cy="259045"/>
    <xdr:sp macro="" textlink="">
      <xdr:nvSpPr>
        <xdr:cNvPr id="528" name="テキスト ボックス 527"/>
        <xdr:cNvSpPr txBox="1"/>
      </xdr:nvSpPr>
      <xdr:spPr>
        <a:xfrm>
          <a:off x="13436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29" name="フローチャート : 判断 528"/>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24030</xdr:rowOff>
    </xdr:from>
    <xdr:ext cx="534377" cy="259045"/>
    <xdr:sp macro="" textlink="">
      <xdr:nvSpPr>
        <xdr:cNvPr id="530" name="テキスト ボックス 529"/>
        <xdr:cNvSpPr txBox="1"/>
      </xdr:nvSpPr>
      <xdr:spPr>
        <a:xfrm>
          <a:off x="12547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9804</xdr:rowOff>
    </xdr:from>
    <xdr:to>
      <xdr:col>23</xdr:col>
      <xdr:colOff>568325</xdr:colOff>
      <xdr:row>38</xdr:row>
      <xdr:rowOff>111404</xdr:rowOff>
    </xdr:to>
    <xdr:sp macro="" textlink="">
      <xdr:nvSpPr>
        <xdr:cNvPr id="536" name="円/楕円 535"/>
        <xdr:cNvSpPr/>
      </xdr:nvSpPr>
      <xdr:spPr>
        <a:xfrm>
          <a:off x="16268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96181</xdr:rowOff>
    </xdr:from>
    <xdr:ext cx="534377" cy="259045"/>
    <xdr:sp macro="" textlink="">
      <xdr:nvSpPr>
        <xdr:cNvPr id="537" name="消防費該当値テキスト"/>
        <xdr:cNvSpPr txBox="1"/>
      </xdr:nvSpPr>
      <xdr:spPr>
        <a:xfrm>
          <a:off x="16370300" y="64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124196</xdr:rowOff>
    </xdr:from>
    <xdr:to>
      <xdr:col>22</xdr:col>
      <xdr:colOff>415925</xdr:colOff>
      <xdr:row>37</xdr:row>
      <xdr:rowOff>54346</xdr:rowOff>
    </xdr:to>
    <xdr:sp macro="" textlink="">
      <xdr:nvSpPr>
        <xdr:cNvPr id="538" name="円/楕円 537"/>
        <xdr:cNvSpPr/>
      </xdr:nvSpPr>
      <xdr:spPr>
        <a:xfrm>
          <a:off x="15430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70873</xdr:rowOff>
    </xdr:from>
    <xdr:ext cx="534377" cy="259045"/>
    <xdr:sp macro="" textlink="">
      <xdr:nvSpPr>
        <xdr:cNvPr id="539" name="テキスト ボックス 538"/>
        <xdr:cNvSpPr txBox="1"/>
      </xdr:nvSpPr>
      <xdr:spPr>
        <a:xfrm>
          <a:off x="15214111" y="60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21463</xdr:rowOff>
    </xdr:from>
    <xdr:to>
      <xdr:col>21</xdr:col>
      <xdr:colOff>212725</xdr:colOff>
      <xdr:row>38</xdr:row>
      <xdr:rowOff>123063</xdr:rowOff>
    </xdr:to>
    <xdr:sp macro="" textlink="">
      <xdr:nvSpPr>
        <xdr:cNvPr id="540" name="円/楕円 539"/>
        <xdr:cNvSpPr/>
      </xdr:nvSpPr>
      <xdr:spPr>
        <a:xfrm>
          <a:off x="1454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114190</xdr:rowOff>
    </xdr:from>
    <xdr:ext cx="534377" cy="259045"/>
    <xdr:sp macro="" textlink="">
      <xdr:nvSpPr>
        <xdr:cNvPr id="541" name="テキスト ボックス 540"/>
        <xdr:cNvSpPr txBox="1"/>
      </xdr:nvSpPr>
      <xdr:spPr>
        <a:xfrm>
          <a:off x="14325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43866</xdr:rowOff>
    </xdr:from>
    <xdr:to>
      <xdr:col>20</xdr:col>
      <xdr:colOff>9525</xdr:colOff>
      <xdr:row>38</xdr:row>
      <xdr:rowOff>145466</xdr:rowOff>
    </xdr:to>
    <xdr:sp macro="" textlink="">
      <xdr:nvSpPr>
        <xdr:cNvPr id="542" name="円/楕円 541"/>
        <xdr:cNvSpPr/>
      </xdr:nvSpPr>
      <xdr:spPr>
        <a:xfrm>
          <a:off x="13652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136593</xdr:rowOff>
    </xdr:from>
    <xdr:ext cx="534377" cy="259045"/>
    <xdr:sp macro="" textlink="">
      <xdr:nvSpPr>
        <xdr:cNvPr id="543" name="テキスト ボックス 542"/>
        <xdr:cNvSpPr txBox="1"/>
      </xdr:nvSpPr>
      <xdr:spPr>
        <a:xfrm>
          <a:off x="13436111" y="66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85380</xdr:rowOff>
    </xdr:from>
    <xdr:to>
      <xdr:col>18</xdr:col>
      <xdr:colOff>492125</xdr:colOff>
      <xdr:row>38</xdr:row>
      <xdr:rowOff>15529</xdr:rowOff>
    </xdr:to>
    <xdr:sp macro="" textlink="">
      <xdr:nvSpPr>
        <xdr:cNvPr id="544" name="円/楕円 543"/>
        <xdr:cNvSpPr/>
      </xdr:nvSpPr>
      <xdr:spPr>
        <a:xfrm>
          <a:off x="12763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32057</xdr:rowOff>
    </xdr:from>
    <xdr:ext cx="534377" cy="259045"/>
    <xdr:sp macro="" textlink="">
      <xdr:nvSpPr>
        <xdr:cNvPr id="545" name="テキスト ボックス 544"/>
        <xdr:cNvSpPr txBox="1"/>
      </xdr:nvSpPr>
      <xdr:spPr>
        <a:xfrm>
          <a:off x="12547111" y="62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86573</xdr:rowOff>
    </xdr:from>
    <xdr:to>
      <xdr:col>23</xdr:col>
      <xdr:colOff>517525</xdr:colOff>
      <xdr:row>57</xdr:row>
      <xdr:rowOff>120634</xdr:rowOff>
    </xdr:to>
    <xdr:cxnSp macro="">
      <xdr:nvCxnSpPr>
        <xdr:cNvPr id="573" name="直線コネクタ 572"/>
        <xdr:cNvCxnSpPr/>
      </xdr:nvCxnSpPr>
      <xdr:spPr>
        <a:xfrm flipV="1">
          <a:off x="15481300" y="9859223"/>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79502</xdr:rowOff>
    </xdr:from>
    <xdr:to>
      <xdr:col>22</xdr:col>
      <xdr:colOff>365125</xdr:colOff>
      <xdr:row>57</xdr:row>
      <xdr:rowOff>120634</xdr:rowOff>
    </xdr:to>
    <xdr:cxnSp macro="">
      <xdr:nvCxnSpPr>
        <xdr:cNvPr id="576" name="直線コネクタ 575"/>
        <xdr:cNvCxnSpPr/>
      </xdr:nvCxnSpPr>
      <xdr:spPr>
        <a:xfrm>
          <a:off x="14592300" y="9852152"/>
          <a:ext cx="889000" cy="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71577</xdr:rowOff>
    </xdr:from>
    <xdr:to>
      <xdr:col>21</xdr:col>
      <xdr:colOff>161925</xdr:colOff>
      <xdr:row>57</xdr:row>
      <xdr:rowOff>79502</xdr:rowOff>
    </xdr:to>
    <xdr:cxnSp macro="">
      <xdr:nvCxnSpPr>
        <xdr:cNvPr id="579" name="直線コネクタ 578"/>
        <xdr:cNvCxnSpPr/>
      </xdr:nvCxnSpPr>
      <xdr:spPr>
        <a:xfrm>
          <a:off x="13703300" y="9844227"/>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25410</xdr:rowOff>
    </xdr:from>
    <xdr:to>
      <xdr:col>21</xdr:col>
      <xdr:colOff>212725</xdr:colOff>
      <xdr:row>57</xdr:row>
      <xdr:rowOff>127010</xdr:rowOff>
    </xdr:to>
    <xdr:sp macro="" textlink="">
      <xdr:nvSpPr>
        <xdr:cNvPr id="580" name="フローチャート : 判断 579"/>
        <xdr:cNvSpPr/>
      </xdr:nvSpPr>
      <xdr:spPr>
        <a:xfrm>
          <a:off x="14541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143537</xdr:rowOff>
    </xdr:from>
    <xdr:ext cx="534377" cy="259045"/>
    <xdr:sp macro="" textlink="">
      <xdr:nvSpPr>
        <xdr:cNvPr id="581" name="テキスト ボックス 580"/>
        <xdr:cNvSpPr txBox="1"/>
      </xdr:nvSpPr>
      <xdr:spPr>
        <a:xfrm>
          <a:off x="14325111" y="9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71577</xdr:rowOff>
    </xdr:from>
    <xdr:to>
      <xdr:col>19</xdr:col>
      <xdr:colOff>644525</xdr:colOff>
      <xdr:row>57</xdr:row>
      <xdr:rowOff>136393</xdr:rowOff>
    </xdr:to>
    <xdr:cxnSp macro="">
      <xdr:nvCxnSpPr>
        <xdr:cNvPr id="582" name="直線コネクタ 581"/>
        <xdr:cNvCxnSpPr/>
      </xdr:nvCxnSpPr>
      <xdr:spPr>
        <a:xfrm flipV="1">
          <a:off x="12814300" y="9844227"/>
          <a:ext cx="889000" cy="6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56683</xdr:rowOff>
    </xdr:from>
    <xdr:to>
      <xdr:col>20</xdr:col>
      <xdr:colOff>9525</xdr:colOff>
      <xdr:row>57</xdr:row>
      <xdr:rowOff>158283</xdr:rowOff>
    </xdr:to>
    <xdr:sp macro="" textlink="">
      <xdr:nvSpPr>
        <xdr:cNvPr id="583" name="フローチャート : 判断 582"/>
        <xdr:cNvSpPr/>
      </xdr:nvSpPr>
      <xdr:spPr>
        <a:xfrm>
          <a:off x="13652500" y="982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149410</xdr:rowOff>
    </xdr:from>
    <xdr:ext cx="534377" cy="259045"/>
    <xdr:sp macro="" textlink="">
      <xdr:nvSpPr>
        <xdr:cNvPr id="584" name="テキスト ボックス 583"/>
        <xdr:cNvSpPr txBox="1"/>
      </xdr:nvSpPr>
      <xdr:spPr>
        <a:xfrm>
          <a:off x="13436111" y="99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102967</xdr:rowOff>
    </xdr:from>
    <xdr:to>
      <xdr:col>18</xdr:col>
      <xdr:colOff>492125</xdr:colOff>
      <xdr:row>58</xdr:row>
      <xdr:rowOff>33117</xdr:rowOff>
    </xdr:to>
    <xdr:sp macro="" textlink="">
      <xdr:nvSpPr>
        <xdr:cNvPr id="585" name="フローチャート : 判断 584"/>
        <xdr:cNvSpPr/>
      </xdr:nvSpPr>
      <xdr:spPr>
        <a:xfrm>
          <a:off x="12763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24244</xdr:rowOff>
    </xdr:from>
    <xdr:ext cx="534377" cy="259045"/>
    <xdr:sp macro="" textlink="">
      <xdr:nvSpPr>
        <xdr:cNvPr id="586" name="テキスト ボックス 585"/>
        <xdr:cNvSpPr txBox="1"/>
      </xdr:nvSpPr>
      <xdr:spPr>
        <a:xfrm>
          <a:off x="12547111" y="99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35773</xdr:rowOff>
    </xdr:from>
    <xdr:to>
      <xdr:col>23</xdr:col>
      <xdr:colOff>568325</xdr:colOff>
      <xdr:row>57</xdr:row>
      <xdr:rowOff>137373</xdr:rowOff>
    </xdr:to>
    <xdr:sp macro="" textlink="">
      <xdr:nvSpPr>
        <xdr:cNvPr id="592" name="円/楕円 591"/>
        <xdr:cNvSpPr/>
      </xdr:nvSpPr>
      <xdr:spPr>
        <a:xfrm>
          <a:off x="16268700" y="98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14200</xdr:rowOff>
    </xdr:from>
    <xdr:ext cx="534377" cy="259045"/>
    <xdr:sp macro="" textlink="">
      <xdr:nvSpPr>
        <xdr:cNvPr id="593" name="教育費該当値テキスト"/>
        <xdr:cNvSpPr txBox="1"/>
      </xdr:nvSpPr>
      <xdr:spPr>
        <a:xfrm>
          <a:off x="16370300" y="978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69834</xdr:rowOff>
    </xdr:from>
    <xdr:to>
      <xdr:col>22</xdr:col>
      <xdr:colOff>415925</xdr:colOff>
      <xdr:row>57</xdr:row>
      <xdr:rowOff>171434</xdr:rowOff>
    </xdr:to>
    <xdr:sp macro="" textlink="">
      <xdr:nvSpPr>
        <xdr:cNvPr id="594" name="円/楕円 593"/>
        <xdr:cNvSpPr/>
      </xdr:nvSpPr>
      <xdr:spPr>
        <a:xfrm>
          <a:off x="15430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162561</xdr:rowOff>
    </xdr:from>
    <xdr:ext cx="534377" cy="259045"/>
    <xdr:sp macro="" textlink="">
      <xdr:nvSpPr>
        <xdr:cNvPr id="595" name="テキスト ボックス 594"/>
        <xdr:cNvSpPr txBox="1"/>
      </xdr:nvSpPr>
      <xdr:spPr>
        <a:xfrm>
          <a:off x="15214111" y="99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28702</xdr:rowOff>
    </xdr:from>
    <xdr:to>
      <xdr:col>21</xdr:col>
      <xdr:colOff>212725</xdr:colOff>
      <xdr:row>57</xdr:row>
      <xdr:rowOff>130302</xdr:rowOff>
    </xdr:to>
    <xdr:sp macro="" textlink="">
      <xdr:nvSpPr>
        <xdr:cNvPr id="596" name="円/楕円 595"/>
        <xdr:cNvSpPr/>
      </xdr:nvSpPr>
      <xdr:spPr>
        <a:xfrm>
          <a:off x="14541500" y="98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121429</xdr:rowOff>
    </xdr:from>
    <xdr:ext cx="534377" cy="259045"/>
    <xdr:sp macro="" textlink="">
      <xdr:nvSpPr>
        <xdr:cNvPr id="597" name="テキスト ボックス 596"/>
        <xdr:cNvSpPr txBox="1"/>
      </xdr:nvSpPr>
      <xdr:spPr>
        <a:xfrm>
          <a:off x="14325111" y="98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20777</xdr:rowOff>
    </xdr:from>
    <xdr:to>
      <xdr:col>20</xdr:col>
      <xdr:colOff>9525</xdr:colOff>
      <xdr:row>57</xdr:row>
      <xdr:rowOff>122377</xdr:rowOff>
    </xdr:to>
    <xdr:sp macro="" textlink="">
      <xdr:nvSpPr>
        <xdr:cNvPr id="598" name="円/楕円 597"/>
        <xdr:cNvSpPr/>
      </xdr:nvSpPr>
      <xdr:spPr>
        <a:xfrm>
          <a:off x="13652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138904</xdr:rowOff>
    </xdr:from>
    <xdr:ext cx="534377" cy="259045"/>
    <xdr:sp macro="" textlink="">
      <xdr:nvSpPr>
        <xdr:cNvPr id="599" name="テキスト ボックス 598"/>
        <xdr:cNvSpPr txBox="1"/>
      </xdr:nvSpPr>
      <xdr:spPr>
        <a:xfrm>
          <a:off x="13436111" y="95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85593</xdr:rowOff>
    </xdr:from>
    <xdr:to>
      <xdr:col>18</xdr:col>
      <xdr:colOff>492125</xdr:colOff>
      <xdr:row>58</xdr:row>
      <xdr:rowOff>15743</xdr:rowOff>
    </xdr:to>
    <xdr:sp macro="" textlink="">
      <xdr:nvSpPr>
        <xdr:cNvPr id="600" name="円/楕円 599"/>
        <xdr:cNvSpPr/>
      </xdr:nvSpPr>
      <xdr:spPr>
        <a:xfrm>
          <a:off x="12763500" y="98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32270</xdr:rowOff>
    </xdr:from>
    <xdr:ext cx="534377" cy="259045"/>
    <xdr:sp macro="" textlink="">
      <xdr:nvSpPr>
        <xdr:cNvPr id="601" name="テキスト ボックス 600"/>
        <xdr:cNvSpPr txBox="1"/>
      </xdr:nvSpPr>
      <xdr:spPr>
        <a:xfrm>
          <a:off x="12547111" y="963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55677</xdr:rowOff>
    </xdr:from>
    <xdr:to>
      <xdr:col>23</xdr:col>
      <xdr:colOff>517525</xdr:colOff>
      <xdr:row>78</xdr:row>
      <xdr:rowOff>131014</xdr:rowOff>
    </xdr:to>
    <xdr:cxnSp macro="">
      <xdr:nvCxnSpPr>
        <xdr:cNvPr id="630" name="直線コネクタ 629"/>
        <xdr:cNvCxnSpPr/>
      </xdr:nvCxnSpPr>
      <xdr:spPr>
        <a:xfrm flipV="1">
          <a:off x="15481300" y="13428777"/>
          <a:ext cx="8382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131014</xdr:rowOff>
    </xdr:from>
    <xdr:to>
      <xdr:col>22</xdr:col>
      <xdr:colOff>365125</xdr:colOff>
      <xdr:row>79</xdr:row>
      <xdr:rowOff>32513</xdr:rowOff>
    </xdr:to>
    <xdr:cxnSp macro="">
      <xdr:nvCxnSpPr>
        <xdr:cNvPr id="633" name="直線コネクタ 632"/>
        <xdr:cNvCxnSpPr/>
      </xdr:nvCxnSpPr>
      <xdr:spPr>
        <a:xfrm flipV="1">
          <a:off x="14592300" y="13504114"/>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32513</xdr:rowOff>
    </xdr:from>
    <xdr:to>
      <xdr:col>21</xdr:col>
      <xdr:colOff>161925</xdr:colOff>
      <xdr:row>79</xdr:row>
      <xdr:rowOff>34176</xdr:rowOff>
    </xdr:to>
    <xdr:cxnSp macro="">
      <xdr:nvCxnSpPr>
        <xdr:cNvPr id="636" name="直線コネクタ 635"/>
        <xdr:cNvCxnSpPr/>
      </xdr:nvCxnSpPr>
      <xdr:spPr>
        <a:xfrm flipV="1">
          <a:off x="13703300" y="13577063"/>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7" name="フローチャート : 判断 636"/>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8" name="テキスト ボックス 637"/>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25628</xdr:rowOff>
    </xdr:from>
    <xdr:to>
      <xdr:col>19</xdr:col>
      <xdr:colOff>644525</xdr:colOff>
      <xdr:row>79</xdr:row>
      <xdr:rowOff>34176</xdr:rowOff>
    </xdr:to>
    <xdr:cxnSp macro="">
      <xdr:nvCxnSpPr>
        <xdr:cNvPr id="639" name="直線コネクタ 638"/>
        <xdr:cNvCxnSpPr/>
      </xdr:nvCxnSpPr>
      <xdr:spPr>
        <a:xfrm>
          <a:off x="12814300" y="13570178"/>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40" name="フローチャート : 判断 639"/>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77410</xdr:rowOff>
    </xdr:from>
    <xdr:ext cx="378565" cy="259045"/>
    <xdr:sp macro="" textlink="">
      <xdr:nvSpPr>
        <xdr:cNvPr id="641" name="テキスト ボックス 640"/>
        <xdr:cNvSpPr txBox="1"/>
      </xdr:nvSpPr>
      <xdr:spPr>
        <a:xfrm>
          <a:off x="13514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2" name="フローチャート : 判断 641"/>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71060</xdr:rowOff>
    </xdr:from>
    <xdr:ext cx="469744" cy="259045"/>
    <xdr:sp macro="" textlink="">
      <xdr:nvSpPr>
        <xdr:cNvPr id="643" name="テキスト ボックス 642"/>
        <xdr:cNvSpPr txBox="1"/>
      </xdr:nvSpPr>
      <xdr:spPr>
        <a:xfrm>
          <a:off x="12579427" y="136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4877</xdr:rowOff>
    </xdr:from>
    <xdr:to>
      <xdr:col>23</xdr:col>
      <xdr:colOff>568325</xdr:colOff>
      <xdr:row>78</xdr:row>
      <xdr:rowOff>106477</xdr:rowOff>
    </xdr:to>
    <xdr:sp macro="" textlink="">
      <xdr:nvSpPr>
        <xdr:cNvPr id="649" name="円/楕円 648"/>
        <xdr:cNvSpPr/>
      </xdr:nvSpPr>
      <xdr:spPr>
        <a:xfrm>
          <a:off x="162687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27754</xdr:rowOff>
    </xdr:from>
    <xdr:ext cx="534377" cy="259045"/>
    <xdr:sp macro="" textlink="">
      <xdr:nvSpPr>
        <xdr:cNvPr id="650" name="災害復旧費該当値テキスト"/>
        <xdr:cNvSpPr txBox="1"/>
      </xdr:nvSpPr>
      <xdr:spPr>
        <a:xfrm>
          <a:off x="16370300" y="132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80214</xdr:rowOff>
    </xdr:from>
    <xdr:to>
      <xdr:col>22</xdr:col>
      <xdr:colOff>415925</xdr:colOff>
      <xdr:row>79</xdr:row>
      <xdr:rowOff>10364</xdr:rowOff>
    </xdr:to>
    <xdr:sp macro="" textlink="">
      <xdr:nvSpPr>
        <xdr:cNvPr id="651" name="円/楕円 650"/>
        <xdr:cNvSpPr/>
      </xdr:nvSpPr>
      <xdr:spPr>
        <a:xfrm>
          <a:off x="15430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26891</xdr:rowOff>
    </xdr:from>
    <xdr:ext cx="469744" cy="259045"/>
    <xdr:sp macro="" textlink="">
      <xdr:nvSpPr>
        <xdr:cNvPr id="652" name="テキスト ボックス 651"/>
        <xdr:cNvSpPr txBox="1"/>
      </xdr:nvSpPr>
      <xdr:spPr>
        <a:xfrm>
          <a:off x="15246427" y="132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153163</xdr:rowOff>
    </xdr:from>
    <xdr:to>
      <xdr:col>21</xdr:col>
      <xdr:colOff>212725</xdr:colOff>
      <xdr:row>79</xdr:row>
      <xdr:rowOff>83313</xdr:rowOff>
    </xdr:to>
    <xdr:sp macro="" textlink="">
      <xdr:nvSpPr>
        <xdr:cNvPr id="653" name="円/楕円 652"/>
        <xdr:cNvSpPr/>
      </xdr:nvSpPr>
      <xdr:spPr>
        <a:xfrm>
          <a:off x="145415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99840</xdr:rowOff>
    </xdr:from>
    <xdr:ext cx="378565" cy="259045"/>
    <xdr:sp macro="" textlink="">
      <xdr:nvSpPr>
        <xdr:cNvPr id="654" name="テキスト ボックス 653"/>
        <xdr:cNvSpPr txBox="1"/>
      </xdr:nvSpPr>
      <xdr:spPr>
        <a:xfrm>
          <a:off x="14403017" y="1330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154826</xdr:rowOff>
    </xdr:from>
    <xdr:to>
      <xdr:col>20</xdr:col>
      <xdr:colOff>9525</xdr:colOff>
      <xdr:row>79</xdr:row>
      <xdr:rowOff>84976</xdr:rowOff>
    </xdr:to>
    <xdr:sp macro="" textlink="">
      <xdr:nvSpPr>
        <xdr:cNvPr id="655" name="円/楕円 654"/>
        <xdr:cNvSpPr/>
      </xdr:nvSpPr>
      <xdr:spPr>
        <a:xfrm>
          <a:off x="13652500" y="135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101503</xdr:rowOff>
    </xdr:from>
    <xdr:ext cx="378565" cy="259045"/>
    <xdr:sp macro="" textlink="">
      <xdr:nvSpPr>
        <xdr:cNvPr id="656" name="テキスト ボックス 655"/>
        <xdr:cNvSpPr txBox="1"/>
      </xdr:nvSpPr>
      <xdr:spPr>
        <a:xfrm>
          <a:off x="13514017" y="1330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146278</xdr:rowOff>
    </xdr:from>
    <xdr:to>
      <xdr:col>18</xdr:col>
      <xdr:colOff>492125</xdr:colOff>
      <xdr:row>79</xdr:row>
      <xdr:rowOff>76428</xdr:rowOff>
    </xdr:to>
    <xdr:sp macro="" textlink="">
      <xdr:nvSpPr>
        <xdr:cNvPr id="657" name="円/楕円 656"/>
        <xdr:cNvSpPr/>
      </xdr:nvSpPr>
      <xdr:spPr>
        <a:xfrm>
          <a:off x="12763500" y="135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92955</xdr:rowOff>
    </xdr:from>
    <xdr:ext cx="469744" cy="259045"/>
    <xdr:sp macro="" textlink="">
      <xdr:nvSpPr>
        <xdr:cNvPr id="658" name="テキスト ボックス 657"/>
        <xdr:cNvSpPr txBox="1"/>
      </xdr:nvSpPr>
      <xdr:spPr>
        <a:xfrm>
          <a:off x="12579427" y="132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37108</xdr:rowOff>
    </xdr:from>
    <xdr:to>
      <xdr:col>23</xdr:col>
      <xdr:colOff>517525</xdr:colOff>
      <xdr:row>96</xdr:row>
      <xdr:rowOff>43182</xdr:rowOff>
    </xdr:to>
    <xdr:cxnSp macro="">
      <xdr:nvCxnSpPr>
        <xdr:cNvPr id="689" name="直線コネクタ 688"/>
        <xdr:cNvCxnSpPr/>
      </xdr:nvCxnSpPr>
      <xdr:spPr>
        <a:xfrm flipV="1">
          <a:off x="15481300" y="16496308"/>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34251</xdr:rowOff>
    </xdr:from>
    <xdr:to>
      <xdr:col>22</xdr:col>
      <xdr:colOff>365125</xdr:colOff>
      <xdr:row>96</xdr:row>
      <xdr:rowOff>43182</xdr:rowOff>
    </xdr:to>
    <xdr:cxnSp macro="">
      <xdr:nvCxnSpPr>
        <xdr:cNvPr id="692" name="直線コネクタ 691"/>
        <xdr:cNvCxnSpPr/>
      </xdr:nvCxnSpPr>
      <xdr:spPr>
        <a:xfrm>
          <a:off x="14592300" y="1649345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34251</xdr:rowOff>
    </xdr:from>
    <xdr:to>
      <xdr:col>21</xdr:col>
      <xdr:colOff>161925</xdr:colOff>
      <xdr:row>96</xdr:row>
      <xdr:rowOff>43165</xdr:rowOff>
    </xdr:to>
    <xdr:cxnSp macro="">
      <xdr:nvCxnSpPr>
        <xdr:cNvPr id="695" name="直線コネクタ 694"/>
        <xdr:cNvCxnSpPr/>
      </xdr:nvCxnSpPr>
      <xdr:spPr>
        <a:xfrm flipV="1">
          <a:off x="13703300" y="16493451"/>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104494</xdr:rowOff>
    </xdr:from>
    <xdr:to>
      <xdr:col>21</xdr:col>
      <xdr:colOff>212725</xdr:colOff>
      <xdr:row>96</xdr:row>
      <xdr:rowOff>34644</xdr:rowOff>
    </xdr:to>
    <xdr:sp macro="" textlink="">
      <xdr:nvSpPr>
        <xdr:cNvPr id="696" name="フローチャート : 判断 695"/>
        <xdr:cNvSpPr/>
      </xdr:nvSpPr>
      <xdr:spPr>
        <a:xfrm>
          <a:off x="14541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51171</xdr:rowOff>
    </xdr:from>
    <xdr:ext cx="534377" cy="259045"/>
    <xdr:sp macro="" textlink="">
      <xdr:nvSpPr>
        <xdr:cNvPr id="697" name="テキスト ボックス 696"/>
        <xdr:cNvSpPr txBox="1"/>
      </xdr:nvSpPr>
      <xdr:spPr>
        <a:xfrm>
          <a:off x="14325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43165</xdr:rowOff>
    </xdr:from>
    <xdr:to>
      <xdr:col>19</xdr:col>
      <xdr:colOff>644525</xdr:colOff>
      <xdr:row>96</xdr:row>
      <xdr:rowOff>43524</xdr:rowOff>
    </xdr:to>
    <xdr:cxnSp macro="">
      <xdr:nvCxnSpPr>
        <xdr:cNvPr id="698" name="直線コネクタ 697"/>
        <xdr:cNvCxnSpPr/>
      </xdr:nvCxnSpPr>
      <xdr:spPr>
        <a:xfrm flipV="1">
          <a:off x="12814300" y="1650236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95594</xdr:rowOff>
    </xdr:from>
    <xdr:to>
      <xdr:col>20</xdr:col>
      <xdr:colOff>9525</xdr:colOff>
      <xdr:row>96</xdr:row>
      <xdr:rowOff>25744</xdr:rowOff>
    </xdr:to>
    <xdr:sp macro="" textlink="">
      <xdr:nvSpPr>
        <xdr:cNvPr id="699" name="フローチャート : 判断 698"/>
        <xdr:cNvSpPr/>
      </xdr:nvSpPr>
      <xdr:spPr>
        <a:xfrm>
          <a:off x="13652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42271</xdr:rowOff>
    </xdr:from>
    <xdr:ext cx="534377" cy="259045"/>
    <xdr:sp macro="" textlink="">
      <xdr:nvSpPr>
        <xdr:cNvPr id="700" name="テキスト ボックス 699"/>
        <xdr:cNvSpPr txBox="1"/>
      </xdr:nvSpPr>
      <xdr:spPr>
        <a:xfrm>
          <a:off x="13436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99106</xdr:rowOff>
    </xdr:from>
    <xdr:to>
      <xdr:col>18</xdr:col>
      <xdr:colOff>492125</xdr:colOff>
      <xdr:row>96</xdr:row>
      <xdr:rowOff>29256</xdr:rowOff>
    </xdr:to>
    <xdr:sp macro="" textlink="">
      <xdr:nvSpPr>
        <xdr:cNvPr id="701" name="フローチャート : 判断 700"/>
        <xdr:cNvSpPr/>
      </xdr:nvSpPr>
      <xdr:spPr>
        <a:xfrm>
          <a:off x="12763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45783</xdr:rowOff>
    </xdr:from>
    <xdr:ext cx="534377" cy="259045"/>
    <xdr:sp macro="" textlink="">
      <xdr:nvSpPr>
        <xdr:cNvPr id="702" name="テキスト ボックス 701"/>
        <xdr:cNvSpPr txBox="1"/>
      </xdr:nvSpPr>
      <xdr:spPr>
        <a:xfrm>
          <a:off x="12547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157758</xdr:rowOff>
    </xdr:from>
    <xdr:to>
      <xdr:col>23</xdr:col>
      <xdr:colOff>568325</xdr:colOff>
      <xdr:row>96</xdr:row>
      <xdr:rowOff>87908</xdr:rowOff>
    </xdr:to>
    <xdr:sp macro="" textlink="">
      <xdr:nvSpPr>
        <xdr:cNvPr id="708" name="円/楕円 707"/>
        <xdr:cNvSpPr/>
      </xdr:nvSpPr>
      <xdr:spPr>
        <a:xfrm>
          <a:off x="16268700" y="164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136185</xdr:rowOff>
    </xdr:from>
    <xdr:ext cx="534377" cy="259045"/>
    <xdr:sp macro="" textlink="">
      <xdr:nvSpPr>
        <xdr:cNvPr id="709" name="公債費該当値テキスト"/>
        <xdr:cNvSpPr txBox="1"/>
      </xdr:nvSpPr>
      <xdr:spPr>
        <a:xfrm>
          <a:off x="16370300" y="164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163832</xdr:rowOff>
    </xdr:from>
    <xdr:to>
      <xdr:col>22</xdr:col>
      <xdr:colOff>415925</xdr:colOff>
      <xdr:row>96</xdr:row>
      <xdr:rowOff>93982</xdr:rowOff>
    </xdr:to>
    <xdr:sp macro="" textlink="">
      <xdr:nvSpPr>
        <xdr:cNvPr id="710" name="円/楕円 709"/>
        <xdr:cNvSpPr/>
      </xdr:nvSpPr>
      <xdr:spPr>
        <a:xfrm>
          <a:off x="15430500" y="16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85109</xdr:rowOff>
    </xdr:from>
    <xdr:ext cx="534377" cy="259045"/>
    <xdr:sp macro="" textlink="">
      <xdr:nvSpPr>
        <xdr:cNvPr id="711" name="テキスト ボックス 710"/>
        <xdr:cNvSpPr txBox="1"/>
      </xdr:nvSpPr>
      <xdr:spPr>
        <a:xfrm>
          <a:off x="15214111" y="16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154901</xdr:rowOff>
    </xdr:from>
    <xdr:to>
      <xdr:col>21</xdr:col>
      <xdr:colOff>212725</xdr:colOff>
      <xdr:row>96</xdr:row>
      <xdr:rowOff>85051</xdr:rowOff>
    </xdr:to>
    <xdr:sp macro="" textlink="">
      <xdr:nvSpPr>
        <xdr:cNvPr id="712" name="円/楕円 711"/>
        <xdr:cNvSpPr/>
      </xdr:nvSpPr>
      <xdr:spPr>
        <a:xfrm>
          <a:off x="14541500" y="164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76178</xdr:rowOff>
    </xdr:from>
    <xdr:ext cx="534377" cy="259045"/>
    <xdr:sp macro="" textlink="">
      <xdr:nvSpPr>
        <xdr:cNvPr id="713" name="テキスト ボックス 712"/>
        <xdr:cNvSpPr txBox="1"/>
      </xdr:nvSpPr>
      <xdr:spPr>
        <a:xfrm>
          <a:off x="14325111" y="165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163815</xdr:rowOff>
    </xdr:from>
    <xdr:to>
      <xdr:col>20</xdr:col>
      <xdr:colOff>9525</xdr:colOff>
      <xdr:row>96</xdr:row>
      <xdr:rowOff>93965</xdr:rowOff>
    </xdr:to>
    <xdr:sp macro="" textlink="">
      <xdr:nvSpPr>
        <xdr:cNvPr id="714" name="円/楕円 713"/>
        <xdr:cNvSpPr/>
      </xdr:nvSpPr>
      <xdr:spPr>
        <a:xfrm>
          <a:off x="13652500" y="164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85092</xdr:rowOff>
    </xdr:from>
    <xdr:ext cx="534377" cy="259045"/>
    <xdr:sp macro="" textlink="">
      <xdr:nvSpPr>
        <xdr:cNvPr id="715" name="テキスト ボックス 714"/>
        <xdr:cNvSpPr txBox="1"/>
      </xdr:nvSpPr>
      <xdr:spPr>
        <a:xfrm>
          <a:off x="13436111" y="165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164174</xdr:rowOff>
    </xdr:from>
    <xdr:to>
      <xdr:col>18</xdr:col>
      <xdr:colOff>492125</xdr:colOff>
      <xdr:row>96</xdr:row>
      <xdr:rowOff>94324</xdr:rowOff>
    </xdr:to>
    <xdr:sp macro="" textlink="">
      <xdr:nvSpPr>
        <xdr:cNvPr id="716" name="円/楕円 715"/>
        <xdr:cNvSpPr/>
      </xdr:nvSpPr>
      <xdr:spPr>
        <a:xfrm>
          <a:off x="12763500" y="1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85451</xdr:rowOff>
    </xdr:from>
    <xdr:ext cx="534377" cy="259045"/>
    <xdr:sp macro="" textlink="">
      <xdr:nvSpPr>
        <xdr:cNvPr id="717" name="テキスト ボックス 716"/>
        <xdr:cNvSpPr txBox="1"/>
      </xdr:nvSpPr>
      <xdr:spPr>
        <a:xfrm>
          <a:off x="12547111" y="16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42926</xdr:rowOff>
    </xdr:from>
    <xdr:to>
      <xdr:col>29</xdr:col>
      <xdr:colOff>517525</xdr:colOff>
      <xdr:row>39</xdr:row>
      <xdr:rowOff>44450</xdr:rowOff>
    </xdr:to>
    <xdr:cxnSp macro="">
      <xdr:nvCxnSpPr>
        <xdr:cNvPr id="752" name="直線コネクタ 751"/>
        <xdr:cNvCxnSpPr/>
      </xdr:nvCxnSpPr>
      <xdr:spPr>
        <a:xfrm>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3" name="フローチャート : 判断 752"/>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4" name="テキスト ボックス 753"/>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42926</xdr:rowOff>
    </xdr:from>
    <xdr:to>
      <xdr:col>28</xdr:col>
      <xdr:colOff>314325</xdr:colOff>
      <xdr:row>39</xdr:row>
      <xdr:rowOff>44450</xdr:rowOff>
    </xdr:to>
    <xdr:cxnSp macro="">
      <xdr:nvCxnSpPr>
        <xdr:cNvPr id="755" name="直線コネクタ 754"/>
        <xdr:cNvCxnSpPr/>
      </xdr:nvCxnSpPr>
      <xdr:spPr>
        <a:xfrm flipV="1">
          <a:off x="18656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6" name="フローチャート : 判断 755"/>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7" name="テキスト ボックス 756"/>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8" name="フローチャート : 判断 757"/>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9" name="テキスト ボックス 758"/>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163576</xdr:rowOff>
    </xdr:from>
    <xdr:to>
      <xdr:col>28</xdr:col>
      <xdr:colOff>365125</xdr:colOff>
      <xdr:row>39</xdr:row>
      <xdr:rowOff>93726</xdr:rowOff>
    </xdr:to>
    <xdr:sp macro="" textlink="">
      <xdr:nvSpPr>
        <xdr:cNvPr id="771" name="円/楕円 770"/>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84853</xdr:rowOff>
    </xdr:from>
    <xdr:ext cx="249299" cy="259045"/>
    <xdr:sp macro="" textlink="">
      <xdr:nvSpPr>
        <xdr:cNvPr id="772" name="テキスト ボックス 771"/>
        <xdr:cNvSpPr txBox="1"/>
      </xdr:nvSpPr>
      <xdr:spPr>
        <a:xfrm>
          <a:off x="19420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度は、ごみ処理施設整備事業の完了により衛生費、消防救急デジタル無線の整備完了により消防費がともに減になっている。また、</a:t>
          </a:r>
          <a:r>
            <a:rPr kumimoji="1" lang="en-US" altLang="ja-JP" sz="1300">
              <a:latin typeface="ＭＳ Ｐゴシック"/>
            </a:rPr>
            <a:t>27</a:t>
          </a:r>
          <a:r>
            <a:rPr kumimoji="1" lang="ja-JP" altLang="en-US" sz="1300">
              <a:latin typeface="ＭＳ Ｐゴシック"/>
            </a:rPr>
            <a:t>年度に発生した関東東北豪雨に伴う、災害復旧事業費が昨年度に引き続き増加した。</a:t>
          </a:r>
        </a:p>
        <a:p>
          <a:r>
            <a:rPr kumimoji="1" lang="ja-JP" altLang="en-US" sz="1300">
              <a:latin typeface="ＭＳ Ｐゴシック"/>
            </a:rPr>
            <a:t>全国、栃木県平均及び類似団体と比較すると、商工費が高めの傾向にあるが、これは中小企業への制度融資に伴う要因が大きく、性質別経費の貸付金にもその傾向が表れている。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今年度は、財政調整基金残高が標準財政規模比で１３．３４％と２．３５ポイント増加した。</a:t>
          </a:r>
        </a:p>
        <a:p>
          <a:r>
            <a:rPr kumimoji="1" lang="ja-JP" altLang="en-US" sz="1400">
              <a:latin typeface="ＭＳ ゴシック" pitchFamily="49" charset="-128"/>
              <a:ea typeface="ＭＳ ゴシック" pitchFamily="49" charset="-128"/>
            </a:rPr>
            <a:t>　これは、「第５期財政健全化推進計画」に基づき、災害等の不測の事態に備えた目標額に向け、計画的な積立てを行ったことが要因である。今後も計画的な財政調整基金残高の確保に努め、安定した財政基盤の維持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現在、各会計とも赤字は発生していない。今後も事業の見直し・効率化を図り、財政の健全性を確保する。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41128628</v>
      </c>
      <c r="BO4" s="381"/>
      <c r="BP4" s="381"/>
      <c r="BQ4" s="381"/>
      <c r="BR4" s="381"/>
      <c r="BS4" s="381"/>
      <c r="BT4" s="381"/>
      <c r="BU4" s="382"/>
      <c r="BV4" s="380">
        <v>44579934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39560633</v>
      </c>
      <c r="BO5" s="418"/>
      <c r="BP5" s="418"/>
      <c r="BQ5" s="418"/>
      <c r="BR5" s="418"/>
      <c r="BS5" s="418"/>
      <c r="BT5" s="418"/>
      <c r="BU5" s="419"/>
      <c r="BV5" s="417">
        <v>42805559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91.3</v>
      </c>
      <c r="CU5" s="415"/>
      <c r="CV5" s="415"/>
      <c r="CW5" s="415"/>
      <c r="CX5" s="415"/>
      <c r="CY5" s="415"/>
      <c r="CZ5" s="415"/>
      <c r="DA5" s="416"/>
      <c r="DB5" s="414">
        <v>89.6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1567995</v>
      </c>
      <c r="BO6" s="418"/>
      <c r="BP6" s="418"/>
      <c r="BQ6" s="418"/>
      <c r="BR6" s="418"/>
      <c r="BS6" s="418"/>
      <c r="BT6" s="418"/>
      <c r="BU6" s="419"/>
      <c r="BV6" s="417">
        <v>1774375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97.7</v>
      </c>
      <c r="CU6" s="455"/>
      <c r="CV6" s="455"/>
      <c r="CW6" s="455"/>
      <c r="CX6" s="455"/>
      <c r="CY6" s="455"/>
      <c r="CZ6" s="455"/>
      <c r="DA6" s="456"/>
      <c r="DB6" s="454">
        <v>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232177</v>
      </c>
      <c r="BO7" s="418"/>
      <c r="BP7" s="418"/>
      <c r="BQ7" s="418"/>
      <c r="BR7" s="418"/>
      <c r="BS7" s="418"/>
      <c r="BT7" s="418"/>
      <c r="BU7" s="419"/>
      <c r="BV7" s="417">
        <v>649404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22714911</v>
      </c>
      <c r="CU7" s="418"/>
      <c r="CV7" s="418"/>
      <c r="CW7" s="418"/>
      <c r="CX7" s="418"/>
      <c r="CY7" s="418"/>
      <c r="CZ7" s="418"/>
      <c r="DA7" s="419"/>
      <c r="DB7" s="417">
        <v>23018104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1335818</v>
      </c>
      <c r="BO8" s="418"/>
      <c r="BP8" s="418"/>
      <c r="BQ8" s="418"/>
      <c r="BR8" s="418"/>
      <c r="BS8" s="418"/>
      <c r="BT8" s="418"/>
      <c r="BU8" s="419"/>
      <c r="BV8" s="417">
        <v>1124971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98374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210847</v>
      </c>
      <c r="BO9" s="418"/>
      <c r="BP9" s="418"/>
      <c r="BQ9" s="418"/>
      <c r="BR9" s="418"/>
      <c r="BS9" s="418"/>
      <c r="BT9" s="418"/>
      <c r="BU9" s="419"/>
      <c r="BV9" s="417">
        <v>-29594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102348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501420</v>
      </c>
      <c r="BO10" s="418"/>
      <c r="BP10" s="418"/>
      <c r="BQ10" s="418"/>
      <c r="BR10" s="418"/>
      <c r="BS10" s="418"/>
      <c r="BT10" s="418"/>
      <c r="BU10" s="419"/>
      <c r="BV10" s="417">
        <v>201784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99356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550000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98258</v>
      </c>
      <c r="S13" s="499"/>
      <c r="T13" s="499"/>
      <c r="U13" s="499"/>
      <c r="V13" s="500"/>
      <c r="W13" s="433" t="s">
        <v>124</v>
      </c>
      <c r="X13" s="434"/>
      <c r="Y13" s="434"/>
      <c r="Z13" s="434"/>
      <c r="AA13" s="434"/>
      <c r="AB13" s="424"/>
      <c r="AC13" s="468">
        <v>3266</v>
      </c>
      <c r="AD13" s="469"/>
      <c r="AE13" s="469"/>
      <c r="AF13" s="469"/>
      <c r="AG13" s="508"/>
      <c r="AH13" s="468">
        <v>3491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712267</v>
      </c>
      <c r="BO13" s="418"/>
      <c r="BP13" s="418"/>
      <c r="BQ13" s="418"/>
      <c r="BR13" s="418"/>
      <c r="BS13" s="418"/>
      <c r="BT13" s="418"/>
      <c r="BU13" s="419"/>
      <c r="BV13" s="417">
        <v>-377810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3.7</v>
      </c>
      <c r="CU13" s="415"/>
      <c r="CV13" s="415"/>
      <c r="CW13" s="415"/>
      <c r="CX13" s="415"/>
      <c r="CY13" s="415"/>
      <c r="CZ13" s="415"/>
      <c r="DA13" s="416"/>
      <c r="DB13" s="414">
        <v>4.3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99949</v>
      </c>
      <c r="S14" s="499"/>
      <c r="T14" s="499"/>
      <c r="U14" s="499"/>
      <c r="V14" s="500"/>
      <c r="W14" s="407"/>
      <c r="X14" s="408"/>
      <c r="Y14" s="408"/>
      <c r="Z14" s="408"/>
      <c r="AA14" s="408"/>
      <c r="AB14" s="397"/>
      <c r="AC14" s="501">
        <v>6.7</v>
      </c>
      <c r="AD14" s="502"/>
      <c r="AE14" s="502"/>
      <c r="AF14" s="502"/>
      <c r="AG14" s="503"/>
      <c r="AH14" s="501">
        <v>7.1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4.3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98947</v>
      </c>
      <c r="S15" s="499"/>
      <c r="T15" s="499"/>
      <c r="U15" s="499"/>
      <c r="V15" s="500"/>
      <c r="W15" s="433" t="s">
        <v>131</v>
      </c>
      <c r="X15" s="434"/>
      <c r="Y15" s="434"/>
      <c r="Z15" s="434"/>
      <c r="AA15" s="434"/>
      <c r="AB15" s="424"/>
      <c r="AC15" s="468">
        <v>17478</v>
      </c>
      <c r="AD15" s="469"/>
      <c r="AE15" s="469"/>
      <c r="AF15" s="469"/>
      <c r="AG15" s="508"/>
      <c r="AH15" s="468">
        <v>17592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12374730</v>
      </c>
      <c r="BO15" s="381"/>
      <c r="BP15" s="381"/>
      <c r="BQ15" s="381"/>
      <c r="BR15" s="381"/>
      <c r="BS15" s="381"/>
      <c r="BT15" s="381"/>
      <c r="BU15" s="382"/>
      <c r="BV15" s="380">
        <v>12325891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35.700000000000003</v>
      </c>
      <c r="AD16" s="502"/>
      <c r="AE16" s="502"/>
      <c r="AF16" s="502"/>
      <c r="AG16" s="503"/>
      <c r="AH16" s="501">
        <v>35.6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17402039</v>
      </c>
      <c r="BO16" s="418"/>
      <c r="BP16" s="418"/>
      <c r="BQ16" s="418"/>
      <c r="BR16" s="418"/>
      <c r="BS16" s="418"/>
      <c r="BT16" s="418"/>
      <c r="BU16" s="419"/>
      <c r="BV16" s="417">
        <v>17152624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28170</v>
      </c>
      <c r="AD17" s="469"/>
      <c r="AE17" s="469"/>
      <c r="AF17" s="469"/>
      <c r="AG17" s="508"/>
      <c r="AH17" s="468">
        <v>28293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15777476</v>
      </c>
      <c r="BO17" s="418"/>
      <c r="BP17" s="418"/>
      <c r="BQ17" s="418"/>
      <c r="BR17" s="418"/>
      <c r="BS17" s="418"/>
      <c r="BT17" s="418"/>
      <c r="BU17" s="419"/>
      <c r="BV17" s="417">
        <v>15708253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490.64</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57.3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21153314</v>
      </c>
      <c r="BO18" s="418"/>
      <c r="BP18" s="418"/>
      <c r="BQ18" s="418"/>
      <c r="BR18" s="418"/>
      <c r="BS18" s="418"/>
      <c r="BT18" s="418"/>
      <c r="BU18" s="419"/>
      <c r="BV18" s="417">
        <v>21073258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26058342</v>
      </c>
      <c r="BO19" s="418"/>
      <c r="BP19" s="418"/>
      <c r="BQ19" s="418"/>
      <c r="BR19" s="418"/>
      <c r="BS19" s="418"/>
      <c r="BT19" s="418"/>
      <c r="BU19" s="419"/>
      <c r="BV19" s="417">
        <v>27275225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35079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28461413</v>
      </c>
      <c r="BO23" s="418"/>
      <c r="BP23" s="418"/>
      <c r="BQ23" s="418"/>
      <c r="BR23" s="418"/>
      <c r="BS23" s="418"/>
      <c r="BT23" s="418"/>
      <c r="BU23" s="419"/>
      <c r="BV23" s="417">
        <v>29086994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9500</v>
      </c>
      <c r="R24" s="469"/>
      <c r="S24" s="469"/>
      <c r="T24" s="469"/>
      <c r="U24" s="469"/>
      <c r="V24" s="508"/>
      <c r="W24" s="563"/>
      <c r="X24" s="551"/>
      <c r="Y24" s="552"/>
      <c r="Z24" s="467" t="s">
        <v>155</v>
      </c>
      <c r="AA24" s="447"/>
      <c r="AB24" s="447"/>
      <c r="AC24" s="447"/>
      <c r="AD24" s="447"/>
      <c r="AE24" s="447"/>
      <c r="AF24" s="447"/>
      <c r="AG24" s="448"/>
      <c r="AH24" s="468">
        <v>787</v>
      </c>
      <c r="AI24" s="469"/>
      <c r="AJ24" s="469"/>
      <c r="AK24" s="469"/>
      <c r="AL24" s="508"/>
      <c r="AM24" s="468">
        <v>2443635</v>
      </c>
      <c r="AN24" s="469"/>
      <c r="AO24" s="469"/>
      <c r="AP24" s="469"/>
      <c r="AQ24" s="469"/>
      <c r="AR24" s="508"/>
      <c r="AS24" s="468">
        <v>3105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18981550</v>
      </c>
      <c r="BO24" s="418"/>
      <c r="BP24" s="418"/>
      <c r="BQ24" s="418"/>
      <c r="BR24" s="418"/>
      <c r="BS24" s="418"/>
      <c r="BT24" s="418"/>
      <c r="BU24" s="419"/>
      <c r="BV24" s="417">
        <v>18838972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7733</v>
      </c>
      <c r="R25" s="469"/>
      <c r="S25" s="469"/>
      <c r="T25" s="469"/>
      <c r="U25" s="469"/>
      <c r="V25" s="508"/>
      <c r="W25" s="563"/>
      <c r="X25" s="551"/>
      <c r="Y25" s="552"/>
      <c r="Z25" s="467" t="s">
        <v>158</v>
      </c>
      <c r="AA25" s="447"/>
      <c r="AB25" s="447"/>
      <c r="AC25" s="447"/>
      <c r="AD25" s="447"/>
      <c r="AE25" s="447"/>
      <c r="AF25" s="447"/>
      <c r="AG25" s="448"/>
      <c r="AH25" s="468">
        <v>127</v>
      </c>
      <c r="AI25" s="469"/>
      <c r="AJ25" s="469"/>
      <c r="AK25" s="469"/>
      <c r="AL25" s="508"/>
      <c r="AM25" s="468">
        <v>357124</v>
      </c>
      <c r="AN25" s="469"/>
      <c r="AO25" s="469"/>
      <c r="AP25" s="469"/>
      <c r="AQ25" s="469"/>
      <c r="AR25" s="508"/>
      <c r="AS25" s="468">
        <v>2812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996323</v>
      </c>
      <c r="BO25" s="381"/>
      <c r="BP25" s="381"/>
      <c r="BQ25" s="381"/>
      <c r="BR25" s="381"/>
      <c r="BS25" s="381"/>
      <c r="BT25" s="381"/>
      <c r="BU25" s="382"/>
      <c r="BV25" s="380">
        <v>1006261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6289</v>
      </c>
      <c r="R26" s="469"/>
      <c r="S26" s="469"/>
      <c r="T26" s="469"/>
      <c r="U26" s="469"/>
      <c r="V26" s="508"/>
      <c r="W26" s="563"/>
      <c r="X26" s="551"/>
      <c r="Y26" s="552"/>
      <c r="Z26" s="467" t="s">
        <v>161</v>
      </c>
      <c r="AA26" s="573"/>
      <c r="AB26" s="573"/>
      <c r="AC26" s="573"/>
      <c r="AD26" s="573"/>
      <c r="AE26" s="573"/>
      <c r="AF26" s="573"/>
      <c r="AG26" s="574"/>
      <c r="AH26" s="468">
        <v>77</v>
      </c>
      <c r="AI26" s="469"/>
      <c r="AJ26" s="469"/>
      <c r="AK26" s="469"/>
      <c r="AL26" s="508"/>
      <c r="AM26" s="468">
        <v>247786</v>
      </c>
      <c r="AN26" s="469"/>
      <c r="AO26" s="469"/>
      <c r="AP26" s="469"/>
      <c r="AQ26" s="469"/>
      <c r="AR26" s="508"/>
      <c r="AS26" s="468">
        <v>3218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5300</v>
      </c>
      <c r="R27" s="469"/>
      <c r="S27" s="469"/>
      <c r="T27" s="469"/>
      <c r="U27" s="469"/>
      <c r="V27" s="508"/>
      <c r="W27" s="563"/>
      <c r="X27" s="551"/>
      <c r="Y27" s="552"/>
      <c r="Z27" s="467" t="s">
        <v>164</v>
      </c>
      <c r="AA27" s="447"/>
      <c r="AB27" s="447"/>
      <c r="AC27" s="447"/>
      <c r="AD27" s="447"/>
      <c r="AE27" s="447"/>
      <c r="AF27" s="447"/>
      <c r="AG27" s="448"/>
      <c r="AH27" s="468">
        <v>13</v>
      </c>
      <c r="AI27" s="469"/>
      <c r="AJ27" s="469"/>
      <c r="AK27" s="469"/>
      <c r="AL27" s="508"/>
      <c r="AM27" s="468">
        <v>49075</v>
      </c>
      <c r="AN27" s="469"/>
      <c r="AO27" s="469"/>
      <c r="AP27" s="469"/>
      <c r="AQ27" s="469"/>
      <c r="AR27" s="508"/>
      <c r="AS27" s="468">
        <v>3775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1545281</v>
      </c>
      <c r="BO27" s="587"/>
      <c r="BP27" s="587"/>
      <c r="BQ27" s="587"/>
      <c r="BR27" s="587"/>
      <c r="BS27" s="587"/>
      <c r="BT27" s="587"/>
      <c r="BU27" s="588"/>
      <c r="BV27" s="586">
        <v>1545281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4450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3031073</v>
      </c>
      <c r="BO28" s="381"/>
      <c r="BP28" s="381"/>
      <c r="BQ28" s="381"/>
      <c r="BR28" s="381"/>
      <c r="BS28" s="381"/>
      <c r="BT28" s="381"/>
      <c r="BU28" s="382"/>
      <c r="BV28" s="380">
        <v>2529653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22</v>
      </c>
      <c r="M29" s="469"/>
      <c r="N29" s="469"/>
      <c r="O29" s="469"/>
      <c r="P29" s="508"/>
      <c r="Q29" s="468">
        <v>4200</v>
      </c>
      <c r="R29" s="469"/>
      <c r="S29" s="469"/>
      <c r="T29" s="469"/>
      <c r="U29" s="469"/>
      <c r="V29" s="508"/>
      <c r="W29" s="564"/>
      <c r="X29" s="565"/>
      <c r="Y29" s="566"/>
      <c r="Z29" s="467" t="s">
        <v>171</v>
      </c>
      <c r="AA29" s="447"/>
      <c r="AB29" s="447"/>
      <c r="AC29" s="447"/>
      <c r="AD29" s="447"/>
      <c r="AE29" s="447"/>
      <c r="AF29" s="447"/>
      <c r="AG29" s="448"/>
      <c r="AH29" s="468">
        <v>800</v>
      </c>
      <c r="AI29" s="469"/>
      <c r="AJ29" s="469"/>
      <c r="AK29" s="469"/>
      <c r="AL29" s="508"/>
      <c r="AM29" s="468">
        <v>2492710</v>
      </c>
      <c r="AN29" s="469"/>
      <c r="AO29" s="469"/>
      <c r="AP29" s="469"/>
      <c r="AQ29" s="469"/>
      <c r="AR29" s="508"/>
      <c r="AS29" s="468">
        <v>3116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311590</v>
      </c>
      <c r="BO29" s="418"/>
      <c r="BP29" s="418"/>
      <c r="BQ29" s="418"/>
      <c r="BR29" s="418"/>
      <c r="BS29" s="418"/>
      <c r="BT29" s="418"/>
      <c r="BU29" s="419"/>
      <c r="BV29" s="417">
        <v>311586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4736459</v>
      </c>
      <c r="BO30" s="587"/>
      <c r="BP30" s="587"/>
      <c r="BQ30" s="587"/>
      <c r="BR30" s="587"/>
      <c r="BS30" s="587"/>
      <c r="BT30" s="587"/>
      <c r="BU30" s="588"/>
      <c r="BV30" s="586">
        <v>4114408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公共下水道事業費特別会計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栃木県市町村総合事務組合（一般会計）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鹿沼市農業公社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簡易水道事業費特別会計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栃木県市町村総合事務組合（特別会計）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鹿沼市花木センター公社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公設地方卸売市場事業費特別会計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栃木県後期高齢者医療広域連合（一般会計）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かぬま文化・スポーツ振興財団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農業集落排水事業費特別会計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栃木県後期高齢者医療広域連合（後期高齢者医療特別会計）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鹿沼総合食品卸売</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宇都宮西中核工業団地事務組合（一般会計）</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農業生産法人かぬま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宇都宮西中核工業団地事務組合（工業用水道事業会計）</v>
      </c>
      <c r="BZ39" s="599"/>
      <c r="CA39" s="599"/>
      <c r="CB39" s="599"/>
      <c r="CC39" s="599"/>
      <c r="CD39" s="599"/>
      <c r="CE39" s="599"/>
      <c r="CF39" s="599"/>
      <c r="CG39" s="599"/>
      <c r="CH39" s="599"/>
      <c r="CI39" s="599"/>
      <c r="CJ39" s="599"/>
      <c r="CK39" s="599"/>
      <c r="CL39" s="599"/>
      <c r="CM39" s="599"/>
      <c r="CN39" s="167"/>
      <c r="CO39" s="598">
        <f t="shared" si="3"/>
        <v>21</v>
      </c>
      <c r="CP39" s="598"/>
      <c r="CQ39" s="599" t="str">
        <f>IF('各会計、関係団体の財政状況及び健全化判断比率'!BS12="","",'各会計、関係団体の財政状況及び健全化判断比率'!BS12)</f>
        <v>鹿沼市勤労者福祉共済会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13.06</v>
      </c>
      <c r="G34" s="33">
        <v>13.73</v>
      </c>
      <c r="H34" s="33">
        <v>14.04</v>
      </c>
      <c r="I34" s="33">
        <v>13.87</v>
      </c>
      <c r="J34" s="34">
        <v>14.87</v>
      </c>
      <c r="K34" s="22"/>
      <c r="L34" s="22"/>
      <c r="M34" s="22"/>
      <c r="N34" s="22"/>
      <c r="O34" s="22"/>
      <c r="P34" s="22"/>
    </row>
    <row r="35" spans="1:16" ht="39" customHeight="1" x14ac:dyDescent="0.15">
      <c r="A35" s="22"/>
      <c r="B35" s="35"/>
      <c r="C35" s="1178" t="s">
        <v>528</v>
      </c>
      <c r="D35" s="1179"/>
      <c r="E35" s="1180"/>
      <c r="F35" s="36">
        <v>1.85</v>
      </c>
      <c r="G35" s="37">
        <v>2.67</v>
      </c>
      <c r="H35" s="37">
        <v>3.15</v>
      </c>
      <c r="I35" s="37">
        <v>4.22</v>
      </c>
      <c r="J35" s="38">
        <v>6.01</v>
      </c>
      <c r="K35" s="22"/>
      <c r="L35" s="22"/>
      <c r="M35" s="22"/>
      <c r="N35" s="22"/>
      <c r="O35" s="22"/>
      <c r="P35" s="22"/>
    </row>
    <row r="36" spans="1:16" ht="39" customHeight="1" x14ac:dyDescent="0.15">
      <c r="A36" s="22"/>
      <c r="B36" s="35"/>
      <c r="C36" s="1178" t="s">
        <v>529</v>
      </c>
      <c r="D36" s="1179"/>
      <c r="E36" s="1180"/>
      <c r="F36" s="36">
        <v>4.6100000000000003</v>
      </c>
      <c r="G36" s="37">
        <v>4</v>
      </c>
      <c r="H36" s="37">
        <v>5.0999999999999996</v>
      </c>
      <c r="I36" s="37">
        <v>4.88</v>
      </c>
      <c r="J36" s="38">
        <v>5.88</v>
      </c>
      <c r="K36" s="22"/>
      <c r="L36" s="22"/>
      <c r="M36" s="22"/>
      <c r="N36" s="22"/>
      <c r="O36" s="22"/>
      <c r="P36" s="22"/>
    </row>
    <row r="37" spans="1:16" ht="39" customHeight="1" x14ac:dyDescent="0.15">
      <c r="A37" s="22"/>
      <c r="B37" s="35"/>
      <c r="C37" s="1178" t="s">
        <v>530</v>
      </c>
      <c r="D37" s="1179"/>
      <c r="E37" s="1180"/>
      <c r="F37" s="36">
        <v>0.92</v>
      </c>
      <c r="G37" s="37">
        <v>0.54</v>
      </c>
      <c r="H37" s="37">
        <v>0.64</v>
      </c>
      <c r="I37" s="37">
        <v>0.48</v>
      </c>
      <c r="J37" s="38">
        <v>0.97</v>
      </c>
      <c r="K37" s="22"/>
      <c r="L37" s="22"/>
      <c r="M37" s="22"/>
      <c r="N37" s="22"/>
      <c r="O37" s="22"/>
      <c r="P37" s="22"/>
    </row>
    <row r="38" spans="1:16" ht="39" customHeight="1" x14ac:dyDescent="0.15">
      <c r="A38" s="22"/>
      <c r="B38" s="35"/>
      <c r="C38" s="1178" t="s">
        <v>531</v>
      </c>
      <c r="D38" s="1179"/>
      <c r="E38" s="1180"/>
      <c r="F38" s="36">
        <v>0.22</v>
      </c>
      <c r="G38" s="37">
        <v>0.2</v>
      </c>
      <c r="H38" s="37">
        <v>0.23</v>
      </c>
      <c r="I38" s="37">
        <v>7.0000000000000007E-2</v>
      </c>
      <c r="J38" s="38">
        <v>0.15</v>
      </c>
      <c r="K38" s="22"/>
      <c r="L38" s="22"/>
      <c r="M38" s="22"/>
      <c r="N38" s="22"/>
      <c r="O38" s="22"/>
      <c r="P38" s="22"/>
    </row>
    <row r="39" spans="1:16" ht="39" customHeight="1" x14ac:dyDescent="0.15">
      <c r="A39" s="22"/>
      <c r="B39" s="35"/>
      <c r="C39" s="1178" t="s">
        <v>532</v>
      </c>
      <c r="D39" s="1179"/>
      <c r="E39" s="1180"/>
      <c r="F39" s="36">
        <v>0.03</v>
      </c>
      <c r="G39" s="37">
        <v>0.04</v>
      </c>
      <c r="H39" s="37">
        <v>0.01</v>
      </c>
      <c r="I39" s="37">
        <v>0.02</v>
      </c>
      <c r="J39" s="38">
        <v>0.06</v>
      </c>
      <c r="K39" s="22"/>
      <c r="L39" s="22"/>
      <c r="M39" s="22"/>
      <c r="N39" s="22"/>
      <c r="O39" s="22"/>
      <c r="P39" s="22"/>
    </row>
    <row r="40" spans="1:16" ht="39" customHeight="1" x14ac:dyDescent="0.15">
      <c r="A40" s="22"/>
      <c r="B40" s="35"/>
      <c r="C40" s="1178" t="s">
        <v>533</v>
      </c>
      <c r="D40" s="1179"/>
      <c r="E40" s="1180"/>
      <c r="F40" s="36">
        <v>0.04</v>
      </c>
      <c r="G40" s="37">
        <v>0.04</v>
      </c>
      <c r="H40" s="37">
        <v>0.02</v>
      </c>
      <c r="I40" s="37">
        <v>0.03</v>
      </c>
      <c r="J40" s="38">
        <v>0.03</v>
      </c>
      <c r="K40" s="22"/>
      <c r="L40" s="22"/>
      <c r="M40" s="22"/>
      <c r="N40" s="22"/>
      <c r="O40" s="22"/>
      <c r="P40" s="22"/>
    </row>
    <row r="41" spans="1:16" ht="39" customHeight="1" x14ac:dyDescent="0.15">
      <c r="A41" s="22"/>
      <c r="B41" s="35"/>
      <c r="C41" s="1178" t="s">
        <v>534</v>
      </c>
      <c r="D41" s="1179"/>
      <c r="E41" s="1180"/>
      <c r="F41" s="36">
        <v>0.01</v>
      </c>
      <c r="G41" s="37">
        <v>0.01</v>
      </c>
      <c r="H41" s="37">
        <v>0.01</v>
      </c>
      <c r="I41" s="37">
        <v>0.01</v>
      </c>
      <c r="J41" s="38">
        <v>0</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3531</v>
      </c>
      <c r="L45" s="60">
        <v>3546</v>
      </c>
      <c r="M45" s="60">
        <v>3571</v>
      </c>
      <c r="N45" s="60">
        <v>3489</v>
      </c>
      <c r="O45" s="61">
        <v>3506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v>115</v>
      </c>
      <c r="L47" s="64">
        <v>110</v>
      </c>
      <c r="M47" s="64">
        <v>102</v>
      </c>
      <c r="N47" s="64">
        <v>102</v>
      </c>
      <c r="O47" s="65">
        <v>102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1313</v>
      </c>
      <c r="L48" s="64">
        <v>1318</v>
      </c>
      <c r="M48" s="64">
        <v>1312</v>
      </c>
      <c r="N48" s="64">
        <v>1236</v>
      </c>
      <c r="O48" s="65">
        <v>1209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v>
      </c>
      <c r="L49" s="64">
        <v>23</v>
      </c>
      <c r="M49" s="64">
        <v>22</v>
      </c>
      <c r="N49" s="64">
        <v>24</v>
      </c>
      <c r="O49" s="65">
        <v>19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4108</v>
      </c>
      <c r="L52" s="64">
        <v>4029</v>
      </c>
      <c r="M52" s="64">
        <v>4142</v>
      </c>
      <c r="N52" s="64">
        <v>4146</v>
      </c>
      <c r="O52" s="65">
        <v>4219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876</v>
      </c>
      <c r="L53" s="69">
        <v>968</v>
      </c>
      <c r="M53" s="69">
        <v>865</v>
      </c>
      <c r="N53" s="69">
        <v>705</v>
      </c>
      <c r="O53" s="70">
        <v>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29023</v>
      </c>
      <c r="J41" s="83">
        <v>27538</v>
      </c>
      <c r="K41" s="83">
        <v>27826</v>
      </c>
      <c r="L41" s="83">
        <v>29087</v>
      </c>
      <c r="M41" s="84">
        <v>28461</v>
      </c>
    </row>
    <row r="42" spans="2:13" ht="27.75" customHeight="1" x14ac:dyDescent="0.15">
      <c r="B42" s="1204"/>
      <c r="C42" s="1205"/>
      <c r="D42" s="85"/>
      <c r="E42" s="1210" t="s">
        <v>26</v>
      </c>
      <c r="F42" s="1210"/>
      <c r="G42" s="1210"/>
      <c r="H42" s="1211"/>
      <c r="I42" s="86" t="s">
        <v>481</v>
      </c>
      <c r="J42" s="87" t="s">
        <v>481</v>
      </c>
      <c r="K42" s="87" t="s">
        <v>481</v>
      </c>
      <c r="L42" s="87" t="s">
        <v>481</v>
      </c>
      <c r="M42" s="88" t="s">
        <v>481</v>
      </c>
    </row>
    <row r="43" spans="2:13" ht="27.75" customHeight="1" x14ac:dyDescent="0.15">
      <c r="B43" s="1204"/>
      <c r="C43" s="1205"/>
      <c r="D43" s="85"/>
      <c r="E43" s="1210" t="s">
        <v>27</v>
      </c>
      <c r="F43" s="1210"/>
      <c r="G43" s="1210"/>
      <c r="H43" s="1211"/>
      <c r="I43" s="86">
        <v>15720</v>
      </c>
      <c r="J43" s="87">
        <v>15054</v>
      </c>
      <c r="K43" s="87">
        <v>14502</v>
      </c>
      <c r="L43" s="87">
        <v>13535</v>
      </c>
      <c r="M43" s="88">
        <v>12599</v>
      </c>
    </row>
    <row r="44" spans="2:13" ht="27.75" customHeight="1" x14ac:dyDescent="0.15">
      <c r="B44" s="1204"/>
      <c r="C44" s="1205"/>
      <c r="D44" s="85"/>
      <c r="E44" s="1210" t="s">
        <v>28</v>
      </c>
      <c r="F44" s="1210"/>
      <c r="G44" s="1210"/>
      <c r="H44" s="1211"/>
      <c r="I44" s="86">
        <v>209</v>
      </c>
      <c r="J44" s="87">
        <v>187</v>
      </c>
      <c r="K44" s="87">
        <v>166</v>
      </c>
      <c r="L44" s="87">
        <v>146</v>
      </c>
      <c r="M44" s="88">
        <v>126</v>
      </c>
    </row>
    <row r="45" spans="2:13" ht="27.75" customHeight="1" x14ac:dyDescent="0.15">
      <c r="B45" s="1204"/>
      <c r="C45" s="1205"/>
      <c r="D45" s="85"/>
      <c r="E45" s="1210" t="s">
        <v>29</v>
      </c>
      <c r="F45" s="1210"/>
      <c r="G45" s="1210"/>
      <c r="H45" s="1211"/>
      <c r="I45" s="86">
        <v>8888</v>
      </c>
      <c r="J45" s="87">
        <v>8213</v>
      </c>
      <c r="K45" s="87">
        <v>7524</v>
      </c>
      <c r="L45" s="87">
        <v>6947</v>
      </c>
      <c r="M45" s="88">
        <v>6681</v>
      </c>
    </row>
    <row r="46" spans="2:13" ht="27.75" customHeight="1" x14ac:dyDescent="0.15">
      <c r="B46" s="1204"/>
      <c r="C46" s="1205"/>
      <c r="D46" s="89"/>
      <c r="E46" s="1210" t="s">
        <v>30</v>
      </c>
      <c r="F46" s="1210"/>
      <c r="G46" s="1210"/>
      <c r="H46" s="1211"/>
      <c r="I46" s="86" t="s">
        <v>481</v>
      </c>
      <c r="J46" s="87" t="s">
        <v>481</v>
      </c>
      <c r="K46" s="87" t="s">
        <v>481</v>
      </c>
      <c r="L46" s="87" t="s">
        <v>481</v>
      </c>
      <c r="M46" s="88">
        <v>66</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5334</v>
      </c>
      <c r="J50" s="87">
        <v>6019</v>
      </c>
      <c r="K50" s="87">
        <v>6969</v>
      </c>
      <c r="L50" s="87">
        <v>7255</v>
      </c>
      <c r="M50" s="88">
        <v>8849</v>
      </c>
    </row>
    <row r="51" spans="2:13" ht="27.75" customHeight="1" x14ac:dyDescent="0.15">
      <c r="B51" s="1204"/>
      <c r="C51" s="1205"/>
      <c r="D51" s="85"/>
      <c r="E51" s="1210" t="s">
        <v>36</v>
      </c>
      <c r="F51" s="1210"/>
      <c r="G51" s="1210"/>
      <c r="H51" s="1211"/>
      <c r="I51" s="86">
        <v>5959</v>
      </c>
      <c r="J51" s="87">
        <v>5750</v>
      </c>
      <c r="K51" s="87">
        <v>5279</v>
      </c>
      <c r="L51" s="87">
        <v>5067</v>
      </c>
      <c r="M51" s="88">
        <v>4726</v>
      </c>
    </row>
    <row r="52" spans="2:13" ht="27.75" customHeight="1" x14ac:dyDescent="0.15">
      <c r="B52" s="1206"/>
      <c r="C52" s="1207"/>
      <c r="D52" s="85"/>
      <c r="E52" s="1210" t="s">
        <v>37</v>
      </c>
      <c r="F52" s="1210"/>
      <c r="G52" s="1210"/>
      <c r="H52" s="1211"/>
      <c r="I52" s="86">
        <v>35659</v>
      </c>
      <c r="J52" s="87">
        <v>36081</v>
      </c>
      <c r="K52" s="87">
        <v>36144</v>
      </c>
      <c r="L52" s="87">
        <v>36538</v>
      </c>
      <c r="M52" s="88">
        <v>35863</v>
      </c>
    </row>
    <row r="53" spans="2:13" ht="27.75" customHeight="1" thickBot="1" x14ac:dyDescent="0.2">
      <c r="B53" s="1217" t="s">
        <v>21</v>
      </c>
      <c r="C53" s="1218"/>
      <c r="D53" s="92"/>
      <c r="E53" s="1219" t="s">
        <v>38</v>
      </c>
      <c r="F53" s="1219"/>
      <c r="G53" s="1219"/>
      <c r="H53" s="1220"/>
      <c r="I53" s="93">
        <v>6887</v>
      </c>
      <c r="J53" s="94">
        <v>3143</v>
      </c>
      <c r="K53" s="94">
        <v>1627</v>
      </c>
      <c r="L53" s="94">
        <v>855</v>
      </c>
      <c r="M53" s="95">
        <v>-1504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40" zoomScaleNormal="40"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35" t="s">
        <v>565</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44"/>
      <c r="H50" s="1245"/>
      <c r="I50" s="1245"/>
      <c r="J50" s="1246"/>
      <c r="K50" s="356" t="s">
        <v>521</v>
      </c>
      <c r="L50" s="356" t="s">
        <v>522</v>
      </c>
      <c r="M50" s="356" t="s">
        <v>523</v>
      </c>
      <c r="N50" s="356" t="s">
        <v>524</v>
      </c>
      <c r="O50" s="356" t="s">
        <v>525</v>
      </c>
    </row>
    <row r="51" spans="1:17" ht="13.5" x14ac:dyDescent="0.15">
      <c r="B51" s="250"/>
      <c r="C51" s="246"/>
      <c r="D51" s="246"/>
      <c r="E51" s="246"/>
      <c r="F51" s="246"/>
      <c r="G51" s="1247" t="s">
        <v>557</v>
      </c>
      <c r="H51" s="1248"/>
      <c r="I51" s="1253" t="s">
        <v>558</v>
      </c>
      <c r="J51" s="1253"/>
      <c r="K51" s="1256"/>
      <c r="L51" s="1256"/>
      <c r="M51" s="1256"/>
      <c r="N51" s="1223">
        <v>4.3</v>
      </c>
      <c r="O51" s="1223"/>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564</v>
      </c>
      <c r="J53" s="1233"/>
      <c r="K53" s="1255"/>
      <c r="L53" s="1255"/>
      <c r="M53" s="1255"/>
      <c r="N53" s="1221">
        <v>55.9</v>
      </c>
      <c r="O53" s="1221">
        <v>46.5</v>
      </c>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559</v>
      </c>
      <c r="H55" s="1228"/>
      <c r="I55" s="1233" t="s">
        <v>558</v>
      </c>
      <c r="J55" s="1233"/>
      <c r="K55" s="1256"/>
      <c r="L55" s="1256"/>
      <c r="M55" s="1256"/>
      <c r="N55" s="1223">
        <v>37.299999999999997</v>
      </c>
      <c r="O55" s="1223">
        <v>33.1</v>
      </c>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564</v>
      </c>
      <c r="J57" s="1225"/>
      <c r="K57" s="1255"/>
      <c r="L57" s="1255"/>
      <c r="M57" s="1255"/>
      <c r="N57" s="1221">
        <v>55.2</v>
      </c>
      <c r="O57" s="1221">
        <v>54.5</v>
      </c>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35" t="s">
        <v>563</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561</v>
      </c>
      <c r="I71" s="370"/>
      <c r="J71" s="366"/>
      <c r="K71" s="366"/>
      <c r="L71" s="367"/>
      <c r="M71" s="366"/>
      <c r="N71" s="367"/>
      <c r="O71" s="368"/>
    </row>
    <row r="72" spans="2:30" ht="13.5" x14ac:dyDescent="0.15">
      <c r="B72" s="250"/>
      <c r="C72" s="246"/>
      <c r="D72" s="246"/>
      <c r="E72" s="246"/>
      <c r="F72" s="246"/>
      <c r="G72" s="1244"/>
      <c r="H72" s="1245"/>
      <c r="I72" s="1245"/>
      <c r="J72" s="1246"/>
      <c r="K72" s="356" t="s">
        <v>521</v>
      </c>
      <c r="L72" s="356" t="s">
        <v>522</v>
      </c>
      <c r="M72" s="356" t="s">
        <v>523</v>
      </c>
      <c r="N72" s="356" t="s">
        <v>524</v>
      </c>
      <c r="O72" s="356" t="s">
        <v>525</v>
      </c>
    </row>
    <row r="73" spans="2:30" ht="13.5" x14ac:dyDescent="0.15">
      <c r="B73" s="250"/>
      <c r="C73" s="246"/>
      <c r="D73" s="246"/>
      <c r="E73" s="246"/>
      <c r="F73" s="246"/>
      <c r="G73" s="1247" t="s">
        <v>557</v>
      </c>
      <c r="H73" s="1248"/>
      <c r="I73" s="1253" t="s">
        <v>558</v>
      </c>
      <c r="J73" s="1253"/>
      <c r="K73" s="1234">
        <v>35.5</v>
      </c>
      <c r="L73" s="1234">
        <v>15.7</v>
      </c>
      <c r="M73" s="1223">
        <v>8.4</v>
      </c>
      <c r="N73" s="1223">
        <v>4.3</v>
      </c>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562</v>
      </c>
      <c r="J75" s="1233"/>
      <c r="K75" s="1221">
        <v>4.5999999999999996</v>
      </c>
      <c r="L75" s="1221">
        <v>4</v>
      </c>
      <c r="M75" s="1221">
        <v>4.5999999999999996</v>
      </c>
      <c r="N75" s="1221">
        <v>4.3</v>
      </c>
      <c r="O75" s="1221">
        <v>3.7</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559</v>
      </c>
      <c r="H77" s="1228"/>
      <c r="I77" s="1233" t="s">
        <v>558</v>
      </c>
      <c r="J77" s="1233"/>
      <c r="K77" s="1234">
        <v>46.1</v>
      </c>
      <c r="L77" s="1234">
        <v>37.6</v>
      </c>
      <c r="M77" s="1223">
        <v>33.799999999999997</v>
      </c>
      <c r="N77" s="1223">
        <v>37.299999999999997</v>
      </c>
      <c r="O77" s="1223">
        <v>33.1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562</v>
      </c>
      <c r="J79" s="1225"/>
      <c r="K79" s="1226">
        <v>8.5</v>
      </c>
      <c r="L79" s="1226">
        <v>7.9</v>
      </c>
      <c r="M79" s="1226">
        <v>7.1</v>
      </c>
      <c r="N79" s="1226">
        <v>7.8</v>
      </c>
      <c r="O79" s="1226">
        <v>7.5</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election activeCell="Z17" sqref="Z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election activeCell="X17" sqref="X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34524</v>
      </c>
      <c r="E3" s="118"/>
      <c r="F3" s="119">
        <v>43493</v>
      </c>
      <c r="G3" s="120"/>
      <c r="H3" s="121"/>
    </row>
    <row r="4" spans="1:8" x14ac:dyDescent="0.15">
      <c r="A4" s="122"/>
      <c r="B4" s="123"/>
      <c r="C4" s="124"/>
      <c r="D4" s="125">
        <v>21230</v>
      </c>
      <c r="E4" s="126"/>
      <c r="F4" s="127">
        <v>23254</v>
      </c>
      <c r="G4" s="128"/>
      <c r="H4" s="129"/>
    </row>
    <row r="5" spans="1:8" x14ac:dyDescent="0.15">
      <c r="A5" s="110" t="s">
        <v>515</v>
      </c>
      <c r="B5" s="115"/>
      <c r="C5" s="116"/>
      <c r="D5" s="117">
        <v>44961</v>
      </c>
      <c r="E5" s="118"/>
      <c r="F5" s="119">
        <v>50840</v>
      </c>
      <c r="G5" s="120"/>
      <c r="H5" s="121"/>
    </row>
    <row r="6" spans="1:8" x14ac:dyDescent="0.15">
      <c r="A6" s="122"/>
      <c r="B6" s="123"/>
      <c r="C6" s="124"/>
      <c r="D6" s="125">
        <v>21011</v>
      </c>
      <c r="E6" s="126"/>
      <c r="F6" s="127">
        <v>25367</v>
      </c>
      <c r="G6" s="128"/>
      <c r="H6" s="129"/>
    </row>
    <row r="7" spans="1:8" x14ac:dyDescent="0.15">
      <c r="A7" s="110" t="s">
        <v>516</v>
      </c>
      <c r="B7" s="115"/>
      <c r="C7" s="116"/>
      <c r="D7" s="117">
        <v>48844</v>
      </c>
      <c r="E7" s="118"/>
      <c r="F7" s="119">
        <v>53605</v>
      </c>
      <c r="G7" s="120"/>
      <c r="H7" s="121"/>
    </row>
    <row r="8" spans="1:8" x14ac:dyDescent="0.15">
      <c r="A8" s="122"/>
      <c r="B8" s="123"/>
      <c r="C8" s="124"/>
      <c r="D8" s="125">
        <v>23542</v>
      </c>
      <c r="E8" s="126"/>
      <c r="F8" s="127">
        <v>28343</v>
      </c>
      <c r="G8" s="128"/>
      <c r="H8" s="129"/>
    </row>
    <row r="9" spans="1:8" x14ac:dyDescent="0.15">
      <c r="A9" s="110" t="s">
        <v>517</v>
      </c>
      <c r="B9" s="115"/>
      <c r="C9" s="116"/>
      <c r="D9" s="117">
        <v>64796</v>
      </c>
      <c r="E9" s="118"/>
      <c r="F9" s="119">
        <v>54227</v>
      </c>
      <c r="G9" s="120"/>
      <c r="H9" s="121"/>
    </row>
    <row r="10" spans="1:8" x14ac:dyDescent="0.15">
      <c r="A10" s="122"/>
      <c r="B10" s="123"/>
      <c r="C10" s="124"/>
      <c r="D10" s="125">
        <v>22025</v>
      </c>
      <c r="E10" s="126"/>
      <c r="F10" s="127">
        <v>29694</v>
      </c>
      <c r="G10" s="128"/>
      <c r="H10" s="129"/>
    </row>
    <row r="11" spans="1:8" x14ac:dyDescent="0.15">
      <c r="A11" s="110" t="s">
        <v>518</v>
      </c>
      <c r="B11" s="115"/>
      <c r="C11" s="116"/>
      <c r="D11" s="117">
        <v>28643</v>
      </c>
      <c r="E11" s="118"/>
      <c r="F11" s="119">
        <v>57295</v>
      </c>
      <c r="G11" s="120"/>
      <c r="H11" s="121"/>
    </row>
    <row r="12" spans="1:8" x14ac:dyDescent="0.15">
      <c r="A12" s="122"/>
      <c r="B12" s="123"/>
      <c r="C12" s="130"/>
      <c r="D12" s="125">
        <v>12365</v>
      </c>
      <c r="E12" s="126"/>
      <c r="F12" s="127">
        <v>32771</v>
      </c>
      <c r="G12" s="128"/>
      <c r="H12" s="129"/>
    </row>
    <row r="13" spans="1:8" x14ac:dyDescent="0.15">
      <c r="A13" s="110"/>
      <c r="B13" s="115"/>
      <c r="C13" s="131"/>
      <c r="D13" s="132">
        <v>44354</v>
      </c>
      <c r="E13" s="133"/>
      <c r="F13" s="134">
        <v>51892</v>
      </c>
      <c r="G13" s="135"/>
      <c r="H13" s="121"/>
    </row>
    <row r="14" spans="1:8" x14ac:dyDescent="0.15">
      <c r="A14" s="122"/>
      <c r="B14" s="123"/>
      <c r="C14" s="124"/>
      <c r="D14" s="125">
        <v>20035</v>
      </c>
      <c r="E14" s="126"/>
      <c r="F14" s="127">
        <v>27886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4.66</v>
      </c>
      <c r="C19" s="136">
        <f>ROUND(VALUE(SUBSTITUTE(実質収支比率等に係る経年分析!G$48,"▲","-")),2)</f>
        <v>4.01</v>
      </c>
      <c r="D19" s="136">
        <f>ROUND(VALUE(SUBSTITUTE(実質収支比率等に係る経年分析!H$48,"▲","-")),2)</f>
        <v>5.1100000000000003</v>
      </c>
      <c r="E19" s="136">
        <f>ROUND(VALUE(SUBSTITUTE(実質収支比率等に係る経年分析!I$48,"▲","-")),2)</f>
        <v>4.8899999999999997</v>
      </c>
      <c r="F19" s="136">
        <f>ROUND(VALUE(SUBSTITUTE(実質収支比率等に係る経年分析!J$48,"▲","-")),2)</f>
        <v>5.88</v>
      </c>
    </row>
    <row r="20" spans="1:11" x14ac:dyDescent="0.15">
      <c r="A20" s="136" t="s">
        <v>43</v>
      </c>
      <c r="B20" s="136">
        <f>ROUND(VALUE(SUBSTITUTE(実質収支比率等に係る経年分析!F$47,"▲","-")),2)</f>
        <v>10.71</v>
      </c>
      <c r="C20" s="136">
        <f>ROUND(VALUE(SUBSTITUTE(実質収支比率等に係る経年分析!G$47,"▲","-")),2)</f>
        <v>11.08</v>
      </c>
      <c r="D20" s="136">
        <f>ROUND(VALUE(SUBSTITUTE(実質収支比率等に係る経年分析!H$47,"▲","-")),2)</f>
        <v>12.73</v>
      </c>
      <c r="E20" s="136">
        <f>ROUND(VALUE(SUBSTITUTE(実質収支比率等に係る経年分析!I$47,"▲","-")),2)</f>
        <v>10.99</v>
      </c>
      <c r="F20" s="136">
        <f>ROUND(VALUE(SUBSTITUTE(実質収支比率等に係る経年分析!J$47,"▲","-")),2)</f>
        <v>13.34</v>
      </c>
    </row>
    <row r="21" spans="1:11" x14ac:dyDescent="0.15">
      <c r="A21" s="136" t="s">
        <v>44</v>
      </c>
      <c r="B21" s="136">
        <f>IF(ISNUMBER(VALUE(SUBSTITUTE(実質収支比率等に係る経年分析!F$49,"▲","-"))),ROUND(VALUE(SUBSTITUTE(実質収支比率等に係る経年分析!F$49,"▲","-")),2),NA())</f>
        <v>1.81</v>
      </c>
      <c r="C21" s="136">
        <f>IF(ISNUMBER(VALUE(SUBSTITUTE(実質収支比率等に係る経年分析!G$49,"▲","-"))),ROUND(VALUE(SUBSTITUTE(実質収支比率等に係る経年分析!G$49,"▲","-")),2),NA())</f>
        <v>0.09</v>
      </c>
      <c r="D21" s="136">
        <f>IF(ISNUMBER(VALUE(SUBSTITUTE(実質収支比率等に係る経年分析!H$49,"▲","-"))),ROUND(VALUE(SUBSTITUTE(実質収支比率等に係る経年分析!H$49,"▲","-")),2),NA())</f>
        <v>2.3199999999999998</v>
      </c>
      <c r="E21" s="136">
        <f>IF(ISNUMBER(VALUE(SUBSTITUTE(実質収支比率等に係る経年分析!I$49,"▲","-"))),ROUND(VALUE(SUBSTITUTE(実質収支比率等に係る経年分析!I$49,"▲","-")),2),NA())</f>
        <v>-1.64</v>
      </c>
      <c r="F21" s="136">
        <f>IF(ISNUMBER(VALUE(SUBSTITUTE(実質収支比率等に係る経年分析!J$49,"▲","-"))),ROUND(VALUE(SUBSTITUTE(実質収支比率等に係る経年分析!J$49,"▲","-")),2),NA())</f>
        <v>3.14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公共下水道事業費特別会計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4.6100000000000003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4108</v>
      </c>
      <c r="E42" s="138"/>
      <c r="F42" s="138"/>
      <c r="G42" s="138">
        <f>'実質公債費比率（分子）の構造'!L$52</f>
        <v>4029</v>
      </c>
      <c r="H42" s="138"/>
      <c r="I42" s="138"/>
      <c r="J42" s="138">
        <f>'実質公債費比率（分子）の構造'!M$52</f>
        <v>4142</v>
      </c>
      <c r="K42" s="138"/>
      <c r="L42" s="138"/>
      <c r="M42" s="138">
        <f>'実質公債費比率（分子）の構造'!N$52</f>
        <v>4146</v>
      </c>
      <c r="N42" s="138"/>
      <c r="O42" s="138"/>
      <c r="P42" s="138">
        <f>'実質公債費比率（分子）の構造'!O$52</f>
        <v>4219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25</v>
      </c>
      <c r="C45" s="138"/>
      <c r="D45" s="138"/>
      <c r="E45" s="138">
        <f>'実質公債費比率（分子）の構造'!L$49</f>
        <v>23</v>
      </c>
      <c r="F45" s="138"/>
      <c r="G45" s="138"/>
      <c r="H45" s="138">
        <f>'実質公債費比率（分子）の構造'!M$49</f>
        <v>22</v>
      </c>
      <c r="I45" s="138"/>
      <c r="J45" s="138"/>
      <c r="K45" s="138">
        <f>'実質公債費比率（分子）の構造'!N$49</f>
        <v>24</v>
      </c>
      <c r="L45" s="138"/>
      <c r="M45" s="138"/>
      <c r="N45" s="138">
        <f>'実質公債費比率（分子）の構造'!O$49</f>
        <v>19</v>
      </c>
      <c r="O45" s="138"/>
      <c r="P45" s="138"/>
    </row>
    <row r="46" spans="1:16" x14ac:dyDescent="0.15">
      <c r="A46" s="138" t="s">
        <v>55</v>
      </c>
      <c r="B46" s="138">
        <f>'実質公債費比率（分子）の構造'!K$48</f>
        <v>1313</v>
      </c>
      <c r="C46" s="138"/>
      <c r="D46" s="138"/>
      <c r="E46" s="138">
        <f>'実質公債費比率（分子）の構造'!L$48</f>
        <v>1318</v>
      </c>
      <c r="F46" s="138"/>
      <c r="G46" s="138"/>
      <c r="H46" s="138">
        <f>'実質公債費比率（分子）の構造'!M$48</f>
        <v>1312</v>
      </c>
      <c r="I46" s="138"/>
      <c r="J46" s="138"/>
      <c r="K46" s="138">
        <f>'実質公債費比率（分子）の構造'!N$48</f>
        <v>1236</v>
      </c>
      <c r="L46" s="138"/>
      <c r="M46" s="138"/>
      <c r="N46" s="138">
        <f>'実質公債費比率（分子）の構造'!O$48</f>
        <v>1209</v>
      </c>
      <c r="O46" s="138"/>
      <c r="P46" s="138"/>
    </row>
    <row r="47" spans="1:16" x14ac:dyDescent="0.15">
      <c r="A47" s="138" t="s">
        <v>56</v>
      </c>
      <c r="B47" s="138">
        <f>'実質公債費比率（分子）の構造'!K$47</f>
        <v>115</v>
      </c>
      <c r="C47" s="138"/>
      <c r="D47" s="138"/>
      <c r="E47" s="138">
        <f>'実質公債費比率（分子）の構造'!L$47</f>
        <v>110</v>
      </c>
      <c r="F47" s="138"/>
      <c r="G47" s="138"/>
      <c r="H47" s="138">
        <f>'実質公債費比率（分子）の構造'!M$47</f>
        <v>102</v>
      </c>
      <c r="I47" s="138"/>
      <c r="J47" s="138"/>
      <c r="K47" s="138">
        <f>'実質公債費比率（分子）の構造'!N$47</f>
        <v>102</v>
      </c>
      <c r="L47" s="138"/>
      <c r="M47" s="138"/>
      <c r="N47" s="138">
        <f>'実質公債費比率（分子）の構造'!O$47</f>
        <v>102</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3531</v>
      </c>
      <c r="C49" s="138"/>
      <c r="D49" s="138"/>
      <c r="E49" s="138">
        <f>'実質公債費比率（分子）の構造'!L$45</f>
        <v>3546</v>
      </c>
      <c r="F49" s="138"/>
      <c r="G49" s="138"/>
      <c r="H49" s="138">
        <f>'実質公債費比率（分子）の構造'!M$45</f>
        <v>3571</v>
      </c>
      <c r="I49" s="138"/>
      <c r="J49" s="138"/>
      <c r="K49" s="138">
        <f>'実質公債費比率（分子）の構造'!N$45</f>
        <v>3489</v>
      </c>
      <c r="L49" s="138"/>
      <c r="M49" s="138"/>
      <c r="N49" s="138">
        <f>'実質公債費比率（分子）の構造'!O$45</f>
        <v>3506</v>
      </c>
      <c r="O49" s="138"/>
      <c r="P49" s="138"/>
    </row>
    <row r="50" spans="1:16" x14ac:dyDescent="0.15">
      <c r="A50" s="138" t="s">
        <v>59</v>
      </c>
      <c r="B50" s="138" t="e">
        <f>NA()</f>
        <v>#N/A</v>
      </c>
      <c r="C50" s="138">
        <f>IF(ISNUMBER('実質公債費比率（分子）の構造'!K$53),'実質公債費比率（分子）の構造'!K$53,NA())</f>
        <v>876</v>
      </c>
      <c r="D50" s="138" t="e">
        <f>NA()</f>
        <v>#N/A</v>
      </c>
      <c r="E50" s="138" t="e">
        <f>NA()</f>
        <v>#N/A</v>
      </c>
      <c r="F50" s="138">
        <f>IF(ISNUMBER('実質公債費比率（分子）の構造'!L$53),'実質公債費比率（分子）の構造'!L$53,NA())</f>
        <v>968</v>
      </c>
      <c r="G50" s="138" t="e">
        <f>NA()</f>
        <v>#N/A</v>
      </c>
      <c r="H50" s="138" t="e">
        <f>NA()</f>
        <v>#N/A</v>
      </c>
      <c r="I50" s="138">
        <f>IF(ISNUMBER('実質公債費比率（分子）の構造'!M$53),'実質公債費比率（分子）の構造'!M$53,NA())</f>
        <v>865</v>
      </c>
      <c r="J50" s="138" t="e">
        <f>NA()</f>
        <v>#N/A</v>
      </c>
      <c r="K50" s="138" t="e">
        <f>NA()</f>
        <v>#N/A</v>
      </c>
      <c r="L50" s="138">
        <f>IF(ISNUMBER('実質公債費比率（分子）の構造'!N$53),'実質公債費比率（分子）の構造'!N$53,NA())</f>
        <v>705</v>
      </c>
      <c r="M50" s="138" t="e">
        <f>NA()</f>
        <v>#N/A</v>
      </c>
      <c r="N50" s="138" t="e">
        <f>NA()</f>
        <v>#N/A</v>
      </c>
      <c r="O50" s="138">
        <f>IF(ISNUMBER('実質公債費比率（分子）の構造'!O$53),'実質公債費比率（分子）の構造'!O$53,NA())</f>
        <v>617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35659</v>
      </c>
      <c r="E56" s="137"/>
      <c r="F56" s="137"/>
      <c r="G56" s="137">
        <f>'将来負担比率（分子）の構造'!J$52</f>
        <v>36081</v>
      </c>
      <c r="H56" s="137"/>
      <c r="I56" s="137"/>
      <c r="J56" s="137">
        <f>'将来負担比率（分子）の構造'!K$52</f>
        <v>36144</v>
      </c>
      <c r="K56" s="137"/>
      <c r="L56" s="137"/>
      <c r="M56" s="137">
        <f>'将来負担比率（分子）の構造'!L$52</f>
        <v>36538</v>
      </c>
      <c r="N56" s="137"/>
      <c r="O56" s="137"/>
      <c r="P56" s="137">
        <f>'将来負担比率（分子）の構造'!M$52</f>
        <v>35863</v>
      </c>
    </row>
    <row r="57" spans="1:16" x14ac:dyDescent="0.15">
      <c r="A57" s="137" t="s">
        <v>36</v>
      </c>
      <c r="B57" s="137"/>
      <c r="C57" s="137"/>
      <c r="D57" s="137">
        <f>'将来負担比率（分子）の構造'!I$51</f>
        <v>5959</v>
      </c>
      <c r="E57" s="137"/>
      <c r="F57" s="137"/>
      <c r="G57" s="137">
        <f>'将来負担比率（分子）の構造'!J$51</f>
        <v>5750</v>
      </c>
      <c r="H57" s="137"/>
      <c r="I57" s="137"/>
      <c r="J57" s="137">
        <f>'将来負担比率（分子）の構造'!K$51</f>
        <v>5279</v>
      </c>
      <c r="K57" s="137"/>
      <c r="L57" s="137"/>
      <c r="M57" s="137">
        <f>'将来負担比率（分子）の構造'!L$51</f>
        <v>5067</v>
      </c>
      <c r="N57" s="137"/>
      <c r="O57" s="137"/>
      <c r="P57" s="137">
        <f>'将来負担比率（分子）の構造'!M$51</f>
        <v>4726</v>
      </c>
    </row>
    <row r="58" spans="1:16" x14ac:dyDescent="0.15">
      <c r="A58" s="137" t="s">
        <v>35</v>
      </c>
      <c r="B58" s="137"/>
      <c r="C58" s="137"/>
      <c r="D58" s="137">
        <f>'将来負担比率（分子）の構造'!I$50</f>
        <v>5334</v>
      </c>
      <c r="E58" s="137"/>
      <c r="F58" s="137"/>
      <c r="G58" s="137">
        <f>'将来負担比率（分子）の構造'!J$50</f>
        <v>6019</v>
      </c>
      <c r="H58" s="137"/>
      <c r="I58" s="137"/>
      <c r="J58" s="137">
        <f>'将来負担比率（分子）の構造'!K$50</f>
        <v>6969</v>
      </c>
      <c r="K58" s="137"/>
      <c r="L58" s="137"/>
      <c r="M58" s="137">
        <f>'将来負担比率（分子）の構造'!L$50</f>
        <v>7255</v>
      </c>
      <c r="N58" s="137"/>
      <c r="O58" s="137"/>
      <c r="P58" s="137">
        <f>'将来負担比率（分子）の構造'!M$50</f>
        <v>8849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66</v>
      </c>
      <c r="O61" s="137"/>
      <c r="P61" s="137"/>
    </row>
    <row r="62" spans="1:16" x14ac:dyDescent="0.15">
      <c r="A62" s="137" t="s">
        <v>29</v>
      </c>
      <c r="B62" s="137">
        <f>'将来負担比率（分子）の構造'!I$45</f>
        <v>8888</v>
      </c>
      <c r="C62" s="137"/>
      <c r="D62" s="137"/>
      <c r="E62" s="137">
        <f>'将来負担比率（分子）の構造'!J$45</f>
        <v>8213</v>
      </c>
      <c r="F62" s="137"/>
      <c r="G62" s="137"/>
      <c r="H62" s="137">
        <f>'将来負担比率（分子）の構造'!K$45</f>
        <v>7524</v>
      </c>
      <c r="I62" s="137"/>
      <c r="J62" s="137"/>
      <c r="K62" s="137">
        <f>'将来負担比率（分子）の構造'!L$45</f>
        <v>6947</v>
      </c>
      <c r="L62" s="137"/>
      <c r="M62" s="137"/>
      <c r="N62" s="137">
        <f>'将来負担比率（分子）の構造'!M$45</f>
        <v>6681</v>
      </c>
      <c r="O62" s="137"/>
      <c r="P62" s="137"/>
    </row>
    <row r="63" spans="1:16" x14ac:dyDescent="0.15">
      <c r="A63" s="137" t="s">
        <v>28</v>
      </c>
      <c r="B63" s="137">
        <f>'将来負担比率（分子）の構造'!I$44</f>
        <v>209</v>
      </c>
      <c r="C63" s="137"/>
      <c r="D63" s="137"/>
      <c r="E63" s="137">
        <f>'将来負担比率（分子）の構造'!J$44</f>
        <v>187</v>
      </c>
      <c r="F63" s="137"/>
      <c r="G63" s="137"/>
      <c r="H63" s="137">
        <f>'将来負担比率（分子）の構造'!K$44</f>
        <v>166</v>
      </c>
      <c r="I63" s="137"/>
      <c r="J63" s="137"/>
      <c r="K63" s="137">
        <f>'将来負担比率（分子）の構造'!L$44</f>
        <v>146</v>
      </c>
      <c r="L63" s="137"/>
      <c r="M63" s="137"/>
      <c r="N63" s="137">
        <f>'将来負担比率（分子）の構造'!M$44</f>
        <v>126</v>
      </c>
      <c r="O63" s="137"/>
      <c r="P63" s="137"/>
    </row>
    <row r="64" spans="1:16" x14ac:dyDescent="0.15">
      <c r="A64" s="137" t="s">
        <v>27</v>
      </c>
      <c r="B64" s="137">
        <f>'将来負担比率（分子）の構造'!I$43</f>
        <v>15720</v>
      </c>
      <c r="C64" s="137"/>
      <c r="D64" s="137"/>
      <c r="E64" s="137">
        <f>'将来負担比率（分子）の構造'!J$43</f>
        <v>15054</v>
      </c>
      <c r="F64" s="137"/>
      <c r="G64" s="137"/>
      <c r="H64" s="137">
        <f>'将来負担比率（分子）の構造'!K$43</f>
        <v>14502</v>
      </c>
      <c r="I64" s="137"/>
      <c r="J64" s="137"/>
      <c r="K64" s="137">
        <f>'将来負担比率（分子）の構造'!L$43</f>
        <v>13535</v>
      </c>
      <c r="L64" s="137"/>
      <c r="M64" s="137"/>
      <c r="N64" s="137">
        <f>'将来負担比率（分子）の構造'!M$43</f>
        <v>12599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29023</v>
      </c>
      <c r="C66" s="137"/>
      <c r="D66" s="137"/>
      <c r="E66" s="137">
        <f>'将来負担比率（分子）の構造'!J$41</f>
        <v>27538</v>
      </c>
      <c r="F66" s="137"/>
      <c r="G66" s="137"/>
      <c r="H66" s="137">
        <f>'将来負担比率（分子）の構造'!K$41</f>
        <v>27826</v>
      </c>
      <c r="I66" s="137"/>
      <c r="J66" s="137"/>
      <c r="K66" s="137">
        <f>'将来負担比率（分子）の構造'!L$41</f>
        <v>29087</v>
      </c>
      <c r="L66" s="137"/>
      <c r="M66" s="137"/>
      <c r="N66" s="137">
        <f>'将来負担比率（分子）の構造'!M$41</f>
        <v>28461</v>
      </c>
      <c r="O66" s="137"/>
      <c r="P66" s="137"/>
    </row>
    <row r="67" spans="1:16" x14ac:dyDescent="0.15">
      <c r="A67" s="137" t="s">
        <v>63</v>
      </c>
      <c r="B67" s="137" t="e">
        <f>NA()</f>
        <v>#N/A</v>
      </c>
      <c r="C67" s="137">
        <f>IF(ISNUMBER('将来負担比率（分子）の構造'!I$53), IF('将来負担比率（分子）の構造'!I$53 &lt; 0, 0, '将来負担比率（分子）の構造'!I$53), NA())</f>
        <v>6887</v>
      </c>
      <c r="D67" s="137" t="e">
        <f>NA()</f>
        <v>#N/A</v>
      </c>
      <c r="E67" s="137" t="e">
        <f>NA()</f>
        <v>#N/A</v>
      </c>
      <c r="F67" s="137">
        <f>IF(ISNUMBER('将来負担比率（分子）の構造'!J$53), IF('将来負担比率（分子）の構造'!J$53 &lt; 0, 0, '将来負担比率（分子）の構造'!J$53), NA())</f>
        <v>3143</v>
      </c>
      <c r="G67" s="137" t="e">
        <f>NA()</f>
        <v>#N/A</v>
      </c>
      <c r="H67" s="137" t="e">
        <f>NA()</f>
        <v>#N/A</v>
      </c>
      <c r="I67" s="137">
        <f>IF(ISNUMBER('将来負担比率（分子）の構造'!K$53), IF('将来負担比率（分子）の構造'!K$53 &lt; 0, 0, '将来負担比率（分子）の構造'!K$53), NA())</f>
        <v>1627</v>
      </c>
      <c r="J67" s="137" t="e">
        <f>NA()</f>
        <v>#N/A</v>
      </c>
      <c r="K67" s="137" t="e">
        <f>NA()</f>
        <v>#N/A</v>
      </c>
      <c r="L67" s="137">
        <f>IF(ISNUMBER('将来負担比率（分子）の構造'!L$53), IF('将来負担比率（分子）の構造'!L$53 &lt; 0, 0, '将来負担比率（分子）の構造'!L$53), NA())</f>
        <v>855</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14391799</v>
      </c>
      <c r="S5" s="615"/>
      <c r="T5" s="615"/>
      <c r="U5" s="615"/>
      <c r="V5" s="615"/>
      <c r="W5" s="615"/>
      <c r="X5" s="615"/>
      <c r="Y5" s="616"/>
      <c r="Z5" s="617">
        <v>35</v>
      </c>
      <c r="AA5" s="617"/>
      <c r="AB5" s="617"/>
      <c r="AC5" s="617"/>
      <c r="AD5" s="618">
        <v>13602809</v>
      </c>
      <c r="AE5" s="618"/>
      <c r="AF5" s="618"/>
      <c r="AG5" s="618"/>
      <c r="AH5" s="618"/>
      <c r="AI5" s="618"/>
      <c r="AJ5" s="618"/>
      <c r="AK5" s="618"/>
      <c r="AL5" s="619">
        <v>62.8</v>
      </c>
      <c r="AM5" s="620"/>
      <c r="AN5" s="620"/>
      <c r="AO5" s="621"/>
      <c r="AP5" s="611" t="s">
        <v>210</v>
      </c>
      <c r="AQ5" s="612"/>
      <c r="AR5" s="612"/>
      <c r="AS5" s="612"/>
      <c r="AT5" s="612"/>
      <c r="AU5" s="612"/>
      <c r="AV5" s="612"/>
      <c r="AW5" s="612"/>
      <c r="AX5" s="612"/>
      <c r="AY5" s="612"/>
      <c r="AZ5" s="612"/>
      <c r="BA5" s="612"/>
      <c r="BB5" s="612"/>
      <c r="BC5" s="612"/>
      <c r="BD5" s="612"/>
      <c r="BE5" s="612"/>
      <c r="BF5" s="613"/>
      <c r="BG5" s="625">
        <v>13593025</v>
      </c>
      <c r="BH5" s="626"/>
      <c r="BI5" s="626"/>
      <c r="BJ5" s="626"/>
      <c r="BK5" s="626"/>
      <c r="BL5" s="626"/>
      <c r="BM5" s="626"/>
      <c r="BN5" s="627"/>
      <c r="BO5" s="628">
        <v>94.4</v>
      </c>
      <c r="BP5" s="628"/>
      <c r="BQ5" s="628"/>
      <c r="BR5" s="628"/>
      <c r="BS5" s="629">
        <v>249369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394087</v>
      </c>
      <c r="S6" s="626"/>
      <c r="T6" s="626"/>
      <c r="U6" s="626"/>
      <c r="V6" s="626"/>
      <c r="W6" s="626"/>
      <c r="X6" s="626"/>
      <c r="Y6" s="627"/>
      <c r="Z6" s="628">
        <v>1</v>
      </c>
      <c r="AA6" s="628"/>
      <c r="AB6" s="628"/>
      <c r="AC6" s="628"/>
      <c r="AD6" s="629">
        <v>394087</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13593025</v>
      </c>
      <c r="BH6" s="626"/>
      <c r="BI6" s="626"/>
      <c r="BJ6" s="626"/>
      <c r="BK6" s="626"/>
      <c r="BL6" s="626"/>
      <c r="BM6" s="626"/>
      <c r="BN6" s="627"/>
      <c r="BO6" s="628">
        <v>94.4</v>
      </c>
      <c r="BP6" s="628"/>
      <c r="BQ6" s="628"/>
      <c r="BR6" s="628"/>
      <c r="BS6" s="629">
        <v>249369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297958</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297958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9633</v>
      </c>
      <c r="S7" s="626"/>
      <c r="T7" s="626"/>
      <c r="U7" s="626"/>
      <c r="V7" s="626"/>
      <c r="W7" s="626"/>
      <c r="X7" s="626"/>
      <c r="Y7" s="627"/>
      <c r="Z7" s="628">
        <v>0</v>
      </c>
      <c r="AA7" s="628"/>
      <c r="AB7" s="628"/>
      <c r="AC7" s="628"/>
      <c r="AD7" s="629">
        <v>9633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6058728</v>
      </c>
      <c r="BH7" s="626"/>
      <c r="BI7" s="626"/>
      <c r="BJ7" s="626"/>
      <c r="BK7" s="626"/>
      <c r="BL7" s="626"/>
      <c r="BM7" s="626"/>
      <c r="BN7" s="627"/>
      <c r="BO7" s="628">
        <v>42.1</v>
      </c>
      <c r="BP7" s="628"/>
      <c r="BQ7" s="628"/>
      <c r="BR7" s="628"/>
      <c r="BS7" s="629">
        <v>249369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5036206</v>
      </c>
      <c r="CS7" s="626"/>
      <c r="CT7" s="626"/>
      <c r="CU7" s="626"/>
      <c r="CV7" s="626"/>
      <c r="CW7" s="626"/>
      <c r="CX7" s="626"/>
      <c r="CY7" s="627"/>
      <c r="CZ7" s="628">
        <v>12.7</v>
      </c>
      <c r="DA7" s="628"/>
      <c r="DB7" s="628"/>
      <c r="DC7" s="628"/>
      <c r="DD7" s="634">
        <v>52662</v>
      </c>
      <c r="DE7" s="626"/>
      <c r="DF7" s="626"/>
      <c r="DG7" s="626"/>
      <c r="DH7" s="626"/>
      <c r="DI7" s="626"/>
      <c r="DJ7" s="626"/>
      <c r="DK7" s="626"/>
      <c r="DL7" s="626"/>
      <c r="DM7" s="626"/>
      <c r="DN7" s="626"/>
      <c r="DO7" s="626"/>
      <c r="DP7" s="627"/>
      <c r="DQ7" s="634">
        <v>4374120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36963</v>
      </c>
      <c r="S8" s="626"/>
      <c r="T8" s="626"/>
      <c r="U8" s="626"/>
      <c r="V8" s="626"/>
      <c r="W8" s="626"/>
      <c r="X8" s="626"/>
      <c r="Y8" s="627"/>
      <c r="Z8" s="628">
        <v>0.1</v>
      </c>
      <c r="AA8" s="628"/>
      <c r="AB8" s="628"/>
      <c r="AC8" s="628"/>
      <c r="AD8" s="629">
        <v>36963</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176131</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13401453</v>
      </c>
      <c r="CS8" s="626"/>
      <c r="CT8" s="626"/>
      <c r="CU8" s="626"/>
      <c r="CV8" s="626"/>
      <c r="CW8" s="626"/>
      <c r="CX8" s="626"/>
      <c r="CY8" s="627"/>
      <c r="CZ8" s="628">
        <v>33.9</v>
      </c>
      <c r="DA8" s="628"/>
      <c r="DB8" s="628"/>
      <c r="DC8" s="628"/>
      <c r="DD8" s="634">
        <v>243825</v>
      </c>
      <c r="DE8" s="626"/>
      <c r="DF8" s="626"/>
      <c r="DG8" s="626"/>
      <c r="DH8" s="626"/>
      <c r="DI8" s="626"/>
      <c r="DJ8" s="626"/>
      <c r="DK8" s="626"/>
      <c r="DL8" s="626"/>
      <c r="DM8" s="626"/>
      <c r="DN8" s="626"/>
      <c r="DO8" s="626"/>
      <c r="DP8" s="627"/>
      <c r="DQ8" s="634">
        <v>6407691</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21329</v>
      </c>
      <c r="S9" s="626"/>
      <c r="T9" s="626"/>
      <c r="U9" s="626"/>
      <c r="V9" s="626"/>
      <c r="W9" s="626"/>
      <c r="X9" s="626"/>
      <c r="Y9" s="627"/>
      <c r="Z9" s="628">
        <v>0.1</v>
      </c>
      <c r="AA9" s="628"/>
      <c r="AB9" s="628"/>
      <c r="AC9" s="628"/>
      <c r="AD9" s="629">
        <v>21329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4570874</v>
      </c>
      <c r="BH9" s="626"/>
      <c r="BI9" s="626"/>
      <c r="BJ9" s="626"/>
      <c r="BK9" s="626"/>
      <c r="BL9" s="626"/>
      <c r="BM9" s="626"/>
      <c r="BN9" s="627"/>
      <c r="BO9" s="628">
        <v>31.8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3040921</v>
      </c>
      <c r="CS9" s="626"/>
      <c r="CT9" s="626"/>
      <c r="CU9" s="626"/>
      <c r="CV9" s="626"/>
      <c r="CW9" s="626"/>
      <c r="CX9" s="626"/>
      <c r="CY9" s="627"/>
      <c r="CZ9" s="628">
        <v>7.7</v>
      </c>
      <c r="DA9" s="628"/>
      <c r="DB9" s="628"/>
      <c r="DC9" s="628"/>
      <c r="DD9" s="634">
        <v>123414</v>
      </c>
      <c r="DE9" s="626"/>
      <c r="DF9" s="626"/>
      <c r="DG9" s="626"/>
      <c r="DH9" s="626"/>
      <c r="DI9" s="626"/>
      <c r="DJ9" s="626"/>
      <c r="DK9" s="626"/>
      <c r="DL9" s="626"/>
      <c r="DM9" s="626"/>
      <c r="DN9" s="626"/>
      <c r="DO9" s="626"/>
      <c r="DP9" s="627"/>
      <c r="DQ9" s="634">
        <v>2297925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1775914</v>
      </c>
      <c r="S10" s="626"/>
      <c r="T10" s="626"/>
      <c r="U10" s="626"/>
      <c r="V10" s="626"/>
      <c r="W10" s="626"/>
      <c r="X10" s="626"/>
      <c r="Y10" s="627"/>
      <c r="Z10" s="628">
        <v>4.3</v>
      </c>
      <c r="AA10" s="628"/>
      <c r="AB10" s="628"/>
      <c r="AC10" s="628"/>
      <c r="AD10" s="629">
        <v>1775914</v>
      </c>
      <c r="AE10" s="629"/>
      <c r="AF10" s="629"/>
      <c r="AG10" s="629"/>
      <c r="AH10" s="629"/>
      <c r="AI10" s="629"/>
      <c r="AJ10" s="629"/>
      <c r="AK10" s="629"/>
      <c r="AL10" s="630">
        <v>8.1999999999999993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357131</v>
      </c>
      <c r="BH10" s="626"/>
      <c r="BI10" s="626"/>
      <c r="BJ10" s="626"/>
      <c r="BK10" s="626"/>
      <c r="BL10" s="626"/>
      <c r="BM10" s="626"/>
      <c r="BN10" s="627"/>
      <c r="BO10" s="628">
        <v>2.5</v>
      </c>
      <c r="BP10" s="628"/>
      <c r="BQ10" s="628"/>
      <c r="BR10" s="628"/>
      <c r="BS10" s="634">
        <v>59281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31349</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18501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186426</v>
      </c>
      <c r="S11" s="626"/>
      <c r="T11" s="626"/>
      <c r="U11" s="626"/>
      <c r="V11" s="626"/>
      <c r="W11" s="626"/>
      <c r="X11" s="626"/>
      <c r="Y11" s="627"/>
      <c r="Z11" s="628">
        <v>0.5</v>
      </c>
      <c r="AA11" s="628"/>
      <c r="AB11" s="628"/>
      <c r="AC11" s="628"/>
      <c r="AD11" s="629">
        <v>186426</v>
      </c>
      <c r="AE11" s="629"/>
      <c r="AF11" s="629"/>
      <c r="AG11" s="629"/>
      <c r="AH11" s="629"/>
      <c r="AI11" s="629"/>
      <c r="AJ11" s="629"/>
      <c r="AK11" s="629"/>
      <c r="AL11" s="630">
        <v>0.9</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954592</v>
      </c>
      <c r="BH11" s="626"/>
      <c r="BI11" s="626"/>
      <c r="BJ11" s="626"/>
      <c r="BK11" s="626"/>
      <c r="BL11" s="626"/>
      <c r="BM11" s="626"/>
      <c r="BN11" s="627"/>
      <c r="BO11" s="628">
        <v>6.6</v>
      </c>
      <c r="BP11" s="628"/>
      <c r="BQ11" s="628"/>
      <c r="BR11" s="628"/>
      <c r="BS11" s="634">
        <v>190088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1207385</v>
      </c>
      <c r="CS11" s="626"/>
      <c r="CT11" s="626"/>
      <c r="CU11" s="626"/>
      <c r="CV11" s="626"/>
      <c r="CW11" s="626"/>
      <c r="CX11" s="626"/>
      <c r="CY11" s="627"/>
      <c r="CZ11" s="628">
        <v>3.1</v>
      </c>
      <c r="DA11" s="628"/>
      <c r="DB11" s="628"/>
      <c r="DC11" s="628"/>
      <c r="DD11" s="634">
        <v>271279</v>
      </c>
      <c r="DE11" s="626"/>
      <c r="DF11" s="626"/>
      <c r="DG11" s="626"/>
      <c r="DH11" s="626"/>
      <c r="DI11" s="626"/>
      <c r="DJ11" s="626"/>
      <c r="DK11" s="626"/>
      <c r="DL11" s="626"/>
      <c r="DM11" s="626"/>
      <c r="DN11" s="626"/>
      <c r="DO11" s="626"/>
      <c r="DP11" s="627"/>
      <c r="DQ11" s="634">
        <v>694070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6562667</v>
      </c>
      <c r="BH12" s="626"/>
      <c r="BI12" s="626"/>
      <c r="BJ12" s="626"/>
      <c r="BK12" s="626"/>
      <c r="BL12" s="626"/>
      <c r="BM12" s="626"/>
      <c r="BN12" s="627"/>
      <c r="BO12" s="628">
        <v>45.6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2912819</v>
      </c>
      <c r="CS12" s="626"/>
      <c r="CT12" s="626"/>
      <c r="CU12" s="626"/>
      <c r="CV12" s="626"/>
      <c r="CW12" s="626"/>
      <c r="CX12" s="626"/>
      <c r="CY12" s="627"/>
      <c r="CZ12" s="628">
        <v>7.4</v>
      </c>
      <c r="DA12" s="628"/>
      <c r="DB12" s="628"/>
      <c r="DC12" s="628"/>
      <c r="DD12" s="634">
        <v>8700</v>
      </c>
      <c r="DE12" s="626"/>
      <c r="DF12" s="626"/>
      <c r="DG12" s="626"/>
      <c r="DH12" s="626"/>
      <c r="DI12" s="626"/>
      <c r="DJ12" s="626"/>
      <c r="DK12" s="626"/>
      <c r="DL12" s="626"/>
      <c r="DM12" s="626"/>
      <c r="DN12" s="626"/>
      <c r="DO12" s="626"/>
      <c r="DP12" s="627"/>
      <c r="DQ12" s="634">
        <v>552447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93242</v>
      </c>
      <c r="S13" s="626"/>
      <c r="T13" s="626"/>
      <c r="U13" s="626"/>
      <c r="V13" s="626"/>
      <c r="W13" s="626"/>
      <c r="X13" s="626"/>
      <c r="Y13" s="627"/>
      <c r="Z13" s="628">
        <v>0.2</v>
      </c>
      <c r="AA13" s="628"/>
      <c r="AB13" s="628"/>
      <c r="AC13" s="628"/>
      <c r="AD13" s="629">
        <v>93242</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6544843</v>
      </c>
      <c r="BH13" s="626"/>
      <c r="BI13" s="626"/>
      <c r="BJ13" s="626"/>
      <c r="BK13" s="626"/>
      <c r="BL13" s="626"/>
      <c r="BM13" s="626"/>
      <c r="BN13" s="627"/>
      <c r="BO13" s="628">
        <v>45.5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3263206</v>
      </c>
      <c r="CS13" s="626"/>
      <c r="CT13" s="626"/>
      <c r="CU13" s="626"/>
      <c r="CV13" s="626"/>
      <c r="CW13" s="626"/>
      <c r="CX13" s="626"/>
      <c r="CY13" s="627"/>
      <c r="CZ13" s="628">
        <v>8.1999999999999993</v>
      </c>
      <c r="DA13" s="628"/>
      <c r="DB13" s="628"/>
      <c r="DC13" s="628"/>
      <c r="DD13" s="634">
        <v>1314572</v>
      </c>
      <c r="DE13" s="626"/>
      <c r="DF13" s="626"/>
      <c r="DG13" s="626"/>
      <c r="DH13" s="626"/>
      <c r="DI13" s="626"/>
      <c r="DJ13" s="626"/>
      <c r="DK13" s="626"/>
      <c r="DL13" s="626"/>
      <c r="DM13" s="626"/>
      <c r="DN13" s="626"/>
      <c r="DO13" s="626"/>
      <c r="DP13" s="627"/>
      <c r="DQ13" s="634">
        <v>2154756</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263694</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1165415</v>
      </c>
      <c r="CS14" s="626"/>
      <c r="CT14" s="626"/>
      <c r="CU14" s="626"/>
      <c r="CV14" s="626"/>
      <c r="CW14" s="626"/>
      <c r="CX14" s="626"/>
      <c r="CY14" s="627"/>
      <c r="CZ14" s="628">
        <v>2.9</v>
      </c>
      <c r="DA14" s="628"/>
      <c r="DB14" s="628"/>
      <c r="DC14" s="628"/>
      <c r="DD14" s="634">
        <v>44243</v>
      </c>
      <c r="DE14" s="626"/>
      <c r="DF14" s="626"/>
      <c r="DG14" s="626"/>
      <c r="DH14" s="626"/>
      <c r="DI14" s="626"/>
      <c r="DJ14" s="626"/>
      <c r="DK14" s="626"/>
      <c r="DL14" s="626"/>
      <c r="DM14" s="626"/>
      <c r="DN14" s="626"/>
      <c r="DO14" s="626"/>
      <c r="DP14" s="627"/>
      <c r="DQ14" s="634">
        <v>1110824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58202</v>
      </c>
      <c r="S15" s="626"/>
      <c r="T15" s="626"/>
      <c r="U15" s="626"/>
      <c r="V15" s="626"/>
      <c r="W15" s="626"/>
      <c r="X15" s="626"/>
      <c r="Y15" s="627"/>
      <c r="Z15" s="628">
        <v>0.1</v>
      </c>
      <c r="AA15" s="628"/>
      <c r="AB15" s="628"/>
      <c r="AC15" s="628"/>
      <c r="AD15" s="629">
        <v>58202</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707323</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4444807</v>
      </c>
      <c r="CS15" s="626"/>
      <c r="CT15" s="626"/>
      <c r="CU15" s="626"/>
      <c r="CV15" s="626"/>
      <c r="CW15" s="626"/>
      <c r="CX15" s="626"/>
      <c r="CY15" s="627"/>
      <c r="CZ15" s="628">
        <v>11.2</v>
      </c>
      <c r="DA15" s="628"/>
      <c r="DB15" s="628"/>
      <c r="DC15" s="628"/>
      <c r="DD15" s="634">
        <v>787186</v>
      </c>
      <c r="DE15" s="626"/>
      <c r="DF15" s="626"/>
      <c r="DG15" s="626"/>
      <c r="DH15" s="626"/>
      <c r="DI15" s="626"/>
      <c r="DJ15" s="626"/>
      <c r="DK15" s="626"/>
      <c r="DL15" s="626"/>
      <c r="DM15" s="626"/>
      <c r="DN15" s="626"/>
      <c r="DO15" s="626"/>
      <c r="DP15" s="627"/>
      <c r="DQ15" s="634">
        <v>3149975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6059714</v>
      </c>
      <c r="S16" s="626"/>
      <c r="T16" s="626"/>
      <c r="U16" s="626"/>
      <c r="V16" s="626"/>
      <c r="W16" s="626"/>
      <c r="X16" s="626"/>
      <c r="Y16" s="627"/>
      <c r="Z16" s="628">
        <v>14.7</v>
      </c>
      <c r="AA16" s="628"/>
      <c r="AB16" s="628"/>
      <c r="AC16" s="628"/>
      <c r="AD16" s="629">
        <v>5429739</v>
      </c>
      <c r="AE16" s="629"/>
      <c r="AF16" s="629"/>
      <c r="AG16" s="629"/>
      <c r="AH16" s="629"/>
      <c r="AI16" s="629"/>
      <c r="AJ16" s="629"/>
      <c r="AK16" s="629"/>
      <c r="AL16" s="630">
        <v>25.1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613</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1253493</v>
      </c>
      <c r="CS16" s="626"/>
      <c r="CT16" s="626"/>
      <c r="CU16" s="626"/>
      <c r="CV16" s="626"/>
      <c r="CW16" s="626"/>
      <c r="CX16" s="626"/>
      <c r="CY16" s="627"/>
      <c r="CZ16" s="628">
        <v>3.2</v>
      </c>
      <c r="DA16" s="628"/>
      <c r="DB16" s="628"/>
      <c r="DC16" s="628"/>
      <c r="DD16" s="634" t="s">
        <v>112</v>
      </c>
      <c r="DE16" s="626"/>
      <c r="DF16" s="626"/>
      <c r="DG16" s="626"/>
      <c r="DH16" s="626"/>
      <c r="DI16" s="626"/>
      <c r="DJ16" s="626"/>
      <c r="DK16" s="626"/>
      <c r="DL16" s="626"/>
      <c r="DM16" s="626"/>
      <c r="DN16" s="626"/>
      <c r="DO16" s="626"/>
      <c r="DP16" s="627"/>
      <c r="DQ16" s="634">
        <v>44197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5429739</v>
      </c>
      <c r="S17" s="626"/>
      <c r="T17" s="626"/>
      <c r="U17" s="626"/>
      <c r="V17" s="626"/>
      <c r="W17" s="626"/>
      <c r="X17" s="626"/>
      <c r="Y17" s="627"/>
      <c r="Z17" s="628">
        <v>13.2</v>
      </c>
      <c r="AA17" s="628"/>
      <c r="AB17" s="628"/>
      <c r="AC17" s="628"/>
      <c r="AD17" s="629">
        <v>5429739</v>
      </c>
      <c r="AE17" s="629"/>
      <c r="AF17" s="629"/>
      <c r="AG17" s="629"/>
      <c r="AH17" s="629"/>
      <c r="AI17" s="629"/>
      <c r="AJ17" s="629"/>
      <c r="AK17" s="629"/>
      <c r="AL17" s="630">
        <v>25.1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3505621</v>
      </c>
      <c r="CS17" s="626"/>
      <c r="CT17" s="626"/>
      <c r="CU17" s="626"/>
      <c r="CV17" s="626"/>
      <c r="CW17" s="626"/>
      <c r="CX17" s="626"/>
      <c r="CY17" s="627"/>
      <c r="CZ17" s="628">
        <v>8.9</v>
      </c>
      <c r="DA17" s="628"/>
      <c r="DB17" s="628"/>
      <c r="DC17" s="628"/>
      <c r="DD17" s="634" t="s">
        <v>112</v>
      </c>
      <c r="DE17" s="626"/>
      <c r="DF17" s="626"/>
      <c r="DG17" s="626"/>
      <c r="DH17" s="626"/>
      <c r="DI17" s="626"/>
      <c r="DJ17" s="626"/>
      <c r="DK17" s="626"/>
      <c r="DL17" s="626"/>
      <c r="DM17" s="626"/>
      <c r="DN17" s="626"/>
      <c r="DO17" s="626"/>
      <c r="DP17" s="627"/>
      <c r="DQ17" s="634">
        <v>3394383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629975</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798774</v>
      </c>
      <c r="BH19" s="626"/>
      <c r="BI19" s="626"/>
      <c r="BJ19" s="626"/>
      <c r="BK19" s="626"/>
      <c r="BL19" s="626"/>
      <c r="BM19" s="626"/>
      <c r="BN19" s="627"/>
      <c r="BO19" s="628">
        <v>5.6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23027309</v>
      </c>
      <c r="S20" s="626"/>
      <c r="T20" s="626"/>
      <c r="U20" s="626"/>
      <c r="V20" s="626"/>
      <c r="W20" s="626"/>
      <c r="X20" s="626"/>
      <c r="Y20" s="627"/>
      <c r="Z20" s="628">
        <v>56</v>
      </c>
      <c r="AA20" s="628"/>
      <c r="AB20" s="628"/>
      <c r="AC20" s="628"/>
      <c r="AD20" s="629">
        <v>21608344</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798774</v>
      </c>
      <c r="BH20" s="626"/>
      <c r="BI20" s="626"/>
      <c r="BJ20" s="626"/>
      <c r="BK20" s="626"/>
      <c r="BL20" s="626"/>
      <c r="BM20" s="626"/>
      <c r="BN20" s="627"/>
      <c r="BO20" s="628">
        <v>5.6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39560633</v>
      </c>
      <c r="CS20" s="626"/>
      <c r="CT20" s="626"/>
      <c r="CU20" s="626"/>
      <c r="CV20" s="626"/>
      <c r="CW20" s="626"/>
      <c r="CX20" s="626"/>
      <c r="CY20" s="627"/>
      <c r="CZ20" s="628">
        <v>100</v>
      </c>
      <c r="DA20" s="628"/>
      <c r="DB20" s="628"/>
      <c r="DC20" s="628"/>
      <c r="DD20" s="634">
        <v>2845881</v>
      </c>
      <c r="DE20" s="626"/>
      <c r="DF20" s="626"/>
      <c r="DG20" s="626"/>
      <c r="DH20" s="626"/>
      <c r="DI20" s="626"/>
      <c r="DJ20" s="626"/>
      <c r="DK20" s="626"/>
      <c r="DL20" s="626"/>
      <c r="DM20" s="626"/>
      <c r="DN20" s="626"/>
      <c r="DO20" s="626"/>
      <c r="DP20" s="627"/>
      <c r="DQ20" s="634">
        <v>24496847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12931</v>
      </c>
      <c r="S21" s="626"/>
      <c r="T21" s="626"/>
      <c r="U21" s="626"/>
      <c r="V21" s="626"/>
      <c r="W21" s="626"/>
      <c r="X21" s="626"/>
      <c r="Y21" s="627"/>
      <c r="Z21" s="628">
        <v>0</v>
      </c>
      <c r="AA21" s="628"/>
      <c r="AB21" s="628"/>
      <c r="AC21" s="628"/>
      <c r="AD21" s="629">
        <v>12931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9784</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516555</v>
      </c>
      <c r="S22" s="626"/>
      <c r="T22" s="626"/>
      <c r="U22" s="626"/>
      <c r="V22" s="626"/>
      <c r="W22" s="626"/>
      <c r="X22" s="626"/>
      <c r="Y22" s="627"/>
      <c r="Z22" s="628">
        <v>1.3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654267</v>
      </c>
      <c r="S23" s="626"/>
      <c r="T23" s="626"/>
      <c r="U23" s="626"/>
      <c r="V23" s="626"/>
      <c r="W23" s="626"/>
      <c r="X23" s="626"/>
      <c r="Y23" s="627"/>
      <c r="Z23" s="628">
        <v>1.6</v>
      </c>
      <c r="AA23" s="628"/>
      <c r="AB23" s="628"/>
      <c r="AC23" s="628"/>
      <c r="AD23" s="629">
        <v>26345</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788990</v>
      </c>
      <c r="BH23" s="626"/>
      <c r="BI23" s="626"/>
      <c r="BJ23" s="626"/>
      <c r="BK23" s="626"/>
      <c r="BL23" s="626"/>
      <c r="BM23" s="626"/>
      <c r="BN23" s="627"/>
      <c r="BO23" s="628">
        <v>5.5</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367915</v>
      </c>
      <c r="S24" s="626"/>
      <c r="T24" s="626"/>
      <c r="U24" s="626"/>
      <c r="V24" s="626"/>
      <c r="W24" s="626"/>
      <c r="X24" s="626"/>
      <c r="Y24" s="627"/>
      <c r="Z24" s="628">
        <v>0.9</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19514454</v>
      </c>
      <c r="CS24" s="615"/>
      <c r="CT24" s="615"/>
      <c r="CU24" s="615"/>
      <c r="CV24" s="615"/>
      <c r="CW24" s="615"/>
      <c r="CX24" s="615"/>
      <c r="CY24" s="616"/>
      <c r="CZ24" s="652">
        <v>49.3</v>
      </c>
      <c r="DA24" s="653"/>
      <c r="DB24" s="653"/>
      <c r="DC24" s="654"/>
      <c r="DD24" s="651">
        <v>13082441</v>
      </c>
      <c r="DE24" s="615"/>
      <c r="DF24" s="615"/>
      <c r="DG24" s="615"/>
      <c r="DH24" s="615"/>
      <c r="DI24" s="615"/>
      <c r="DJ24" s="615"/>
      <c r="DK24" s="616"/>
      <c r="DL24" s="651">
        <v>13022151</v>
      </c>
      <c r="DM24" s="615"/>
      <c r="DN24" s="615"/>
      <c r="DO24" s="615"/>
      <c r="DP24" s="615"/>
      <c r="DQ24" s="615"/>
      <c r="DR24" s="615"/>
      <c r="DS24" s="615"/>
      <c r="DT24" s="615"/>
      <c r="DU24" s="615"/>
      <c r="DV24" s="616"/>
      <c r="DW24" s="619">
        <v>56.2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5855498</v>
      </c>
      <c r="S25" s="626"/>
      <c r="T25" s="626"/>
      <c r="U25" s="626"/>
      <c r="V25" s="626"/>
      <c r="W25" s="626"/>
      <c r="X25" s="626"/>
      <c r="Y25" s="627"/>
      <c r="Z25" s="628">
        <v>14.2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7187285</v>
      </c>
      <c r="CS25" s="657"/>
      <c r="CT25" s="657"/>
      <c r="CU25" s="657"/>
      <c r="CV25" s="657"/>
      <c r="CW25" s="657"/>
      <c r="CX25" s="657"/>
      <c r="CY25" s="658"/>
      <c r="CZ25" s="659">
        <v>18.2</v>
      </c>
      <c r="DA25" s="660"/>
      <c r="DB25" s="660"/>
      <c r="DC25" s="661"/>
      <c r="DD25" s="634">
        <v>6687209</v>
      </c>
      <c r="DE25" s="657"/>
      <c r="DF25" s="657"/>
      <c r="DG25" s="657"/>
      <c r="DH25" s="657"/>
      <c r="DI25" s="657"/>
      <c r="DJ25" s="657"/>
      <c r="DK25" s="658"/>
      <c r="DL25" s="634">
        <v>6630983</v>
      </c>
      <c r="DM25" s="657"/>
      <c r="DN25" s="657"/>
      <c r="DO25" s="657"/>
      <c r="DP25" s="657"/>
      <c r="DQ25" s="657"/>
      <c r="DR25" s="657"/>
      <c r="DS25" s="657"/>
      <c r="DT25" s="657"/>
      <c r="DU25" s="657"/>
      <c r="DV25" s="658"/>
      <c r="DW25" s="630">
        <v>28.6</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4824538</v>
      </c>
      <c r="CS26" s="626"/>
      <c r="CT26" s="626"/>
      <c r="CU26" s="626"/>
      <c r="CV26" s="626"/>
      <c r="CW26" s="626"/>
      <c r="CX26" s="626"/>
      <c r="CY26" s="627"/>
      <c r="CZ26" s="659">
        <v>12.2</v>
      </c>
      <c r="DA26" s="660"/>
      <c r="DB26" s="660"/>
      <c r="DC26" s="661"/>
      <c r="DD26" s="634">
        <v>4366330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2924789</v>
      </c>
      <c r="S27" s="626"/>
      <c r="T27" s="626"/>
      <c r="U27" s="626"/>
      <c r="V27" s="626"/>
      <c r="W27" s="626"/>
      <c r="X27" s="626"/>
      <c r="Y27" s="627"/>
      <c r="Z27" s="628">
        <v>7.1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14391799</v>
      </c>
      <c r="BH27" s="626"/>
      <c r="BI27" s="626"/>
      <c r="BJ27" s="626"/>
      <c r="BK27" s="626"/>
      <c r="BL27" s="626"/>
      <c r="BM27" s="626"/>
      <c r="BN27" s="627"/>
      <c r="BO27" s="628">
        <v>100</v>
      </c>
      <c r="BP27" s="628"/>
      <c r="BQ27" s="628"/>
      <c r="BR27" s="628"/>
      <c r="BS27" s="634">
        <v>249369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8821548</v>
      </c>
      <c r="CS27" s="657"/>
      <c r="CT27" s="657"/>
      <c r="CU27" s="657"/>
      <c r="CV27" s="657"/>
      <c r="CW27" s="657"/>
      <c r="CX27" s="657"/>
      <c r="CY27" s="658"/>
      <c r="CZ27" s="659">
        <v>22.3</v>
      </c>
      <c r="DA27" s="660"/>
      <c r="DB27" s="660"/>
      <c r="DC27" s="661"/>
      <c r="DD27" s="634">
        <v>3000849</v>
      </c>
      <c r="DE27" s="657"/>
      <c r="DF27" s="657"/>
      <c r="DG27" s="657"/>
      <c r="DH27" s="657"/>
      <c r="DI27" s="657"/>
      <c r="DJ27" s="657"/>
      <c r="DK27" s="658"/>
      <c r="DL27" s="634">
        <v>2996785</v>
      </c>
      <c r="DM27" s="657"/>
      <c r="DN27" s="657"/>
      <c r="DO27" s="657"/>
      <c r="DP27" s="657"/>
      <c r="DQ27" s="657"/>
      <c r="DR27" s="657"/>
      <c r="DS27" s="657"/>
      <c r="DT27" s="657"/>
      <c r="DU27" s="657"/>
      <c r="DV27" s="658"/>
      <c r="DW27" s="630">
        <v>12.9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278270</v>
      </c>
      <c r="S28" s="626"/>
      <c r="T28" s="626"/>
      <c r="U28" s="626"/>
      <c r="V28" s="626"/>
      <c r="W28" s="626"/>
      <c r="X28" s="626"/>
      <c r="Y28" s="627"/>
      <c r="Z28" s="628">
        <v>0.7</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3505621</v>
      </c>
      <c r="CS28" s="626"/>
      <c r="CT28" s="626"/>
      <c r="CU28" s="626"/>
      <c r="CV28" s="626"/>
      <c r="CW28" s="626"/>
      <c r="CX28" s="626"/>
      <c r="CY28" s="627"/>
      <c r="CZ28" s="659">
        <v>8.9</v>
      </c>
      <c r="DA28" s="660"/>
      <c r="DB28" s="660"/>
      <c r="DC28" s="661"/>
      <c r="DD28" s="634">
        <v>3394383</v>
      </c>
      <c r="DE28" s="626"/>
      <c r="DF28" s="626"/>
      <c r="DG28" s="626"/>
      <c r="DH28" s="626"/>
      <c r="DI28" s="626"/>
      <c r="DJ28" s="626"/>
      <c r="DK28" s="627"/>
      <c r="DL28" s="634">
        <v>3394383</v>
      </c>
      <c r="DM28" s="626"/>
      <c r="DN28" s="626"/>
      <c r="DO28" s="626"/>
      <c r="DP28" s="626"/>
      <c r="DQ28" s="626"/>
      <c r="DR28" s="626"/>
      <c r="DS28" s="626"/>
      <c r="DT28" s="626"/>
      <c r="DU28" s="626"/>
      <c r="DV28" s="627"/>
      <c r="DW28" s="630">
        <v>14.7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37168</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3505621</v>
      </c>
      <c r="CS29" s="657"/>
      <c r="CT29" s="657"/>
      <c r="CU29" s="657"/>
      <c r="CV29" s="657"/>
      <c r="CW29" s="657"/>
      <c r="CX29" s="657"/>
      <c r="CY29" s="658"/>
      <c r="CZ29" s="659">
        <v>8.9</v>
      </c>
      <c r="DA29" s="660"/>
      <c r="DB29" s="660"/>
      <c r="DC29" s="661"/>
      <c r="DD29" s="634">
        <v>3394383</v>
      </c>
      <c r="DE29" s="657"/>
      <c r="DF29" s="657"/>
      <c r="DG29" s="657"/>
      <c r="DH29" s="657"/>
      <c r="DI29" s="657"/>
      <c r="DJ29" s="657"/>
      <c r="DK29" s="658"/>
      <c r="DL29" s="634">
        <v>3394383</v>
      </c>
      <c r="DM29" s="657"/>
      <c r="DN29" s="657"/>
      <c r="DO29" s="657"/>
      <c r="DP29" s="657"/>
      <c r="DQ29" s="657"/>
      <c r="DR29" s="657"/>
      <c r="DS29" s="657"/>
      <c r="DT29" s="657"/>
      <c r="DU29" s="657"/>
      <c r="DV29" s="658"/>
      <c r="DW29" s="630">
        <v>14.7</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18902</v>
      </c>
      <c r="S30" s="626"/>
      <c r="T30" s="626"/>
      <c r="U30" s="626"/>
      <c r="V30" s="626"/>
      <c r="W30" s="626"/>
      <c r="X30" s="626"/>
      <c r="Y30" s="627"/>
      <c r="Z30" s="628">
        <v>0</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98.1</v>
      </c>
      <c r="BH30" s="684"/>
      <c r="BI30" s="684"/>
      <c r="BJ30" s="684"/>
      <c r="BK30" s="684"/>
      <c r="BL30" s="684"/>
      <c r="BM30" s="620">
        <v>93.3</v>
      </c>
      <c r="BN30" s="684"/>
      <c r="BO30" s="684"/>
      <c r="BP30" s="684"/>
      <c r="BQ30" s="685"/>
      <c r="BR30" s="683">
        <v>98.1</v>
      </c>
      <c r="BS30" s="684"/>
      <c r="BT30" s="684"/>
      <c r="BU30" s="684"/>
      <c r="BV30" s="684"/>
      <c r="BW30" s="684"/>
      <c r="BX30" s="620">
        <v>92.4</v>
      </c>
      <c r="BY30" s="684"/>
      <c r="BZ30" s="684"/>
      <c r="CA30" s="684"/>
      <c r="CB30" s="685"/>
      <c r="CD30" s="688"/>
      <c r="CE30" s="689"/>
      <c r="CF30" s="639" t="s">
        <v>294</v>
      </c>
      <c r="CG30" s="640"/>
      <c r="CH30" s="640"/>
      <c r="CI30" s="640"/>
      <c r="CJ30" s="640"/>
      <c r="CK30" s="640"/>
      <c r="CL30" s="640"/>
      <c r="CM30" s="640"/>
      <c r="CN30" s="640"/>
      <c r="CO30" s="640"/>
      <c r="CP30" s="640"/>
      <c r="CQ30" s="641"/>
      <c r="CR30" s="625">
        <v>3297881</v>
      </c>
      <c r="CS30" s="626"/>
      <c r="CT30" s="626"/>
      <c r="CU30" s="626"/>
      <c r="CV30" s="626"/>
      <c r="CW30" s="626"/>
      <c r="CX30" s="626"/>
      <c r="CY30" s="627"/>
      <c r="CZ30" s="659">
        <v>8.3000000000000007</v>
      </c>
      <c r="DA30" s="660"/>
      <c r="DB30" s="660"/>
      <c r="DC30" s="661"/>
      <c r="DD30" s="634">
        <v>3196267</v>
      </c>
      <c r="DE30" s="626"/>
      <c r="DF30" s="626"/>
      <c r="DG30" s="626"/>
      <c r="DH30" s="626"/>
      <c r="DI30" s="626"/>
      <c r="DJ30" s="626"/>
      <c r="DK30" s="627"/>
      <c r="DL30" s="634">
        <v>3196267</v>
      </c>
      <c r="DM30" s="626"/>
      <c r="DN30" s="626"/>
      <c r="DO30" s="626"/>
      <c r="DP30" s="626"/>
      <c r="DQ30" s="626"/>
      <c r="DR30" s="626"/>
      <c r="DS30" s="626"/>
      <c r="DT30" s="626"/>
      <c r="DU30" s="626"/>
      <c r="DV30" s="627"/>
      <c r="DW30" s="630">
        <v>13.8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1774375</v>
      </c>
      <c r="S31" s="626"/>
      <c r="T31" s="626"/>
      <c r="U31" s="626"/>
      <c r="V31" s="626"/>
      <c r="W31" s="626"/>
      <c r="X31" s="626"/>
      <c r="Y31" s="627"/>
      <c r="Z31" s="628">
        <v>4.3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98.5</v>
      </c>
      <c r="BH31" s="657"/>
      <c r="BI31" s="657"/>
      <c r="BJ31" s="657"/>
      <c r="BK31" s="657"/>
      <c r="BL31" s="657"/>
      <c r="BM31" s="631">
        <v>94.8</v>
      </c>
      <c r="BN31" s="681"/>
      <c r="BO31" s="681"/>
      <c r="BP31" s="681"/>
      <c r="BQ31" s="682"/>
      <c r="BR31" s="680">
        <v>98.5</v>
      </c>
      <c r="BS31" s="657"/>
      <c r="BT31" s="657"/>
      <c r="BU31" s="657"/>
      <c r="BV31" s="657"/>
      <c r="BW31" s="657"/>
      <c r="BX31" s="631">
        <v>94</v>
      </c>
      <c r="BY31" s="681"/>
      <c r="BZ31" s="681"/>
      <c r="CA31" s="681"/>
      <c r="CB31" s="682"/>
      <c r="CD31" s="688"/>
      <c r="CE31" s="689"/>
      <c r="CF31" s="639" t="s">
        <v>298</v>
      </c>
      <c r="CG31" s="640"/>
      <c r="CH31" s="640"/>
      <c r="CI31" s="640"/>
      <c r="CJ31" s="640"/>
      <c r="CK31" s="640"/>
      <c r="CL31" s="640"/>
      <c r="CM31" s="640"/>
      <c r="CN31" s="640"/>
      <c r="CO31" s="640"/>
      <c r="CP31" s="640"/>
      <c r="CQ31" s="641"/>
      <c r="CR31" s="625">
        <v>207740</v>
      </c>
      <c r="CS31" s="657"/>
      <c r="CT31" s="657"/>
      <c r="CU31" s="657"/>
      <c r="CV31" s="657"/>
      <c r="CW31" s="657"/>
      <c r="CX31" s="657"/>
      <c r="CY31" s="658"/>
      <c r="CZ31" s="659">
        <v>0.5</v>
      </c>
      <c r="DA31" s="660"/>
      <c r="DB31" s="660"/>
      <c r="DC31" s="661"/>
      <c r="DD31" s="634">
        <v>198116</v>
      </c>
      <c r="DE31" s="657"/>
      <c r="DF31" s="657"/>
      <c r="DG31" s="657"/>
      <c r="DH31" s="657"/>
      <c r="DI31" s="657"/>
      <c r="DJ31" s="657"/>
      <c r="DK31" s="658"/>
      <c r="DL31" s="634">
        <v>198116</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2988349</v>
      </c>
      <c r="S32" s="626"/>
      <c r="T32" s="626"/>
      <c r="U32" s="626"/>
      <c r="V32" s="626"/>
      <c r="W32" s="626"/>
      <c r="X32" s="626"/>
      <c r="Y32" s="627"/>
      <c r="Z32" s="628">
        <v>7.3</v>
      </c>
      <c r="AA32" s="628"/>
      <c r="AB32" s="628"/>
      <c r="AC32" s="628"/>
      <c r="AD32" s="629">
        <v>4605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97.7</v>
      </c>
      <c r="BH32" s="693"/>
      <c r="BI32" s="693"/>
      <c r="BJ32" s="693"/>
      <c r="BK32" s="693"/>
      <c r="BL32" s="693"/>
      <c r="BM32" s="694">
        <v>91.8</v>
      </c>
      <c r="BN32" s="693"/>
      <c r="BO32" s="693"/>
      <c r="BP32" s="693"/>
      <c r="BQ32" s="695"/>
      <c r="BR32" s="692">
        <v>97.6</v>
      </c>
      <c r="BS32" s="693"/>
      <c r="BT32" s="693"/>
      <c r="BU32" s="693"/>
      <c r="BV32" s="693"/>
      <c r="BW32" s="693"/>
      <c r="BX32" s="694">
        <v>90.8</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2672300</v>
      </c>
      <c r="S33" s="626"/>
      <c r="T33" s="626"/>
      <c r="U33" s="626"/>
      <c r="V33" s="626"/>
      <c r="W33" s="626"/>
      <c r="X33" s="626"/>
      <c r="Y33" s="627"/>
      <c r="Z33" s="628">
        <v>6.5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15946805</v>
      </c>
      <c r="CS33" s="657"/>
      <c r="CT33" s="657"/>
      <c r="CU33" s="657"/>
      <c r="CV33" s="657"/>
      <c r="CW33" s="657"/>
      <c r="CX33" s="657"/>
      <c r="CY33" s="658"/>
      <c r="CZ33" s="659">
        <v>40.299999999999997</v>
      </c>
      <c r="DA33" s="660"/>
      <c r="DB33" s="660"/>
      <c r="DC33" s="661"/>
      <c r="DD33" s="634">
        <v>10585230</v>
      </c>
      <c r="DE33" s="657"/>
      <c r="DF33" s="657"/>
      <c r="DG33" s="657"/>
      <c r="DH33" s="657"/>
      <c r="DI33" s="657"/>
      <c r="DJ33" s="657"/>
      <c r="DK33" s="658"/>
      <c r="DL33" s="634">
        <v>8131163</v>
      </c>
      <c r="DM33" s="657"/>
      <c r="DN33" s="657"/>
      <c r="DO33" s="657"/>
      <c r="DP33" s="657"/>
      <c r="DQ33" s="657"/>
      <c r="DR33" s="657"/>
      <c r="DS33" s="657"/>
      <c r="DT33" s="657"/>
      <c r="DU33" s="657"/>
      <c r="DV33" s="658"/>
      <c r="DW33" s="630">
        <v>35.1</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5340641</v>
      </c>
      <c r="CS34" s="626"/>
      <c r="CT34" s="626"/>
      <c r="CU34" s="626"/>
      <c r="CV34" s="626"/>
      <c r="CW34" s="626"/>
      <c r="CX34" s="626"/>
      <c r="CY34" s="627"/>
      <c r="CZ34" s="659">
        <v>13.5</v>
      </c>
      <c r="DA34" s="660"/>
      <c r="DB34" s="660"/>
      <c r="DC34" s="661"/>
      <c r="DD34" s="634">
        <v>3826770</v>
      </c>
      <c r="DE34" s="626"/>
      <c r="DF34" s="626"/>
      <c r="DG34" s="626"/>
      <c r="DH34" s="626"/>
      <c r="DI34" s="626"/>
      <c r="DJ34" s="626"/>
      <c r="DK34" s="627"/>
      <c r="DL34" s="634">
        <v>3037545</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1507000</v>
      </c>
      <c r="S35" s="626"/>
      <c r="T35" s="626"/>
      <c r="U35" s="626"/>
      <c r="V35" s="626"/>
      <c r="W35" s="626"/>
      <c r="X35" s="626"/>
      <c r="Y35" s="627"/>
      <c r="Z35" s="628">
        <v>3.7</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4338720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1367047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795533</v>
      </c>
      <c r="CS35" s="657"/>
      <c r="CT35" s="657"/>
      <c r="CU35" s="657"/>
      <c r="CV35" s="657"/>
      <c r="CW35" s="657"/>
      <c r="CX35" s="657"/>
      <c r="CY35" s="658"/>
      <c r="CZ35" s="659">
        <v>2</v>
      </c>
      <c r="DA35" s="660"/>
      <c r="DB35" s="660"/>
      <c r="DC35" s="661"/>
      <c r="DD35" s="634">
        <v>648346</v>
      </c>
      <c r="DE35" s="657"/>
      <c r="DF35" s="657"/>
      <c r="DG35" s="657"/>
      <c r="DH35" s="657"/>
      <c r="DI35" s="657"/>
      <c r="DJ35" s="657"/>
      <c r="DK35" s="658"/>
      <c r="DL35" s="634">
        <v>648346</v>
      </c>
      <c r="DM35" s="657"/>
      <c r="DN35" s="657"/>
      <c r="DO35" s="657"/>
      <c r="DP35" s="657"/>
      <c r="DQ35" s="657"/>
      <c r="DR35" s="657"/>
      <c r="DS35" s="657"/>
      <c r="DT35" s="657"/>
      <c r="DU35" s="657"/>
      <c r="DV35" s="658"/>
      <c r="DW35" s="630">
        <v>2.8</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41128628</v>
      </c>
      <c r="S36" s="698"/>
      <c r="T36" s="698"/>
      <c r="U36" s="698"/>
      <c r="V36" s="698"/>
      <c r="W36" s="698"/>
      <c r="X36" s="698"/>
      <c r="Y36" s="699"/>
      <c r="Z36" s="700">
        <v>100</v>
      </c>
      <c r="AA36" s="700"/>
      <c r="AB36" s="700"/>
      <c r="AC36" s="700"/>
      <c r="AD36" s="701">
        <v>21652225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1160236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1048952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1942820</v>
      </c>
      <c r="CS36" s="626"/>
      <c r="CT36" s="626"/>
      <c r="CU36" s="626"/>
      <c r="CV36" s="626"/>
      <c r="CW36" s="626"/>
      <c r="CX36" s="626"/>
      <c r="CY36" s="627"/>
      <c r="CZ36" s="659">
        <v>4.9000000000000004</v>
      </c>
      <c r="DA36" s="660"/>
      <c r="DB36" s="660"/>
      <c r="DC36" s="661"/>
      <c r="DD36" s="634">
        <v>1444489</v>
      </c>
      <c r="DE36" s="626"/>
      <c r="DF36" s="626"/>
      <c r="DG36" s="626"/>
      <c r="DH36" s="626"/>
      <c r="DI36" s="626"/>
      <c r="DJ36" s="626"/>
      <c r="DK36" s="627"/>
      <c r="DL36" s="634">
        <v>1055842</v>
      </c>
      <c r="DM36" s="626"/>
      <c r="DN36" s="626"/>
      <c r="DO36" s="626"/>
      <c r="DP36" s="626"/>
      <c r="DQ36" s="626"/>
      <c r="DR36" s="626"/>
      <c r="DS36" s="626"/>
      <c r="DT36" s="626"/>
      <c r="DU36" s="626"/>
      <c r="DV36" s="627"/>
      <c r="DW36" s="630">
        <v>4.5999999999999996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87458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14565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82895</v>
      </c>
      <c r="CS37" s="657"/>
      <c r="CT37" s="657"/>
      <c r="CU37" s="657"/>
      <c r="CV37" s="657"/>
      <c r="CW37" s="657"/>
      <c r="CX37" s="657"/>
      <c r="CY37" s="658"/>
      <c r="CZ37" s="659">
        <v>0.2</v>
      </c>
      <c r="DA37" s="660"/>
      <c r="DB37" s="660"/>
      <c r="DC37" s="661"/>
      <c r="DD37" s="634">
        <v>82895</v>
      </c>
      <c r="DE37" s="657"/>
      <c r="DF37" s="657"/>
      <c r="DG37" s="657"/>
      <c r="DH37" s="657"/>
      <c r="DI37" s="657"/>
      <c r="DJ37" s="657"/>
      <c r="DK37" s="658"/>
      <c r="DL37" s="634">
        <v>82641</v>
      </c>
      <c r="DM37" s="657"/>
      <c r="DN37" s="657"/>
      <c r="DO37" s="657"/>
      <c r="DP37" s="657"/>
      <c r="DQ37" s="657"/>
      <c r="DR37" s="657"/>
      <c r="DS37" s="657"/>
      <c r="DT37" s="657"/>
      <c r="DU37" s="657"/>
      <c r="DV37" s="658"/>
      <c r="DW37" s="630">
        <v>0.4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13500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25125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4312055</v>
      </c>
      <c r="CS38" s="626"/>
      <c r="CT38" s="626"/>
      <c r="CU38" s="626"/>
      <c r="CV38" s="626"/>
      <c r="CW38" s="626"/>
      <c r="CX38" s="626"/>
      <c r="CY38" s="627"/>
      <c r="CZ38" s="659">
        <v>10.9</v>
      </c>
      <c r="DA38" s="660"/>
      <c r="DB38" s="660"/>
      <c r="DC38" s="661"/>
      <c r="DD38" s="634">
        <v>3623158</v>
      </c>
      <c r="DE38" s="626"/>
      <c r="DF38" s="626"/>
      <c r="DG38" s="626"/>
      <c r="DH38" s="626"/>
      <c r="DI38" s="626"/>
      <c r="DJ38" s="626"/>
      <c r="DK38" s="627"/>
      <c r="DL38" s="634">
        <v>3341748</v>
      </c>
      <c r="DM38" s="626"/>
      <c r="DN38" s="626"/>
      <c r="DO38" s="626"/>
      <c r="DP38" s="626"/>
      <c r="DQ38" s="626"/>
      <c r="DR38" s="626"/>
      <c r="DS38" s="626"/>
      <c r="DT38" s="626"/>
      <c r="DU38" s="626"/>
      <c r="DV38" s="627"/>
      <c r="DW38" s="630">
        <v>14.4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13165</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122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1139739</v>
      </c>
      <c r="CS39" s="657"/>
      <c r="CT39" s="657"/>
      <c r="CU39" s="657"/>
      <c r="CV39" s="657"/>
      <c r="CW39" s="657"/>
      <c r="CX39" s="657"/>
      <c r="CY39" s="658"/>
      <c r="CZ39" s="659">
        <v>2.9</v>
      </c>
      <c r="DA39" s="660"/>
      <c r="DB39" s="660"/>
      <c r="DC39" s="661"/>
      <c r="DD39" s="634">
        <v>994785</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903611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2416017</v>
      </c>
      <c r="CS40" s="626"/>
      <c r="CT40" s="626"/>
      <c r="CU40" s="626"/>
      <c r="CV40" s="626"/>
      <c r="CW40" s="626"/>
      <c r="CX40" s="626"/>
      <c r="CY40" s="627"/>
      <c r="CZ40" s="659">
        <v>6.1</v>
      </c>
      <c r="DA40" s="660"/>
      <c r="DB40" s="660"/>
      <c r="DC40" s="661"/>
      <c r="DD40" s="634">
        <v>47682</v>
      </c>
      <c r="DE40" s="626"/>
      <c r="DF40" s="626"/>
      <c r="DG40" s="626"/>
      <c r="DH40" s="626"/>
      <c r="DI40" s="626"/>
      <c r="DJ40" s="626"/>
      <c r="DK40" s="627"/>
      <c r="DL40" s="634">
        <v>47682</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2160750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4099374</v>
      </c>
      <c r="CS42" s="626"/>
      <c r="CT42" s="626"/>
      <c r="CU42" s="626"/>
      <c r="CV42" s="626"/>
      <c r="CW42" s="626"/>
      <c r="CX42" s="626"/>
      <c r="CY42" s="627"/>
      <c r="CZ42" s="659">
        <v>10.4</v>
      </c>
      <c r="DA42" s="708"/>
      <c r="DB42" s="708"/>
      <c r="DC42" s="709"/>
      <c r="DD42" s="634">
        <v>829176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291858</v>
      </c>
      <c r="CS43" s="657"/>
      <c r="CT43" s="657"/>
      <c r="CU43" s="657"/>
      <c r="CV43" s="657"/>
      <c r="CW43" s="657"/>
      <c r="CX43" s="657"/>
      <c r="CY43" s="658"/>
      <c r="CZ43" s="659">
        <v>0.7</v>
      </c>
      <c r="DA43" s="660"/>
      <c r="DB43" s="660"/>
      <c r="DC43" s="661"/>
      <c r="DD43" s="634">
        <v>291858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2845881</v>
      </c>
      <c r="CS44" s="626"/>
      <c r="CT44" s="626"/>
      <c r="CU44" s="626"/>
      <c r="CV44" s="626"/>
      <c r="CW44" s="626"/>
      <c r="CX44" s="626"/>
      <c r="CY44" s="627"/>
      <c r="CZ44" s="659">
        <v>7.2</v>
      </c>
      <c r="DA44" s="708"/>
      <c r="DB44" s="708"/>
      <c r="DC44" s="709"/>
      <c r="DD44" s="634">
        <v>784979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1574759</v>
      </c>
      <c r="CS45" s="657"/>
      <c r="CT45" s="657"/>
      <c r="CU45" s="657"/>
      <c r="CV45" s="657"/>
      <c r="CW45" s="657"/>
      <c r="CX45" s="657"/>
      <c r="CY45" s="658"/>
      <c r="CZ45" s="659">
        <v>4</v>
      </c>
      <c r="DA45" s="660"/>
      <c r="DB45" s="660"/>
      <c r="DC45" s="661"/>
      <c r="DD45" s="634">
        <v>50502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1228565</v>
      </c>
      <c r="CS46" s="626"/>
      <c r="CT46" s="626"/>
      <c r="CU46" s="626"/>
      <c r="CV46" s="626"/>
      <c r="CW46" s="626"/>
      <c r="CX46" s="626"/>
      <c r="CY46" s="627"/>
      <c r="CZ46" s="659">
        <v>3.1</v>
      </c>
      <c r="DA46" s="708"/>
      <c r="DB46" s="708"/>
      <c r="DC46" s="709"/>
      <c r="DD46" s="634">
        <v>716637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1253493</v>
      </c>
      <c r="CS47" s="657"/>
      <c r="CT47" s="657"/>
      <c r="CU47" s="657"/>
      <c r="CV47" s="657"/>
      <c r="CW47" s="657"/>
      <c r="CX47" s="657"/>
      <c r="CY47" s="658"/>
      <c r="CZ47" s="659">
        <v>3.2</v>
      </c>
      <c r="DA47" s="660"/>
      <c r="DB47" s="660"/>
      <c r="DC47" s="661"/>
      <c r="DD47" s="634">
        <v>44197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39560633</v>
      </c>
      <c r="CS49" s="693"/>
      <c r="CT49" s="693"/>
      <c r="CU49" s="693"/>
      <c r="CV49" s="693"/>
      <c r="CW49" s="693"/>
      <c r="CX49" s="693"/>
      <c r="CY49" s="720"/>
      <c r="CZ49" s="721">
        <v>100</v>
      </c>
      <c r="DA49" s="722"/>
      <c r="DB49" s="722"/>
      <c r="DC49" s="723"/>
      <c r="DD49" s="724">
        <v>24496847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41129</v>
      </c>
      <c r="R7" s="755"/>
      <c r="S7" s="755"/>
      <c r="T7" s="755"/>
      <c r="U7" s="755"/>
      <c r="V7" s="755">
        <v>39561</v>
      </c>
      <c r="W7" s="755"/>
      <c r="X7" s="755"/>
      <c r="Y7" s="755"/>
      <c r="Z7" s="755"/>
      <c r="AA7" s="755">
        <f>Q7-V7</f>
        <v>1568</v>
      </c>
      <c r="AB7" s="755"/>
      <c r="AC7" s="755"/>
      <c r="AD7" s="755"/>
      <c r="AE7" s="756"/>
      <c r="AF7" s="757">
        <v>1336</v>
      </c>
      <c r="AG7" s="758"/>
      <c r="AH7" s="758"/>
      <c r="AI7" s="758"/>
      <c r="AJ7" s="759"/>
      <c r="AK7" s="794">
        <v>19</v>
      </c>
      <c r="AL7" s="795"/>
      <c r="AM7" s="795"/>
      <c r="AN7" s="795"/>
      <c r="AO7" s="795"/>
      <c r="AP7" s="795">
        <v>28461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v>
      </c>
      <c r="CI7" s="792"/>
      <c r="CJ7" s="792"/>
      <c r="CK7" s="792"/>
      <c r="CL7" s="793"/>
      <c r="CM7" s="791">
        <v>50</v>
      </c>
      <c r="CN7" s="792"/>
      <c r="CO7" s="792"/>
      <c r="CP7" s="792"/>
      <c r="CQ7" s="793"/>
      <c r="CR7" s="791">
        <v>30</v>
      </c>
      <c r="CS7" s="792"/>
      <c r="CT7" s="792"/>
      <c r="CU7" s="792"/>
      <c r="CV7" s="793"/>
      <c r="CW7" s="791">
        <v>1</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552</v>
      </c>
      <c r="BS8" s="788" t="s">
        <v>544</v>
      </c>
      <c r="BT8" s="789"/>
      <c r="BU8" s="789"/>
      <c r="BV8" s="789"/>
      <c r="BW8" s="789"/>
      <c r="BX8" s="789"/>
      <c r="BY8" s="789"/>
      <c r="BZ8" s="789"/>
      <c r="CA8" s="789"/>
      <c r="CB8" s="789"/>
      <c r="CC8" s="789"/>
      <c r="CD8" s="789"/>
      <c r="CE8" s="789"/>
      <c r="CF8" s="789"/>
      <c r="CG8" s="790"/>
      <c r="CH8" s="801">
        <v>-37</v>
      </c>
      <c r="CI8" s="802"/>
      <c r="CJ8" s="802"/>
      <c r="CK8" s="802"/>
      <c r="CL8" s="803"/>
      <c r="CM8" s="801">
        <v>42</v>
      </c>
      <c r="CN8" s="802"/>
      <c r="CO8" s="802"/>
      <c r="CP8" s="802"/>
      <c r="CQ8" s="803"/>
      <c r="CR8" s="801">
        <v>11</v>
      </c>
      <c r="CS8" s="802"/>
      <c r="CT8" s="802"/>
      <c r="CU8" s="802"/>
      <c r="CV8" s="803"/>
      <c r="CW8" s="801">
        <v>12</v>
      </c>
      <c r="CX8" s="802"/>
      <c r="CY8" s="802"/>
      <c r="CZ8" s="802"/>
      <c r="DA8" s="803"/>
      <c r="DB8" s="801">
        <v>0</v>
      </c>
      <c r="DC8" s="802"/>
      <c r="DD8" s="802"/>
      <c r="DE8" s="802"/>
      <c r="DF8" s="803"/>
      <c r="DG8" s="801">
        <v>0</v>
      </c>
      <c r="DH8" s="802"/>
      <c r="DI8" s="802"/>
      <c r="DJ8" s="802"/>
      <c r="DK8" s="803"/>
      <c r="DL8" s="801">
        <v>220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0</v>
      </c>
      <c r="CI9" s="802"/>
      <c r="CJ9" s="802"/>
      <c r="CK9" s="802"/>
      <c r="CL9" s="803"/>
      <c r="CM9" s="801">
        <v>10</v>
      </c>
      <c r="CN9" s="802"/>
      <c r="CO9" s="802"/>
      <c r="CP9" s="802"/>
      <c r="CQ9" s="803"/>
      <c r="CR9" s="801">
        <v>10</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-10</v>
      </c>
      <c r="CI10" s="802"/>
      <c r="CJ10" s="802"/>
      <c r="CK10" s="802"/>
      <c r="CL10" s="803"/>
      <c r="CM10" s="801">
        <v>52</v>
      </c>
      <c r="CN10" s="802"/>
      <c r="CO10" s="802"/>
      <c r="CP10" s="802"/>
      <c r="CQ10" s="803"/>
      <c r="CR10" s="801">
        <v>50</v>
      </c>
      <c r="CS10" s="802"/>
      <c r="CT10" s="802"/>
      <c r="CU10" s="802"/>
      <c r="CV10" s="803"/>
      <c r="CW10" s="801">
        <v>0</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547</v>
      </c>
      <c r="BT11" s="789"/>
      <c r="BU11" s="789"/>
      <c r="BV11" s="789"/>
      <c r="BW11" s="789"/>
      <c r="BX11" s="789"/>
      <c r="BY11" s="789"/>
      <c r="BZ11" s="789"/>
      <c r="CA11" s="789"/>
      <c r="CB11" s="789"/>
      <c r="CC11" s="789"/>
      <c r="CD11" s="789"/>
      <c r="CE11" s="789"/>
      <c r="CF11" s="789"/>
      <c r="CG11" s="790"/>
      <c r="CH11" s="801">
        <v>52</v>
      </c>
      <c r="CI11" s="802"/>
      <c r="CJ11" s="802"/>
      <c r="CK11" s="802"/>
      <c r="CL11" s="803"/>
      <c r="CM11" s="801">
        <v>72</v>
      </c>
      <c r="CN11" s="802"/>
      <c r="CO11" s="802"/>
      <c r="CP11" s="802"/>
      <c r="CQ11" s="803"/>
      <c r="CR11" s="801">
        <v>3</v>
      </c>
      <c r="CS11" s="802"/>
      <c r="CT11" s="802"/>
      <c r="CU11" s="802"/>
      <c r="CV11" s="803"/>
      <c r="CW11" s="801">
        <v>0</v>
      </c>
      <c r="CX11" s="802"/>
      <c r="CY11" s="802"/>
      <c r="CZ11" s="802"/>
      <c r="DA11" s="803"/>
      <c r="DB11" s="801">
        <v>0</v>
      </c>
      <c r="DC11" s="802"/>
      <c r="DD11" s="802"/>
      <c r="DE11" s="802"/>
      <c r="DF11" s="803"/>
      <c r="DG11" s="801">
        <v>0</v>
      </c>
      <c r="DH11" s="802"/>
      <c r="DI11" s="802"/>
      <c r="DJ11" s="802"/>
      <c r="DK11" s="803"/>
      <c r="DL11" s="801">
        <v>0</v>
      </c>
      <c r="DM11" s="802"/>
      <c r="DN11" s="802"/>
      <c r="DO11" s="802"/>
      <c r="DP11" s="803"/>
      <c r="DQ11" s="801">
        <v>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548</v>
      </c>
      <c r="BT12" s="789"/>
      <c r="BU12" s="789"/>
      <c r="BV12" s="789"/>
      <c r="BW12" s="789"/>
      <c r="BX12" s="789"/>
      <c r="BY12" s="789"/>
      <c r="BZ12" s="789"/>
      <c r="CA12" s="789"/>
      <c r="CB12" s="789"/>
      <c r="CC12" s="789"/>
      <c r="CD12" s="789"/>
      <c r="CE12" s="789"/>
      <c r="CF12" s="789"/>
      <c r="CG12" s="790"/>
      <c r="CH12" s="801">
        <v>-1</v>
      </c>
      <c r="CI12" s="802"/>
      <c r="CJ12" s="802"/>
      <c r="CK12" s="802"/>
      <c r="CL12" s="803"/>
      <c r="CM12" s="801">
        <v>56</v>
      </c>
      <c r="CN12" s="802"/>
      <c r="CO12" s="802"/>
      <c r="CP12" s="802"/>
      <c r="CQ12" s="803"/>
      <c r="CR12" s="801">
        <v>30</v>
      </c>
      <c r="CS12" s="802"/>
      <c r="CT12" s="802"/>
      <c r="CU12" s="802"/>
      <c r="CV12" s="803"/>
      <c r="CW12" s="801">
        <v>0</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v>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411129</v>
      </c>
      <c r="R23" s="814"/>
      <c r="S23" s="814"/>
      <c r="T23" s="814"/>
      <c r="U23" s="814"/>
      <c r="V23" s="814">
        <v>39561</v>
      </c>
      <c r="W23" s="814"/>
      <c r="X23" s="814"/>
      <c r="Y23" s="814"/>
      <c r="Z23" s="814"/>
      <c r="AA23" s="814">
        <v>1568</v>
      </c>
      <c r="AB23" s="814"/>
      <c r="AC23" s="814"/>
      <c r="AD23" s="814"/>
      <c r="AE23" s="815"/>
      <c r="AF23" s="816">
        <v>1336</v>
      </c>
      <c r="AG23" s="814"/>
      <c r="AH23" s="814"/>
      <c r="AI23" s="814"/>
      <c r="AJ23" s="817"/>
      <c r="AK23" s="818"/>
      <c r="AL23" s="819"/>
      <c r="AM23" s="819"/>
      <c r="AN23" s="819"/>
      <c r="AO23" s="819"/>
      <c r="AP23" s="814">
        <v>28461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13800</v>
      </c>
      <c r="R28" s="843"/>
      <c r="S28" s="843"/>
      <c r="T28" s="843"/>
      <c r="U28" s="843"/>
      <c r="V28" s="843">
        <v>12433</v>
      </c>
      <c r="W28" s="843"/>
      <c r="X28" s="843"/>
      <c r="Y28" s="843"/>
      <c r="Z28" s="843"/>
      <c r="AA28" s="843">
        <f t="shared" ref="AA28:AA33" si="0">Q28-V28</f>
        <v>1367</v>
      </c>
      <c r="AB28" s="843"/>
      <c r="AC28" s="843"/>
      <c r="AD28" s="843"/>
      <c r="AE28" s="844"/>
      <c r="AF28" s="845">
        <v>1367</v>
      </c>
      <c r="AG28" s="843"/>
      <c r="AH28" s="843"/>
      <c r="AI28" s="843"/>
      <c r="AJ28" s="846"/>
      <c r="AK28" s="847">
        <v>904</v>
      </c>
      <c r="AL28" s="838"/>
      <c r="AM28" s="838"/>
      <c r="AN28" s="838"/>
      <c r="AO28" s="838"/>
      <c r="AP28" s="838">
        <v>0</v>
      </c>
      <c r="AQ28" s="838"/>
      <c r="AR28" s="838"/>
      <c r="AS28" s="838"/>
      <c r="AT28" s="838"/>
      <c r="AU28" s="838">
        <v>0</v>
      </c>
      <c r="AV28" s="838"/>
      <c r="AW28" s="838"/>
      <c r="AX28" s="838"/>
      <c r="AY28" s="838"/>
      <c r="AZ28" s="839" t="s">
        <v>549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7633</v>
      </c>
      <c r="R29" s="779"/>
      <c r="S29" s="779"/>
      <c r="T29" s="779"/>
      <c r="U29" s="779"/>
      <c r="V29" s="779">
        <v>7411</v>
      </c>
      <c r="W29" s="779"/>
      <c r="X29" s="779"/>
      <c r="Y29" s="779"/>
      <c r="Z29" s="779"/>
      <c r="AA29" s="779">
        <f t="shared" si="0"/>
        <v>222</v>
      </c>
      <c r="AB29" s="779"/>
      <c r="AC29" s="779"/>
      <c r="AD29" s="779"/>
      <c r="AE29" s="780"/>
      <c r="AF29" s="781">
        <v>222</v>
      </c>
      <c r="AG29" s="782"/>
      <c r="AH29" s="782"/>
      <c r="AI29" s="782"/>
      <c r="AJ29" s="783"/>
      <c r="AK29" s="850">
        <v>1070</v>
      </c>
      <c r="AL29" s="851"/>
      <c r="AM29" s="851"/>
      <c r="AN29" s="851"/>
      <c r="AO29" s="851"/>
      <c r="AP29" s="851">
        <v>0</v>
      </c>
      <c r="AQ29" s="851"/>
      <c r="AR29" s="851"/>
      <c r="AS29" s="851"/>
      <c r="AT29" s="851"/>
      <c r="AU29" s="851">
        <v>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967</v>
      </c>
      <c r="R30" s="779"/>
      <c r="S30" s="779"/>
      <c r="T30" s="779"/>
      <c r="U30" s="779"/>
      <c r="V30" s="779">
        <v>952</v>
      </c>
      <c r="W30" s="779"/>
      <c r="X30" s="779"/>
      <c r="Y30" s="779"/>
      <c r="Z30" s="779"/>
      <c r="AA30" s="779">
        <f t="shared" si="0"/>
        <v>15</v>
      </c>
      <c r="AB30" s="779"/>
      <c r="AC30" s="779"/>
      <c r="AD30" s="779"/>
      <c r="AE30" s="780"/>
      <c r="AF30" s="781">
        <v>15</v>
      </c>
      <c r="AG30" s="782"/>
      <c r="AH30" s="782"/>
      <c r="AI30" s="782"/>
      <c r="AJ30" s="783"/>
      <c r="AK30" s="850">
        <v>254</v>
      </c>
      <c r="AL30" s="851"/>
      <c r="AM30" s="851"/>
      <c r="AN30" s="851"/>
      <c r="AO30" s="851"/>
      <c r="AP30" s="851">
        <v>0</v>
      </c>
      <c r="AQ30" s="851"/>
      <c r="AR30" s="851"/>
      <c r="AS30" s="851"/>
      <c r="AT30" s="851"/>
      <c r="AU30" s="851">
        <v>0</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1324</v>
      </c>
      <c r="R31" s="779"/>
      <c r="S31" s="779"/>
      <c r="T31" s="779"/>
      <c r="U31" s="779"/>
      <c r="V31" s="779">
        <v>1076</v>
      </c>
      <c r="W31" s="779"/>
      <c r="X31" s="779"/>
      <c r="Y31" s="779"/>
      <c r="Z31" s="779"/>
      <c r="AA31" s="779">
        <f t="shared" si="0"/>
        <v>248</v>
      </c>
      <c r="AB31" s="779"/>
      <c r="AC31" s="779"/>
      <c r="AD31" s="779"/>
      <c r="AE31" s="780"/>
      <c r="AF31" s="781">
        <v>3379</v>
      </c>
      <c r="AG31" s="782"/>
      <c r="AH31" s="782"/>
      <c r="AI31" s="782"/>
      <c r="AJ31" s="783"/>
      <c r="AK31" s="850">
        <v>0</v>
      </c>
      <c r="AL31" s="851"/>
      <c r="AM31" s="851"/>
      <c r="AN31" s="851"/>
      <c r="AO31" s="851"/>
      <c r="AP31" s="851">
        <v>3741</v>
      </c>
      <c r="AQ31" s="851"/>
      <c r="AR31" s="851"/>
      <c r="AS31" s="851"/>
      <c r="AT31" s="851"/>
      <c r="AU31" s="851">
        <v>165</v>
      </c>
      <c r="AV31" s="851"/>
      <c r="AW31" s="851"/>
      <c r="AX31" s="851"/>
      <c r="AY31" s="851"/>
      <c r="AZ31" s="852" t="s">
        <v>551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2531</v>
      </c>
      <c r="R32" s="779"/>
      <c r="S32" s="779"/>
      <c r="T32" s="779"/>
      <c r="U32" s="779"/>
      <c r="V32" s="779">
        <v>2489</v>
      </c>
      <c r="W32" s="779"/>
      <c r="X32" s="779"/>
      <c r="Y32" s="779"/>
      <c r="Z32" s="779"/>
      <c r="AA32" s="779">
        <f t="shared" si="0"/>
        <v>42</v>
      </c>
      <c r="AB32" s="779"/>
      <c r="AC32" s="779"/>
      <c r="AD32" s="779"/>
      <c r="AE32" s="780"/>
      <c r="AF32" s="781">
        <v>36</v>
      </c>
      <c r="AG32" s="782"/>
      <c r="AH32" s="782"/>
      <c r="AI32" s="782"/>
      <c r="AJ32" s="783"/>
      <c r="AK32" s="850">
        <v>996</v>
      </c>
      <c r="AL32" s="851"/>
      <c r="AM32" s="851"/>
      <c r="AN32" s="851"/>
      <c r="AO32" s="851"/>
      <c r="AP32" s="851">
        <v>13300</v>
      </c>
      <c r="AQ32" s="851"/>
      <c r="AR32" s="851"/>
      <c r="AS32" s="851"/>
      <c r="AT32" s="851"/>
      <c r="AU32" s="851">
        <v>9751</v>
      </c>
      <c r="AV32" s="851"/>
      <c r="AW32" s="851"/>
      <c r="AX32" s="851"/>
      <c r="AY32" s="851"/>
      <c r="AZ32" s="852" t="s">
        <v>551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275</v>
      </c>
      <c r="R33" s="779"/>
      <c r="S33" s="779"/>
      <c r="T33" s="779"/>
      <c r="U33" s="779"/>
      <c r="V33" s="779">
        <v>268</v>
      </c>
      <c r="W33" s="779"/>
      <c r="X33" s="779"/>
      <c r="Y33" s="779"/>
      <c r="Z33" s="779"/>
      <c r="AA33" s="779">
        <f t="shared" si="0"/>
        <v>7</v>
      </c>
      <c r="AB33" s="779"/>
      <c r="AC33" s="779"/>
      <c r="AD33" s="779"/>
      <c r="AE33" s="780"/>
      <c r="AF33" s="781">
        <v>7</v>
      </c>
      <c r="AG33" s="782"/>
      <c r="AH33" s="782"/>
      <c r="AI33" s="782"/>
      <c r="AJ33" s="783"/>
      <c r="AK33" s="850">
        <v>87</v>
      </c>
      <c r="AL33" s="851"/>
      <c r="AM33" s="851"/>
      <c r="AN33" s="851"/>
      <c r="AO33" s="851"/>
      <c r="AP33" s="851">
        <v>1615</v>
      </c>
      <c r="AQ33" s="851"/>
      <c r="AR33" s="851"/>
      <c r="AS33" s="851"/>
      <c r="AT33" s="851"/>
      <c r="AU33" s="851">
        <v>913</v>
      </c>
      <c r="AV33" s="851"/>
      <c r="AW33" s="851"/>
      <c r="AX33" s="851"/>
      <c r="AY33" s="851"/>
      <c r="AZ33" s="852" t="s">
        <v>551</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19</v>
      </c>
      <c r="R34" s="779"/>
      <c r="S34" s="779"/>
      <c r="T34" s="779"/>
      <c r="U34" s="779"/>
      <c r="V34" s="779">
        <v>18</v>
      </c>
      <c r="W34" s="779"/>
      <c r="X34" s="779"/>
      <c r="Y34" s="779"/>
      <c r="Z34" s="779"/>
      <c r="AA34" s="779">
        <v>1</v>
      </c>
      <c r="AB34" s="779"/>
      <c r="AC34" s="779"/>
      <c r="AD34" s="779"/>
      <c r="AE34" s="780"/>
      <c r="AF34" s="781">
        <v>1</v>
      </c>
      <c r="AG34" s="782"/>
      <c r="AH34" s="782"/>
      <c r="AI34" s="782"/>
      <c r="AJ34" s="783"/>
      <c r="AK34" s="850">
        <v>9</v>
      </c>
      <c r="AL34" s="851"/>
      <c r="AM34" s="851"/>
      <c r="AN34" s="851"/>
      <c r="AO34" s="851"/>
      <c r="AP34" s="851">
        <v>0</v>
      </c>
      <c r="AQ34" s="851"/>
      <c r="AR34" s="851"/>
      <c r="AS34" s="851"/>
      <c r="AT34" s="851"/>
      <c r="AU34" s="851">
        <v>0</v>
      </c>
      <c r="AV34" s="851"/>
      <c r="AW34" s="851"/>
      <c r="AX34" s="851"/>
      <c r="AY34" s="851"/>
      <c r="AZ34" s="852" t="s">
        <v>550</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215</v>
      </c>
      <c r="R35" s="779"/>
      <c r="S35" s="779"/>
      <c r="T35" s="779"/>
      <c r="U35" s="779"/>
      <c r="V35" s="779">
        <v>213</v>
      </c>
      <c r="W35" s="779"/>
      <c r="X35" s="779"/>
      <c r="Y35" s="779"/>
      <c r="Z35" s="779"/>
      <c r="AA35" s="779">
        <v>2</v>
      </c>
      <c r="AB35" s="779"/>
      <c r="AC35" s="779"/>
      <c r="AD35" s="779"/>
      <c r="AE35" s="780"/>
      <c r="AF35" s="781">
        <v>2</v>
      </c>
      <c r="AG35" s="782"/>
      <c r="AH35" s="782"/>
      <c r="AI35" s="782"/>
      <c r="AJ35" s="783"/>
      <c r="AK35" s="850">
        <v>164</v>
      </c>
      <c r="AL35" s="851"/>
      <c r="AM35" s="851"/>
      <c r="AN35" s="851"/>
      <c r="AO35" s="851"/>
      <c r="AP35" s="851">
        <v>1802</v>
      </c>
      <c r="AQ35" s="851"/>
      <c r="AR35" s="851"/>
      <c r="AS35" s="851"/>
      <c r="AT35" s="851"/>
      <c r="AU35" s="851">
        <v>1771</v>
      </c>
      <c r="AV35" s="851"/>
      <c r="AW35" s="851"/>
      <c r="AX35" s="851"/>
      <c r="AY35" s="851"/>
      <c r="AZ35" s="852" t="s">
        <v>551</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5028</v>
      </c>
      <c r="AG63" s="862"/>
      <c r="AH63" s="862"/>
      <c r="AI63" s="862"/>
      <c r="AJ63" s="863"/>
      <c r="AK63" s="864"/>
      <c r="AL63" s="859"/>
      <c r="AM63" s="859"/>
      <c r="AN63" s="859"/>
      <c r="AO63" s="859"/>
      <c r="AP63" s="862">
        <v>20458</v>
      </c>
      <c r="AQ63" s="862"/>
      <c r="AR63" s="862"/>
      <c r="AS63" s="862"/>
      <c r="AT63" s="862"/>
      <c r="AU63" s="862">
        <v>12600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11174</v>
      </c>
      <c r="R68" s="886"/>
      <c r="S68" s="886"/>
      <c r="T68" s="886"/>
      <c r="U68" s="886"/>
      <c r="V68" s="886">
        <v>11146</v>
      </c>
      <c r="W68" s="886"/>
      <c r="X68" s="886"/>
      <c r="Y68" s="886"/>
      <c r="Z68" s="886"/>
      <c r="AA68" s="886">
        <v>28</v>
      </c>
      <c r="AB68" s="886"/>
      <c r="AC68" s="886"/>
      <c r="AD68" s="886"/>
      <c r="AE68" s="886"/>
      <c r="AF68" s="886">
        <v>28</v>
      </c>
      <c r="AG68" s="886"/>
      <c r="AH68" s="886"/>
      <c r="AI68" s="886"/>
      <c r="AJ68" s="886"/>
      <c r="AK68" s="886">
        <v>1350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23</v>
      </c>
      <c r="R69" s="851"/>
      <c r="S69" s="851"/>
      <c r="T69" s="851"/>
      <c r="U69" s="851"/>
      <c r="V69" s="851">
        <v>21</v>
      </c>
      <c r="W69" s="851"/>
      <c r="X69" s="851"/>
      <c r="Y69" s="851"/>
      <c r="Z69" s="851"/>
      <c r="AA69" s="851">
        <v>2</v>
      </c>
      <c r="AB69" s="851"/>
      <c r="AC69" s="851"/>
      <c r="AD69" s="851"/>
      <c r="AE69" s="851"/>
      <c r="AF69" s="851">
        <v>2</v>
      </c>
      <c r="AG69" s="851"/>
      <c r="AH69" s="851"/>
      <c r="AI69" s="851"/>
      <c r="AJ69" s="851"/>
      <c r="AK69" s="851">
        <v>5</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123</v>
      </c>
      <c r="R70" s="851"/>
      <c r="S70" s="851"/>
      <c r="T70" s="851"/>
      <c r="U70" s="851"/>
      <c r="V70" s="851">
        <v>110</v>
      </c>
      <c r="W70" s="851"/>
      <c r="X70" s="851"/>
      <c r="Y70" s="851"/>
      <c r="Z70" s="851"/>
      <c r="AA70" s="851">
        <v>13</v>
      </c>
      <c r="AB70" s="851"/>
      <c r="AC70" s="851"/>
      <c r="AD70" s="851"/>
      <c r="AE70" s="851"/>
      <c r="AF70" s="851">
        <v>13</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203159</v>
      </c>
      <c r="R71" s="851"/>
      <c r="S71" s="851"/>
      <c r="T71" s="851"/>
      <c r="U71" s="851"/>
      <c r="V71" s="851">
        <v>194040</v>
      </c>
      <c r="W71" s="851"/>
      <c r="X71" s="851"/>
      <c r="Y71" s="851"/>
      <c r="Z71" s="851"/>
      <c r="AA71" s="851">
        <v>9119</v>
      </c>
      <c r="AB71" s="851"/>
      <c r="AC71" s="851"/>
      <c r="AD71" s="851"/>
      <c r="AE71" s="851"/>
      <c r="AF71" s="851">
        <v>9119</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537</v>
      </c>
      <c r="C72" s="894"/>
      <c r="D72" s="894"/>
      <c r="E72" s="894"/>
      <c r="F72" s="894"/>
      <c r="G72" s="894"/>
      <c r="H72" s="894"/>
      <c r="I72" s="894"/>
      <c r="J72" s="894"/>
      <c r="K72" s="894"/>
      <c r="L72" s="894"/>
      <c r="M72" s="894"/>
      <c r="N72" s="894"/>
      <c r="O72" s="894"/>
      <c r="P72" s="895"/>
      <c r="Q72" s="896">
        <v>175</v>
      </c>
      <c r="R72" s="851"/>
      <c r="S72" s="851"/>
      <c r="T72" s="851"/>
      <c r="U72" s="851"/>
      <c r="V72" s="851">
        <v>147</v>
      </c>
      <c r="W72" s="851"/>
      <c r="X72" s="851"/>
      <c r="Y72" s="851"/>
      <c r="Z72" s="851"/>
      <c r="AA72" s="851">
        <v>28</v>
      </c>
      <c r="AB72" s="851"/>
      <c r="AC72" s="851"/>
      <c r="AD72" s="851"/>
      <c r="AE72" s="851"/>
      <c r="AF72" s="851">
        <v>28</v>
      </c>
      <c r="AG72" s="851"/>
      <c r="AH72" s="851"/>
      <c r="AI72" s="851"/>
      <c r="AJ72" s="851"/>
      <c r="AK72" s="851">
        <v>0</v>
      </c>
      <c r="AL72" s="851"/>
      <c r="AM72" s="851"/>
      <c r="AN72" s="851"/>
      <c r="AO72" s="851"/>
      <c r="AP72" s="851">
        <v>111</v>
      </c>
      <c r="AQ72" s="851"/>
      <c r="AR72" s="851"/>
      <c r="AS72" s="851"/>
      <c r="AT72" s="851"/>
      <c r="AU72" s="851">
        <v>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538</v>
      </c>
      <c r="C73" s="894"/>
      <c r="D73" s="894"/>
      <c r="E73" s="894"/>
      <c r="F73" s="894"/>
      <c r="G73" s="894"/>
      <c r="H73" s="894"/>
      <c r="I73" s="894"/>
      <c r="J73" s="894"/>
      <c r="K73" s="894"/>
      <c r="L73" s="894"/>
      <c r="M73" s="894"/>
      <c r="N73" s="894"/>
      <c r="O73" s="894"/>
      <c r="P73" s="895"/>
      <c r="Q73" s="896">
        <v>60</v>
      </c>
      <c r="R73" s="851"/>
      <c r="S73" s="851"/>
      <c r="T73" s="851"/>
      <c r="U73" s="851"/>
      <c r="V73" s="851">
        <v>27</v>
      </c>
      <c r="W73" s="851"/>
      <c r="X73" s="851"/>
      <c r="Y73" s="851"/>
      <c r="Z73" s="851"/>
      <c r="AA73" s="851">
        <v>33</v>
      </c>
      <c r="AB73" s="851"/>
      <c r="AC73" s="851"/>
      <c r="AD73" s="851"/>
      <c r="AE73" s="851"/>
      <c r="AF73" s="851">
        <v>41</v>
      </c>
      <c r="AG73" s="851"/>
      <c r="AH73" s="851"/>
      <c r="AI73" s="851"/>
      <c r="AJ73" s="851"/>
      <c r="AK73" s="851">
        <v>6</v>
      </c>
      <c r="AL73" s="851"/>
      <c r="AM73" s="851"/>
      <c r="AN73" s="851"/>
      <c r="AO73" s="851"/>
      <c r="AP73" s="851">
        <v>177</v>
      </c>
      <c r="AQ73" s="851"/>
      <c r="AR73" s="851"/>
      <c r="AS73" s="851"/>
      <c r="AT73" s="851"/>
      <c r="AU73" s="851">
        <v>80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9231</v>
      </c>
      <c r="AG88" s="862"/>
      <c r="AH88" s="862"/>
      <c r="AI88" s="862"/>
      <c r="AJ88" s="862"/>
      <c r="AK88" s="859"/>
      <c r="AL88" s="859"/>
      <c r="AM88" s="859"/>
      <c r="AN88" s="859"/>
      <c r="AO88" s="859"/>
      <c r="AP88" s="862">
        <v>288</v>
      </c>
      <c r="AQ88" s="862"/>
      <c r="AR88" s="862"/>
      <c r="AS88" s="862"/>
      <c r="AT88" s="862"/>
      <c r="AU88" s="862">
        <v>126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134</v>
      </c>
      <c r="CS102" s="870"/>
      <c r="CT102" s="870"/>
      <c r="CU102" s="870"/>
      <c r="CV102" s="913"/>
      <c r="CW102" s="912">
        <v>13</v>
      </c>
      <c r="CX102" s="870"/>
      <c r="CY102" s="870"/>
      <c r="CZ102" s="870"/>
      <c r="DA102" s="913"/>
      <c r="DB102" s="912">
        <v>0</v>
      </c>
      <c r="DC102" s="870"/>
      <c r="DD102" s="870"/>
      <c r="DE102" s="870"/>
      <c r="DF102" s="913"/>
      <c r="DG102" s="912">
        <v>0</v>
      </c>
      <c r="DH102" s="870"/>
      <c r="DI102" s="870"/>
      <c r="DJ102" s="870"/>
      <c r="DK102" s="913"/>
      <c r="DL102" s="912">
        <v>220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3571176</v>
      </c>
      <c r="AB110" s="922"/>
      <c r="AC110" s="922"/>
      <c r="AD110" s="922"/>
      <c r="AE110" s="923"/>
      <c r="AF110" s="924">
        <v>3489316</v>
      </c>
      <c r="AG110" s="922"/>
      <c r="AH110" s="922"/>
      <c r="AI110" s="922"/>
      <c r="AJ110" s="923"/>
      <c r="AK110" s="924">
        <v>3505621</v>
      </c>
      <c r="AL110" s="922"/>
      <c r="AM110" s="922"/>
      <c r="AN110" s="922"/>
      <c r="AO110" s="923"/>
      <c r="AP110" s="925">
        <v>18.3</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27825790</v>
      </c>
      <c r="BR110" s="957"/>
      <c r="BS110" s="957"/>
      <c r="BT110" s="957"/>
      <c r="BU110" s="957"/>
      <c r="BV110" s="957">
        <v>29086994</v>
      </c>
      <c r="BW110" s="957"/>
      <c r="BX110" s="957"/>
      <c r="BY110" s="957"/>
      <c r="BZ110" s="957"/>
      <c r="CA110" s="957">
        <v>28461413</v>
      </c>
      <c r="CB110" s="957"/>
      <c r="CC110" s="957"/>
      <c r="CD110" s="957"/>
      <c r="CE110" s="957"/>
      <c r="CF110" s="971">
        <v>148.4</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101504</v>
      </c>
      <c r="AB112" s="989"/>
      <c r="AC112" s="989"/>
      <c r="AD112" s="989"/>
      <c r="AE112" s="990"/>
      <c r="AF112" s="991">
        <v>101504</v>
      </c>
      <c r="AG112" s="989"/>
      <c r="AH112" s="989"/>
      <c r="AI112" s="989"/>
      <c r="AJ112" s="990"/>
      <c r="AK112" s="991">
        <v>101504</v>
      </c>
      <c r="AL112" s="989"/>
      <c r="AM112" s="989"/>
      <c r="AN112" s="989"/>
      <c r="AO112" s="990"/>
      <c r="AP112" s="992">
        <v>0.5</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14501833</v>
      </c>
      <c r="BR112" s="950"/>
      <c r="BS112" s="950"/>
      <c r="BT112" s="950"/>
      <c r="BU112" s="950"/>
      <c r="BV112" s="950">
        <v>13534617</v>
      </c>
      <c r="BW112" s="950"/>
      <c r="BX112" s="950"/>
      <c r="BY112" s="950"/>
      <c r="BZ112" s="950"/>
      <c r="CA112" s="950">
        <v>12599496</v>
      </c>
      <c r="CB112" s="950"/>
      <c r="CC112" s="950"/>
      <c r="CD112" s="950"/>
      <c r="CE112" s="950"/>
      <c r="CF112" s="944">
        <v>65.7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1311988</v>
      </c>
      <c r="AB113" s="964"/>
      <c r="AC113" s="964"/>
      <c r="AD113" s="964"/>
      <c r="AE113" s="965"/>
      <c r="AF113" s="966">
        <v>1236169</v>
      </c>
      <c r="AG113" s="964"/>
      <c r="AH113" s="964"/>
      <c r="AI113" s="964"/>
      <c r="AJ113" s="965"/>
      <c r="AK113" s="966">
        <v>1208770</v>
      </c>
      <c r="AL113" s="964"/>
      <c r="AM113" s="964"/>
      <c r="AN113" s="964"/>
      <c r="AO113" s="965"/>
      <c r="AP113" s="967">
        <v>6.3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166112</v>
      </c>
      <c r="BR113" s="950"/>
      <c r="BS113" s="950"/>
      <c r="BT113" s="950"/>
      <c r="BU113" s="950"/>
      <c r="BV113" s="950">
        <v>146065</v>
      </c>
      <c r="BW113" s="950"/>
      <c r="BX113" s="950"/>
      <c r="BY113" s="950"/>
      <c r="BZ113" s="950"/>
      <c r="CA113" s="950">
        <v>125815</v>
      </c>
      <c r="CB113" s="950"/>
      <c r="CC113" s="950"/>
      <c r="CD113" s="950"/>
      <c r="CE113" s="950"/>
      <c r="CF113" s="944">
        <v>0.7</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21614</v>
      </c>
      <c r="AB114" s="989"/>
      <c r="AC114" s="989"/>
      <c r="AD114" s="989"/>
      <c r="AE114" s="990"/>
      <c r="AF114" s="991">
        <v>23894</v>
      </c>
      <c r="AG114" s="989"/>
      <c r="AH114" s="989"/>
      <c r="AI114" s="989"/>
      <c r="AJ114" s="990"/>
      <c r="AK114" s="991">
        <v>18611</v>
      </c>
      <c r="AL114" s="989"/>
      <c r="AM114" s="989"/>
      <c r="AN114" s="989"/>
      <c r="AO114" s="990"/>
      <c r="AP114" s="992">
        <v>0.1</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7523886</v>
      </c>
      <c r="BR114" s="950"/>
      <c r="BS114" s="950"/>
      <c r="BT114" s="950"/>
      <c r="BU114" s="950"/>
      <c r="BV114" s="950">
        <v>6947024</v>
      </c>
      <c r="BW114" s="950"/>
      <c r="BX114" s="950"/>
      <c r="BY114" s="950"/>
      <c r="BZ114" s="950"/>
      <c r="CA114" s="950">
        <v>6681042</v>
      </c>
      <c r="CB114" s="950"/>
      <c r="CC114" s="950"/>
      <c r="CD114" s="950"/>
      <c r="CE114" s="950"/>
      <c r="CF114" s="944">
        <v>34.799999999999997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v>66000</v>
      </c>
      <c r="CB115" s="950"/>
      <c r="CC115" s="950"/>
      <c r="CD115" s="950"/>
      <c r="CE115" s="950"/>
      <c r="CF115" s="944">
        <v>0.3</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5006282</v>
      </c>
      <c r="AB117" s="1007"/>
      <c r="AC117" s="1007"/>
      <c r="AD117" s="1007"/>
      <c r="AE117" s="1008"/>
      <c r="AF117" s="1009">
        <v>4850883</v>
      </c>
      <c r="AG117" s="1007"/>
      <c r="AH117" s="1007"/>
      <c r="AI117" s="1007"/>
      <c r="AJ117" s="1008"/>
      <c r="AK117" s="1009">
        <v>4834506</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50017621</v>
      </c>
      <c r="BR119" s="1028"/>
      <c r="BS119" s="1028"/>
      <c r="BT119" s="1028"/>
      <c r="BU119" s="1028"/>
      <c r="BV119" s="1028">
        <v>49714700</v>
      </c>
      <c r="BW119" s="1028"/>
      <c r="BX119" s="1028"/>
      <c r="BY119" s="1028"/>
      <c r="BZ119" s="1028"/>
      <c r="CA119" s="1028">
        <v>47933766</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6968605</v>
      </c>
      <c r="BR120" s="957"/>
      <c r="BS120" s="957"/>
      <c r="BT120" s="957"/>
      <c r="BU120" s="957"/>
      <c r="BV120" s="957">
        <v>7255143</v>
      </c>
      <c r="BW120" s="957"/>
      <c r="BX120" s="957"/>
      <c r="BY120" s="957"/>
      <c r="BZ120" s="957"/>
      <c r="CA120" s="957">
        <v>8849058</v>
      </c>
      <c r="CB120" s="957"/>
      <c r="CC120" s="957"/>
      <c r="CD120" s="957"/>
      <c r="CE120" s="957"/>
      <c r="CF120" s="971">
        <v>46.1</v>
      </c>
      <c r="CG120" s="972"/>
      <c r="CH120" s="972"/>
      <c r="CI120" s="972"/>
      <c r="CJ120" s="972"/>
      <c r="CK120" s="1037" t="s">
        <v>440</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11431724</v>
      </c>
      <c r="DH120" s="957"/>
      <c r="DI120" s="957"/>
      <c r="DJ120" s="957"/>
      <c r="DK120" s="957"/>
      <c r="DL120" s="957">
        <v>10550040</v>
      </c>
      <c r="DM120" s="957"/>
      <c r="DN120" s="957"/>
      <c r="DO120" s="957"/>
      <c r="DP120" s="957"/>
      <c r="DQ120" s="957">
        <v>9751160</v>
      </c>
      <c r="DR120" s="957"/>
      <c r="DS120" s="957"/>
      <c r="DT120" s="957"/>
      <c r="DU120" s="957"/>
      <c r="DV120" s="958">
        <v>50.8</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5278653</v>
      </c>
      <c r="BR121" s="950"/>
      <c r="BS121" s="950"/>
      <c r="BT121" s="950"/>
      <c r="BU121" s="950"/>
      <c r="BV121" s="950">
        <v>5067210</v>
      </c>
      <c r="BW121" s="950"/>
      <c r="BX121" s="950"/>
      <c r="BY121" s="950"/>
      <c r="BZ121" s="950"/>
      <c r="CA121" s="950">
        <v>4725764</v>
      </c>
      <c r="CB121" s="950"/>
      <c r="CC121" s="950"/>
      <c r="CD121" s="950"/>
      <c r="CE121" s="950"/>
      <c r="CF121" s="944">
        <v>24.6</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1976606</v>
      </c>
      <c r="DH121" s="950"/>
      <c r="DI121" s="950"/>
      <c r="DJ121" s="950"/>
      <c r="DK121" s="950"/>
      <c r="DL121" s="950">
        <v>1894160</v>
      </c>
      <c r="DM121" s="950"/>
      <c r="DN121" s="950"/>
      <c r="DO121" s="950"/>
      <c r="DP121" s="950"/>
      <c r="DQ121" s="950">
        <v>1771204</v>
      </c>
      <c r="DR121" s="950"/>
      <c r="DS121" s="950"/>
      <c r="DT121" s="950"/>
      <c r="DU121" s="950"/>
      <c r="DV121" s="951">
        <v>9.1999999999999993</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36143517</v>
      </c>
      <c r="BR122" s="1028"/>
      <c r="BS122" s="1028"/>
      <c r="BT122" s="1028"/>
      <c r="BU122" s="1028"/>
      <c r="BV122" s="1028">
        <v>36537841</v>
      </c>
      <c r="BW122" s="1028"/>
      <c r="BX122" s="1028"/>
      <c r="BY122" s="1028"/>
      <c r="BZ122" s="1028"/>
      <c r="CA122" s="1028">
        <v>35863104</v>
      </c>
      <c r="CB122" s="1028"/>
      <c r="CC122" s="1028"/>
      <c r="CD122" s="1028"/>
      <c r="CE122" s="1028"/>
      <c r="CF122" s="1048">
        <v>187</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933324</v>
      </c>
      <c r="DH122" s="950"/>
      <c r="DI122" s="950"/>
      <c r="DJ122" s="950"/>
      <c r="DK122" s="950"/>
      <c r="DL122" s="950">
        <v>931860</v>
      </c>
      <c r="DM122" s="950"/>
      <c r="DN122" s="950"/>
      <c r="DO122" s="950"/>
      <c r="DP122" s="950"/>
      <c r="DQ122" s="950">
        <v>912531</v>
      </c>
      <c r="DR122" s="950"/>
      <c r="DS122" s="950"/>
      <c r="DT122" s="950"/>
      <c r="DU122" s="950"/>
      <c r="DV122" s="951">
        <v>4.8</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48390775</v>
      </c>
      <c r="BR123" s="1096"/>
      <c r="BS123" s="1096"/>
      <c r="BT123" s="1096"/>
      <c r="BU123" s="1096"/>
      <c r="BV123" s="1096">
        <v>48860194</v>
      </c>
      <c r="BW123" s="1096"/>
      <c r="BX123" s="1096"/>
      <c r="BY123" s="1096"/>
      <c r="BZ123" s="1096"/>
      <c r="CA123" s="1096">
        <v>49437926</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160179</v>
      </c>
      <c r="DH123" s="989"/>
      <c r="DI123" s="989"/>
      <c r="DJ123" s="989"/>
      <c r="DK123" s="990"/>
      <c r="DL123" s="991">
        <v>158557</v>
      </c>
      <c r="DM123" s="989"/>
      <c r="DN123" s="989"/>
      <c r="DO123" s="989"/>
      <c r="DP123" s="990"/>
      <c r="DQ123" s="991">
        <v>164601</v>
      </c>
      <c r="DR123" s="989"/>
      <c r="DS123" s="989"/>
      <c r="DT123" s="989"/>
      <c r="DU123" s="990"/>
      <c r="DV123" s="992">
        <v>0.9</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8.4</v>
      </c>
      <c r="BR124" s="1058"/>
      <c r="BS124" s="1058"/>
      <c r="BT124" s="1058"/>
      <c r="BU124" s="1058"/>
      <c r="BV124" s="1058">
        <v>4.3</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686458</v>
      </c>
      <c r="AB128" s="1078"/>
      <c r="AC128" s="1078"/>
      <c r="AD128" s="1078"/>
      <c r="AE128" s="1079"/>
      <c r="AF128" s="1080">
        <v>711266</v>
      </c>
      <c r="AG128" s="1078"/>
      <c r="AH128" s="1078"/>
      <c r="AI128" s="1078"/>
      <c r="AJ128" s="1079"/>
      <c r="AK128" s="1080">
        <v>684925</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12.25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v>66000</v>
      </c>
      <c r="DR128" s="1070"/>
      <c r="DS128" s="1070"/>
      <c r="DT128" s="1070"/>
      <c r="DU128" s="1070"/>
      <c r="DV128" s="1071">
        <v>0.3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22601247</v>
      </c>
      <c r="AB129" s="989"/>
      <c r="AC129" s="989"/>
      <c r="AD129" s="989"/>
      <c r="AE129" s="990"/>
      <c r="AF129" s="991">
        <v>23018104</v>
      </c>
      <c r="AG129" s="989"/>
      <c r="AH129" s="989"/>
      <c r="AI129" s="989"/>
      <c r="AJ129" s="990"/>
      <c r="AK129" s="991">
        <v>22714911</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17.25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3455487</v>
      </c>
      <c r="AB130" s="989"/>
      <c r="AC130" s="989"/>
      <c r="AD130" s="989"/>
      <c r="AE130" s="990"/>
      <c r="AF130" s="991">
        <v>3435772</v>
      </c>
      <c r="AG130" s="989"/>
      <c r="AH130" s="989"/>
      <c r="AI130" s="989"/>
      <c r="AJ130" s="990"/>
      <c r="AK130" s="991">
        <v>3533226</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3.7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19145760</v>
      </c>
      <c r="AB131" s="1014"/>
      <c r="AC131" s="1014"/>
      <c r="AD131" s="1014"/>
      <c r="AE131" s="1015"/>
      <c r="AF131" s="1013">
        <v>19582332</v>
      </c>
      <c r="AG131" s="1014"/>
      <c r="AH131" s="1014"/>
      <c r="AI131" s="1014"/>
      <c r="AJ131" s="1015"/>
      <c r="AK131" s="1013">
        <v>19181685</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4.514508695</v>
      </c>
      <c r="AB132" s="1130"/>
      <c r="AC132" s="1130"/>
      <c r="AD132" s="1130"/>
      <c r="AE132" s="1131"/>
      <c r="AF132" s="1132">
        <v>3.5942838400000001</v>
      </c>
      <c r="AG132" s="1130"/>
      <c r="AH132" s="1130"/>
      <c r="AI132" s="1130"/>
      <c r="AJ132" s="1131"/>
      <c r="AK132" s="1132">
        <v>3.2132474279999999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4.5999999999999996</v>
      </c>
      <c r="AB133" s="1113"/>
      <c r="AC133" s="1113"/>
      <c r="AD133" s="1113"/>
      <c r="AE133" s="1114"/>
      <c r="AF133" s="1112">
        <v>4.3</v>
      </c>
      <c r="AG133" s="1113"/>
      <c r="AH133" s="1113"/>
      <c r="AI133" s="1113"/>
      <c r="AJ133" s="1114"/>
      <c r="AK133" s="1112">
        <v>3.7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7187285</v>
      </c>
      <c r="L9" s="266">
        <v>72339</v>
      </c>
      <c r="M9" s="267">
        <v>62051</v>
      </c>
      <c r="N9" s="268">
        <v>16.600000000000001</v>
      </c>
    </row>
    <row r="10" spans="1:16" x14ac:dyDescent="0.15">
      <c r="A10" s="250"/>
      <c r="B10" s="246"/>
      <c r="C10" s="246"/>
      <c r="D10" s="246"/>
      <c r="E10" s="246"/>
      <c r="F10" s="246"/>
      <c r="G10" s="1152" t="s">
        <v>478</v>
      </c>
      <c r="H10" s="1153"/>
      <c r="I10" s="1153"/>
      <c r="J10" s="1154"/>
      <c r="K10" s="269">
        <v>263215</v>
      </c>
      <c r="L10" s="270">
        <v>2649</v>
      </c>
      <c r="M10" s="271">
        <v>5713</v>
      </c>
      <c r="N10" s="272">
        <v>-53.6</v>
      </c>
    </row>
    <row r="11" spans="1:16" ht="13.5" customHeight="1" x14ac:dyDescent="0.15">
      <c r="A11" s="250"/>
      <c r="B11" s="246"/>
      <c r="C11" s="246"/>
      <c r="D11" s="246"/>
      <c r="E11" s="246"/>
      <c r="F11" s="246"/>
      <c r="G11" s="1152" t="s">
        <v>479</v>
      </c>
      <c r="H11" s="1153"/>
      <c r="I11" s="1153"/>
      <c r="J11" s="1154"/>
      <c r="K11" s="269">
        <v>15527</v>
      </c>
      <c r="L11" s="270">
        <v>156</v>
      </c>
      <c r="M11" s="271">
        <v>5796</v>
      </c>
      <c r="N11" s="272">
        <v>-97.3</v>
      </c>
    </row>
    <row r="12" spans="1:16" ht="13.5" customHeight="1" x14ac:dyDescent="0.15">
      <c r="A12" s="250"/>
      <c r="B12" s="246"/>
      <c r="C12" s="246"/>
      <c r="D12" s="246"/>
      <c r="E12" s="246"/>
      <c r="F12" s="246"/>
      <c r="G12" s="1152" t="s">
        <v>480</v>
      </c>
      <c r="H12" s="1153"/>
      <c r="I12" s="1153"/>
      <c r="J12" s="1154"/>
      <c r="K12" s="269" t="s">
        <v>481</v>
      </c>
      <c r="L12" s="270" t="s">
        <v>481</v>
      </c>
      <c r="M12" s="271">
        <v>1167</v>
      </c>
      <c r="N12" s="272" t="s">
        <v>481</v>
      </c>
    </row>
    <row r="13" spans="1:16" ht="13.5" customHeight="1" x14ac:dyDescent="0.15">
      <c r="A13" s="250"/>
      <c r="B13" s="246"/>
      <c r="C13" s="246"/>
      <c r="D13" s="246"/>
      <c r="E13" s="246"/>
      <c r="F13" s="246"/>
      <c r="G13" s="1152" t="s">
        <v>482</v>
      </c>
      <c r="H13" s="1153"/>
      <c r="I13" s="1153"/>
      <c r="J13" s="1154"/>
      <c r="K13" s="269" t="s">
        <v>481</v>
      </c>
      <c r="L13" s="270" t="s">
        <v>481</v>
      </c>
      <c r="M13" s="271">
        <v>0</v>
      </c>
      <c r="N13" s="272" t="s">
        <v>481</v>
      </c>
    </row>
    <row r="14" spans="1:16" ht="13.5" customHeight="1" x14ac:dyDescent="0.15">
      <c r="A14" s="250"/>
      <c r="B14" s="246"/>
      <c r="C14" s="246"/>
      <c r="D14" s="246"/>
      <c r="E14" s="246"/>
      <c r="F14" s="246"/>
      <c r="G14" s="1152" t="s">
        <v>483</v>
      </c>
      <c r="H14" s="1153"/>
      <c r="I14" s="1153"/>
      <c r="J14" s="1154"/>
      <c r="K14" s="269">
        <v>219672</v>
      </c>
      <c r="L14" s="270">
        <v>2211</v>
      </c>
      <c r="M14" s="271">
        <v>2337</v>
      </c>
      <c r="N14" s="272">
        <v>-5.4</v>
      </c>
    </row>
    <row r="15" spans="1:16" ht="13.5" customHeight="1" x14ac:dyDescent="0.15">
      <c r="A15" s="250"/>
      <c r="B15" s="246"/>
      <c r="C15" s="246"/>
      <c r="D15" s="246"/>
      <c r="E15" s="246"/>
      <c r="F15" s="246"/>
      <c r="G15" s="1152" t="s">
        <v>484</v>
      </c>
      <c r="H15" s="1153"/>
      <c r="I15" s="1153"/>
      <c r="J15" s="1154"/>
      <c r="K15" s="269">
        <v>291858</v>
      </c>
      <c r="L15" s="270">
        <v>2937</v>
      </c>
      <c r="M15" s="271">
        <v>1594</v>
      </c>
      <c r="N15" s="272">
        <v>84.3</v>
      </c>
    </row>
    <row r="16" spans="1:16" x14ac:dyDescent="0.15">
      <c r="A16" s="250"/>
      <c r="B16" s="246"/>
      <c r="C16" s="246"/>
      <c r="D16" s="246"/>
      <c r="E16" s="246"/>
      <c r="F16" s="246"/>
      <c r="G16" s="1155" t="s">
        <v>485</v>
      </c>
      <c r="H16" s="1156"/>
      <c r="I16" s="1156"/>
      <c r="J16" s="1157"/>
      <c r="K16" s="270">
        <v>-769377</v>
      </c>
      <c r="L16" s="270">
        <v>-7744</v>
      </c>
      <c r="M16" s="271">
        <v>-5993</v>
      </c>
      <c r="N16" s="272">
        <v>29.2</v>
      </c>
    </row>
    <row r="17" spans="1:16" x14ac:dyDescent="0.15">
      <c r="A17" s="250"/>
      <c r="B17" s="246"/>
      <c r="C17" s="246"/>
      <c r="D17" s="246"/>
      <c r="E17" s="246"/>
      <c r="F17" s="246"/>
      <c r="G17" s="1155" t="s">
        <v>171</v>
      </c>
      <c r="H17" s="1156"/>
      <c r="I17" s="1156"/>
      <c r="J17" s="1157"/>
      <c r="K17" s="270">
        <v>7208180</v>
      </c>
      <c r="L17" s="270">
        <v>72549</v>
      </c>
      <c r="M17" s="271">
        <v>72665</v>
      </c>
      <c r="N17" s="272">
        <v>-0.2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8.0500000000000007</v>
      </c>
      <c r="L21" s="283">
        <v>7.22</v>
      </c>
      <c r="M21" s="284">
        <v>0.83</v>
      </c>
      <c r="N21" s="251"/>
      <c r="O21" s="285"/>
      <c r="P21" s="281"/>
    </row>
    <row r="22" spans="1:16" s="286" customFormat="1" x14ac:dyDescent="0.15">
      <c r="A22" s="281"/>
      <c r="B22" s="251"/>
      <c r="C22" s="251"/>
      <c r="D22" s="251"/>
      <c r="E22" s="251"/>
      <c r="F22" s="251"/>
      <c r="G22" s="1147" t="s">
        <v>491</v>
      </c>
      <c r="H22" s="1148"/>
      <c r="I22" s="1148"/>
      <c r="J22" s="1149"/>
      <c r="K22" s="287">
        <v>99.3</v>
      </c>
      <c r="L22" s="288">
        <v>98.4</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3505621</v>
      </c>
      <c r="L32" s="296">
        <v>35283</v>
      </c>
      <c r="M32" s="297">
        <v>39687</v>
      </c>
      <c r="N32" s="298">
        <v>-11.1</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v>101504</v>
      </c>
      <c r="L34" s="296">
        <v>1022</v>
      </c>
      <c r="M34" s="297">
        <v>56</v>
      </c>
      <c r="N34" s="298">
        <v>1725</v>
      </c>
    </row>
    <row r="35" spans="1:16" ht="27" customHeight="1" x14ac:dyDescent="0.15">
      <c r="A35" s="250"/>
      <c r="B35" s="246"/>
      <c r="C35" s="246"/>
      <c r="D35" s="246"/>
      <c r="E35" s="246"/>
      <c r="F35" s="246"/>
      <c r="G35" s="1163" t="s">
        <v>498</v>
      </c>
      <c r="H35" s="1164"/>
      <c r="I35" s="1164"/>
      <c r="J35" s="1165"/>
      <c r="K35" s="296">
        <v>1208770</v>
      </c>
      <c r="L35" s="296">
        <v>12166</v>
      </c>
      <c r="M35" s="297">
        <v>13696</v>
      </c>
      <c r="N35" s="298">
        <v>-11.2</v>
      </c>
    </row>
    <row r="36" spans="1:16" ht="27" customHeight="1" x14ac:dyDescent="0.15">
      <c r="A36" s="250"/>
      <c r="B36" s="246"/>
      <c r="C36" s="246"/>
      <c r="D36" s="246"/>
      <c r="E36" s="246"/>
      <c r="F36" s="246"/>
      <c r="G36" s="1163" t="s">
        <v>499</v>
      </c>
      <c r="H36" s="1164"/>
      <c r="I36" s="1164"/>
      <c r="J36" s="1165"/>
      <c r="K36" s="296">
        <v>18611</v>
      </c>
      <c r="L36" s="296">
        <v>187</v>
      </c>
      <c r="M36" s="297">
        <v>1733</v>
      </c>
      <c r="N36" s="298">
        <v>-89.2</v>
      </c>
    </row>
    <row r="37" spans="1:16" ht="13.5" customHeight="1" x14ac:dyDescent="0.15">
      <c r="A37" s="250"/>
      <c r="B37" s="246"/>
      <c r="C37" s="246"/>
      <c r="D37" s="246"/>
      <c r="E37" s="246"/>
      <c r="F37" s="246"/>
      <c r="G37" s="1163" t="s">
        <v>500</v>
      </c>
      <c r="H37" s="1164"/>
      <c r="I37" s="1164"/>
      <c r="J37" s="1165"/>
      <c r="K37" s="296" t="s">
        <v>481</v>
      </c>
      <c r="L37" s="296" t="s">
        <v>481</v>
      </c>
      <c r="M37" s="297">
        <v>790</v>
      </c>
      <c r="N37" s="298" t="s">
        <v>481</v>
      </c>
    </row>
    <row r="38" spans="1:16" ht="27" customHeight="1" x14ac:dyDescent="0.15">
      <c r="A38" s="250"/>
      <c r="B38" s="246"/>
      <c r="C38" s="246"/>
      <c r="D38" s="246"/>
      <c r="E38" s="246"/>
      <c r="F38" s="246"/>
      <c r="G38" s="1166" t="s">
        <v>501</v>
      </c>
      <c r="H38" s="1167"/>
      <c r="I38" s="1167"/>
      <c r="J38" s="1168"/>
      <c r="K38" s="299" t="s">
        <v>481</v>
      </c>
      <c r="L38" s="299" t="s">
        <v>481</v>
      </c>
      <c r="M38" s="300">
        <v>1</v>
      </c>
      <c r="N38" s="301" t="s">
        <v>481</v>
      </c>
      <c r="O38" s="295"/>
    </row>
    <row r="39" spans="1:16" x14ac:dyDescent="0.15">
      <c r="A39" s="250"/>
      <c r="B39" s="246"/>
      <c r="C39" s="246"/>
      <c r="D39" s="246"/>
      <c r="E39" s="246"/>
      <c r="F39" s="246"/>
      <c r="G39" s="1166" t="s">
        <v>502</v>
      </c>
      <c r="H39" s="1167"/>
      <c r="I39" s="1167"/>
      <c r="J39" s="1168"/>
      <c r="K39" s="302">
        <v>-684925</v>
      </c>
      <c r="L39" s="302">
        <v>-6894</v>
      </c>
      <c r="M39" s="303">
        <v>-5521</v>
      </c>
      <c r="N39" s="304">
        <v>24.9</v>
      </c>
      <c r="O39" s="295"/>
    </row>
    <row r="40" spans="1:16" ht="27" customHeight="1" x14ac:dyDescent="0.15">
      <c r="A40" s="250"/>
      <c r="B40" s="246"/>
      <c r="C40" s="246"/>
      <c r="D40" s="246"/>
      <c r="E40" s="246"/>
      <c r="F40" s="246"/>
      <c r="G40" s="1163" t="s">
        <v>503</v>
      </c>
      <c r="H40" s="1164"/>
      <c r="I40" s="1164"/>
      <c r="J40" s="1165"/>
      <c r="K40" s="302">
        <v>-3533226</v>
      </c>
      <c r="L40" s="302">
        <v>-35561</v>
      </c>
      <c r="M40" s="303">
        <v>-35785</v>
      </c>
      <c r="N40" s="304">
        <v>-0.6</v>
      </c>
      <c r="O40" s="295"/>
    </row>
    <row r="41" spans="1:16" x14ac:dyDescent="0.15">
      <c r="A41" s="250"/>
      <c r="B41" s="246"/>
      <c r="C41" s="246"/>
      <c r="D41" s="246"/>
      <c r="E41" s="246"/>
      <c r="F41" s="246"/>
      <c r="G41" s="1169" t="s">
        <v>282</v>
      </c>
      <c r="H41" s="1170"/>
      <c r="I41" s="1170"/>
      <c r="J41" s="1171"/>
      <c r="K41" s="296">
        <v>616355</v>
      </c>
      <c r="L41" s="302">
        <v>6204</v>
      </c>
      <c r="M41" s="303">
        <v>14658</v>
      </c>
      <c r="N41" s="304">
        <v>-57.7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3524621</v>
      </c>
      <c r="J51" s="322">
        <v>34524</v>
      </c>
      <c r="K51" s="323">
        <v>-30.1</v>
      </c>
      <c r="L51" s="324">
        <v>43493</v>
      </c>
      <c r="M51" s="325">
        <v>5</v>
      </c>
      <c r="N51" s="326">
        <v>-35.1</v>
      </c>
    </row>
    <row r="52" spans="1:14" x14ac:dyDescent="0.15">
      <c r="A52" s="250"/>
      <c r="B52" s="246"/>
      <c r="C52" s="246"/>
      <c r="D52" s="246"/>
      <c r="E52" s="246"/>
      <c r="F52" s="246"/>
      <c r="G52" s="327"/>
      <c r="H52" s="328" t="s">
        <v>514</v>
      </c>
      <c r="I52" s="329">
        <v>2167479</v>
      </c>
      <c r="J52" s="330">
        <v>21230</v>
      </c>
      <c r="K52" s="331">
        <v>-24.2</v>
      </c>
      <c r="L52" s="332">
        <v>23254</v>
      </c>
      <c r="M52" s="333">
        <v>4</v>
      </c>
      <c r="N52" s="334">
        <v>-28.2</v>
      </c>
    </row>
    <row r="53" spans="1:14" x14ac:dyDescent="0.15">
      <c r="A53" s="250"/>
      <c r="B53" s="246"/>
      <c r="C53" s="246"/>
      <c r="D53" s="246"/>
      <c r="E53" s="246"/>
      <c r="F53" s="246"/>
      <c r="G53" s="312" t="s">
        <v>515</v>
      </c>
      <c r="H53" s="313"/>
      <c r="I53" s="321">
        <v>4567947</v>
      </c>
      <c r="J53" s="322">
        <v>44961</v>
      </c>
      <c r="K53" s="323">
        <v>30.2</v>
      </c>
      <c r="L53" s="324">
        <v>50840</v>
      </c>
      <c r="M53" s="325">
        <v>16.899999999999999</v>
      </c>
      <c r="N53" s="326">
        <v>13.3</v>
      </c>
    </row>
    <row r="54" spans="1:14" x14ac:dyDescent="0.15">
      <c r="A54" s="250"/>
      <c r="B54" s="246"/>
      <c r="C54" s="246"/>
      <c r="D54" s="246"/>
      <c r="E54" s="246"/>
      <c r="F54" s="246"/>
      <c r="G54" s="327"/>
      <c r="H54" s="328" t="s">
        <v>514</v>
      </c>
      <c r="I54" s="329">
        <v>2134681</v>
      </c>
      <c r="J54" s="330">
        <v>21011</v>
      </c>
      <c r="K54" s="331">
        <v>-1</v>
      </c>
      <c r="L54" s="332">
        <v>25367</v>
      </c>
      <c r="M54" s="333">
        <v>9.1</v>
      </c>
      <c r="N54" s="334">
        <v>-10.1</v>
      </c>
    </row>
    <row r="55" spans="1:14" x14ac:dyDescent="0.15">
      <c r="A55" s="250"/>
      <c r="B55" s="246"/>
      <c r="C55" s="246"/>
      <c r="D55" s="246"/>
      <c r="E55" s="246"/>
      <c r="F55" s="246"/>
      <c r="G55" s="312" t="s">
        <v>516</v>
      </c>
      <c r="H55" s="313"/>
      <c r="I55" s="321">
        <v>4919412</v>
      </c>
      <c r="J55" s="322">
        <v>48844</v>
      </c>
      <c r="K55" s="323">
        <v>8.6</v>
      </c>
      <c r="L55" s="324">
        <v>53605</v>
      </c>
      <c r="M55" s="325">
        <v>5.4</v>
      </c>
      <c r="N55" s="326">
        <v>3.2</v>
      </c>
    </row>
    <row r="56" spans="1:14" x14ac:dyDescent="0.15">
      <c r="A56" s="250"/>
      <c r="B56" s="246"/>
      <c r="C56" s="246"/>
      <c r="D56" s="246"/>
      <c r="E56" s="246"/>
      <c r="F56" s="246"/>
      <c r="G56" s="327"/>
      <c r="H56" s="328" t="s">
        <v>514</v>
      </c>
      <c r="I56" s="329">
        <v>2371016</v>
      </c>
      <c r="J56" s="330">
        <v>23542</v>
      </c>
      <c r="K56" s="331">
        <v>12</v>
      </c>
      <c r="L56" s="332">
        <v>28343</v>
      </c>
      <c r="M56" s="333">
        <v>11.7</v>
      </c>
      <c r="N56" s="334">
        <v>0.3</v>
      </c>
    </row>
    <row r="57" spans="1:14" x14ac:dyDescent="0.15">
      <c r="A57" s="250"/>
      <c r="B57" s="246"/>
      <c r="C57" s="246"/>
      <c r="D57" s="246"/>
      <c r="E57" s="246"/>
      <c r="F57" s="246"/>
      <c r="G57" s="312" t="s">
        <v>517</v>
      </c>
      <c r="H57" s="313"/>
      <c r="I57" s="321">
        <v>6476282</v>
      </c>
      <c r="J57" s="322">
        <v>64796</v>
      </c>
      <c r="K57" s="323">
        <v>32.700000000000003</v>
      </c>
      <c r="L57" s="324">
        <v>54227</v>
      </c>
      <c r="M57" s="325">
        <v>1.2</v>
      </c>
      <c r="N57" s="326">
        <v>31.5</v>
      </c>
    </row>
    <row r="58" spans="1:14" x14ac:dyDescent="0.15">
      <c r="A58" s="250"/>
      <c r="B58" s="246"/>
      <c r="C58" s="246"/>
      <c r="D58" s="246"/>
      <c r="E58" s="246"/>
      <c r="F58" s="246"/>
      <c r="G58" s="327"/>
      <c r="H58" s="328" t="s">
        <v>514</v>
      </c>
      <c r="I58" s="329">
        <v>2201330</v>
      </c>
      <c r="J58" s="330">
        <v>22025</v>
      </c>
      <c r="K58" s="331">
        <v>-6.4</v>
      </c>
      <c r="L58" s="332">
        <v>29694</v>
      </c>
      <c r="M58" s="333">
        <v>4.8</v>
      </c>
      <c r="N58" s="334">
        <v>-11.2</v>
      </c>
    </row>
    <row r="59" spans="1:14" x14ac:dyDescent="0.15">
      <c r="A59" s="250"/>
      <c r="B59" s="246"/>
      <c r="C59" s="246"/>
      <c r="D59" s="246"/>
      <c r="E59" s="246"/>
      <c r="F59" s="246"/>
      <c r="G59" s="312" t="s">
        <v>518</v>
      </c>
      <c r="H59" s="313"/>
      <c r="I59" s="321">
        <v>2845881</v>
      </c>
      <c r="J59" s="322">
        <v>28643</v>
      </c>
      <c r="K59" s="323">
        <v>-55.8</v>
      </c>
      <c r="L59" s="324">
        <v>57295</v>
      </c>
      <c r="M59" s="325">
        <v>5.7</v>
      </c>
      <c r="N59" s="326">
        <v>-61.5</v>
      </c>
    </row>
    <row r="60" spans="1:14" x14ac:dyDescent="0.15">
      <c r="A60" s="250"/>
      <c r="B60" s="246"/>
      <c r="C60" s="246"/>
      <c r="D60" s="246"/>
      <c r="E60" s="246"/>
      <c r="F60" s="246"/>
      <c r="G60" s="327"/>
      <c r="H60" s="328" t="s">
        <v>514</v>
      </c>
      <c r="I60" s="335">
        <v>1228565</v>
      </c>
      <c r="J60" s="330">
        <v>12365</v>
      </c>
      <c r="K60" s="331">
        <v>-43.9</v>
      </c>
      <c r="L60" s="332">
        <v>32771</v>
      </c>
      <c r="M60" s="333">
        <v>10.4</v>
      </c>
      <c r="N60" s="334">
        <v>-54.3</v>
      </c>
    </row>
    <row r="61" spans="1:14" x14ac:dyDescent="0.15">
      <c r="A61" s="250"/>
      <c r="B61" s="246"/>
      <c r="C61" s="246"/>
      <c r="D61" s="246"/>
      <c r="E61" s="246"/>
      <c r="F61" s="246"/>
      <c r="G61" s="312" t="s">
        <v>519</v>
      </c>
      <c r="H61" s="336"/>
      <c r="I61" s="337">
        <v>4466829</v>
      </c>
      <c r="J61" s="338">
        <v>44354</v>
      </c>
      <c r="K61" s="339">
        <v>-2.9</v>
      </c>
      <c r="L61" s="340">
        <v>51892</v>
      </c>
      <c r="M61" s="341">
        <v>6.8</v>
      </c>
      <c r="N61" s="326">
        <v>-9.6999999999999993</v>
      </c>
    </row>
    <row r="62" spans="1:14" x14ac:dyDescent="0.15">
      <c r="A62" s="250"/>
      <c r="B62" s="246"/>
      <c r="C62" s="246"/>
      <c r="D62" s="246"/>
      <c r="E62" s="246"/>
      <c r="F62" s="246"/>
      <c r="G62" s="327"/>
      <c r="H62" s="328" t="s">
        <v>514</v>
      </c>
      <c r="I62" s="329">
        <v>2020614</v>
      </c>
      <c r="J62" s="330">
        <v>20035</v>
      </c>
      <c r="K62" s="331">
        <v>-12.7</v>
      </c>
      <c r="L62" s="332">
        <v>27886</v>
      </c>
      <c r="M62" s="333">
        <v>8</v>
      </c>
      <c r="N62" s="334">
        <v>-20.7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10.71</v>
      </c>
      <c r="G47" s="12">
        <v>11.08</v>
      </c>
      <c r="H47" s="12">
        <v>12.73</v>
      </c>
      <c r="I47" s="12">
        <v>10.99</v>
      </c>
      <c r="J47" s="13">
        <v>13.34</v>
      </c>
    </row>
    <row r="48" spans="2:10" ht="57.75" customHeight="1" x14ac:dyDescent="0.15">
      <c r="B48" s="14"/>
      <c r="C48" s="1174" t="s">
        <v>4</v>
      </c>
      <c r="D48" s="1174"/>
      <c r="E48" s="1175"/>
      <c r="F48" s="15">
        <v>4.66</v>
      </c>
      <c r="G48" s="16">
        <v>4.01</v>
      </c>
      <c r="H48" s="16">
        <v>5.1100000000000003</v>
      </c>
      <c r="I48" s="16">
        <v>4.8899999999999997</v>
      </c>
      <c r="J48" s="17">
        <v>5.88</v>
      </c>
    </row>
    <row r="49" spans="2:10" ht="57.75" customHeight="1" thickBot="1" x14ac:dyDescent="0.2">
      <c r="B49" s="18"/>
      <c r="C49" s="1176" t="s">
        <v>5</v>
      </c>
      <c r="D49" s="1176"/>
      <c r="E49" s="1177"/>
      <c r="F49" s="19">
        <v>1.81</v>
      </c>
      <c r="G49" s="20">
        <v>0.09</v>
      </c>
      <c r="H49" s="20">
        <v>2.3199999999999998</v>
      </c>
      <c r="I49" s="20" t="s">
        <v>526</v>
      </c>
      <c r="J49" s="21">
        <v>3.14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2018-04-19T00:52:24Z</cp:lastPrinted>
  <dcterms:created xsi:type="dcterms:W3CDTF">2018-01-24T04:05:45Z</dcterms:created>
  <dcterms:modified xsi:type="dcterms:W3CDTF">2018-11-27T02:19:52Z</dcterms:modified>
  <cp:category/>
</cp:coreProperties>
</file>