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E37" i="9"/>
  <c r="AM37" i="9"/>
  <c r="U37" i="9"/>
  <c r="C37" i="9"/>
  <c r="CO36" i="9"/>
  <c r="BW36" i="9"/>
  <c r="BW37" i="9" s="1"/>
  <c r="AM36" i="9"/>
  <c r="C36" i="9"/>
  <c r="CO35" i="9"/>
  <c r="AM35" i="9"/>
  <c r="CO34" i="9"/>
  <c r="BW34" i="9"/>
  <c r="BW35" i="9" s="1"/>
  <c r="C34" i="9"/>
  <c r="C35" i="9" l="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<sst xmlns="http://schemas.openxmlformats.org/spreadsheetml/2006/main" count="1038" uniqueCount="563">
  <si>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</si>
  <si>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</si>
  <si>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</si>
  <si>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</si>
  <si>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</si>
  <si>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</si>
  <si>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</si>
  <si>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</si>
  <si>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</si>
  <si>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</si>
  <si>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</si>
  <si>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</si>
  <si>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</si>
  <si>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</si>
  <si>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</si>
  <si>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</si>
  <si>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</si>
  <si>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</si>
  <si>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</si>
  <si>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</si>
  <si>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</si>
  <si>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</si>
  <si>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</si>
  <si>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</si>
  <si>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</si>
  <si>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</si>
  <si>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</si>
  <si>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</si>
  <si>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</si>
  <si>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</si>
  <si>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</si>
  <si>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</si>
  <si>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</si>
  <si>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</si>
  <si>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</si>
  <si>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</si>
  <si>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</si>
  <si>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</si>
  <si>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</si>
  <si>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</si>
  <si>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</si>
  <si>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</si>
  <si>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</si>
  <si>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</si>
  <si>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</si>
  <si>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</si>
  <si>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</si>
  <si>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</si>
  <si>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</si>
  <si>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</si>
  <si>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</si>
  <si>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</si>
  <si>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</si>
  <si>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</si>
  <si>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</si>
  <si>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</si>
  <si>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</si>
  <si>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</si>
  <si>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</si>
  <si>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</si>
  <si>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</si>
  <si>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</si>
  <si>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</si>
  <si>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</si>
  <si>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</si>
  <si>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</si>
  <si>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</si>
  <si>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</si>
  <si>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</si>
  <si>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</si>
  <si>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</si>
  <si>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</si>
  <si>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</si>
  <si>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</si>
  <si>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</si>
  <si>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</si>
  <si>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</si>
  <si>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</si>
  <si>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</si>
  <si>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</si>
  <si>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</si>
  <si>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</si>
  <si>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</si>
  <si>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</si>
  <si>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</si>
  <si>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</si>
  <si>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</si>
  <si>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</si>
  <si>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</si>
  <si>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</si>
  <si>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</si>
  <si>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</si>
  <si>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</si>
  <si>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</si>
  <si>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</si>
  <si>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</si>
  <si>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</si>
  <si>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</si>
  <si>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</si>
  <si>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</si>
  <si>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</si>
  <si>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</si>
  <si>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</si>
  <si>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</si>
  <si>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</si>
  <si>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</si>
  <si>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</si>
  <si>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</si>
  <si>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</si>
  <si>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</si>
  <si>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</si>
  <si>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</si>
  <si>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</si>
  <si>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</si>
  <si>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</si>
  <si>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</si>
  <si>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</si>
  <si>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</si>
  <si>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</si>
  <si>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</si>
  <si>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</si>
  <si>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</si>
  <si>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</si>
  <si>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</si>
  <si>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</si>
  <si>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</si>
  <si>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</si>
  <si>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</si>
  <si>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</si>
  <si>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</si>
  <si>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</si>
  <si>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</si>
  <si>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</si>
  <si>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</si>
  <si>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</si>
  <si>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</si>
  <si>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</si>
  <si>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</si>
  <si>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</si>
  <si>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</si>
  <si>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</si>
  <si>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</si>
  <si>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</si>
  <si>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</si>
  <si>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</si>
  <si>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</si>
  <si>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</si>
  <si>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</si>
  <si>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</si>
  <si>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</si>
  <si>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</si>
  <si>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</si>
  <si>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</si>
  <si>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</si>
  <si>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</si>
  <si>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</si>
  <si>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</si>
  <si>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</si>
  <si>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</si>
  <si>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</si>
  <si>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</si>
  <si>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</si>
  <si>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</si>
  <si>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</si>
  <si>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</si>
  <si>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</si>
  <si>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</si>
  <si>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</si>
  <si>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</si>
  <si>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</si>
  <si>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</si>
  <si>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</si>
  <si>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</si>
  <si>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</si>
  <si>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</si>
  <si>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</si>
  <si>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</si>
  <si>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</si>
  <si>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</si>
  <si>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</si>
  <si>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</si>
  <si>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</si>
  <si>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</si>
  <si>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</si>
  <si>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</si>
  <si>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</si>
  <si>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</si>
  <si>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</si>
  <si>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</si>
  <si>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</si>
  <si>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</si>
  <si>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</si>
  <si>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</si>
  <si>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</si>
  <si>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</si>
  <si>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</si>
  <si>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</si>
  <si>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栃木県那須烏山市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</si>
  <si>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</si>
  <si>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</si>
  <si>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</si>
  <si>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</si>
  <si>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</si>
  <si>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</si>
  <si>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</si>
  <si>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</si>
  <si>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</si>
  <si>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</si>
  <si>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</si>
  <si>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</si>
  <si>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</si>
  <si>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</si>
  <si>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</si>
  <si>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</si>
  <si>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</si>
  <si>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</si>
  <si>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</si>
  <si>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</si>
  <si>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</si>
  <si>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</si>
  <si>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</si>
  <si>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</si>
  <si>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</si>
  <si>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</si>
  <si>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</si>
  <si>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</si>
  <si>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</si>
  <si>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</si>
  <si>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</si>
  <si>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</si>
  <si>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</si>
  <si>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</si>
  <si>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</si>
  <si>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</si>
  <si>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</si>
  <si>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</si>
  <si>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</si>
  <si>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</si>
  <si>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</si>
  <si>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</si>
  <si>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</si>
  <si>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</si>
  <si>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</si>
  <si>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</si>
  <si>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</si>
  <si>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</si>
  <si>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</si>
  <si>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</si>
  <si>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</si>
  <si>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</si>
  <si>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</si>
  <si>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</si>
  <si>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</si>
  <si>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</si>
  <si>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</si>
  <si>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</si>
  <si>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</si>
  <si>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</si>
  <si>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</si>
  <si>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</si>
  <si>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</si>
  <si>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</si>
  <si>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</si>
  <si>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</si>
  <si>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</si>
  <si>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</si>
  <si>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</si>
  <si>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</si>
  <si>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</si>
  <si>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</si>
  <si>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</si>
  <si>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</si>
  <si>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</si>
  <si>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</si>
  <si>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</si>
  <si>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</si>
  <si>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</si>
  <si>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</si>
  <si>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</si>
  <si>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</si>
  <si>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</si>
  <si>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</si>
  <si>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</si>
  <si>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</si>
  <si>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</si>
  <si>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</si>
  <si>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</si>
  <si>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</si>
  <si>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</si>
  <si>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</si>
  <si>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</si>
  <si>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</si>
  <si>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</si>
  <si>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</si>
  <si>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</si>
  <si>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</si>
  <si>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</si>
  <si>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</si>
  <si>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</si>
  <si>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</si>
  <si>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</si>
  <si>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</si>
  <si>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</si>
  <si>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</si>
  <si>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</si>
  <si>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</si>
  <si>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</si>
  <si>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</si>
  <si>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</si>
  <si>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</si>
  <si>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</si>
  <si>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</si>
  <si>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</si>
  <si>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</si>
  <si>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</si>
  <si>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</si>
  <si>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</si>
  <si>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</si>
  <si>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</si>
  <si>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</si>
  <si>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</si>
  <si>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</si>
  <si>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</si>
  <si>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</si>
  <si>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</si>
  <si>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</si>
  <si>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</si>
  <si>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</si>
  <si>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</si>
  <si>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</si>
  <si>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</si>
  <si>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</si>
  <si>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</si>
  <si>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</si>
  <si>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</si>
  <si>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</si>
  <si>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</si>
  <si>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</si>
  <si>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</si>
  <si>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</si>
  <si>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</si>
  <si>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</si>
  <si>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</si>
  <si>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</si>
  <si>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</si>
  <si>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</si>
  <si>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栃木県那須烏山市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</si>
  <si>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</si>
  <si>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</si>
  <si>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</si>
  <si>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</si>
  <si>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</si>
  <si>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</si>
  <si>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</si>
  <si>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</si>
  <si>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</si>
  <si>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</si>
  <si>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</si>
  <si>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</si>
  <si>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</si>
  <si>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</si>
  <si>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</si>
  <si>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</si>
  <si>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</si>
  <si>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</si>
  <si>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</si>
  <si>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</si>
  <si>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</si>
  <si>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</si>
  <si>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</si>
  <si>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</si>
  <si>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</si>
  <si>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</si>
  <si>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</si>
  <si>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</si>
  <si>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</si>
  <si>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</si>
  <si>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</si>
  <si>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</si>
  <si>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</si>
  <si>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</si>
  <si>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</si>
  <si>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</si>
  <si>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</si>
  <si>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</si>
  <si>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</si>
  <si>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</si>
  <si>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</si>
  <si>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</si>
  <si>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</si>
  <si>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</si>
  <si>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</si>
  <si>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</si>
  <si>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</si>
  <si>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</si>
  <si>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</si>
  <si>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</si>
  <si>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</si>
  <si>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</si>
  <si>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</si>
  <si>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</si>
  <si>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</si>
  <si>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</si>
  <si>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</si>
  <si>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</si>
  <si>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</si>
  <si>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</si>
  <si>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</si>
  <si>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</si>
  <si>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</si>
  <si>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</si>
  <si>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</si>
  <si>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</si>
  <si>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</si>
  <si>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</si>
  <si>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</si>
  <si>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</si>
  <si>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</si>
  <si>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</si>
  <si>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</si>
  <si>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</si>
  <si>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</si>
  <si>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</si>
  <si>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</si>
  <si>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</si>
  <si>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</si>
  <si>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</si>
  <si>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</si>
  <si>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</si>
  <si>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</si>
  <si>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</si>
  <si>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</si>
  <si>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</si>
  <si>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</si>
  <si>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</si>
  <si>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</si>
  <si>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</si>
  <si>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</si>
  <si>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</si>
  <si>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</si>
  <si>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</si>
  <si>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</si>
  <si>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</si>
  <si>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</si>
  <si>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</si>
  <si>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</si>
  <si>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</si>
  <si>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</si>
  <si>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</si>
  <si>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</si>
  <si>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</si>
  <si>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</si>
  <si>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</si>
  <si>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</si>
  <si>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</si>
  <si>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</si>
  <si>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</si>
  <si>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</si>
  <si>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</si>
  <si>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</si>
  <si>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</si>
  <si>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</si>
  <si>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</si>
  <si>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</si>
  <si>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</si>
  <si>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</si>
  <si>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</si>
  <si>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</si>
  <si>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</si>
  <si>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</si>
  <si>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</si>
  <si>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</si>
  <si>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</si>
  <si>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</si>
  <si>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</si>
  <si>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</si>
  <si>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</si>
  <si>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</si>
  <si>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</si>
  <si>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</si>
  <si>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</si>
  <si>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</si>
  <si>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</si>
  <si>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</si>
  <si>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</si>
  <si>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</si>
  <si>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</si>
  <si>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</si>
  <si>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</si>
  <si>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</si>
  <si>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</si>
  <si>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</si>
  <si>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</si>
  <si>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</si>
  <si>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</si>
  <si>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</si>
  <si>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</si>
  <si>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</si>
  <si>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</si>
  <si>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</si>
  <si>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</si>
  <si>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</si>
  <si>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</si>
  <si>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</si>
  <si>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</si>
  <si>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</si>
  <si>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</si>
  <si>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</si>
  <si>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</si>
  <si>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</si>
  <si>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</si>
  <si>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</si>
  <si>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</si>
  <si>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</si>
  <si>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</si>
  <si>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</si>
  <si>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</si>
  <si>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</si>
  <si>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</si>
  <si>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</si>
  <si>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</si>
  <si>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</si>
  <si>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</si>
  <si>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</si>
  <si>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</si>
  <si>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0.16</t>
  </si>
  <si>
    <t>▲ 0.80</t>
  </si>
  <si>
    <t>▲ 5.86</t>
  </si>
  <si>
    <t>▲ 1.43</t>
  </si>
  <si>
    <t>▲ 1.93</t>
  </si>
  <si>
    <t>水道事業会計</t>
  </si>
  <si>
    <t>一般会計</t>
  </si>
  <si>
    <t>国民健康保険特別会計</t>
  </si>
  <si>
    <t>介護保険特別会計</t>
  </si>
  <si>
    <t>簡易水道事業特別会計</t>
  </si>
  <si>
    <t>熊田診療所特別会計</t>
  </si>
  <si>
    <t>下水道事業特別会計</t>
  </si>
  <si>
    <t>後期高齢者医療特別会計</t>
  </si>
  <si>
    <t>その他会計（赤字）</t>
  </si>
  <si>
    <t>その他会計（黒字）</t>
  </si>
  <si>
    <t>-</t>
    <phoneticPr fontId="2"/>
  </si>
  <si>
    <t>南那須地区広域行政事務組合（普通会計）</t>
    <rPh sb="0" eb="3">
      <t>ミナミナス</t>
    </rPh>
    <rPh sb="3" eb="5">
      <t>チク</t>
    </rPh>
    <rPh sb="5" eb="7">
      <t>コウイキ</t>
    </rPh>
    <rPh sb="7" eb="9">
      <t>ギョウセイ</t>
    </rPh>
    <rPh sb="9" eb="11">
      <t>ジム</t>
    </rPh>
    <rPh sb="11" eb="13">
      <t>クミアイ</t>
    </rPh>
    <rPh sb="14" eb="16">
      <t>フツウ</t>
    </rPh>
    <rPh sb="16" eb="18">
      <t>カイケイ</t>
    </rPh>
    <phoneticPr fontId="2"/>
  </si>
  <si>
    <t>南那須地区広域行政事務組合（病院会計）</t>
    <rPh sb="0" eb="3">
      <t>ミナミナス</t>
    </rPh>
    <rPh sb="3" eb="5">
      <t>チク</t>
    </rPh>
    <rPh sb="5" eb="7">
      <t>コウイキ</t>
    </rPh>
    <rPh sb="7" eb="9">
      <t>ギョウセイ</t>
    </rPh>
    <rPh sb="9" eb="11">
      <t>ジム</t>
    </rPh>
    <rPh sb="11" eb="13">
      <t>クミアイ</t>
    </rPh>
    <rPh sb="14" eb="16">
      <t>ビョウイン</t>
    </rPh>
    <rPh sb="16" eb="18">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</si>
  <si>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</si>
  <si>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</si>
  <si>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</si>
  <si>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</si>
  <si>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</si>
  <si>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那須烏山市農業公社</t>
    <rPh sb="0" eb="5">
      <t>ナスカラスヤマシ</t>
    </rPh>
    <rPh sb="5" eb="7">
      <t>ノウギョウ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</si>
  <si>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</si>
  <si>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</si>
  <si>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</si>
  <si>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</si>
  <si>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</si>
  <si>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</si>
  <si>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</si>
  <si>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</si>
  <si>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</si>
  <si>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</si>
  <si>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</si>
  <si>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行税政集中改革プランにより、地方債の発行を償還額以内とし、起債額を抑制したため、将来負担比率及び実質公債費比率は年々減少傾向にある。</t>
    <rPh sb="0" eb="1">
      <t>ギョウ</t>
    </rPh>
    <rPh sb="1" eb="3">
      <t>ゼイセイ</t>
    </rPh>
    <rPh sb="3" eb="5">
      <t>シュウチュウ</t>
    </rPh>
    <rPh sb="5" eb="7">
      <t>カイカク</t>
    </rPh>
    <rPh sb="14" eb="17">
      <t>チホウサイ</t>
    </rPh>
    <rPh sb="18" eb="20">
      <t>ハッコウ</t>
    </rPh>
    <rPh sb="21" eb="23">
      <t>ショウカン</t>
    </rPh>
    <rPh sb="23" eb="24">
      <t>ガク</t>
    </rPh>
    <rPh sb="24" eb="26">
      <t>イナイ</t>
    </rPh>
    <rPh sb="29" eb="31">
      <t>キサイ</t>
    </rPh>
    <rPh sb="31" eb="32">
      <t>ガク</t>
    </rPh>
    <rPh sb="33" eb="35">
      <t>ヨクセイ</t>
    </rPh>
    <rPh sb="40" eb="42">
      <t>ショウライ</t>
    </rPh>
    <rPh sb="42" eb="44">
      <t>フタン</t>
    </rPh>
    <rPh sb="44" eb="46">
      <t>ヒリツ</t>
    </rPh>
    <rPh sb="46" eb="47">
      <t>オヨ</t>
    </rPh>
    <rPh sb="48" eb="50">
      <t>ジッシツ</t>
    </rPh>
    <rPh sb="50" eb="53">
      <t>コウサイヒ</t>
    </rPh>
    <rPh sb="53" eb="55">
      <t>ヒリツ</t>
    </rPh>
    <rPh sb="56" eb="58">
      <t>ネンネン</t>
    </rPh>
    <rPh sb="58" eb="60">
      <t>ゲンショウ</t>
    </rPh>
    <rPh sb="60" eb="62">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</si>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</sst>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84054</c:v>
                </c:pt>
                <c:pt idx="1">
                  <c:v>42920</c:v>
                </c:pt>
                <c:pt idx="2">
                  <c:v>45251</c:v>
                </c:pt>
                <c:pt idx="3">
                  <c:v>45688</c:v>
                </c:pt>
                <c:pt idx="4">
                  <c:v>46368</c:v>
                </c:pt>
              </c:numCache>
            </c:numRef>
          </c:val>
          <c:smooth val="0"/>
        </c:ser>
        <c:dLbls>
          <c:showLegendKey val="0"/>
          <c:showVal val="0"/>
          <c:showCatName val="0"/>
          <c:showSerName val="0"/>
          <c:showPercent val="0"/>
          <c:showBubbleSize val="0"/>
        </c:dLbls>
        <c:marker val="1"/>
        <c:smooth val="0"/>
        <c:axId val="237503400"/>
        <c:axId val="180781696"/>
      </c:lineChart>
      <c:catAx>
        <c:axId val="237503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781696"/>
        <c:crosses val="autoZero"/>
        <c:auto val="1"/>
        <c:lblAlgn val="ctr"/>
        <c:lblOffset val="100"/>
        <c:tickLblSkip val="1"/>
        <c:tickMarkSkip val="1"/>
        <c:noMultiLvlLbl val="0"/>
      </c:catAx>
      <c:valAx>
        <c:axId val="180781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503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6.86</c:v>
                </c:pt>
                <c:pt idx="1">
                  <c:v>5.96</c:v>
                </c:pt>
                <c:pt idx="2">
                  <c:v>4.82</c:v>
                </c:pt>
                <c:pt idx="3">
                  <c:v>4.7</c:v>
                </c:pt>
                <c:pt idx="4">
                  <c:v>6.92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26.46</c:v>
                </c:pt>
                <c:pt idx="1">
                  <c:v>28.08</c:v>
                </c:pt>
                <c:pt idx="2">
                  <c:v>25.03</c:v>
                </c:pt>
                <c:pt idx="3">
                  <c:v>24.21</c:v>
                </c:pt>
                <c:pt idx="4">
                  <c:v>21.93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2077232"/>
        <c:axId val="240551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-0.8</c:v>
                </c:pt>
                <c:pt idx="2">
                  <c:v>-5.86</c:v>
                </c:pt>
                <c:pt idx="3">
                  <c:v>-1.43</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2077232"/>
        <c:axId val="240551096"/>
      </c:lineChart>
      <c:catAx>
        <c:axId val="24207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551096"/>
        <c:crosses val="autoZero"/>
        <c:auto val="1"/>
        <c:lblAlgn val="ctr"/>
        <c:lblOffset val="100"/>
        <c:tickLblSkip val="1"/>
        <c:tickMarkSkip val="1"/>
        <c:noMultiLvlLbl val="0"/>
      </c:catAx>
      <c:valAx>
        <c:axId val="24055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7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7.0000000000000007E-2</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0.3</c:v>
                </c:pt>
                <c:pt idx="4">
                  <c:v>#N/A</c:v>
                </c:pt>
                <c:pt idx="5">
                  <c:v>0.14000000000000001</c:v>
                </c:pt>
                <c:pt idx="6">
                  <c:v>#N/A</c:v>
                </c:pt>
                <c:pt idx="7">
                  <c:v>0.22</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熊田診療所特別会計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0.08</c:v>
                </c:pt>
                <c:pt idx="4">
                  <c:v>#N/A</c:v>
                </c:pt>
                <c:pt idx="5">
                  <c:v>0.11</c:v>
                </c:pt>
                <c:pt idx="6">
                  <c:v>#N/A</c:v>
                </c:pt>
                <c:pt idx="7">
                  <c:v>0.15</c:v>
                </c:pt>
                <c:pt idx="8">
                  <c:v>#N/A</c:v>
                </c:pt>
                <c:pt idx="9">
                  <c:v>0.18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0.09</c:v>
                </c:pt>
                <c:pt idx="4">
                  <c:v>#N/A</c:v>
                </c:pt>
                <c:pt idx="5">
                  <c:v>0.19</c:v>
                </c:pt>
                <c:pt idx="6">
                  <c:v>#N/A</c:v>
                </c:pt>
                <c:pt idx="7">
                  <c:v>0.22</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1.04</c:v>
                </c:pt>
                <c:pt idx="2">
                  <c:v>#N/A</c:v>
                </c:pt>
                <c:pt idx="3">
                  <c:v>1.73</c:v>
                </c:pt>
                <c:pt idx="4">
                  <c:v>#N/A</c:v>
                </c:pt>
                <c:pt idx="5">
                  <c:v>0.99</c:v>
                </c:pt>
                <c:pt idx="6">
                  <c:v>#N/A</c:v>
                </c:pt>
                <c:pt idx="7">
                  <c:v>1.1299999999999999</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3.97</c:v>
                </c:pt>
                <c:pt idx="2">
                  <c:v>#N/A</c:v>
                </c:pt>
                <c:pt idx="3">
                  <c:v>3.34</c:v>
                </c:pt>
                <c:pt idx="4">
                  <c:v>#N/A</c:v>
                </c:pt>
                <c:pt idx="5">
                  <c:v>3</c:v>
                </c:pt>
                <c:pt idx="6">
                  <c:v>#N/A</c:v>
                </c:pt>
                <c:pt idx="7">
                  <c:v>2.12</c:v>
                </c:pt>
                <c:pt idx="8">
                  <c:v>#N/A</c:v>
                </c:pt>
                <c:pt idx="9">
                  <c:v>3.27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6.75</c:v>
                </c:pt>
                <c:pt idx="2">
                  <c:v>#N/A</c:v>
                </c:pt>
                <c:pt idx="3">
                  <c:v>5.87</c:v>
                </c:pt>
                <c:pt idx="4">
                  <c:v>#N/A</c:v>
                </c:pt>
                <c:pt idx="5">
                  <c:v>4.7</c:v>
                </c:pt>
                <c:pt idx="6">
                  <c:v>#N/A</c:v>
                </c:pt>
                <c:pt idx="7">
                  <c:v>5.83</c:v>
                </c:pt>
                <c:pt idx="8">
                  <c:v>#N/A</c:v>
                </c:pt>
                <c:pt idx="9">
                  <c:v>6.73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13.26</c:v>
                </c:pt>
                <c:pt idx="2">
                  <c:v>#N/A</c:v>
                </c:pt>
                <c:pt idx="3">
                  <c:v>12.16</c:v>
                </c:pt>
                <c:pt idx="4">
                  <c:v>#N/A</c:v>
                </c:pt>
                <c:pt idx="5">
                  <c:v>12.23</c:v>
                </c:pt>
                <c:pt idx="6">
                  <c:v>#N/A</c:v>
                </c:pt>
                <c:pt idx="7">
                  <c:v>11.92</c:v>
                </c:pt>
                <c:pt idx="8">
                  <c:v>#N/A</c:v>
                </c:pt>
                <c:pt idx="9">
                  <c:v>12.62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7005160"/>
        <c:axId val="241565648"/>
      </c:barChart>
      <c:catAx>
        <c:axId val="23700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565648"/>
        <c:crosses val="autoZero"/>
        <c:auto val="1"/>
        <c:lblAlgn val="ctr"/>
        <c:lblOffset val="100"/>
        <c:tickLblSkip val="1"/>
        <c:tickMarkSkip val="1"/>
        <c:noMultiLvlLbl val="0"/>
      </c:catAx>
      <c:valAx>
        <c:axId val="24156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005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1200</c:v>
                </c:pt>
                <c:pt idx="5">
                  <c:v>1254</c:v>
                </c:pt>
                <c:pt idx="8">
                  <c:v>1381</c:v>
                </c:pt>
                <c:pt idx="11">
                  <c:v>1442</c:v>
                </c:pt>
                <c:pt idx="14">
                  <c:v>1438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12</c:v>
                </c:pt>
                <c:pt idx="6">
                  <c:v>12</c:v>
                </c:pt>
                <c:pt idx="9">
                  <c:v>12</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209</c:v>
                </c:pt>
                <c:pt idx="3">
                  <c:v>242</c:v>
                </c:pt>
                <c:pt idx="6">
                  <c:v>216</c:v>
                </c:pt>
                <c:pt idx="9">
                  <c:v>220</c:v>
                </c:pt>
                <c:pt idx="12">
                  <c:v>242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263</c:v>
                </c:pt>
                <c:pt idx="3">
                  <c:v>267</c:v>
                </c:pt>
                <c:pt idx="6">
                  <c:v>252</c:v>
                </c:pt>
                <c:pt idx="9">
                  <c:v>248</c:v>
                </c:pt>
                <c:pt idx="12">
                  <c:v>252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1343</c:v>
                </c:pt>
                <c:pt idx="3">
                  <c:v>1352</c:v>
                </c:pt>
                <c:pt idx="6">
                  <c:v>1420</c:v>
                </c:pt>
                <c:pt idx="9">
                  <c:v>1449</c:v>
                </c:pt>
                <c:pt idx="12">
                  <c:v>1461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4429736"/>
        <c:axId val="244430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627</c:v>
                </c:pt>
                <c:pt idx="2">
                  <c:v>#N/A</c:v>
                </c:pt>
                <c:pt idx="3">
                  <c:v>#N/A</c:v>
                </c:pt>
                <c:pt idx="4">
                  <c:v>619</c:v>
                </c:pt>
                <c:pt idx="5">
                  <c:v>#N/A</c:v>
                </c:pt>
                <c:pt idx="6">
                  <c:v>#N/A</c:v>
                </c:pt>
                <c:pt idx="7">
                  <c:v>519</c:v>
                </c:pt>
                <c:pt idx="8">
                  <c:v>#N/A</c:v>
                </c:pt>
                <c:pt idx="9">
                  <c:v>#N/A</c:v>
                </c:pt>
                <c:pt idx="10">
                  <c:v>487</c:v>
                </c:pt>
                <c:pt idx="11">
                  <c:v>#N/A</c:v>
                </c:pt>
                <c:pt idx="12">
                  <c:v>#N/A</c:v>
                </c:pt>
                <c:pt idx="13">
                  <c:v>528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4429736"/>
        <c:axId val="244430120"/>
      </c:lineChart>
      <c:catAx>
        <c:axId val="24442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430120"/>
        <c:crosses val="autoZero"/>
        <c:auto val="1"/>
        <c:lblAlgn val="ctr"/>
        <c:lblOffset val="100"/>
        <c:tickLblSkip val="1"/>
        <c:tickMarkSkip val="1"/>
        <c:noMultiLvlLbl val="0"/>
      </c:catAx>
      <c:valAx>
        <c:axId val="24443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42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15168</c:v>
                </c:pt>
                <c:pt idx="5">
                  <c:v>15381</c:v>
                </c:pt>
                <c:pt idx="8">
                  <c:v>15113</c:v>
                </c:pt>
                <c:pt idx="11">
                  <c:v>14752</c:v>
                </c:pt>
                <c:pt idx="14">
                  <c:v>14063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c:v>
                </c:pt>
                <c:pt idx="5">
                  <c:v>37</c:v>
                </c:pt>
                <c:pt idx="8">
                  <c:v>22</c:v>
                </c:pt>
                <c:pt idx="11">
                  <c:v>21</c:v>
                </c:pt>
                <c:pt idx="14">
                  <c:v>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4695</c:v>
                </c:pt>
                <c:pt idx="5">
                  <c:v>5355</c:v>
                </c:pt>
                <c:pt idx="8">
                  <c:v>5410</c:v>
                </c:pt>
                <c:pt idx="11">
                  <c:v>5329</c:v>
                </c:pt>
                <c:pt idx="14">
                  <c:v>5372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3309</c:v>
                </c:pt>
                <c:pt idx="3">
                  <c:v>3318</c:v>
                </c:pt>
                <c:pt idx="6">
                  <c:v>3085</c:v>
                </c:pt>
                <c:pt idx="9">
                  <c:v>2956</c:v>
                </c:pt>
                <c:pt idx="12">
                  <c:v>2953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1735</c:v>
                </c:pt>
                <c:pt idx="3">
                  <c:v>1723</c:v>
                </c:pt>
                <c:pt idx="6">
                  <c:v>1604</c:v>
                </c:pt>
                <c:pt idx="9">
                  <c:v>1444</c:v>
                </c:pt>
                <c:pt idx="12">
                  <c:v>1269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3905</c:v>
                </c:pt>
                <c:pt idx="3">
                  <c:v>3698</c:v>
                </c:pt>
                <c:pt idx="6">
                  <c:v>3615</c:v>
                </c:pt>
                <c:pt idx="9">
                  <c:v>3548</c:v>
                </c:pt>
                <c:pt idx="12">
                  <c:v>3391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c:v>
                </c:pt>
                <c:pt idx="3">
                  <c:v>46</c:v>
                </c:pt>
                <c:pt idx="6">
                  <c:v>34</c:v>
                </c:pt>
                <c:pt idx="9">
                  <c:v>23</c:v>
                </c:pt>
                <c:pt idx="12">
                  <c:v>11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14818</c:v>
                </c:pt>
                <c:pt idx="3">
                  <c:v>15039</c:v>
                </c:pt>
                <c:pt idx="6">
                  <c:v>14448</c:v>
                </c:pt>
                <c:pt idx="9">
                  <c:v>13895</c:v>
                </c:pt>
                <c:pt idx="12">
                  <c:v>13220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8525648"/>
        <c:axId val="24852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3909</c:v>
                </c:pt>
                <c:pt idx="2">
                  <c:v>#N/A</c:v>
                </c:pt>
                <c:pt idx="3">
                  <c:v>#N/A</c:v>
                </c:pt>
                <c:pt idx="4">
                  <c:v>3050</c:v>
                </c:pt>
                <c:pt idx="5">
                  <c:v>#N/A</c:v>
                </c:pt>
                <c:pt idx="6">
                  <c:v>#N/A</c:v>
                </c:pt>
                <c:pt idx="7">
                  <c:v>2241</c:v>
                </c:pt>
                <c:pt idx="8">
                  <c:v>#N/A</c:v>
                </c:pt>
                <c:pt idx="9">
                  <c:v>#N/A</c:v>
                </c:pt>
                <c:pt idx="10">
                  <c:v>1763</c:v>
                </c:pt>
                <c:pt idx="11">
                  <c:v>#N/A</c:v>
                </c:pt>
                <c:pt idx="12">
                  <c:v>#N/A</c:v>
                </c:pt>
                <c:pt idx="13">
                  <c:v>1389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8525648"/>
        <c:axId val="248526032"/>
      </c:lineChart>
      <c:catAx>
        <c:axId val="24852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526032"/>
        <c:crosses val="autoZero"/>
        <c:auto val="1"/>
        <c:lblAlgn val="ctr"/>
        <c:lblOffset val="100"/>
        <c:tickLblSkip val="1"/>
        <c:tickMarkSkip val="1"/>
        <c:noMultiLvlLbl val="0"/>
      </c:catAx>
      <c:valAx>
        <c:axId val="24852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52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{7AE50271-D9F3-4FD5-9287-C5F48CA16760}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{3D64723E-9718-4343-BF5A-1228B54B6720}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{A773A440-CA98-4560-BDA4-5D1781D7AED8}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{41C1CF12-2729-4AD2-B577-7F912157D39D}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{A2FD30DD-1C50-4924-B418-7A4A5194C4A9}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{8F29FF49-B373-4E2B-84EB-7A707FB37F27}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{AF39254B-6152-47B1-B3B5-99A648D4A3FA}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{E4A13F80-4CFB-4C93-BBB5-BD5E93C1EB30}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{F5142FF1-DAD2-4CF7-9FC7-F129250AEED5}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{EC990470-EC84-4498-A86F-D6DC34B04289}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7981432"/>
        <c:axId val="249591800"/>
      </c:scatterChart>
      <c:valAx>
        <c:axId val="247981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591800"/>
        <c:crosses val="autoZero"/>
        <c:crossBetween val="midCat"/>
      </c:valAx>
      <c:valAx>
        <c:axId val="2495918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981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{87FB7EDD-5315-4D7F-A963-59C6038A1F65}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{F6F6E11D-C076-4A64-BFF7-AFF9F6C79407}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{D962D3AA-9AC2-4F9D-857F-C9EDE638E889}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{A0498642-1244-49F4-9F8D-DF27609E48D4}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{BC10D89A-DAE6-4338-B9F2-810BCC80265F}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9</c:v>
                </c:pt>
                <c:pt idx="2">
                  <c:v>8.4</c:v>
                </c:pt>
                <c:pt idx="3">
                  <c:v>7.7</c:v>
                </c:pt>
                <c:pt idx="4">
                  <c:v>7.3</c:v>
                </c:pt>
              </c:numCache>
            </c:numRef>
          </c:xVal>
          <c:yVal>
            <c:numRef>
              <c:f>公会計指標分析・財政指標組合せ分析表!$K$73:$O$73</c:f>
              <c:numCache>
                <c:formatCode>#,##0.0;"▲ "#,##0.0</c:formatCode>
                <c:ptCount val="5"/>
                <c:pt idx="0">
                  <c:v>55.7</c:v>
                </c:pt>
                <c:pt idx="1">
                  <c:v>43.4</c:v>
                </c:pt>
                <c:pt idx="2">
                  <c:v>32.299999999999997</c:v>
                </c:pt>
                <c:pt idx="3">
                  <c:v>24.9</c:v>
                </c:pt>
                <c:pt idx="4">
                  <c:v>19.899999999999999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{F7BA1192-B7F9-45EA-B34A-B4D9649F46A3}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{B9CAF994-2752-438E-B42A-EE3C4D67CAB6}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{EFA65A29-41CB-4254-8FB2-4773D5776046}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{C592276C-DADB-4E9A-830E-015923341E7D}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{E5B92521-943B-4FFC-940C-0E6086D2C18F}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0685400"/>
        <c:axId val="247973208"/>
      </c:scatterChart>
      <c:valAx>
        <c:axId val="240685400"/>
        <c:scaling>
          <c:orientation val="minMax"/>
          <c:max val="12.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973208"/>
        <c:crosses val="autoZero"/>
        <c:crossBetween val="midCat"/>
      </c:valAx>
      <c:valAx>
        <c:axId val="247973208"/>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85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元利償還金</a:t>
          </a:r>
          <a:r>
            <a:rPr lang="en-US" altLang="ja-JP" sz="900" b="0" i="0" baseline="0">
              <a:solidFill>
                <a:schemeClr val="dk1"/>
              </a:solidFill>
              <a:effectLst/>
              <a:latin typeface="+mn-lt"/>
              <a:ea typeface="+mn-ea"/>
              <a:cs typeface="+mn-cs"/>
            </a:rPr>
            <a:t>】</a:t>
          </a:r>
          <a:r>
            <a:rPr lang="ja-JP" altLang="en-US" sz="900" b="0" i="0" baseline="0">
              <a:solidFill>
                <a:schemeClr val="dk1"/>
              </a:solidFill>
              <a:effectLst/>
              <a:latin typeface="+mn-lt"/>
              <a:ea typeface="+mn-ea"/>
              <a:cs typeface="+mn-cs"/>
            </a:rPr>
            <a:t>近年は</a:t>
          </a:r>
          <a:r>
            <a:rPr lang="ja-JP" altLang="ja-JP" sz="900" b="0" i="0" baseline="0">
              <a:solidFill>
                <a:schemeClr val="dk1"/>
              </a:solidFill>
              <a:effectLst/>
              <a:latin typeface="+mn-lt"/>
              <a:ea typeface="+mn-ea"/>
              <a:cs typeface="+mn-cs"/>
            </a:rPr>
            <a:t>合併特例債の発行額</a:t>
          </a:r>
          <a:r>
            <a:rPr lang="ja-JP" altLang="en-US" sz="900" b="0" i="0" baseline="0">
              <a:solidFill>
                <a:schemeClr val="dk1"/>
              </a:solidFill>
              <a:effectLst/>
              <a:latin typeface="+mn-lt"/>
              <a:ea typeface="+mn-ea"/>
              <a:cs typeface="+mn-cs"/>
            </a:rPr>
            <a:t>は減少傾向にあるが、借入ピーク時の償還が始まるため、２８年度は数値が増加した。</a:t>
          </a:r>
          <a:endParaRPr lang="en-US" altLang="ja-JP" sz="900" b="0" i="0" baseline="0">
            <a:solidFill>
              <a:schemeClr val="dk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公営企業債の元利償還金に対する繰入金</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補償金免除繰上償還制度の活用により低利なものへの借換の影響により</a:t>
          </a:r>
          <a:r>
            <a:rPr lang="ja-JP" altLang="en-US" sz="900" b="0" i="0" baseline="0">
              <a:solidFill>
                <a:schemeClr val="dk1"/>
              </a:solidFill>
              <a:effectLst/>
              <a:latin typeface="+mn-lt"/>
              <a:ea typeface="+mn-ea"/>
              <a:cs typeface="+mn-cs"/>
            </a:rPr>
            <a:t>全体的に</a:t>
          </a:r>
          <a:r>
            <a:rPr lang="ja-JP" altLang="ja-JP" sz="900" b="0" i="0" baseline="0">
              <a:solidFill>
                <a:schemeClr val="dk1"/>
              </a:solidFill>
              <a:effectLst/>
              <a:latin typeface="+mn-lt"/>
              <a:ea typeface="+mn-ea"/>
              <a:cs typeface="+mn-cs"/>
            </a:rPr>
            <a:t>繰入金の額が減少したが、下水道事業の整備に伴う償還金に対する繰入金が伸びており、今後も同程度で推移していくことが見込まれる。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組合等が起こした地方債の元利償還等に対する負担金等</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南那須地区広域行政事務組合への負担金であり、ごみ処理施設の延命化事業、消防庁舎建設事業等の大型事業を実施しており、地方債の償還額に対する負担金が伸びる傾向にある。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債務負担行為に基づく支出額</a:t>
          </a:r>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国営塩那台土地改良事業及び芳賀台地事業への負担金であり平成２１年度で塩那台土地改良事業の負担金が終了したため、同</a:t>
          </a:r>
          <a:r>
            <a:rPr lang="ja-JP" altLang="en-US" sz="900" b="0" i="0" baseline="0">
              <a:solidFill>
                <a:schemeClr val="dk1"/>
              </a:solidFill>
              <a:effectLst/>
              <a:latin typeface="+mn-lt"/>
              <a:ea typeface="+mn-ea"/>
              <a:cs typeface="+mn-cs"/>
            </a:rPr>
            <a:t>程度で</a:t>
          </a:r>
          <a:r>
            <a:rPr lang="ja-JP" altLang="ja-JP" sz="900" b="0" i="0" baseline="0">
              <a:solidFill>
                <a:schemeClr val="dk1"/>
              </a:solidFill>
              <a:effectLst/>
              <a:latin typeface="+mn-lt"/>
              <a:ea typeface="+mn-ea"/>
              <a:cs typeface="+mn-cs"/>
            </a:rPr>
            <a:t>推移している。</a:t>
          </a:r>
          <a:endParaRPr lang="ja-JP" altLang="ja-JP" sz="1050">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算入公債費等</a:t>
          </a:r>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普通交付税の算入率の高い合併特例債等の起</a:t>
          </a:r>
          <a:r>
            <a:rPr lang="ja-JP" altLang="en-US" sz="900" b="0" i="0" baseline="0">
              <a:solidFill>
                <a:sysClr val="windowText" lastClr="000000"/>
              </a:solidFill>
              <a:effectLst/>
              <a:latin typeface="+mn-lt"/>
              <a:ea typeface="+mn-ea"/>
              <a:cs typeface="+mn-cs"/>
            </a:rPr>
            <a:t>債が主となっており、算入額は今後も同程度で推移すると予想される。</a:t>
          </a:r>
          <a:endParaRPr lang="en-US" altLang="ja-JP" sz="900" b="0" i="0" baseline="0">
            <a:solidFill>
              <a:sysClr val="windowText" lastClr="000000"/>
            </a:solidFill>
            <a:effectLst/>
            <a:latin typeface="+mn-lt"/>
            <a:ea typeface="+mn-ea"/>
            <a:cs typeface="+mn-cs"/>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実質公債費比率の分子</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合併特例債の据置期間の終了による償還元金増加があるが、算入公債費において過年度の多額の借り入れ分の理論償還終了を迎えることで、今後数年は同程度で推移すると予想される。</a:t>
          </a:r>
          <a:endParaRPr lang="ja-JP" altLang="ja-JP" sz="105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一般会計等に係る地方債の現在高</a:t>
          </a:r>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償還額以上の借入をしないことで、年々減少している。</a:t>
          </a:r>
          <a:endParaRPr lang="ja-JP" altLang="ja-JP" sz="900">
            <a:solidFill>
              <a:sysClr val="windowText" lastClr="000000"/>
            </a:solidFill>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債務負担行為に基づく支出予定額</a:t>
          </a:r>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公営塩那台・芳賀台土地改良事業の負担金であり平成２１年度に塩那台土地改良事業の負担金が終了したため今後は減少を見込んでいる。</a:t>
          </a:r>
          <a:endParaRPr lang="ja-JP" altLang="ja-JP" sz="900">
            <a:solidFill>
              <a:sysClr val="windowText" lastClr="000000"/>
            </a:solidFill>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公営企業等繰入金見込額</a:t>
          </a:r>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下水道事業は、計画に基づき事業を実施しており、一般会計からの繰入の増加が見込まれる。他の公営企業は整備が概ね終了しており償還額の減少に伴い繰入額は減少していく見込みである。</a:t>
          </a:r>
          <a:endParaRPr lang="ja-JP" altLang="ja-JP" sz="900">
            <a:solidFill>
              <a:sysClr val="windowText" lastClr="000000"/>
            </a:solidFill>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組合等負担等見込額</a:t>
          </a:r>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南那須地区</a:t>
          </a:r>
          <a:r>
            <a:rPr lang="ja-JP" altLang="en-US" sz="900" b="0" i="0" baseline="0">
              <a:solidFill>
                <a:sysClr val="windowText" lastClr="000000"/>
              </a:solidFill>
              <a:effectLst/>
              <a:latin typeface="+mn-lt"/>
              <a:ea typeface="+mn-ea"/>
              <a:cs typeface="+mn-cs"/>
            </a:rPr>
            <a:t>広域</a:t>
          </a:r>
          <a:r>
            <a:rPr lang="ja-JP" altLang="ja-JP" sz="900" b="0" i="0" baseline="0">
              <a:solidFill>
                <a:sysClr val="windowText" lastClr="000000"/>
              </a:solidFill>
              <a:effectLst/>
              <a:latin typeface="+mn-lt"/>
              <a:ea typeface="+mn-ea"/>
              <a:cs typeface="+mn-cs"/>
            </a:rPr>
            <a:t>行政事務組合の負担金である。平成２６年度単年度でし尿処理施設基幹改良工事が終了したため平成２７年度の負担金としては減額となっているが、今後もごみ処理施設の延命化事業や消防車両の更新等の実施により負担金の増加が見込まれる。</a:t>
          </a:r>
          <a:endParaRPr lang="ja-JP" altLang="ja-JP" sz="900">
            <a:solidFill>
              <a:sysClr val="windowText" lastClr="000000"/>
            </a:solidFill>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退職手当負担見込額</a:t>
          </a:r>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定員適正化計画により職員数の減により、負担見込額は減少傾向である。今後も職員数の削減を計画しており負担金の減少が見込まれる。</a:t>
          </a:r>
          <a:endParaRPr lang="ja-JP" altLang="ja-JP" sz="900">
            <a:solidFill>
              <a:sysClr val="windowText" lastClr="000000"/>
            </a:solidFill>
            <a:effectLst/>
          </a:endParaRPr>
        </a:p>
        <a:p>
          <a:pPr rtl="0"/>
          <a:r>
            <a:rPr lang="en-US" altLang="ja-JP"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充当可能基金</a:t>
          </a:r>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決算余剰金や未利用地売却等により財政調整基金への積立を行っているが、利子運用を行ってきた奨学基金等が国債の満期を控えており、今後は取り崩しを余儀なくされる見込み。また、老朽化した施設整備（耐震化等）による充当可能基金の減少が見込まれる。</a:t>
          </a:r>
          <a:endParaRPr lang="ja-JP" altLang="ja-JP" sz="900">
            <a:solidFill>
              <a:sysClr val="windowText" lastClr="000000"/>
            </a:solidFill>
            <a:effectLst/>
          </a:endParaRPr>
        </a:p>
        <a:p>
          <a:pPr rtl="0"/>
          <a:r>
            <a:rPr lang="en-US" altLang="ja-JP" sz="900">
              <a:solidFill>
                <a:sysClr val="windowText" lastClr="000000"/>
              </a:solidFill>
              <a:effectLst/>
              <a:latin typeface="+mn-lt"/>
              <a:ea typeface="+mn-ea"/>
              <a:cs typeface="+mn-cs"/>
            </a:rPr>
            <a:t>【</a:t>
          </a:r>
          <a:r>
            <a:rPr lang="ja-JP" altLang="ja-JP" sz="900">
              <a:solidFill>
                <a:sysClr val="windowText" lastClr="000000"/>
              </a:solidFill>
              <a:effectLst/>
              <a:latin typeface="+mn-lt"/>
              <a:ea typeface="+mn-ea"/>
              <a:cs typeface="+mn-cs"/>
            </a:rPr>
            <a:t>充当可能特定歳入</a:t>
          </a:r>
          <a:r>
            <a:rPr lang="en-US" altLang="ja-JP"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市町村総合交付金と市営住宅使用料であるが、下水道及び市営住宅整備の償還額に充当しているため、今後</a:t>
          </a:r>
          <a:r>
            <a:rPr lang="ja-JP" altLang="en-US" sz="900">
              <a:solidFill>
                <a:sysClr val="windowText" lastClr="000000"/>
              </a:solidFill>
              <a:effectLst/>
              <a:latin typeface="+mn-lt"/>
              <a:ea typeface="+mn-ea"/>
              <a:cs typeface="+mn-cs"/>
            </a:rPr>
            <a:t>は</a:t>
          </a:r>
          <a:r>
            <a:rPr lang="ja-JP" altLang="ja-JP" sz="900">
              <a:solidFill>
                <a:sysClr val="windowText" lastClr="000000"/>
              </a:solidFill>
              <a:effectLst/>
              <a:latin typeface="+mn-lt"/>
              <a:ea typeface="+mn-ea"/>
              <a:cs typeface="+mn-cs"/>
            </a:rPr>
            <a:t>償還額の減少に</a:t>
          </a:r>
          <a:r>
            <a:rPr lang="ja-JP" altLang="en-US" sz="900">
              <a:solidFill>
                <a:sysClr val="windowText" lastClr="000000"/>
              </a:solidFill>
              <a:effectLst/>
              <a:latin typeface="+mn-lt"/>
              <a:ea typeface="+mn-ea"/>
              <a:cs typeface="+mn-cs"/>
            </a:rPr>
            <a:t>伴い</a:t>
          </a:r>
          <a:r>
            <a:rPr lang="ja-JP" altLang="ja-JP" sz="900">
              <a:solidFill>
                <a:sysClr val="windowText" lastClr="000000"/>
              </a:solidFill>
              <a:effectLst/>
              <a:latin typeface="+mn-lt"/>
              <a:ea typeface="+mn-ea"/>
              <a:cs typeface="+mn-cs"/>
            </a:rPr>
            <a:t>充当も減少していく。</a:t>
          </a:r>
          <a:endParaRPr lang="ja-JP" altLang="ja-JP" sz="900">
            <a:solidFill>
              <a:sysClr val="windowText" lastClr="000000"/>
            </a:solidFill>
            <a:effectLst/>
          </a:endParaRPr>
        </a:p>
        <a:p>
          <a:pPr rtl="0"/>
          <a:r>
            <a:rPr lang="en-US" altLang="ja-JP" sz="900">
              <a:solidFill>
                <a:sysClr val="windowText" lastClr="000000"/>
              </a:solidFill>
              <a:effectLst/>
              <a:latin typeface="+mn-lt"/>
              <a:ea typeface="+mn-ea"/>
              <a:cs typeface="+mn-cs"/>
            </a:rPr>
            <a:t>【</a:t>
          </a:r>
          <a:r>
            <a:rPr lang="ja-JP" altLang="ja-JP" sz="900">
              <a:solidFill>
                <a:sysClr val="windowText" lastClr="000000"/>
              </a:solidFill>
              <a:effectLst/>
              <a:latin typeface="+mn-lt"/>
              <a:ea typeface="+mn-ea"/>
              <a:cs typeface="+mn-cs"/>
            </a:rPr>
            <a:t>基準財政需要額算入見込額</a:t>
          </a:r>
          <a:r>
            <a:rPr lang="en-US" altLang="ja-JP"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普通交付税の算入率の高い合併特例事業や臨時財政対策債の借入れの影響による増額はあるが、清掃費や病院事業債等の償還・算入終了により減少してきている。</a:t>
          </a:r>
          <a:endParaRPr lang="ja-JP" altLang="ja-JP" sz="900">
            <a:solidFill>
              <a:sysClr val="windowText" lastClr="000000"/>
            </a:solidFill>
            <a:effectLst/>
          </a:endParaRPr>
        </a:p>
        <a:p>
          <a:pPr rtl="0"/>
          <a:r>
            <a:rPr lang="en-US" altLang="ja-JP" sz="900">
              <a:solidFill>
                <a:sysClr val="windowText" lastClr="000000"/>
              </a:solidFill>
              <a:effectLst/>
              <a:latin typeface="+mn-lt"/>
              <a:ea typeface="+mn-ea"/>
              <a:cs typeface="+mn-cs"/>
            </a:rPr>
            <a:t>【</a:t>
          </a:r>
          <a:r>
            <a:rPr lang="ja-JP" altLang="ja-JP" sz="900">
              <a:solidFill>
                <a:sysClr val="windowText" lastClr="000000"/>
              </a:solidFill>
              <a:effectLst/>
              <a:latin typeface="+mn-lt"/>
              <a:ea typeface="+mn-ea"/>
              <a:cs typeface="+mn-cs"/>
            </a:rPr>
            <a:t>将来負担比率の分子</a:t>
          </a:r>
          <a:r>
            <a:rPr lang="en-US" altLang="ja-JP" sz="900">
              <a:solidFill>
                <a:sysClr val="windowText" lastClr="000000"/>
              </a:solidFill>
              <a:effectLst/>
              <a:latin typeface="+mn-lt"/>
              <a:ea typeface="+mn-ea"/>
              <a:cs typeface="+mn-cs"/>
            </a:rPr>
            <a:t>】 </a:t>
          </a:r>
          <a:r>
            <a:rPr lang="ja-JP" altLang="en-US" sz="900">
              <a:solidFill>
                <a:sysClr val="windowText" lastClr="000000"/>
              </a:solidFill>
              <a:effectLst/>
              <a:latin typeface="+mn-lt"/>
              <a:ea typeface="+mn-ea"/>
              <a:cs typeface="+mn-cs"/>
            </a:rPr>
            <a:t>地方債残高の減少に伴い、今後も減少が見込まれる。</a:t>
          </a:r>
          <a:endParaRPr kumimoji="1" lang="ja-JP" altLang="en-US" sz="105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財政力指数は、近年は</a:t>
          </a:r>
          <a:r>
            <a:rPr kumimoji="1" lang="en-US" altLang="ja-JP" sz="1100">
              <a:latin typeface="ＭＳ Ｐゴシック"/>
            </a:rPr>
            <a:t>0.44</a:t>
          </a:r>
          <a:r>
            <a:rPr kumimoji="1" lang="ja-JP" altLang="en-US" sz="1100">
              <a:latin typeface="ＭＳ Ｐゴシック"/>
            </a:rPr>
            <a:t>と一定である。</a:t>
          </a:r>
          <a:endParaRPr kumimoji="1" lang="en-US" altLang="ja-JP" sz="1100">
            <a:latin typeface="ＭＳ Ｐゴシック"/>
          </a:endParaRPr>
        </a:p>
        <a:p>
          <a:r>
            <a:rPr kumimoji="1" lang="ja-JP" altLang="en-US" sz="1100">
              <a:latin typeface="ＭＳ Ｐゴシック"/>
            </a:rPr>
            <a:t>　本市では人口減少、高齢化が進んでいるため、自主財源の確保が困難な状態になっている。そのため、税収の増加が重要な課題となっており、企業誘致事業や定住促進策を重点施策とすることで自主財源の増加を図る。</a:t>
          </a:r>
          <a:endParaRPr kumimoji="1" lang="en-US" altLang="ja-JP" sz="1100">
            <a:latin typeface="ＭＳ Ｐゴシック"/>
          </a:endParaRPr>
        </a:p>
        <a:p>
          <a:r>
            <a:rPr kumimoji="1" lang="ja-JP" altLang="en-US" sz="1100">
              <a:latin typeface="ＭＳ Ｐゴシック"/>
            </a:rPr>
            <a:t>　また、人件費削減のための定員管理計画の実施、公共施設の統廃合、指定管理者制度等による業務の民間委託の推進など歳出削減を図るとともに、財政基盤の強化に取り組んでいる。</a:t>
          </a:r>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９０～９２％台で推移</a:t>
          </a:r>
          <a:r>
            <a:rPr lang="ja-JP" altLang="ja-JP" sz="1100" b="0" i="0" baseline="0">
              <a:solidFill>
                <a:schemeClr val="dk1"/>
              </a:solidFill>
              <a:effectLst/>
              <a:latin typeface="+mn-lt"/>
              <a:ea typeface="+mn-ea"/>
              <a:cs typeface="+mn-cs"/>
            </a:rPr>
            <a:t>しており、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年度は前</a:t>
          </a:r>
          <a:r>
            <a:rPr lang="ja-JP" altLang="ja-JP" sz="1100" b="0" i="0" baseline="0">
              <a:solidFill>
                <a:schemeClr val="dk1"/>
              </a:solidFill>
              <a:effectLst/>
              <a:latin typeface="+mn-lt"/>
              <a:ea typeface="+mn-ea"/>
              <a:cs typeface="+mn-cs"/>
            </a:rPr>
            <a:t>年度決算と比較すると</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ポイント増加となった。</a:t>
          </a:r>
          <a:endParaRPr lang="ja-JP" altLang="ja-JP" sz="1400">
            <a:effectLst/>
          </a:endParaRPr>
        </a:p>
        <a:p>
          <a:r>
            <a:rPr lang="ja-JP" altLang="ja-JP" sz="1100" b="0" i="0" baseline="0">
              <a:solidFill>
                <a:schemeClr val="dk1"/>
              </a:solidFill>
              <a:effectLst/>
              <a:latin typeface="+mn-lt"/>
              <a:ea typeface="+mn-ea"/>
              <a:cs typeface="+mn-cs"/>
            </a:rPr>
            <a:t>これは歳入においては</a:t>
          </a:r>
          <a:r>
            <a:rPr lang="ja-JP" altLang="en-US" sz="1100" b="0" i="0" baseline="0">
              <a:solidFill>
                <a:schemeClr val="dk1"/>
              </a:solidFill>
              <a:effectLst/>
              <a:latin typeface="+mn-lt"/>
              <a:ea typeface="+mn-ea"/>
              <a:cs typeface="+mn-cs"/>
            </a:rPr>
            <a:t>普通交付税</a:t>
          </a:r>
          <a:r>
            <a:rPr lang="ja-JP" altLang="ja-JP" sz="1100" b="0" i="0" baseline="0">
              <a:solidFill>
                <a:schemeClr val="dk1"/>
              </a:solidFill>
              <a:effectLst/>
              <a:latin typeface="+mn-lt"/>
              <a:ea typeface="+mn-ea"/>
              <a:cs typeface="+mn-cs"/>
            </a:rPr>
            <a:t>の減少、歳出においては義務的経費のうち</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、公債費及び他会計等への繰出金が増加したことによるものと考えられる。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類似団体平均を上回っている状況は続いているため、今後も厳しい財政状況のなか、行財政改革アクションプラン及び中長期財政計画を着実に推進し、業務の効率化等により経常経費の削減に引き続き取り組むとともに、受益者負担の見直し等により特定財源を確保し、硬直化が進む財政構造の改善を図る。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49712</xdr:rowOff>
    </xdr:from>
    <xdr:to>
      <xdr:col>7</xdr:col>
      <xdr:colOff>152400</xdr:colOff>
      <xdr:row>65</xdr:row>
      <xdr:rowOff>23041</xdr:rowOff>
    </xdr:to>
    <xdr:cxnSp macro="">
      <xdr:nvCxnSpPr>
        <xdr:cNvPr id="133" name="直線コネクタ 132"/>
        <xdr:cNvCxnSpPr/>
      </xdr:nvCxnSpPr>
      <xdr:spPr>
        <a:xfrm>
          <a:off x="4114800" y="11022512"/>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49712</xdr:rowOff>
    </xdr:from>
    <xdr:to>
      <xdr:col>6</xdr:col>
      <xdr:colOff>0</xdr:colOff>
      <xdr:row>64</xdr:row>
      <xdr:rowOff>160020</xdr:rowOff>
    </xdr:to>
    <xdr:cxnSp macro="">
      <xdr:nvCxnSpPr>
        <xdr:cNvPr id="136" name="直線コネクタ 135"/>
        <xdr:cNvCxnSpPr/>
      </xdr:nvCxnSpPr>
      <xdr:spPr>
        <a:xfrm flipV="1">
          <a:off x="3225800" y="11022512"/>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56606</xdr:rowOff>
    </xdr:from>
    <xdr:to>
      <xdr:col>4</xdr:col>
      <xdr:colOff>482600</xdr:colOff>
      <xdr:row>64</xdr:row>
      <xdr:rowOff>160020</xdr:rowOff>
    </xdr:to>
    <xdr:cxnSp macro="">
      <xdr:nvCxnSpPr>
        <xdr:cNvPr id="139" name="直線コネクタ 138"/>
        <xdr:cNvCxnSpPr/>
      </xdr:nvCxnSpPr>
      <xdr:spPr>
        <a:xfrm>
          <a:off x="2336800" y="110294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1451</xdr:rowOff>
    </xdr:from>
    <xdr:to>
      <xdr:col>3</xdr:col>
      <xdr:colOff>279400</xdr:colOff>
      <xdr:row>64</xdr:row>
      <xdr:rowOff>56606</xdr:rowOff>
    </xdr:to>
    <xdr:cxnSp macro="">
      <xdr:nvCxnSpPr>
        <xdr:cNvPr id="142" name="直線コネクタ 141"/>
        <xdr:cNvCxnSpPr/>
      </xdr:nvCxnSpPr>
      <xdr:spPr>
        <a:xfrm>
          <a:off x="1447800" y="1097425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89099</xdr:rowOff>
    </xdr:from>
    <xdr:ext cx="762000" cy="259045"/>
    <xdr:sp macro="" textlink="">
      <xdr:nvSpPr>
        <xdr:cNvPr id="146" name="テキスト ボックス 145"/>
        <xdr:cNvSpPr txBox="1"/>
      </xdr:nvSpPr>
      <xdr:spPr>
        <a:xfrm>
          <a:off x="1066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143691</xdr:rowOff>
    </xdr:from>
    <xdr:to>
      <xdr:col>7</xdr:col>
      <xdr:colOff>203200</xdr:colOff>
      <xdr:row>65</xdr:row>
      <xdr:rowOff>73841</xdr:rowOff>
    </xdr:to>
    <xdr:sp macro="" textlink="">
      <xdr:nvSpPr>
        <xdr:cNvPr id="152" name="円/楕円 151"/>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115768</xdr:rowOff>
    </xdr:from>
    <xdr:ext cx="762000" cy="259045"/>
    <xdr:sp macro="" textlink="">
      <xdr:nvSpPr>
        <xdr:cNvPr id="153" name="財政構造の弾力性該当値テキスト"/>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170362</xdr:rowOff>
    </xdr:from>
    <xdr:to>
      <xdr:col>6</xdr:col>
      <xdr:colOff>50800</xdr:colOff>
      <xdr:row>64</xdr:row>
      <xdr:rowOff>100512</xdr:rowOff>
    </xdr:to>
    <xdr:sp macro="" textlink="">
      <xdr:nvSpPr>
        <xdr:cNvPr id="154" name="円/楕円 153"/>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85289</xdr:rowOff>
    </xdr:from>
    <xdr:ext cx="736600" cy="259045"/>
    <xdr:sp macro="" textlink="">
      <xdr:nvSpPr>
        <xdr:cNvPr id="155" name="テキスト ボックス 154"/>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6" name="円/楕円 155"/>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7" name="テキスト ボックス 156"/>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5806</xdr:rowOff>
    </xdr:from>
    <xdr:to>
      <xdr:col>3</xdr:col>
      <xdr:colOff>330200</xdr:colOff>
      <xdr:row>64</xdr:row>
      <xdr:rowOff>107406</xdr:rowOff>
    </xdr:to>
    <xdr:sp macro="" textlink="">
      <xdr:nvSpPr>
        <xdr:cNvPr id="158" name="円/楕円 157"/>
        <xdr:cNvSpPr/>
      </xdr:nvSpPr>
      <xdr:spPr>
        <a:xfrm>
          <a:off x="2286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92183</xdr:rowOff>
    </xdr:from>
    <xdr:ext cx="762000" cy="259045"/>
    <xdr:sp macro="" textlink="">
      <xdr:nvSpPr>
        <xdr:cNvPr id="159" name="テキスト ボックス 158"/>
        <xdr:cNvSpPr txBox="1"/>
      </xdr:nvSpPr>
      <xdr:spPr>
        <a:xfrm>
          <a:off x="1955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122101</xdr:rowOff>
    </xdr:from>
    <xdr:to>
      <xdr:col>2</xdr:col>
      <xdr:colOff>127000</xdr:colOff>
      <xdr:row>64</xdr:row>
      <xdr:rowOff>52251</xdr:rowOff>
    </xdr:to>
    <xdr:sp macro="" textlink="">
      <xdr:nvSpPr>
        <xdr:cNvPr id="160" name="円/楕円 159"/>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37028</xdr:rowOff>
    </xdr:from>
    <xdr:ext cx="762000" cy="259045"/>
    <xdr:sp macro="" textlink="">
      <xdr:nvSpPr>
        <xdr:cNvPr id="161" name="テキスト ボックス 160"/>
        <xdr:cNvSpPr txBox="1"/>
      </xdr:nvSpPr>
      <xdr:spPr>
        <a:xfrm>
          <a:off x="1066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本市では、時間外手当等の人件費を低く抑えることで類似団体と比較して決算額が低くなっているが、業務の民間委託が増えたことにより物件費が増加した。</a:t>
          </a:r>
          <a:endParaRPr kumimoji="1" lang="en-US" altLang="ja-JP" sz="1300">
            <a:latin typeface="ＭＳ Ｐゴシック"/>
          </a:endParaRPr>
        </a:p>
        <a:p>
          <a:r>
            <a:rPr kumimoji="1" lang="ja-JP" altLang="en-US" sz="1300">
              <a:latin typeface="ＭＳ Ｐゴシック"/>
            </a:rPr>
            <a:t>　今後も人員削減を進めていくことで人件費が削減される一方で、業務委託料は増加が見込まれるため、経常経費を主として物件費の削減に努めていく。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78508</xdr:rowOff>
    </xdr:from>
    <xdr:to>
      <xdr:col>7</xdr:col>
      <xdr:colOff>152400</xdr:colOff>
      <xdr:row>82</xdr:row>
      <xdr:rowOff>84252</xdr:rowOff>
    </xdr:to>
    <xdr:cxnSp macro="">
      <xdr:nvCxnSpPr>
        <xdr:cNvPr id="194" name="直線コネクタ 193"/>
        <xdr:cNvCxnSpPr/>
      </xdr:nvCxnSpPr>
      <xdr:spPr>
        <a:xfrm>
          <a:off x="4114800" y="14137408"/>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41484</xdr:rowOff>
    </xdr:from>
    <xdr:to>
      <xdr:col>6</xdr:col>
      <xdr:colOff>0</xdr:colOff>
      <xdr:row>82</xdr:row>
      <xdr:rowOff>78508</xdr:rowOff>
    </xdr:to>
    <xdr:cxnSp macro="">
      <xdr:nvCxnSpPr>
        <xdr:cNvPr id="197" name="直線コネクタ 196"/>
        <xdr:cNvCxnSpPr/>
      </xdr:nvCxnSpPr>
      <xdr:spPr>
        <a:xfrm>
          <a:off x="3225800" y="14100384"/>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132997</xdr:rowOff>
    </xdr:from>
    <xdr:to>
      <xdr:col>4</xdr:col>
      <xdr:colOff>482600</xdr:colOff>
      <xdr:row>82</xdr:row>
      <xdr:rowOff>41484</xdr:rowOff>
    </xdr:to>
    <xdr:cxnSp macro="">
      <xdr:nvCxnSpPr>
        <xdr:cNvPr id="200" name="直線コネクタ 199"/>
        <xdr:cNvCxnSpPr/>
      </xdr:nvCxnSpPr>
      <xdr:spPr>
        <a:xfrm>
          <a:off x="2336800" y="14020447"/>
          <a:ext cx="889000" cy="7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132997</xdr:rowOff>
    </xdr:from>
    <xdr:to>
      <xdr:col>3</xdr:col>
      <xdr:colOff>279400</xdr:colOff>
      <xdr:row>82</xdr:row>
      <xdr:rowOff>18155</xdr:rowOff>
    </xdr:to>
    <xdr:cxnSp macro="">
      <xdr:nvCxnSpPr>
        <xdr:cNvPr id="203" name="直線コネクタ 202"/>
        <xdr:cNvCxnSpPr/>
      </xdr:nvCxnSpPr>
      <xdr:spPr>
        <a:xfrm flipV="1">
          <a:off x="1447800" y="14020447"/>
          <a:ext cx="889000" cy="5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33452</xdr:rowOff>
    </xdr:from>
    <xdr:to>
      <xdr:col>7</xdr:col>
      <xdr:colOff>203200</xdr:colOff>
      <xdr:row>82</xdr:row>
      <xdr:rowOff>135052</xdr:rowOff>
    </xdr:to>
    <xdr:sp macro="" textlink="">
      <xdr:nvSpPr>
        <xdr:cNvPr id="213" name="円/楕円 212"/>
        <xdr:cNvSpPr/>
      </xdr:nvSpPr>
      <xdr:spPr>
        <a:xfrm>
          <a:off x="4902200" y="140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49979</xdr:rowOff>
    </xdr:from>
    <xdr:ext cx="762000" cy="259045"/>
    <xdr:sp macro="" textlink="">
      <xdr:nvSpPr>
        <xdr:cNvPr id="214" name="人件費・物件費等の状況該当値テキスト"/>
        <xdr:cNvSpPr txBox="1"/>
      </xdr:nvSpPr>
      <xdr:spPr>
        <a:xfrm>
          <a:off x="5041900" y="139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27708</xdr:rowOff>
    </xdr:from>
    <xdr:to>
      <xdr:col>6</xdr:col>
      <xdr:colOff>50800</xdr:colOff>
      <xdr:row>82</xdr:row>
      <xdr:rowOff>129308</xdr:rowOff>
    </xdr:to>
    <xdr:sp macro="" textlink="">
      <xdr:nvSpPr>
        <xdr:cNvPr id="215" name="円/楕円 214"/>
        <xdr:cNvSpPr/>
      </xdr:nvSpPr>
      <xdr:spPr>
        <a:xfrm>
          <a:off x="4064000" y="140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139485</xdr:rowOff>
    </xdr:from>
    <xdr:ext cx="736600" cy="259045"/>
    <xdr:sp macro="" textlink="">
      <xdr:nvSpPr>
        <xdr:cNvPr id="216" name="テキスト ボックス 215"/>
        <xdr:cNvSpPr txBox="1"/>
      </xdr:nvSpPr>
      <xdr:spPr>
        <a:xfrm>
          <a:off x="3733800" y="13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126,555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162134</xdr:rowOff>
    </xdr:from>
    <xdr:to>
      <xdr:col>4</xdr:col>
      <xdr:colOff>533400</xdr:colOff>
      <xdr:row>82</xdr:row>
      <xdr:rowOff>92284</xdr:rowOff>
    </xdr:to>
    <xdr:sp macro="" textlink="">
      <xdr:nvSpPr>
        <xdr:cNvPr id="217" name="円/楕円 216"/>
        <xdr:cNvSpPr/>
      </xdr:nvSpPr>
      <xdr:spPr>
        <a:xfrm>
          <a:off x="3175000" y="140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102461</xdr:rowOff>
    </xdr:from>
    <xdr:ext cx="762000" cy="259045"/>
    <xdr:sp macro="" textlink="">
      <xdr:nvSpPr>
        <xdr:cNvPr id="218" name="テキスト ボックス 217"/>
        <xdr:cNvSpPr txBox="1"/>
      </xdr:nvSpPr>
      <xdr:spPr>
        <a:xfrm>
          <a:off x="2844800" y="138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82197</xdr:rowOff>
    </xdr:from>
    <xdr:to>
      <xdr:col>3</xdr:col>
      <xdr:colOff>330200</xdr:colOff>
      <xdr:row>82</xdr:row>
      <xdr:rowOff>12347</xdr:rowOff>
    </xdr:to>
    <xdr:sp macro="" textlink="">
      <xdr:nvSpPr>
        <xdr:cNvPr id="219" name="円/楕円 218"/>
        <xdr:cNvSpPr/>
      </xdr:nvSpPr>
      <xdr:spPr>
        <a:xfrm>
          <a:off x="2286000" y="139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22524</xdr:rowOff>
    </xdr:from>
    <xdr:ext cx="762000" cy="259045"/>
    <xdr:sp macro="" textlink="">
      <xdr:nvSpPr>
        <xdr:cNvPr id="220" name="テキスト ボックス 219"/>
        <xdr:cNvSpPr txBox="1"/>
      </xdr:nvSpPr>
      <xdr:spPr>
        <a:xfrm>
          <a:off x="1955800" y="1373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138805</xdr:rowOff>
    </xdr:from>
    <xdr:to>
      <xdr:col>2</xdr:col>
      <xdr:colOff>127000</xdr:colOff>
      <xdr:row>82</xdr:row>
      <xdr:rowOff>68955</xdr:rowOff>
    </xdr:to>
    <xdr:sp macro="" textlink="">
      <xdr:nvSpPr>
        <xdr:cNvPr id="221" name="円/楕円 220"/>
        <xdr:cNvSpPr/>
      </xdr:nvSpPr>
      <xdr:spPr>
        <a:xfrm>
          <a:off x="1397000" y="140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79132</xdr:rowOff>
    </xdr:from>
    <xdr:ext cx="762000" cy="259045"/>
    <xdr:sp macro="" textlink="">
      <xdr:nvSpPr>
        <xdr:cNvPr id="222" name="テキスト ボックス 221"/>
        <xdr:cNvSpPr txBox="1"/>
      </xdr:nvSpPr>
      <xdr:spPr>
        <a:xfrm>
          <a:off x="1066800" y="1379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ラスパイレス指数は、平成２６年度以降年々増加している。</a:t>
          </a:r>
          <a:endParaRPr kumimoji="1" lang="en-US" altLang="ja-JP" sz="1300">
            <a:latin typeface="ＭＳ Ｐゴシック"/>
          </a:endParaRPr>
        </a:p>
        <a:p>
          <a:r>
            <a:rPr kumimoji="1" lang="ja-JP" altLang="en-US" sz="1300">
              <a:latin typeface="ＭＳ Ｐゴシック"/>
            </a:rPr>
            <a:t>　これまでの人件費削減に向けての取り組みとしては、退職時の特別昇給の廃止、退職手当の引き下げ、特殊勤務手当、選挙時以外の管理職特別手当の廃止などの給与制度の見直しによって人件費の削減に努めていた。</a:t>
          </a:r>
          <a:endParaRPr kumimoji="1" lang="en-US" altLang="ja-JP" sz="1300">
            <a:latin typeface="ＭＳ Ｐゴシック"/>
          </a:endParaRPr>
        </a:p>
        <a:p>
          <a:r>
            <a:rPr kumimoji="1" lang="ja-JP" altLang="en-US" sz="1300">
              <a:latin typeface="ＭＳ Ｐゴシック"/>
            </a:rPr>
            <a:t>　今後も、国家公務員給与水準や本市の財政状況を踏まえ、適正な給与制度の運営、定員管理の適正化とあわせて人件費の削減に努めていく。</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58561</xdr:rowOff>
    </xdr:from>
    <xdr:to>
      <xdr:col>24</xdr:col>
      <xdr:colOff>558800</xdr:colOff>
      <xdr:row>85</xdr:row>
      <xdr:rowOff>138995</xdr:rowOff>
    </xdr:to>
    <xdr:cxnSp macro="">
      <xdr:nvCxnSpPr>
        <xdr:cNvPr id="256" name="直線コネクタ 255"/>
        <xdr:cNvCxnSpPr/>
      </xdr:nvCxnSpPr>
      <xdr:spPr>
        <a:xfrm>
          <a:off x="16179800" y="146318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7"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85</xdr:row>
      <xdr:rowOff>58561</xdr:rowOff>
    </xdr:to>
    <xdr:cxnSp macro="">
      <xdr:nvCxnSpPr>
        <xdr:cNvPr id="259" name="直線コネクタ 258"/>
        <xdr:cNvCxnSpPr/>
      </xdr:nvCxnSpPr>
      <xdr:spPr>
        <a:xfrm>
          <a:off x="15290800" y="14310078"/>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89905</xdr:rowOff>
    </xdr:from>
    <xdr:ext cx="736600" cy="259045"/>
    <xdr:sp macro="" textlink="">
      <xdr:nvSpPr>
        <xdr:cNvPr id="261" name="テキスト ボックス 260"/>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79728</xdr:rowOff>
    </xdr:from>
    <xdr:to>
      <xdr:col>22</xdr:col>
      <xdr:colOff>203200</xdr:colOff>
      <xdr:row>84</xdr:row>
      <xdr:rowOff>136172</xdr:rowOff>
    </xdr:to>
    <xdr:cxnSp macro="">
      <xdr:nvCxnSpPr>
        <xdr:cNvPr id="262" name="直線コネクタ 261"/>
        <xdr:cNvCxnSpPr/>
      </xdr:nvCxnSpPr>
      <xdr:spPr>
        <a:xfrm flipV="1">
          <a:off x="14401800" y="143100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136172</xdr:rowOff>
    </xdr:from>
    <xdr:to>
      <xdr:col>21</xdr:col>
      <xdr:colOff>0</xdr:colOff>
      <xdr:row>90</xdr:row>
      <xdr:rowOff>72672</xdr:rowOff>
    </xdr:to>
    <xdr:cxnSp macro="">
      <xdr:nvCxnSpPr>
        <xdr:cNvPr id="265" name="直線コネクタ 264"/>
        <xdr:cNvCxnSpPr/>
      </xdr:nvCxnSpPr>
      <xdr:spPr>
        <a:xfrm flipV="1">
          <a:off x="13512800" y="1453797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7" name="テキスト ボックス 266"/>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88195</xdr:rowOff>
    </xdr:from>
    <xdr:to>
      <xdr:col>24</xdr:col>
      <xdr:colOff>609600</xdr:colOff>
      <xdr:row>86</xdr:row>
      <xdr:rowOff>18345</xdr:rowOff>
    </xdr:to>
    <xdr:sp macro="" textlink="">
      <xdr:nvSpPr>
        <xdr:cNvPr id="275" name="円/楕円 274"/>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60272</xdr:rowOff>
    </xdr:from>
    <xdr:ext cx="762000" cy="259045"/>
    <xdr:sp macro="" textlink="">
      <xdr:nvSpPr>
        <xdr:cNvPr id="276"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7761</xdr:rowOff>
    </xdr:from>
    <xdr:to>
      <xdr:col>23</xdr:col>
      <xdr:colOff>457200</xdr:colOff>
      <xdr:row>85</xdr:row>
      <xdr:rowOff>109361</xdr:rowOff>
    </xdr:to>
    <xdr:sp macro="" textlink="">
      <xdr:nvSpPr>
        <xdr:cNvPr id="277" name="円/楕円 276"/>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94138</xdr:rowOff>
    </xdr:from>
    <xdr:ext cx="736600" cy="259045"/>
    <xdr:sp macro="" textlink="">
      <xdr:nvSpPr>
        <xdr:cNvPr id="278" name="テキスト ボックス 277"/>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28928</xdr:rowOff>
    </xdr:from>
    <xdr:to>
      <xdr:col>22</xdr:col>
      <xdr:colOff>254000</xdr:colOff>
      <xdr:row>83</xdr:row>
      <xdr:rowOff>130528</xdr:rowOff>
    </xdr:to>
    <xdr:sp macro="" textlink="">
      <xdr:nvSpPr>
        <xdr:cNvPr id="279" name="円/楕円 278"/>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80" name="テキスト ボックス 279"/>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85372</xdr:rowOff>
    </xdr:from>
    <xdr:to>
      <xdr:col>21</xdr:col>
      <xdr:colOff>50800</xdr:colOff>
      <xdr:row>85</xdr:row>
      <xdr:rowOff>15522</xdr:rowOff>
    </xdr:to>
    <xdr:sp macro="" textlink="">
      <xdr:nvSpPr>
        <xdr:cNvPr id="281" name="円/楕円 280"/>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299</xdr:rowOff>
    </xdr:from>
    <xdr:ext cx="762000" cy="259045"/>
    <xdr:sp macro="" textlink="">
      <xdr:nvSpPr>
        <xdr:cNvPr id="282" name="テキスト ボックス 281"/>
        <xdr:cNvSpPr txBox="1"/>
      </xdr:nvSpPr>
      <xdr:spPr>
        <a:xfrm>
          <a:off x="14020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3" name="円/楕円 282"/>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4" name="テキスト ボックス 283"/>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定員管理適正化により、退職者に対し新規採用数の抑制を図っており、類似団体の平均値を下回っている。　</a:t>
          </a:r>
          <a:endParaRPr kumimoji="1" lang="en-US" altLang="ja-JP" sz="1300">
            <a:latin typeface="ＭＳ Ｐゴシック"/>
          </a:endParaRPr>
        </a:p>
        <a:p>
          <a:r>
            <a:rPr kumimoji="1" lang="ja-JP" altLang="en-US" sz="1300">
              <a:latin typeface="ＭＳ Ｐゴシック"/>
            </a:rPr>
            <a:t>　今後も定員適正化計画に沿って組織や事務作業の見直しを進め、今後の行政需要に適切に対応できる効率的な組織運営に向け、職員数の適正化を図っていく。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111866</xdr:rowOff>
    </xdr:from>
    <xdr:to>
      <xdr:col>24</xdr:col>
      <xdr:colOff>558800</xdr:colOff>
      <xdr:row>60</xdr:row>
      <xdr:rowOff>129963</xdr:rowOff>
    </xdr:to>
    <xdr:cxnSp macro="">
      <xdr:nvCxnSpPr>
        <xdr:cNvPr id="319" name="直線コネクタ 318"/>
        <xdr:cNvCxnSpPr/>
      </xdr:nvCxnSpPr>
      <xdr:spPr>
        <a:xfrm>
          <a:off x="16179800" y="103988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111866</xdr:rowOff>
    </xdr:to>
    <xdr:cxnSp macro="">
      <xdr:nvCxnSpPr>
        <xdr:cNvPr id="322" name="直線コネクタ 321"/>
        <xdr:cNvCxnSpPr/>
      </xdr:nvCxnSpPr>
      <xdr:spPr>
        <a:xfrm>
          <a:off x="15290800" y="10356638"/>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69638</xdr:rowOff>
    </xdr:from>
    <xdr:to>
      <xdr:col>22</xdr:col>
      <xdr:colOff>203200</xdr:colOff>
      <xdr:row>60</xdr:row>
      <xdr:rowOff>97790</xdr:rowOff>
    </xdr:to>
    <xdr:cxnSp macro="">
      <xdr:nvCxnSpPr>
        <xdr:cNvPr id="325" name="直線コネクタ 324"/>
        <xdr:cNvCxnSpPr/>
      </xdr:nvCxnSpPr>
      <xdr:spPr>
        <a:xfrm flipV="1">
          <a:off x="14401800" y="1035663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93769</xdr:rowOff>
    </xdr:from>
    <xdr:to>
      <xdr:col>21</xdr:col>
      <xdr:colOff>0</xdr:colOff>
      <xdr:row>60</xdr:row>
      <xdr:rowOff>97790</xdr:rowOff>
    </xdr:to>
    <xdr:cxnSp macro="">
      <xdr:nvCxnSpPr>
        <xdr:cNvPr id="328" name="直線コネクタ 327"/>
        <xdr:cNvCxnSpPr/>
      </xdr:nvCxnSpPr>
      <xdr:spPr>
        <a:xfrm>
          <a:off x="13512800" y="103807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38" name="円/楕円 337"/>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95690</xdr:rowOff>
    </xdr:from>
    <xdr:ext cx="762000" cy="259045"/>
    <xdr:sp macro="" textlink="">
      <xdr:nvSpPr>
        <xdr:cNvPr id="339"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61066</xdr:rowOff>
    </xdr:from>
    <xdr:to>
      <xdr:col>23</xdr:col>
      <xdr:colOff>457200</xdr:colOff>
      <xdr:row>60</xdr:row>
      <xdr:rowOff>162666</xdr:rowOff>
    </xdr:to>
    <xdr:sp macro="" textlink="">
      <xdr:nvSpPr>
        <xdr:cNvPr id="340" name="円/楕円 339"/>
        <xdr:cNvSpPr/>
      </xdr:nvSpPr>
      <xdr:spPr>
        <a:xfrm>
          <a:off x="16129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1393</xdr:rowOff>
    </xdr:from>
    <xdr:ext cx="736600" cy="259045"/>
    <xdr:sp macro="" textlink="">
      <xdr:nvSpPr>
        <xdr:cNvPr id="341" name="テキスト ボックス 340"/>
        <xdr:cNvSpPr txBox="1"/>
      </xdr:nvSpPr>
      <xdr:spPr>
        <a:xfrm>
          <a:off x="15798800" y="1011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18838</xdr:rowOff>
    </xdr:from>
    <xdr:to>
      <xdr:col>22</xdr:col>
      <xdr:colOff>254000</xdr:colOff>
      <xdr:row>60</xdr:row>
      <xdr:rowOff>120438</xdr:rowOff>
    </xdr:to>
    <xdr:sp macro="" textlink="">
      <xdr:nvSpPr>
        <xdr:cNvPr id="342" name="円/楕円 341"/>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43" name="テキスト ボックス 342"/>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4" name="円/楕円 343"/>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5" name="テキスト ボックス 344"/>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46" name="円/楕円 345"/>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154746</xdr:rowOff>
    </xdr:from>
    <xdr:ext cx="762000" cy="259045"/>
    <xdr:sp macro="" textlink="">
      <xdr:nvSpPr>
        <xdr:cNvPr id="347" name="テキスト ボックス 346"/>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200">
              <a:latin typeface="ＭＳ Ｐゴシック"/>
            </a:rPr>
            <a:t>実質公債費比率については、</a:t>
          </a:r>
          <a:r>
            <a:rPr kumimoji="1" lang="ja-JP" altLang="ja-JP" sz="1200">
              <a:solidFill>
                <a:schemeClr val="dk1"/>
              </a:solidFill>
              <a:effectLst/>
              <a:latin typeface="+mn-lt"/>
              <a:ea typeface="+mn-ea"/>
              <a:cs typeface="+mn-cs"/>
            </a:rPr>
            <a:t>行財政集中改革プランより地方債発行を償還額以内と</a:t>
          </a:r>
          <a:r>
            <a:rPr kumimoji="1" lang="ja-JP" altLang="en-US" sz="1200">
              <a:solidFill>
                <a:schemeClr val="dk1"/>
              </a:solidFill>
              <a:effectLst/>
              <a:latin typeface="+mn-lt"/>
              <a:ea typeface="+mn-ea"/>
              <a:cs typeface="+mn-cs"/>
            </a:rPr>
            <a:t>定めたことで償還額が減少したこと、普通交付税措置の割合が高く有利な起債（合併特例債、辺地対策債）を利用したことなどの要因により数値が年々減少し、類似団体を下回っている。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今後も起債額は減少していくと考えられるため、実質公債費比率の数値は低くなっていく。</a:t>
          </a:r>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40</xdr:row>
      <xdr:rowOff>149981</xdr:rowOff>
    </xdr:to>
    <xdr:cxnSp macro="">
      <xdr:nvCxnSpPr>
        <xdr:cNvPr id="383" name="直線コネクタ 382"/>
        <xdr:cNvCxnSpPr/>
      </xdr:nvCxnSpPr>
      <xdr:spPr>
        <a:xfrm flipV="1">
          <a:off x="16179800" y="696201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149981</xdr:rowOff>
    </xdr:from>
    <xdr:to>
      <xdr:col>23</xdr:col>
      <xdr:colOff>406400</xdr:colOff>
      <xdr:row>41</xdr:row>
      <xdr:rowOff>58965</xdr:rowOff>
    </xdr:to>
    <xdr:cxnSp macro="">
      <xdr:nvCxnSpPr>
        <xdr:cNvPr id="386" name="直線コネクタ 385"/>
        <xdr:cNvCxnSpPr/>
      </xdr:nvCxnSpPr>
      <xdr:spPr>
        <a:xfrm flipV="1">
          <a:off x="15290800" y="70079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127907</xdr:rowOff>
    </xdr:to>
    <xdr:cxnSp macro="">
      <xdr:nvCxnSpPr>
        <xdr:cNvPr id="389" name="直線コネクタ 388"/>
        <xdr:cNvCxnSpPr/>
      </xdr:nvCxnSpPr>
      <xdr:spPr>
        <a:xfrm flipV="1">
          <a:off x="14401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42</xdr:row>
      <xdr:rowOff>2419</xdr:rowOff>
    </xdr:to>
    <xdr:cxnSp macro="">
      <xdr:nvCxnSpPr>
        <xdr:cNvPr id="392" name="直線コネクタ 391"/>
        <xdr:cNvCxnSpPr/>
      </xdr:nvCxnSpPr>
      <xdr:spPr>
        <a:xfrm flipV="1">
          <a:off x="13512800" y="71573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2" name="円/楕円 401"/>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69746</xdr:rowOff>
    </xdr:from>
    <xdr:ext cx="762000" cy="259045"/>
    <xdr:sp macro="" textlink="">
      <xdr:nvSpPr>
        <xdr:cNvPr id="403" name="公債費負担の状況該当値テキスト"/>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99181</xdr:rowOff>
    </xdr:from>
    <xdr:to>
      <xdr:col>23</xdr:col>
      <xdr:colOff>457200</xdr:colOff>
      <xdr:row>41</xdr:row>
      <xdr:rowOff>29331</xdr:rowOff>
    </xdr:to>
    <xdr:sp macro="" textlink="">
      <xdr:nvSpPr>
        <xdr:cNvPr id="404" name="円/楕円 403"/>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39508</xdr:rowOff>
    </xdr:from>
    <xdr:ext cx="736600" cy="259045"/>
    <xdr:sp macro="" textlink="">
      <xdr:nvSpPr>
        <xdr:cNvPr id="405" name="テキスト ボックス 40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06" name="円/楕円 405"/>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07" name="テキスト ボックス 406"/>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77107</xdr:rowOff>
    </xdr:from>
    <xdr:to>
      <xdr:col>21</xdr:col>
      <xdr:colOff>50800</xdr:colOff>
      <xdr:row>42</xdr:row>
      <xdr:rowOff>7257</xdr:rowOff>
    </xdr:to>
    <xdr:sp macro="" textlink="">
      <xdr:nvSpPr>
        <xdr:cNvPr id="408" name="円/楕円 407"/>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17434</xdr:rowOff>
    </xdr:from>
    <xdr:ext cx="762000" cy="259045"/>
    <xdr:sp macro="" textlink="">
      <xdr:nvSpPr>
        <xdr:cNvPr id="409" name="テキスト ボックス 408"/>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123069</xdr:rowOff>
    </xdr:from>
    <xdr:to>
      <xdr:col>19</xdr:col>
      <xdr:colOff>533400</xdr:colOff>
      <xdr:row>42</xdr:row>
      <xdr:rowOff>53219</xdr:rowOff>
    </xdr:to>
    <xdr:sp macro="" textlink="">
      <xdr:nvSpPr>
        <xdr:cNvPr id="410" name="円/楕円 409"/>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63396</xdr:rowOff>
    </xdr:from>
    <xdr:ext cx="762000" cy="259045"/>
    <xdr:sp macro="" textlink="">
      <xdr:nvSpPr>
        <xdr:cNvPr id="411" name="テキスト ボックス 410"/>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年々減少傾向にある。これは、行財政集中改革プランにより地方債発行を償還額以内としたためである。また、未利用地の売却や余剰金の財政調整基金への積み立てなどの成果による充当可能基金の増額が要因と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月には中長期財政計画が策定され、これを基準とした財政運営を行うことで引き続き将来負担比率の抑制に努め、財政の健全化を図っていく。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130429</xdr:rowOff>
    </xdr:from>
    <xdr:to>
      <xdr:col>24</xdr:col>
      <xdr:colOff>558800</xdr:colOff>
      <xdr:row>14</xdr:row>
      <xdr:rowOff>170646</xdr:rowOff>
    </xdr:to>
    <xdr:cxnSp macro="">
      <xdr:nvCxnSpPr>
        <xdr:cNvPr id="445" name="直線コネクタ 444"/>
        <xdr:cNvCxnSpPr/>
      </xdr:nvCxnSpPr>
      <xdr:spPr>
        <a:xfrm flipV="1">
          <a:off x="16179800" y="253072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6"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170646</xdr:rowOff>
    </xdr:from>
    <xdr:to>
      <xdr:col>23</xdr:col>
      <xdr:colOff>406400</xdr:colOff>
      <xdr:row>15</xdr:row>
      <xdr:rowOff>58716</xdr:rowOff>
    </xdr:to>
    <xdr:cxnSp macro="">
      <xdr:nvCxnSpPr>
        <xdr:cNvPr id="448" name="直線コネクタ 447"/>
        <xdr:cNvCxnSpPr/>
      </xdr:nvCxnSpPr>
      <xdr:spPr>
        <a:xfrm flipV="1">
          <a:off x="15290800" y="2570946"/>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0" name="テキスト ボックス 449"/>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58716</xdr:rowOff>
    </xdr:from>
    <xdr:to>
      <xdr:col>22</xdr:col>
      <xdr:colOff>203200</xdr:colOff>
      <xdr:row>15</xdr:row>
      <xdr:rowOff>147997</xdr:rowOff>
    </xdr:to>
    <xdr:cxnSp macro="">
      <xdr:nvCxnSpPr>
        <xdr:cNvPr id="451" name="直線コネクタ 450"/>
        <xdr:cNvCxnSpPr/>
      </xdr:nvCxnSpPr>
      <xdr:spPr>
        <a:xfrm flipV="1">
          <a:off x="14401800" y="263046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3" name="テキスト ボックス 452"/>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147997</xdr:rowOff>
    </xdr:from>
    <xdr:to>
      <xdr:col>21</xdr:col>
      <xdr:colOff>0</xdr:colOff>
      <xdr:row>16</xdr:row>
      <xdr:rowOff>75480</xdr:rowOff>
    </xdr:to>
    <xdr:cxnSp macro="">
      <xdr:nvCxnSpPr>
        <xdr:cNvPr id="454" name="直線コネクタ 453"/>
        <xdr:cNvCxnSpPr/>
      </xdr:nvCxnSpPr>
      <xdr:spPr>
        <a:xfrm flipV="1">
          <a:off x="13512800" y="271974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6" name="テキスト ボックス 455"/>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58" name="テキスト ボックス 457"/>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79629</xdr:rowOff>
    </xdr:from>
    <xdr:to>
      <xdr:col>24</xdr:col>
      <xdr:colOff>609600</xdr:colOff>
      <xdr:row>15</xdr:row>
      <xdr:rowOff>9779</xdr:rowOff>
    </xdr:to>
    <xdr:sp macro="" textlink="">
      <xdr:nvSpPr>
        <xdr:cNvPr id="464" name="円/楕円 463"/>
        <xdr:cNvSpPr/>
      </xdr:nvSpPr>
      <xdr:spPr>
        <a:xfrm>
          <a:off x="169672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96156</xdr:rowOff>
    </xdr:from>
    <xdr:ext cx="762000" cy="259045"/>
    <xdr:sp macro="" textlink="">
      <xdr:nvSpPr>
        <xdr:cNvPr id="465" name="将来負担の状況該当値テキスト"/>
        <xdr:cNvSpPr txBox="1"/>
      </xdr:nvSpPr>
      <xdr:spPr>
        <a:xfrm>
          <a:off x="17106900" y="23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119846</xdr:rowOff>
    </xdr:from>
    <xdr:to>
      <xdr:col>23</xdr:col>
      <xdr:colOff>457200</xdr:colOff>
      <xdr:row>15</xdr:row>
      <xdr:rowOff>49996</xdr:rowOff>
    </xdr:to>
    <xdr:sp macro="" textlink="">
      <xdr:nvSpPr>
        <xdr:cNvPr id="466" name="円/楕円 465"/>
        <xdr:cNvSpPr/>
      </xdr:nvSpPr>
      <xdr:spPr>
        <a:xfrm>
          <a:off x="16129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60173</xdr:rowOff>
    </xdr:from>
    <xdr:ext cx="736600" cy="259045"/>
    <xdr:sp macro="" textlink="">
      <xdr:nvSpPr>
        <xdr:cNvPr id="467" name="テキスト ボックス 466"/>
        <xdr:cNvSpPr txBox="1"/>
      </xdr:nvSpPr>
      <xdr:spPr>
        <a:xfrm>
          <a:off x="15798800" y="2289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7916</xdr:rowOff>
    </xdr:from>
    <xdr:to>
      <xdr:col>22</xdr:col>
      <xdr:colOff>254000</xdr:colOff>
      <xdr:row>15</xdr:row>
      <xdr:rowOff>109516</xdr:rowOff>
    </xdr:to>
    <xdr:sp macro="" textlink="">
      <xdr:nvSpPr>
        <xdr:cNvPr id="468" name="円/楕円 467"/>
        <xdr:cNvSpPr/>
      </xdr:nvSpPr>
      <xdr:spPr>
        <a:xfrm>
          <a:off x="152400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119693</xdr:rowOff>
    </xdr:from>
    <xdr:ext cx="762000" cy="259045"/>
    <xdr:sp macro="" textlink="">
      <xdr:nvSpPr>
        <xdr:cNvPr id="469" name="テキスト ボックス 468"/>
        <xdr:cNvSpPr txBox="1"/>
      </xdr:nvSpPr>
      <xdr:spPr>
        <a:xfrm>
          <a:off x="14909800" y="23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97197</xdr:rowOff>
    </xdr:from>
    <xdr:to>
      <xdr:col>21</xdr:col>
      <xdr:colOff>50800</xdr:colOff>
      <xdr:row>16</xdr:row>
      <xdr:rowOff>27347</xdr:rowOff>
    </xdr:to>
    <xdr:sp macro="" textlink="">
      <xdr:nvSpPr>
        <xdr:cNvPr id="470" name="円/楕円 469"/>
        <xdr:cNvSpPr/>
      </xdr:nvSpPr>
      <xdr:spPr>
        <a:xfrm>
          <a:off x="14351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37524</xdr:rowOff>
    </xdr:from>
    <xdr:ext cx="762000" cy="259045"/>
    <xdr:sp macro="" textlink="">
      <xdr:nvSpPr>
        <xdr:cNvPr id="471" name="テキスト ボックス 470"/>
        <xdr:cNvSpPr txBox="1"/>
      </xdr:nvSpPr>
      <xdr:spPr>
        <a:xfrm>
          <a:off x="14020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24680</xdr:rowOff>
    </xdr:from>
    <xdr:to>
      <xdr:col>19</xdr:col>
      <xdr:colOff>533400</xdr:colOff>
      <xdr:row>16</xdr:row>
      <xdr:rowOff>126280</xdr:rowOff>
    </xdr:to>
    <xdr:sp macro="" textlink="">
      <xdr:nvSpPr>
        <xdr:cNvPr id="472" name="円/楕円 471"/>
        <xdr:cNvSpPr/>
      </xdr:nvSpPr>
      <xdr:spPr>
        <a:xfrm>
          <a:off x="13462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136457</xdr:rowOff>
    </xdr:from>
    <xdr:ext cx="762000" cy="259045"/>
    <xdr:sp macro="" textlink="">
      <xdr:nvSpPr>
        <xdr:cNvPr id="473" name="テキスト ボックス 472"/>
        <xdr:cNvSpPr txBox="1"/>
      </xdr:nvSpPr>
      <xdr:spPr>
        <a:xfrm>
          <a:off x="13131800" y="25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年度は前年度比０．</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％増加し</a:t>
          </a:r>
          <a:r>
            <a:rPr lang="ja-JP" altLang="en-US" sz="1400" b="0" i="0" baseline="0">
              <a:solidFill>
                <a:schemeClr val="dk1"/>
              </a:solidFill>
              <a:effectLst/>
              <a:latin typeface="+mn-lt"/>
              <a:ea typeface="+mn-ea"/>
              <a:cs typeface="+mn-cs"/>
            </a:rPr>
            <a:t>２１．４</a:t>
          </a:r>
          <a:r>
            <a:rPr lang="ja-JP" altLang="ja-JP" sz="1400" b="0" i="0" baseline="0">
              <a:solidFill>
                <a:schemeClr val="dk1"/>
              </a:solidFill>
              <a:effectLst/>
              <a:latin typeface="+mn-lt"/>
              <a:ea typeface="+mn-ea"/>
              <a:cs typeface="+mn-cs"/>
            </a:rPr>
            <a:t>％となった。計画的な職員採用により、近年は２０％台を推移している。また、類似団体平均と比較しても低い水準で推移してきており、</a:t>
          </a:r>
          <a:r>
            <a:rPr kumimoji="1" lang="ja-JP" altLang="ja-JP" sz="1400">
              <a:solidFill>
                <a:schemeClr val="dk1"/>
              </a:solidFill>
              <a:effectLst/>
              <a:latin typeface="+mn-lt"/>
              <a:ea typeface="+mn-ea"/>
              <a:cs typeface="+mn-cs"/>
            </a:rPr>
            <a:t>今後も平成２５年２月に策定した定員管理計画に基づき、施設の統廃合や指定管理者制度の導入を進めながら、平成２４年度から平成２９年度までに職員数を１３％程度削減を図り、人件費の抑制に努める。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137886</xdr:rowOff>
    </xdr:to>
    <xdr:cxnSp macro="">
      <xdr:nvCxnSpPr>
        <xdr:cNvPr id="68" name="直線コネクタ 67"/>
        <xdr:cNvCxnSpPr/>
      </xdr:nvCxnSpPr>
      <xdr:spPr>
        <a:xfrm>
          <a:off x="3987800" y="5956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162378</xdr:rowOff>
    </xdr:to>
    <xdr:cxnSp macro="">
      <xdr:nvCxnSpPr>
        <xdr:cNvPr id="71" name="直線コネクタ 70"/>
        <xdr:cNvCxnSpPr/>
      </xdr:nvCxnSpPr>
      <xdr:spPr>
        <a:xfrm flipV="1">
          <a:off x="3098800" y="5956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129722</xdr:rowOff>
    </xdr:from>
    <xdr:to>
      <xdr:col>4</xdr:col>
      <xdr:colOff>346075</xdr:colOff>
      <xdr:row>35</xdr:row>
      <xdr:rowOff>162378</xdr:rowOff>
    </xdr:to>
    <xdr:cxnSp macro="">
      <xdr:nvCxnSpPr>
        <xdr:cNvPr id="74" name="直線コネクタ 73"/>
        <xdr:cNvCxnSpPr/>
      </xdr:nvCxnSpPr>
      <xdr:spPr>
        <a:xfrm>
          <a:off x="2209800" y="613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129722</xdr:rowOff>
    </xdr:from>
    <xdr:to>
      <xdr:col>3</xdr:col>
      <xdr:colOff>142875</xdr:colOff>
      <xdr:row>37</xdr:row>
      <xdr:rowOff>15422</xdr:rowOff>
    </xdr:to>
    <xdr:cxnSp macro="">
      <xdr:nvCxnSpPr>
        <xdr:cNvPr id="77" name="直線コネクタ 76"/>
        <xdr:cNvCxnSpPr/>
      </xdr:nvCxnSpPr>
      <xdr:spPr>
        <a:xfrm flipV="1">
          <a:off x="1320800" y="61304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87086</xdr:rowOff>
    </xdr:from>
    <xdr:to>
      <xdr:col>7</xdr:col>
      <xdr:colOff>66675</xdr:colOff>
      <xdr:row>35</xdr:row>
      <xdr:rowOff>17236</xdr:rowOff>
    </xdr:to>
    <xdr:sp macro="" textlink="">
      <xdr:nvSpPr>
        <xdr:cNvPr id="87" name="円/楕円 86"/>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103613</xdr:rowOff>
    </xdr:from>
    <xdr:ext cx="762000" cy="259045"/>
    <xdr:sp macro="" textlink="">
      <xdr:nvSpPr>
        <xdr:cNvPr id="88" name="人件費該当値テキスト"/>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9" name="円/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111578</xdr:rowOff>
    </xdr:from>
    <xdr:to>
      <xdr:col>4</xdr:col>
      <xdr:colOff>396875</xdr:colOff>
      <xdr:row>36</xdr:row>
      <xdr:rowOff>41728</xdr:rowOff>
    </xdr:to>
    <xdr:sp macro="" textlink="">
      <xdr:nvSpPr>
        <xdr:cNvPr id="91" name="円/楕円 90"/>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51905</xdr:rowOff>
    </xdr:from>
    <xdr:ext cx="762000" cy="259045"/>
    <xdr:sp macro="" textlink="">
      <xdr:nvSpPr>
        <xdr:cNvPr id="92" name="テキスト ボックス 91"/>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78922</xdr:rowOff>
    </xdr:from>
    <xdr:to>
      <xdr:col>3</xdr:col>
      <xdr:colOff>193675</xdr:colOff>
      <xdr:row>36</xdr:row>
      <xdr:rowOff>9072</xdr:rowOff>
    </xdr:to>
    <xdr:sp macro="" textlink="">
      <xdr:nvSpPr>
        <xdr:cNvPr id="93" name="円/楕円 92"/>
        <xdr:cNvSpPr/>
      </xdr:nvSpPr>
      <xdr:spPr>
        <a:xfrm>
          <a:off x="2159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19249</xdr:rowOff>
    </xdr:from>
    <xdr:ext cx="762000" cy="259045"/>
    <xdr:sp macro="" textlink="">
      <xdr:nvSpPr>
        <xdr:cNvPr id="94" name="テキスト ボックス 93"/>
        <xdr:cNvSpPr txBox="1"/>
      </xdr:nvSpPr>
      <xdr:spPr>
        <a:xfrm>
          <a:off x="1828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136072</xdr:rowOff>
    </xdr:from>
    <xdr:to>
      <xdr:col>1</xdr:col>
      <xdr:colOff>676275</xdr:colOff>
      <xdr:row>37</xdr:row>
      <xdr:rowOff>66222</xdr:rowOff>
    </xdr:to>
    <xdr:sp macro="" textlink="">
      <xdr:nvSpPr>
        <xdr:cNvPr id="95" name="円/楕円 94"/>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50999</xdr:rowOff>
    </xdr:from>
    <xdr:ext cx="762000" cy="259045"/>
    <xdr:sp macro="" textlink="">
      <xdr:nvSpPr>
        <xdr:cNvPr id="96" name="テキスト ボックス 95"/>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行財政集中改革プランに基づきコスト削減に努めており、平成２６年度まで類似団体の平均値よりは低い数値にあったものの、平成２７年度以降はスクールバスの拡充による運行業務委託料の増額のため、２８年度は前年度比０．３％の増となった。</a:t>
          </a:r>
        </a:p>
        <a:p>
          <a:r>
            <a:rPr kumimoji="1" lang="ja-JP" altLang="en-US" sz="1300">
              <a:latin typeface="ＭＳ Ｐゴシック"/>
            </a:rPr>
            <a:t>　今後は行財政改革アクションプランに基づき、職員のコスト削減意識を徹底し、施設の統廃合やアウトソーシングを進めるなど削減に努める。</a:t>
          </a:r>
        </a:p>
        <a:p>
          <a:endParaRPr kumimoji="1" lang="ja-JP" altLang="en-US"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18</xdr:row>
      <xdr:rowOff>38100</xdr:rowOff>
    </xdr:to>
    <xdr:cxnSp macro="">
      <xdr:nvCxnSpPr>
        <xdr:cNvPr id="129" name="直線コネクタ 128"/>
        <xdr:cNvCxnSpPr/>
      </xdr:nvCxnSpPr>
      <xdr:spPr>
        <a:xfrm>
          <a:off x="15671800" y="308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19050</xdr:rowOff>
    </xdr:from>
    <xdr:to>
      <xdr:col>22</xdr:col>
      <xdr:colOff>565150</xdr:colOff>
      <xdr:row>18</xdr:row>
      <xdr:rowOff>0</xdr:rowOff>
    </xdr:to>
    <xdr:cxnSp macro="">
      <xdr:nvCxnSpPr>
        <xdr:cNvPr id="132" name="直線コネクタ 131"/>
        <xdr:cNvCxnSpPr/>
      </xdr:nvCxnSpPr>
      <xdr:spPr>
        <a:xfrm>
          <a:off x="14782800" y="293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19050</xdr:rowOff>
    </xdr:from>
    <xdr:to>
      <xdr:col>21</xdr:col>
      <xdr:colOff>361950</xdr:colOff>
      <xdr:row>17</xdr:row>
      <xdr:rowOff>19050</xdr:rowOff>
    </xdr:to>
    <xdr:cxnSp macro="">
      <xdr:nvCxnSpPr>
        <xdr:cNvPr id="135" name="直線コネクタ 134"/>
        <xdr:cNvCxnSpPr/>
      </xdr:nvCxnSpPr>
      <xdr:spPr>
        <a:xfrm>
          <a:off x="13893800" y="293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25400</xdr:rowOff>
    </xdr:from>
    <xdr:to>
      <xdr:col>20</xdr:col>
      <xdr:colOff>158750</xdr:colOff>
      <xdr:row>17</xdr:row>
      <xdr:rowOff>19050</xdr:rowOff>
    </xdr:to>
    <xdr:cxnSp macro="">
      <xdr:nvCxnSpPr>
        <xdr:cNvPr id="138" name="直線コネクタ 137"/>
        <xdr:cNvCxnSpPr/>
      </xdr:nvCxnSpPr>
      <xdr:spPr>
        <a:xfrm>
          <a:off x="13004800" y="2768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158750</xdr:rowOff>
    </xdr:from>
    <xdr:to>
      <xdr:col>24</xdr:col>
      <xdr:colOff>82550</xdr:colOff>
      <xdr:row>18</xdr:row>
      <xdr:rowOff>88900</xdr:rowOff>
    </xdr:to>
    <xdr:sp macro="" textlink="">
      <xdr:nvSpPr>
        <xdr:cNvPr id="148" name="円/楕円 147"/>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130827</xdr:rowOff>
    </xdr:from>
    <xdr:ext cx="762000" cy="259045"/>
    <xdr:sp macro="" textlink="">
      <xdr:nvSpPr>
        <xdr:cNvPr id="149" name="物件費該当値テキスト"/>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50" name="円/楕円 149"/>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51" name="テキスト ボックス 150"/>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139700</xdr:rowOff>
    </xdr:from>
    <xdr:to>
      <xdr:col>21</xdr:col>
      <xdr:colOff>412750</xdr:colOff>
      <xdr:row>17</xdr:row>
      <xdr:rowOff>69850</xdr:rowOff>
    </xdr:to>
    <xdr:sp macro="" textlink="">
      <xdr:nvSpPr>
        <xdr:cNvPr id="152" name="円/楕円 151"/>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53" name="テキスト ボックス 152"/>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139700</xdr:rowOff>
    </xdr:from>
    <xdr:to>
      <xdr:col>20</xdr:col>
      <xdr:colOff>209550</xdr:colOff>
      <xdr:row>17</xdr:row>
      <xdr:rowOff>69850</xdr:rowOff>
    </xdr:to>
    <xdr:sp macro="" textlink="">
      <xdr:nvSpPr>
        <xdr:cNvPr id="154" name="円/楕円 153"/>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80027</xdr:rowOff>
    </xdr:from>
    <xdr:ext cx="762000" cy="259045"/>
    <xdr:sp macro="" textlink="">
      <xdr:nvSpPr>
        <xdr:cNvPr id="155" name="テキスト ボックス 154"/>
        <xdr:cNvSpPr txBox="1"/>
      </xdr:nvSpPr>
      <xdr:spPr>
        <a:xfrm>
          <a:off x="13512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146050</xdr:rowOff>
    </xdr:from>
    <xdr:to>
      <xdr:col>19</xdr:col>
      <xdr:colOff>6350</xdr:colOff>
      <xdr:row>16</xdr:row>
      <xdr:rowOff>76200</xdr:rowOff>
    </xdr:to>
    <xdr:sp macro="" textlink="">
      <xdr:nvSpPr>
        <xdr:cNvPr id="156" name="円/楕円 155"/>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86377</xdr:rowOff>
    </xdr:from>
    <xdr:ext cx="762000" cy="259045"/>
    <xdr:sp macro="" textlink="">
      <xdr:nvSpPr>
        <xdr:cNvPr id="157" name="テキスト ボックス 156"/>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扶助費に係る経常収支比率は社会福祉費、児童福祉費等の扶助費は増加傾向にあり、類似団体を０．</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下</a:t>
          </a:r>
          <a:r>
            <a:rPr kumimoji="1" lang="ja-JP" altLang="ja-JP" sz="1400">
              <a:solidFill>
                <a:schemeClr val="dk1"/>
              </a:solidFill>
              <a:effectLst/>
              <a:latin typeface="+mn-lt"/>
              <a:ea typeface="+mn-ea"/>
              <a:cs typeface="+mn-cs"/>
            </a:rPr>
            <a:t>回り、７．６％となった。</a:t>
          </a:r>
          <a:endParaRPr lang="ja-JP" altLang="ja-JP" sz="1800">
            <a:effectLst/>
          </a:endParaRPr>
        </a:p>
        <a:p>
          <a:r>
            <a:rPr kumimoji="1" lang="ja-JP" altLang="ja-JP" sz="1400">
              <a:solidFill>
                <a:schemeClr val="dk1"/>
              </a:solidFill>
              <a:effectLst/>
              <a:latin typeface="+mn-lt"/>
              <a:ea typeface="+mn-ea"/>
              <a:cs typeface="+mn-cs"/>
            </a:rPr>
            <a:t>　今後は、資格審査の適正化や単独事業の見直しを図るなど財政を圧迫することがないよう、可能な限り経費の削減に努める。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165100</xdr:rowOff>
    </xdr:to>
    <xdr:cxnSp macro="">
      <xdr:nvCxnSpPr>
        <xdr:cNvPr id="190" name="直線コネクタ 189"/>
        <xdr:cNvCxnSpPr/>
      </xdr:nvCxnSpPr>
      <xdr:spPr>
        <a:xfrm>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56</xdr:row>
      <xdr:rowOff>165100</xdr:rowOff>
    </xdr:to>
    <xdr:cxnSp macro="">
      <xdr:nvCxnSpPr>
        <xdr:cNvPr id="193" name="直線コネクタ 192"/>
        <xdr:cNvCxnSpPr/>
      </xdr:nvCxnSpPr>
      <xdr:spPr>
        <a:xfrm flipV="1">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165100</xdr:rowOff>
    </xdr:to>
    <xdr:cxnSp macro="">
      <xdr:nvCxnSpPr>
        <xdr:cNvPr id="196" name="直線コネクタ 195"/>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107950</xdr:rowOff>
    </xdr:to>
    <xdr:cxnSp macro="">
      <xdr:nvCxnSpPr>
        <xdr:cNvPr id="199" name="直線コネクタ 198"/>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9" name="円/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10"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12" name="テキスト ボックス 211"/>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5" name="円/楕円 214"/>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16" name="テキスト ボックス 215"/>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7" name="円/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の数値について、近年は１２％台を推移しているが、介護保険事業、下水道事業など、他会計への繰出金の割合が大きいことが要因だと考えられる。特に国民健康保険事業会計は、基金を取り崩しての運営となっているため、財政状況の悪化が懸念される。</a:t>
          </a:r>
        </a:p>
        <a:p>
          <a:r>
            <a:rPr kumimoji="1" lang="ja-JP" altLang="en-US" sz="1200">
              <a:latin typeface="ＭＳ Ｐゴシック"/>
            </a:rPr>
            <a:t>　今後は、公営企業会計はアウトソーシングを進め、経費を削減するとともに独立採算の原則に立ち返った運営の健全化を図り、国民健康保険事業等は保険料の適正化を図るなどにより普通会計の負担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165100</xdr:rowOff>
    </xdr:from>
    <xdr:to>
      <xdr:col>24</xdr:col>
      <xdr:colOff>31750</xdr:colOff>
      <xdr:row>55</xdr:row>
      <xdr:rowOff>165100</xdr:rowOff>
    </xdr:to>
    <xdr:cxnSp macro="">
      <xdr:nvCxnSpPr>
        <xdr:cNvPr id="255" name="直線コネクタ 254"/>
        <xdr:cNvCxnSpPr/>
      </xdr:nvCxnSpPr>
      <xdr:spPr>
        <a:xfrm>
          <a:off x="15671800" y="9594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165100</xdr:rowOff>
    </xdr:from>
    <xdr:to>
      <xdr:col>22</xdr:col>
      <xdr:colOff>565150</xdr:colOff>
      <xdr:row>56</xdr:row>
      <xdr:rowOff>22225</xdr:rowOff>
    </xdr:to>
    <xdr:cxnSp macro="">
      <xdr:nvCxnSpPr>
        <xdr:cNvPr id="258" name="直線コネクタ 257"/>
        <xdr:cNvCxnSpPr/>
      </xdr:nvCxnSpPr>
      <xdr:spPr>
        <a:xfrm flipV="1">
          <a:off x="14782800" y="959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57802</xdr:rowOff>
    </xdr:from>
    <xdr:ext cx="736600" cy="259045"/>
    <xdr:sp macro="" textlink="">
      <xdr:nvSpPr>
        <xdr:cNvPr id="260" name="テキスト ボックス 259"/>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136525</xdr:rowOff>
    </xdr:from>
    <xdr:to>
      <xdr:col>21</xdr:col>
      <xdr:colOff>361950</xdr:colOff>
      <xdr:row>56</xdr:row>
      <xdr:rowOff>22225</xdr:rowOff>
    </xdr:to>
    <xdr:cxnSp macro="">
      <xdr:nvCxnSpPr>
        <xdr:cNvPr id="261" name="直線コネクタ 260"/>
        <xdr:cNvCxnSpPr/>
      </xdr:nvCxnSpPr>
      <xdr:spPr>
        <a:xfrm>
          <a:off x="13893800" y="9566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136525</xdr:rowOff>
    </xdr:from>
    <xdr:to>
      <xdr:col>20</xdr:col>
      <xdr:colOff>158750</xdr:colOff>
      <xdr:row>55</xdr:row>
      <xdr:rowOff>136525</xdr:rowOff>
    </xdr:to>
    <xdr:cxnSp macro="">
      <xdr:nvCxnSpPr>
        <xdr:cNvPr id="264" name="直線コネクタ 263"/>
        <xdr:cNvCxnSpPr/>
      </xdr:nvCxnSpPr>
      <xdr:spPr>
        <a:xfrm>
          <a:off x="13004800" y="9566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48277</xdr:rowOff>
    </xdr:from>
    <xdr:ext cx="762000" cy="259045"/>
    <xdr:sp macro="" textlink="">
      <xdr:nvSpPr>
        <xdr:cNvPr id="266" name="テキスト ボックス 265"/>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38752</xdr:rowOff>
    </xdr:from>
    <xdr:ext cx="762000" cy="259045"/>
    <xdr:sp macro="" textlink="">
      <xdr:nvSpPr>
        <xdr:cNvPr id="268" name="テキスト ボックス 267"/>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114300</xdr:rowOff>
    </xdr:from>
    <xdr:to>
      <xdr:col>24</xdr:col>
      <xdr:colOff>82550</xdr:colOff>
      <xdr:row>56</xdr:row>
      <xdr:rowOff>44450</xdr:rowOff>
    </xdr:to>
    <xdr:sp macro="" textlink="">
      <xdr:nvSpPr>
        <xdr:cNvPr id="274" name="円/楕円 273"/>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130827</xdr:rowOff>
    </xdr:from>
    <xdr:ext cx="762000" cy="259045"/>
    <xdr:sp macro="" textlink="">
      <xdr:nvSpPr>
        <xdr:cNvPr id="275" name="その他該当値テキスト"/>
        <xdr:cNvSpPr txBox="1"/>
      </xdr:nvSpPr>
      <xdr:spPr>
        <a:xfrm>
          <a:off x="16598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114300</xdr:rowOff>
    </xdr:from>
    <xdr:to>
      <xdr:col>22</xdr:col>
      <xdr:colOff>615950</xdr:colOff>
      <xdr:row>56</xdr:row>
      <xdr:rowOff>44450</xdr:rowOff>
    </xdr:to>
    <xdr:sp macro="" textlink="">
      <xdr:nvSpPr>
        <xdr:cNvPr id="276" name="円/楕円 275"/>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54627</xdr:rowOff>
    </xdr:from>
    <xdr:ext cx="736600" cy="259045"/>
    <xdr:sp macro="" textlink="">
      <xdr:nvSpPr>
        <xdr:cNvPr id="277" name="テキスト ボックス 276"/>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142875</xdr:rowOff>
    </xdr:from>
    <xdr:to>
      <xdr:col>21</xdr:col>
      <xdr:colOff>412750</xdr:colOff>
      <xdr:row>56</xdr:row>
      <xdr:rowOff>73025</xdr:rowOff>
    </xdr:to>
    <xdr:sp macro="" textlink="">
      <xdr:nvSpPr>
        <xdr:cNvPr id="278" name="円/楕円 277"/>
        <xdr:cNvSpPr/>
      </xdr:nvSpPr>
      <xdr:spPr>
        <a:xfrm>
          <a:off x="14732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83202</xdr:rowOff>
    </xdr:from>
    <xdr:ext cx="762000" cy="259045"/>
    <xdr:sp macro="" textlink="">
      <xdr:nvSpPr>
        <xdr:cNvPr id="279" name="テキスト ボックス 278"/>
        <xdr:cNvSpPr txBox="1"/>
      </xdr:nvSpPr>
      <xdr:spPr>
        <a:xfrm>
          <a:off x="14401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85725</xdr:rowOff>
    </xdr:from>
    <xdr:to>
      <xdr:col>20</xdr:col>
      <xdr:colOff>209550</xdr:colOff>
      <xdr:row>56</xdr:row>
      <xdr:rowOff>15875</xdr:rowOff>
    </xdr:to>
    <xdr:sp macro="" textlink="">
      <xdr:nvSpPr>
        <xdr:cNvPr id="280" name="円/楕円 279"/>
        <xdr:cNvSpPr/>
      </xdr:nvSpPr>
      <xdr:spPr>
        <a:xfrm>
          <a:off x="13843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26052</xdr:rowOff>
    </xdr:from>
    <xdr:ext cx="762000" cy="259045"/>
    <xdr:sp macro="" textlink="">
      <xdr:nvSpPr>
        <xdr:cNvPr id="281" name="テキスト ボックス 280"/>
        <xdr:cNvSpPr txBox="1"/>
      </xdr:nvSpPr>
      <xdr:spPr>
        <a:xfrm>
          <a:off x="13512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85725</xdr:rowOff>
    </xdr:from>
    <xdr:to>
      <xdr:col>19</xdr:col>
      <xdr:colOff>6350</xdr:colOff>
      <xdr:row>56</xdr:row>
      <xdr:rowOff>15875</xdr:rowOff>
    </xdr:to>
    <xdr:sp macro="" textlink="">
      <xdr:nvSpPr>
        <xdr:cNvPr id="282" name="円/楕円 281"/>
        <xdr:cNvSpPr/>
      </xdr:nvSpPr>
      <xdr:spPr>
        <a:xfrm>
          <a:off x="12954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26052</xdr:rowOff>
    </xdr:from>
    <xdr:ext cx="762000" cy="259045"/>
    <xdr:sp macro="" textlink="">
      <xdr:nvSpPr>
        <xdr:cNvPr id="283" name="テキスト ボックス 282"/>
        <xdr:cNvSpPr txBox="1"/>
      </xdr:nvSpPr>
      <xdr:spPr>
        <a:xfrm>
          <a:off x="12623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補助費等については、単独補助事業の見直し等を行い、経費の削減に努めているが、広域行政事務組合への負担金が影響し、類似団体の平均値を大きく上回っている。</a:t>
          </a:r>
        </a:p>
        <a:p>
          <a:r>
            <a:rPr kumimoji="1" lang="ja-JP" altLang="en-US" sz="1300">
              <a:solidFill>
                <a:schemeClr val="dk1"/>
              </a:solidFill>
              <a:effectLst/>
              <a:latin typeface="ＭＳ Ｐゴシック"/>
              <a:ea typeface="+mn-ea"/>
              <a:cs typeface="+mn-cs"/>
            </a:rPr>
            <a:t>　ごみ処理、し尿処理、消防業務、病院事業等、経常的な業務にかかる負担金であるため、今後も高率で推移することが予想されるが、負担金の精査を行うことで、可能な限り削減に努める。</a:t>
          </a:r>
        </a:p>
        <a:p>
          <a:r>
            <a:rPr kumimoji="1" lang="ja-JP" altLang="en-US" sz="1300">
              <a:solidFill>
                <a:schemeClr val="dk1"/>
              </a:solidFill>
              <a:effectLst/>
              <a:latin typeface="ＭＳ Ｐゴシック"/>
              <a:ea typeface="+mn-ea"/>
              <a:cs typeface="+mn-cs"/>
            </a:rPr>
            <a:t>　</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39</xdr:row>
      <xdr:rowOff>1270</xdr:rowOff>
    </xdr:to>
    <xdr:cxnSp macro="">
      <xdr:nvCxnSpPr>
        <xdr:cNvPr id="313" name="直線コネクタ 312"/>
        <xdr:cNvCxnSpPr/>
      </xdr:nvCxnSpPr>
      <xdr:spPr>
        <a:xfrm>
          <a:off x="15671800" y="66466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122428</xdr:rowOff>
    </xdr:from>
    <xdr:to>
      <xdr:col>22</xdr:col>
      <xdr:colOff>565150</xdr:colOff>
      <xdr:row>38</xdr:row>
      <xdr:rowOff>131572</xdr:rowOff>
    </xdr:to>
    <xdr:cxnSp macro="">
      <xdr:nvCxnSpPr>
        <xdr:cNvPr id="316" name="直線コネクタ 315"/>
        <xdr:cNvCxnSpPr/>
      </xdr:nvCxnSpPr>
      <xdr:spPr>
        <a:xfrm>
          <a:off x="14782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8" name="テキスト ボックス 31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38</xdr:row>
      <xdr:rowOff>159004</xdr:rowOff>
    </xdr:to>
    <xdr:cxnSp macro="">
      <xdr:nvCxnSpPr>
        <xdr:cNvPr id="319" name="直線コネクタ 318"/>
        <xdr:cNvCxnSpPr/>
      </xdr:nvCxnSpPr>
      <xdr:spPr>
        <a:xfrm flipV="1">
          <a:off x="13893800" y="66375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99568</xdr:rowOff>
    </xdr:from>
    <xdr:to>
      <xdr:col>20</xdr:col>
      <xdr:colOff>158750</xdr:colOff>
      <xdr:row>38</xdr:row>
      <xdr:rowOff>159004</xdr:rowOff>
    </xdr:to>
    <xdr:cxnSp macro="">
      <xdr:nvCxnSpPr>
        <xdr:cNvPr id="322" name="直線コネクタ 321"/>
        <xdr:cNvCxnSpPr/>
      </xdr:nvCxnSpPr>
      <xdr:spPr>
        <a:xfrm>
          <a:off x="13004800" y="6614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32" name="円/楕円 331"/>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33"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34" name="円/楕円 333"/>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35" name="テキスト ボックス 334"/>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36" name="円/楕円 335"/>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37" name="テキスト ボックス 336"/>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108204</xdr:rowOff>
    </xdr:from>
    <xdr:to>
      <xdr:col>20</xdr:col>
      <xdr:colOff>209550</xdr:colOff>
      <xdr:row>39</xdr:row>
      <xdr:rowOff>38354</xdr:rowOff>
    </xdr:to>
    <xdr:sp macro="" textlink="">
      <xdr:nvSpPr>
        <xdr:cNvPr id="338" name="円/楕円 337"/>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23131</xdr:rowOff>
    </xdr:from>
    <xdr:ext cx="762000" cy="259045"/>
    <xdr:sp macro="" textlink="">
      <xdr:nvSpPr>
        <xdr:cNvPr id="339" name="テキスト ボックス 338"/>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48768</xdr:rowOff>
    </xdr:from>
    <xdr:to>
      <xdr:col>19</xdr:col>
      <xdr:colOff>6350</xdr:colOff>
      <xdr:row>38</xdr:row>
      <xdr:rowOff>150368</xdr:rowOff>
    </xdr:to>
    <xdr:sp macro="" textlink="">
      <xdr:nvSpPr>
        <xdr:cNvPr id="340" name="円/楕円 339"/>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135145</xdr:rowOff>
    </xdr:from>
    <xdr:ext cx="762000" cy="259045"/>
    <xdr:sp macro="" textlink="">
      <xdr:nvSpPr>
        <xdr:cNvPr id="341" name="テキスト ボックス 340"/>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en-US" sz="1100">
              <a:latin typeface="ＭＳ Ｐゴシック"/>
            </a:rPr>
            <a:t>公債費については、行財政集中改革プランにより地方債発行を償還額以内としたため償還額が減少したこと、また、補償金免除繰上償還制度の活用により低利なものへの借換の影響により年々減少しており、類似団体の平均値を大きく下回っている。</a:t>
          </a:r>
        </a:p>
        <a:p>
          <a:r>
            <a:rPr kumimoji="1" lang="ja-JP" altLang="en-US" sz="1100">
              <a:latin typeface="ＭＳ Ｐゴシック"/>
            </a:rPr>
            <a:t>　しかし、合併特例債の発行額が大きいことから数値が伸び、平成２８年度は前年度から０．５ポイント増の１７．４％となった。今後も中長期財政計画を基準に、施設整備等については事業内容を精査し、安易に起債に頼ることのない健全な財政運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8128</xdr:rowOff>
    </xdr:to>
    <xdr:cxnSp macro="">
      <xdr:nvCxnSpPr>
        <xdr:cNvPr id="371" name="直線コネクタ 370"/>
        <xdr:cNvCxnSpPr/>
      </xdr:nvCxnSpPr>
      <xdr:spPr>
        <a:xfrm>
          <a:off x="3987800" y="13358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8128</xdr:rowOff>
    </xdr:to>
    <xdr:cxnSp macro="">
      <xdr:nvCxnSpPr>
        <xdr:cNvPr id="374" name="直線コネクタ 373"/>
        <xdr:cNvCxnSpPr/>
      </xdr:nvCxnSpPr>
      <xdr:spPr>
        <a:xfrm flipV="1">
          <a:off x="3098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78</xdr:row>
      <xdr:rowOff>8128</xdr:rowOff>
    </xdr:to>
    <xdr:cxnSp macro="">
      <xdr:nvCxnSpPr>
        <xdr:cNvPr id="377" name="直線コネクタ 376"/>
        <xdr:cNvCxnSpPr/>
      </xdr:nvCxnSpPr>
      <xdr:spPr>
        <a:xfrm>
          <a:off x="2209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129287</xdr:rowOff>
    </xdr:to>
    <xdr:cxnSp macro="">
      <xdr:nvCxnSpPr>
        <xdr:cNvPr id="380" name="直線コネクタ 379"/>
        <xdr:cNvCxnSpPr/>
      </xdr:nvCxnSpPr>
      <xdr:spPr>
        <a:xfrm>
          <a:off x="1320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0" name="円/楕円 38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91"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92" name="円/楕円 39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93" name="テキスト ボックス 39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4" name="円/楕円 39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95" name="テキスト ボックス 394"/>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6" name="円/楕円 395"/>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7" name="テキスト ボックス 396"/>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8" name="円/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9" name="テキスト ボックス 398"/>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公債費以外は類似団体と比較して平均値を大きく上回っており、補助費等項目にもあるとおり、広域行政事務組合への負担金が大きな要因と考えられる。　　</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広域への負担金は、ごみ処理、し尿処理、消防業務、病院事業等、経常的な業務にかかる負担金であるため、今後も高率で推移することが予想されるが、負担金の精査を行うことで、可能な限り削減に努める。</a:t>
          </a:r>
          <a:endParaRPr lang="ja-JP" altLang="ja-JP" sz="1100">
            <a:effectLst/>
          </a:endParaRPr>
        </a:p>
        <a:p>
          <a:r>
            <a:rPr kumimoji="1" lang="ja-JP" altLang="ja-JP" sz="1100">
              <a:solidFill>
                <a:schemeClr val="dk1"/>
              </a:solidFill>
              <a:effectLst/>
              <a:latin typeface="+mn-lt"/>
              <a:ea typeface="+mn-ea"/>
              <a:cs typeface="+mn-cs"/>
            </a:rPr>
            <a:t>　また、他の経費については、行財政アクションプランに基づき、職員のコスト削減意識を徹底し、一層の削減に努める。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121286</xdr:rowOff>
    </xdr:from>
    <xdr:to>
      <xdr:col>24</xdr:col>
      <xdr:colOff>31750</xdr:colOff>
      <xdr:row>79</xdr:row>
      <xdr:rowOff>41275</xdr:rowOff>
    </xdr:to>
    <xdr:cxnSp macro="">
      <xdr:nvCxnSpPr>
        <xdr:cNvPr id="428" name="直線コネクタ 427"/>
        <xdr:cNvCxnSpPr/>
      </xdr:nvCxnSpPr>
      <xdr:spPr>
        <a:xfrm>
          <a:off x="15671800" y="1349438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121286</xdr:rowOff>
    </xdr:from>
    <xdr:to>
      <xdr:col>22</xdr:col>
      <xdr:colOff>565150</xdr:colOff>
      <xdr:row>79</xdr:row>
      <xdr:rowOff>12700</xdr:rowOff>
    </xdr:to>
    <xdr:cxnSp macro="">
      <xdr:nvCxnSpPr>
        <xdr:cNvPr id="431" name="直線コネクタ 430"/>
        <xdr:cNvCxnSpPr/>
      </xdr:nvCxnSpPr>
      <xdr:spPr>
        <a:xfrm flipV="1">
          <a:off x="14782800" y="134943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79</xdr:row>
      <xdr:rowOff>12700</xdr:rowOff>
    </xdr:to>
    <xdr:cxnSp macro="">
      <xdr:nvCxnSpPr>
        <xdr:cNvPr id="434" name="直線コネクタ 433"/>
        <xdr:cNvCxnSpPr/>
      </xdr:nvCxnSpPr>
      <xdr:spPr>
        <a:xfrm>
          <a:off x="13893800" y="13534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115570</xdr:rowOff>
    </xdr:from>
    <xdr:to>
      <xdr:col>20</xdr:col>
      <xdr:colOff>158750</xdr:colOff>
      <xdr:row>78</xdr:row>
      <xdr:rowOff>161289</xdr:rowOff>
    </xdr:to>
    <xdr:cxnSp macro="">
      <xdr:nvCxnSpPr>
        <xdr:cNvPr id="437" name="直線コネクタ 436"/>
        <xdr:cNvCxnSpPr/>
      </xdr:nvCxnSpPr>
      <xdr:spPr>
        <a:xfrm>
          <a:off x="13004800" y="13488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161925</xdr:rowOff>
    </xdr:from>
    <xdr:to>
      <xdr:col>24</xdr:col>
      <xdr:colOff>82550</xdr:colOff>
      <xdr:row>79</xdr:row>
      <xdr:rowOff>92075</xdr:rowOff>
    </xdr:to>
    <xdr:sp macro="" textlink="">
      <xdr:nvSpPr>
        <xdr:cNvPr id="447" name="円/楕円 446"/>
        <xdr:cNvSpPr/>
      </xdr:nvSpPr>
      <xdr:spPr>
        <a:xfrm>
          <a:off x="164592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134002</xdr:rowOff>
    </xdr:from>
    <xdr:ext cx="762000" cy="259045"/>
    <xdr:sp macro="" textlink="">
      <xdr:nvSpPr>
        <xdr:cNvPr id="448" name="公債費以外該当値テキスト"/>
        <xdr:cNvSpPr txBox="1"/>
      </xdr:nvSpPr>
      <xdr:spPr>
        <a:xfrm>
          <a:off x="16598900" y="1350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70486</xdr:rowOff>
    </xdr:from>
    <xdr:to>
      <xdr:col>22</xdr:col>
      <xdr:colOff>615950</xdr:colOff>
      <xdr:row>79</xdr:row>
      <xdr:rowOff>636</xdr:rowOff>
    </xdr:to>
    <xdr:sp macro="" textlink="">
      <xdr:nvSpPr>
        <xdr:cNvPr id="449" name="円/楕円 448"/>
        <xdr:cNvSpPr/>
      </xdr:nvSpPr>
      <xdr:spPr>
        <a:xfrm>
          <a:off x="15621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156863</xdr:rowOff>
    </xdr:from>
    <xdr:ext cx="736600" cy="259045"/>
    <xdr:sp macro="" textlink="">
      <xdr:nvSpPr>
        <xdr:cNvPr id="450" name="テキスト ボックス 449"/>
        <xdr:cNvSpPr txBox="1"/>
      </xdr:nvSpPr>
      <xdr:spPr>
        <a:xfrm>
          <a:off x="15290800" y="1352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51" name="円/楕円 450"/>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52" name="テキスト ボックス 451"/>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110489</xdr:rowOff>
    </xdr:from>
    <xdr:to>
      <xdr:col>20</xdr:col>
      <xdr:colOff>209550</xdr:colOff>
      <xdr:row>79</xdr:row>
      <xdr:rowOff>40639</xdr:rowOff>
    </xdr:to>
    <xdr:sp macro="" textlink="">
      <xdr:nvSpPr>
        <xdr:cNvPr id="453" name="円/楕円 452"/>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54" name="テキスト ボックス 453"/>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64770</xdr:rowOff>
    </xdr:from>
    <xdr:to>
      <xdr:col>19</xdr:col>
      <xdr:colOff>6350</xdr:colOff>
      <xdr:row>78</xdr:row>
      <xdr:rowOff>166370</xdr:rowOff>
    </xdr:to>
    <xdr:sp macro="" textlink="">
      <xdr:nvSpPr>
        <xdr:cNvPr id="455" name="円/楕円 454"/>
        <xdr:cNvSpPr/>
      </xdr:nvSpPr>
      <xdr:spPr>
        <a:xfrm>
          <a:off x="12954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151147</xdr:rowOff>
    </xdr:from>
    <xdr:ext cx="762000" cy="259045"/>
    <xdr:sp macro="" textlink="">
      <xdr:nvSpPr>
        <xdr:cNvPr id="456" name="テキスト ボックス 455"/>
        <xdr:cNvSpPr txBox="1"/>
      </xdr:nvSpPr>
      <xdr:spPr>
        <a:xfrm>
          <a:off x="12623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61201</xdr:rowOff>
    </xdr:from>
    <xdr:to>
      <xdr:col>4</xdr:col>
      <xdr:colOff>1117600</xdr:colOff>
      <xdr:row>17</xdr:row>
      <xdr:rowOff>115113</xdr:rowOff>
    </xdr:to>
    <xdr:cxnSp macro="">
      <xdr:nvCxnSpPr>
        <xdr:cNvPr id="50" name="直線コネクタ 49"/>
        <xdr:cNvCxnSpPr/>
      </xdr:nvCxnSpPr>
      <xdr:spPr bwMode="auto">
        <a:xfrm flipV="1">
          <a:off x="5003800" y="3023476"/>
          <a:ext cx="647700" cy="5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101187</xdr:rowOff>
    </xdr:from>
    <xdr:to>
      <xdr:col>4</xdr:col>
      <xdr:colOff>469900</xdr:colOff>
      <xdr:row>17</xdr:row>
      <xdr:rowOff>115113</xdr:rowOff>
    </xdr:to>
    <xdr:cxnSp macro="">
      <xdr:nvCxnSpPr>
        <xdr:cNvPr id="53" name="直線コネクタ 52"/>
        <xdr:cNvCxnSpPr/>
      </xdr:nvCxnSpPr>
      <xdr:spPr bwMode="auto">
        <a:xfrm>
          <a:off x="4305300" y="3063462"/>
          <a:ext cx="698500" cy="1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71831</xdr:rowOff>
    </xdr:from>
    <xdr:to>
      <xdr:col>3</xdr:col>
      <xdr:colOff>904875</xdr:colOff>
      <xdr:row>17</xdr:row>
      <xdr:rowOff>101187</xdr:rowOff>
    </xdr:to>
    <xdr:cxnSp macro="">
      <xdr:nvCxnSpPr>
        <xdr:cNvPr id="56" name="直線コネクタ 55"/>
        <xdr:cNvCxnSpPr/>
      </xdr:nvCxnSpPr>
      <xdr:spPr bwMode="auto">
        <a:xfrm>
          <a:off x="3606800" y="3034106"/>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137706</xdr:rowOff>
    </xdr:from>
    <xdr:to>
      <xdr:col>3</xdr:col>
      <xdr:colOff>206375</xdr:colOff>
      <xdr:row>17</xdr:row>
      <xdr:rowOff>71831</xdr:rowOff>
    </xdr:to>
    <xdr:cxnSp macro="">
      <xdr:nvCxnSpPr>
        <xdr:cNvPr id="59" name="直線コネクタ 58"/>
        <xdr:cNvCxnSpPr/>
      </xdr:nvCxnSpPr>
      <xdr:spPr bwMode="auto">
        <a:xfrm>
          <a:off x="2908300" y="2928531"/>
          <a:ext cx="698500" cy="10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66190</xdr:rowOff>
    </xdr:from>
    <xdr:ext cx="762000" cy="259045"/>
    <xdr:sp macro="" textlink="">
      <xdr:nvSpPr>
        <xdr:cNvPr id="61" name="テキスト ボックス 60"/>
        <xdr:cNvSpPr txBox="1"/>
      </xdr:nvSpPr>
      <xdr:spPr>
        <a:xfrm>
          <a:off x="3225800" y="26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22185</xdr:rowOff>
    </xdr:from>
    <xdr:ext cx="762000" cy="259045"/>
    <xdr:sp macro="" textlink="">
      <xdr:nvSpPr>
        <xdr:cNvPr id="63" name="テキスト ボックス 62"/>
        <xdr:cNvSpPr txBox="1"/>
      </xdr:nvSpPr>
      <xdr:spPr>
        <a:xfrm>
          <a:off x="2527300" y="26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10401</xdr:rowOff>
    </xdr:from>
    <xdr:to>
      <xdr:col>5</xdr:col>
      <xdr:colOff>34925</xdr:colOff>
      <xdr:row>17</xdr:row>
      <xdr:rowOff>112001</xdr:rowOff>
    </xdr:to>
    <xdr:sp macro="" textlink="">
      <xdr:nvSpPr>
        <xdr:cNvPr id="69" name="円/楕円 68"/>
        <xdr:cNvSpPr/>
      </xdr:nvSpPr>
      <xdr:spPr bwMode="auto">
        <a:xfrm>
          <a:off x="5600700" y="2972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153928</xdr:rowOff>
    </xdr:from>
    <xdr:ext cx="762000" cy="259045"/>
    <xdr:sp macro="" textlink="">
      <xdr:nvSpPr>
        <xdr:cNvPr id="70" name="人口1人当たり決算額の推移該当値テキスト130"/>
        <xdr:cNvSpPr txBox="1"/>
      </xdr:nvSpPr>
      <xdr:spPr>
        <a:xfrm>
          <a:off x="5740400" y="29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64313</xdr:rowOff>
    </xdr:from>
    <xdr:to>
      <xdr:col>4</xdr:col>
      <xdr:colOff>520700</xdr:colOff>
      <xdr:row>17</xdr:row>
      <xdr:rowOff>165913</xdr:rowOff>
    </xdr:to>
    <xdr:sp macro="" textlink="">
      <xdr:nvSpPr>
        <xdr:cNvPr id="71" name="円/楕円 70"/>
        <xdr:cNvSpPr/>
      </xdr:nvSpPr>
      <xdr:spPr bwMode="auto">
        <a:xfrm>
          <a:off x="4953000" y="302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150690</xdr:rowOff>
    </xdr:from>
    <xdr:ext cx="736600" cy="259045"/>
    <xdr:sp macro="" textlink="">
      <xdr:nvSpPr>
        <xdr:cNvPr id="72" name="テキスト ボックス 71"/>
        <xdr:cNvSpPr txBox="1"/>
      </xdr:nvSpPr>
      <xdr:spPr>
        <a:xfrm>
          <a:off x="4622800" y="311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50387</xdr:rowOff>
    </xdr:from>
    <xdr:to>
      <xdr:col>3</xdr:col>
      <xdr:colOff>955675</xdr:colOff>
      <xdr:row>17</xdr:row>
      <xdr:rowOff>151987</xdr:rowOff>
    </xdr:to>
    <xdr:sp macro="" textlink="">
      <xdr:nvSpPr>
        <xdr:cNvPr id="73" name="円/楕円 72"/>
        <xdr:cNvSpPr/>
      </xdr:nvSpPr>
      <xdr:spPr bwMode="auto">
        <a:xfrm>
          <a:off x="4254500" y="3012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136764</xdr:rowOff>
    </xdr:from>
    <xdr:ext cx="762000" cy="259045"/>
    <xdr:sp macro="" textlink="">
      <xdr:nvSpPr>
        <xdr:cNvPr id="74" name="テキスト ボックス 73"/>
        <xdr:cNvSpPr txBox="1"/>
      </xdr:nvSpPr>
      <xdr:spPr>
        <a:xfrm>
          <a:off x="3924300" y="309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21031</xdr:rowOff>
    </xdr:from>
    <xdr:to>
      <xdr:col>3</xdr:col>
      <xdr:colOff>257175</xdr:colOff>
      <xdr:row>17</xdr:row>
      <xdr:rowOff>122631</xdr:rowOff>
    </xdr:to>
    <xdr:sp macro="" textlink="">
      <xdr:nvSpPr>
        <xdr:cNvPr id="75" name="円/楕円 74"/>
        <xdr:cNvSpPr/>
      </xdr:nvSpPr>
      <xdr:spPr bwMode="auto">
        <a:xfrm>
          <a:off x="3556000" y="298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107408</xdr:rowOff>
    </xdr:from>
    <xdr:ext cx="762000" cy="259045"/>
    <xdr:sp macro="" textlink="">
      <xdr:nvSpPr>
        <xdr:cNvPr id="76" name="テキスト ボックス 75"/>
        <xdr:cNvSpPr txBox="1"/>
      </xdr:nvSpPr>
      <xdr:spPr>
        <a:xfrm>
          <a:off x="3225800" y="30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86906</xdr:rowOff>
    </xdr:from>
    <xdr:to>
      <xdr:col>2</xdr:col>
      <xdr:colOff>692150</xdr:colOff>
      <xdr:row>17</xdr:row>
      <xdr:rowOff>17056</xdr:rowOff>
    </xdr:to>
    <xdr:sp macro="" textlink="">
      <xdr:nvSpPr>
        <xdr:cNvPr id="77" name="円/楕円 76"/>
        <xdr:cNvSpPr/>
      </xdr:nvSpPr>
      <xdr:spPr bwMode="auto">
        <a:xfrm>
          <a:off x="2857500" y="287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1833</xdr:rowOff>
    </xdr:from>
    <xdr:ext cx="762000" cy="259045"/>
    <xdr:sp macro="" textlink="">
      <xdr:nvSpPr>
        <xdr:cNvPr id="78" name="テキスト ボックス 77"/>
        <xdr:cNvSpPr txBox="1"/>
      </xdr:nvSpPr>
      <xdr:spPr>
        <a:xfrm>
          <a:off x="2527300" y="296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89601</xdr:rowOff>
    </xdr:from>
    <xdr:to>
      <xdr:col>4</xdr:col>
      <xdr:colOff>1117600</xdr:colOff>
      <xdr:row>36</xdr:row>
      <xdr:rowOff>129057</xdr:rowOff>
    </xdr:to>
    <xdr:cxnSp macro="">
      <xdr:nvCxnSpPr>
        <xdr:cNvPr id="110" name="直線コネクタ 109"/>
        <xdr:cNvCxnSpPr/>
      </xdr:nvCxnSpPr>
      <xdr:spPr bwMode="auto">
        <a:xfrm flipV="1">
          <a:off x="5003800" y="7042851"/>
          <a:ext cx="6477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110381</xdr:rowOff>
    </xdr:from>
    <xdr:to>
      <xdr:col>4</xdr:col>
      <xdr:colOff>469900</xdr:colOff>
      <xdr:row>36</xdr:row>
      <xdr:rowOff>129057</xdr:rowOff>
    </xdr:to>
    <xdr:cxnSp macro="">
      <xdr:nvCxnSpPr>
        <xdr:cNvPr id="113" name="直線コネクタ 112"/>
        <xdr:cNvCxnSpPr/>
      </xdr:nvCxnSpPr>
      <xdr:spPr bwMode="auto">
        <a:xfrm>
          <a:off x="4305300" y="7063631"/>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39675</xdr:rowOff>
    </xdr:from>
    <xdr:to>
      <xdr:col>3</xdr:col>
      <xdr:colOff>904875</xdr:colOff>
      <xdr:row>36</xdr:row>
      <xdr:rowOff>110381</xdr:rowOff>
    </xdr:to>
    <xdr:cxnSp macro="">
      <xdr:nvCxnSpPr>
        <xdr:cNvPr id="116" name="直線コネクタ 115"/>
        <xdr:cNvCxnSpPr/>
      </xdr:nvCxnSpPr>
      <xdr:spPr bwMode="auto">
        <a:xfrm>
          <a:off x="3606800" y="6992925"/>
          <a:ext cx="698500" cy="7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34554</xdr:rowOff>
    </xdr:from>
    <xdr:to>
      <xdr:col>3</xdr:col>
      <xdr:colOff>206375</xdr:colOff>
      <xdr:row>36</xdr:row>
      <xdr:rowOff>39675</xdr:rowOff>
    </xdr:to>
    <xdr:cxnSp macro="">
      <xdr:nvCxnSpPr>
        <xdr:cNvPr id="119" name="直線コネクタ 118"/>
        <xdr:cNvCxnSpPr/>
      </xdr:nvCxnSpPr>
      <xdr:spPr bwMode="auto">
        <a:xfrm>
          <a:off x="2908300" y="6987804"/>
          <a:ext cx="698500" cy="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38801</xdr:rowOff>
    </xdr:from>
    <xdr:to>
      <xdr:col>5</xdr:col>
      <xdr:colOff>34925</xdr:colOff>
      <xdr:row>36</xdr:row>
      <xdr:rowOff>140401</xdr:rowOff>
    </xdr:to>
    <xdr:sp macro="" textlink="">
      <xdr:nvSpPr>
        <xdr:cNvPr id="129" name="円/楕円 128"/>
        <xdr:cNvSpPr/>
      </xdr:nvSpPr>
      <xdr:spPr bwMode="auto">
        <a:xfrm>
          <a:off x="5600700" y="699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10878</xdr:rowOff>
    </xdr:from>
    <xdr:ext cx="762000" cy="259045"/>
    <xdr:sp macro="" textlink="">
      <xdr:nvSpPr>
        <xdr:cNvPr id="130" name="人口1人当たり決算額の推移該当値テキスト445"/>
        <xdr:cNvSpPr txBox="1"/>
      </xdr:nvSpPr>
      <xdr:spPr>
        <a:xfrm>
          <a:off x="57404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78257</xdr:rowOff>
    </xdr:from>
    <xdr:to>
      <xdr:col>4</xdr:col>
      <xdr:colOff>520700</xdr:colOff>
      <xdr:row>37</xdr:row>
      <xdr:rowOff>8407</xdr:rowOff>
    </xdr:to>
    <xdr:sp macro="" textlink="">
      <xdr:nvSpPr>
        <xdr:cNvPr id="131" name="円/楕円 130"/>
        <xdr:cNvSpPr/>
      </xdr:nvSpPr>
      <xdr:spPr bwMode="auto">
        <a:xfrm>
          <a:off x="4953000" y="703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164634</xdr:rowOff>
    </xdr:from>
    <xdr:ext cx="736600" cy="259045"/>
    <xdr:sp macro="" textlink="">
      <xdr:nvSpPr>
        <xdr:cNvPr id="132" name="テキスト ボックス 131"/>
        <xdr:cNvSpPr txBox="1"/>
      </xdr:nvSpPr>
      <xdr:spPr>
        <a:xfrm>
          <a:off x="4622800" y="7117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59581</xdr:rowOff>
    </xdr:from>
    <xdr:to>
      <xdr:col>3</xdr:col>
      <xdr:colOff>955675</xdr:colOff>
      <xdr:row>36</xdr:row>
      <xdr:rowOff>161181</xdr:rowOff>
    </xdr:to>
    <xdr:sp macro="" textlink="">
      <xdr:nvSpPr>
        <xdr:cNvPr id="133" name="円/楕円 132"/>
        <xdr:cNvSpPr/>
      </xdr:nvSpPr>
      <xdr:spPr bwMode="auto">
        <a:xfrm>
          <a:off x="4254500" y="701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145958</xdr:rowOff>
    </xdr:from>
    <xdr:ext cx="762000" cy="259045"/>
    <xdr:sp macro="" textlink="">
      <xdr:nvSpPr>
        <xdr:cNvPr id="134" name="テキスト ボックス 133"/>
        <xdr:cNvSpPr txBox="1"/>
      </xdr:nvSpPr>
      <xdr:spPr>
        <a:xfrm>
          <a:off x="3924300" y="70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331775</xdr:rowOff>
    </xdr:from>
    <xdr:to>
      <xdr:col>3</xdr:col>
      <xdr:colOff>257175</xdr:colOff>
      <xdr:row>36</xdr:row>
      <xdr:rowOff>90475</xdr:rowOff>
    </xdr:to>
    <xdr:sp macro="" textlink="">
      <xdr:nvSpPr>
        <xdr:cNvPr id="135" name="円/楕円 134"/>
        <xdr:cNvSpPr/>
      </xdr:nvSpPr>
      <xdr:spPr bwMode="auto">
        <a:xfrm>
          <a:off x="3556000" y="694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75252</xdr:rowOff>
    </xdr:from>
    <xdr:ext cx="762000" cy="259045"/>
    <xdr:sp macro="" textlink="">
      <xdr:nvSpPr>
        <xdr:cNvPr id="136" name="テキスト ボックス 135"/>
        <xdr:cNvSpPr txBox="1"/>
      </xdr:nvSpPr>
      <xdr:spPr>
        <a:xfrm>
          <a:off x="3225800" y="702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326654</xdr:rowOff>
    </xdr:from>
    <xdr:to>
      <xdr:col>2</xdr:col>
      <xdr:colOff>692150</xdr:colOff>
      <xdr:row>36</xdr:row>
      <xdr:rowOff>85354</xdr:rowOff>
    </xdr:to>
    <xdr:sp macro="" textlink="">
      <xdr:nvSpPr>
        <xdr:cNvPr id="137" name="円/楕円 136"/>
        <xdr:cNvSpPr/>
      </xdr:nvSpPr>
      <xdr:spPr bwMode="auto">
        <a:xfrm>
          <a:off x="2857500" y="693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70131</xdr:rowOff>
    </xdr:from>
    <xdr:ext cx="762000" cy="259045"/>
    <xdr:sp macro="" textlink="">
      <xdr:nvSpPr>
        <xdr:cNvPr id="138" name="テキスト ボックス 137"/>
        <xdr:cNvSpPr txBox="1"/>
      </xdr:nvSpPr>
      <xdr:spPr>
        <a:xfrm>
          <a:off x="2527300" y="70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113721</xdr:rowOff>
    </xdr:from>
    <xdr:to>
      <xdr:col>6</xdr:col>
      <xdr:colOff>511175</xdr:colOff>
      <xdr:row>36</xdr:row>
      <xdr:rowOff>121673</xdr:rowOff>
    </xdr:to>
    <xdr:cxnSp macro="">
      <xdr:nvCxnSpPr>
        <xdr:cNvPr id="63" name="直線コネクタ 62"/>
        <xdr:cNvCxnSpPr/>
      </xdr:nvCxnSpPr>
      <xdr:spPr>
        <a:xfrm flipV="1">
          <a:off x="3797300" y="6285921"/>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93784</xdr:rowOff>
    </xdr:from>
    <xdr:to>
      <xdr:col>5</xdr:col>
      <xdr:colOff>358775</xdr:colOff>
      <xdr:row>36</xdr:row>
      <xdr:rowOff>121673</xdr:rowOff>
    </xdr:to>
    <xdr:cxnSp macro="">
      <xdr:nvCxnSpPr>
        <xdr:cNvPr id="66" name="直線コネクタ 65"/>
        <xdr:cNvCxnSpPr/>
      </xdr:nvCxnSpPr>
      <xdr:spPr>
        <a:xfrm>
          <a:off x="2908300" y="626598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93784</xdr:rowOff>
    </xdr:from>
    <xdr:to>
      <xdr:col>4</xdr:col>
      <xdr:colOff>155575</xdr:colOff>
      <xdr:row>36</xdr:row>
      <xdr:rowOff>140353</xdr:rowOff>
    </xdr:to>
    <xdr:cxnSp macro="">
      <xdr:nvCxnSpPr>
        <xdr:cNvPr id="69" name="直線コネクタ 68"/>
        <xdr:cNvCxnSpPr/>
      </xdr:nvCxnSpPr>
      <xdr:spPr>
        <a:xfrm flipV="1">
          <a:off x="2019300" y="6265984"/>
          <a:ext cx="889000" cy="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33074</xdr:rowOff>
    </xdr:from>
    <xdr:to>
      <xdr:col>2</xdr:col>
      <xdr:colOff>638175</xdr:colOff>
      <xdr:row>36</xdr:row>
      <xdr:rowOff>140353</xdr:rowOff>
    </xdr:to>
    <xdr:cxnSp macro="">
      <xdr:nvCxnSpPr>
        <xdr:cNvPr id="72" name="直線コネクタ 71"/>
        <xdr:cNvCxnSpPr/>
      </xdr:nvCxnSpPr>
      <xdr:spPr>
        <a:xfrm>
          <a:off x="1130300" y="6205274"/>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62921</xdr:rowOff>
    </xdr:from>
    <xdr:to>
      <xdr:col>6</xdr:col>
      <xdr:colOff>561975</xdr:colOff>
      <xdr:row>36</xdr:row>
      <xdr:rowOff>164521</xdr:rowOff>
    </xdr:to>
    <xdr:sp macro="" textlink="">
      <xdr:nvSpPr>
        <xdr:cNvPr id="82" name="円/楕円 81"/>
        <xdr:cNvSpPr/>
      </xdr:nvSpPr>
      <xdr:spPr>
        <a:xfrm>
          <a:off x="4584700" y="6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41348</xdr:rowOff>
    </xdr:from>
    <xdr:ext cx="534377" cy="259045"/>
    <xdr:sp macro="" textlink="">
      <xdr:nvSpPr>
        <xdr:cNvPr id="83" name="人件費該当値テキスト"/>
        <xdr:cNvSpPr txBox="1"/>
      </xdr:nvSpPr>
      <xdr:spPr>
        <a:xfrm>
          <a:off x="4686300" y="62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70873</xdr:rowOff>
    </xdr:from>
    <xdr:to>
      <xdr:col>5</xdr:col>
      <xdr:colOff>409575</xdr:colOff>
      <xdr:row>37</xdr:row>
      <xdr:rowOff>1023</xdr:rowOff>
    </xdr:to>
    <xdr:sp macro="" textlink="">
      <xdr:nvSpPr>
        <xdr:cNvPr id="84" name="円/楕円 83"/>
        <xdr:cNvSpPr/>
      </xdr:nvSpPr>
      <xdr:spPr>
        <a:xfrm>
          <a:off x="3746500" y="62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163600</xdr:rowOff>
    </xdr:from>
    <xdr:ext cx="534377" cy="259045"/>
    <xdr:sp macro="" textlink="">
      <xdr:nvSpPr>
        <xdr:cNvPr id="85" name="テキスト ボックス 84"/>
        <xdr:cNvSpPr txBox="1"/>
      </xdr:nvSpPr>
      <xdr:spPr>
        <a:xfrm>
          <a:off x="3530111" y="63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42984</xdr:rowOff>
    </xdr:from>
    <xdr:to>
      <xdr:col>4</xdr:col>
      <xdr:colOff>206375</xdr:colOff>
      <xdr:row>36</xdr:row>
      <xdr:rowOff>144584</xdr:rowOff>
    </xdr:to>
    <xdr:sp macro="" textlink="">
      <xdr:nvSpPr>
        <xdr:cNvPr id="86" name="円/楕円 85"/>
        <xdr:cNvSpPr/>
      </xdr:nvSpPr>
      <xdr:spPr>
        <a:xfrm>
          <a:off x="2857500" y="62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135711</xdr:rowOff>
    </xdr:from>
    <xdr:ext cx="534377" cy="259045"/>
    <xdr:sp macro="" textlink="">
      <xdr:nvSpPr>
        <xdr:cNvPr id="87" name="テキスト ボックス 86"/>
        <xdr:cNvSpPr txBox="1"/>
      </xdr:nvSpPr>
      <xdr:spPr>
        <a:xfrm>
          <a:off x="2641111" y="63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89553</xdr:rowOff>
    </xdr:from>
    <xdr:to>
      <xdr:col>3</xdr:col>
      <xdr:colOff>3175</xdr:colOff>
      <xdr:row>37</xdr:row>
      <xdr:rowOff>19703</xdr:rowOff>
    </xdr:to>
    <xdr:sp macro="" textlink="">
      <xdr:nvSpPr>
        <xdr:cNvPr id="88" name="円/楕円 87"/>
        <xdr:cNvSpPr/>
      </xdr:nvSpPr>
      <xdr:spPr>
        <a:xfrm>
          <a:off x="1968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10830</xdr:rowOff>
    </xdr:from>
    <xdr:ext cx="534377" cy="259045"/>
    <xdr:sp macro="" textlink="">
      <xdr:nvSpPr>
        <xdr:cNvPr id="89" name="テキスト ボックス 88"/>
        <xdr:cNvSpPr txBox="1"/>
      </xdr:nvSpPr>
      <xdr:spPr>
        <a:xfrm>
          <a:off x="1752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153724</xdr:rowOff>
    </xdr:from>
    <xdr:to>
      <xdr:col>1</xdr:col>
      <xdr:colOff>485775</xdr:colOff>
      <xdr:row>36</xdr:row>
      <xdr:rowOff>83874</xdr:rowOff>
    </xdr:to>
    <xdr:sp macro="" textlink="">
      <xdr:nvSpPr>
        <xdr:cNvPr id="90" name="円/楕円 89"/>
        <xdr:cNvSpPr/>
      </xdr:nvSpPr>
      <xdr:spPr>
        <a:xfrm>
          <a:off x="1079500" y="61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75001</xdr:rowOff>
    </xdr:from>
    <xdr:ext cx="534377" cy="259045"/>
    <xdr:sp macro="" textlink="">
      <xdr:nvSpPr>
        <xdr:cNvPr id="91" name="テキスト ボックス 90"/>
        <xdr:cNvSpPr txBox="1"/>
      </xdr:nvSpPr>
      <xdr:spPr>
        <a:xfrm>
          <a:off x="863111" y="624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119910</xdr:rowOff>
    </xdr:from>
    <xdr:to>
      <xdr:col>6</xdr:col>
      <xdr:colOff>511175</xdr:colOff>
      <xdr:row>57</xdr:row>
      <xdr:rowOff>139390</xdr:rowOff>
    </xdr:to>
    <xdr:cxnSp macro="">
      <xdr:nvCxnSpPr>
        <xdr:cNvPr id="123" name="直線コネクタ 122"/>
        <xdr:cNvCxnSpPr/>
      </xdr:nvCxnSpPr>
      <xdr:spPr>
        <a:xfrm flipV="1">
          <a:off x="3797300" y="9892560"/>
          <a:ext cx="8382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139390</xdr:rowOff>
    </xdr:from>
    <xdr:to>
      <xdr:col>5</xdr:col>
      <xdr:colOff>358775</xdr:colOff>
      <xdr:row>58</xdr:row>
      <xdr:rowOff>45844</xdr:rowOff>
    </xdr:to>
    <xdr:cxnSp macro="">
      <xdr:nvCxnSpPr>
        <xdr:cNvPr id="126" name="直線コネクタ 125"/>
        <xdr:cNvCxnSpPr/>
      </xdr:nvCxnSpPr>
      <xdr:spPr>
        <a:xfrm flipV="1">
          <a:off x="2908300" y="9912040"/>
          <a:ext cx="889000" cy="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45844</xdr:rowOff>
    </xdr:from>
    <xdr:to>
      <xdr:col>4</xdr:col>
      <xdr:colOff>155575</xdr:colOff>
      <xdr:row>58</xdr:row>
      <xdr:rowOff>133577</xdr:rowOff>
    </xdr:to>
    <xdr:cxnSp macro="">
      <xdr:nvCxnSpPr>
        <xdr:cNvPr id="129" name="直線コネクタ 128"/>
        <xdr:cNvCxnSpPr/>
      </xdr:nvCxnSpPr>
      <xdr:spPr>
        <a:xfrm flipV="1">
          <a:off x="2019300" y="9989944"/>
          <a:ext cx="889000" cy="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121837</xdr:rowOff>
    </xdr:from>
    <xdr:to>
      <xdr:col>2</xdr:col>
      <xdr:colOff>638175</xdr:colOff>
      <xdr:row>58</xdr:row>
      <xdr:rowOff>133577</xdr:rowOff>
    </xdr:to>
    <xdr:cxnSp macro="">
      <xdr:nvCxnSpPr>
        <xdr:cNvPr id="132" name="直線コネクタ 131"/>
        <xdr:cNvCxnSpPr/>
      </xdr:nvCxnSpPr>
      <xdr:spPr>
        <a:xfrm>
          <a:off x="1130300" y="10065937"/>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69110</xdr:rowOff>
    </xdr:from>
    <xdr:to>
      <xdr:col>6</xdr:col>
      <xdr:colOff>561975</xdr:colOff>
      <xdr:row>57</xdr:row>
      <xdr:rowOff>170710</xdr:rowOff>
    </xdr:to>
    <xdr:sp macro="" textlink="">
      <xdr:nvSpPr>
        <xdr:cNvPr id="142" name="円/楕円 141"/>
        <xdr:cNvSpPr/>
      </xdr:nvSpPr>
      <xdr:spPr>
        <a:xfrm>
          <a:off x="45847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47537</xdr:rowOff>
    </xdr:from>
    <xdr:ext cx="534377" cy="259045"/>
    <xdr:sp macro="" textlink="">
      <xdr:nvSpPr>
        <xdr:cNvPr id="143" name="物件費該当値テキスト"/>
        <xdr:cNvSpPr txBox="1"/>
      </xdr:nvSpPr>
      <xdr:spPr>
        <a:xfrm>
          <a:off x="4686300" y="98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88590</xdr:rowOff>
    </xdr:from>
    <xdr:to>
      <xdr:col>5</xdr:col>
      <xdr:colOff>409575</xdr:colOff>
      <xdr:row>58</xdr:row>
      <xdr:rowOff>18740</xdr:rowOff>
    </xdr:to>
    <xdr:sp macro="" textlink="">
      <xdr:nvSpPr>
        <xdr:cNvPr id="144" name="円/楕円 143"/>
        <xdr:cNvSpPr/>
      </xdr:nvSpPr>
      <xdr:spPr>
        <a:xfrm>
          <a:off x="3746500" y="98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9867</xdr:rowOff>
    </xdr:from>
    <xdr:ext cx="534377" cy="259045"/>
    <xdr:sp macro="" textlink="">
      <xdr:nvSpPr>
        <xdr:cNvPr id="145" name="テキスト ボックス 144"/>
        <xdr:cNvSpPr txBox="1"/>
      </xdr:nvSpPr>
      <xdr:spPr>
        <a:xfrm>
          <a:off x="3530111" y="99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166494</xdr:rowOff>
    </xdr:from>
    <xdr:to>
      <xdr:col>4</xdr:col>
      <xdr:colOff>206375</xdr:colOff>
      <xdr:row>58</xdr:row>
      <xdr:rowOff>96644</xdr:rowOff>
    </xdr:to>
    <xdr:sp macro="" textlink="">
      <xdr:nvSpPr>
        <xdr:cNvPr id="146" name="円/楕円 145"/>
        <xdr:cNvSpPr/>
      </xdr:nvSpPr>
      <xdr:spPr>
        <a:xfrm>
          <a:off x="2857500" y="99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87771</xdr:rowOff>
    </xdr:from>
    <xdr:ext cx="534377" cy="259045"/>
    <xdr:sp macro="" textlink="">
      <xdr:nvSpPr>
        <xdr:cNvPr id="147" name="テキスト ボックス 146"/>
        <xdr:cNvSpPr txBox="1"/>
      </xdr:nvSpPr>
      <xdr:spPr>
        <a:xfrm>
          <a:off x="2641111" y="10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82777</xdr:rowOff>
    </xdr:from>
    <xdr:to>
      <xdr:col>3</xdr:col>
      <xdr:colOff>3175</xdr:colOff>
      <xdr:row>59</xdr:row>
      <xdr:rowOff>12927</xdr:rowOff>
    </xdr:to>
    <xdr:sp macro="" textlink="">
      <xdr:nvSpPr>
        <xdr:cNvPr id="148" name="円/楕円 147"/>
        <xdr:cNvSpPr/>
      </xdr:nvSpPr>
      <xdr:spPr>
        <a:xfrm>
          <a:off x="1968500" y="100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4054</xdr:rowOff>
    </xdr:from>
    <xdr:ext cx="534377" cy="259045"/>
    <xdr:sp macro="" textlink="">
      <xdr:nvSpPr>
        <xdr:cNvPr id="149" name="テキスト ボックス 148"/>
        <xdr:cNvSpPr txBox="1"/>
      </xdr:nvSpPr>
      <xdr:spPr>
        <a:xfrm>
          <a:off x="1752111" y="101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71037</xdr:rowOff>
    </xdr:from>
    <xdr:to>
      <xdr:col>1</xdr:col>
      <xdr:colOff>485775</xdr:colOff>
      <xdr:row>59</xdr:row>
      <xdr:rowOff>1187</xdr:rowOff>
    </xdr:to>
    <xdr:sp macro="" textlink="">
      <xdr:nvSpPr>
        <xdr:cNvPr id="150" name="円/楕円 149"/>
        <xdr:cNvSpPr/>
      </xdr:nvSpPr>
      <xdr:spPr>
        <a:xfrm>
          <a:off x="1079500" y="100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163764</xdr:rowOff>
    </xdr:from>
    <xdr:ext cx="534377" cy="259045"/>
    <xdr:sp macro="" textlink="">
      <xdr:nvSpPr>
        <xdr:cNvPr id="151" name="テキスト ボックス 150"/>
        <xdr:cNvSpPr txBox="1"/>
      </xdr:nvSpPr>
      <xdr:spPr>
        <a:xfrm>
          <a:off x="863111" y="101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52412</xdr:rowOff>
    </xdr:from>
    <xdr:to>
      <xdr:col>6</xdr:col>
      <xdr:colOff>511175</xdr:colOff>
      <xdr:row>78</xdr:row>
      <xdr:rowOff>102439</xdr:rowOff>
    </xdr:to>
    <xdr:cxnSp macro="">
      <xdr:nvCxnSpPr>
        <xdr:cNvPr id="180" name="直線コネクタ 179"/>
        <xdr:cNvCxnSpPr/>
      </xdr:nvCxnSpPr>
      <xdr:spPr>
        <a:xfrm>
          <a:off x="3797300" y="13425512"/>
          <a:ext cx="838200" cy="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52412</xdr:rowOff>
    </xdr:from>
    <xdr:to>
      <xdr:col>5</xdr:col>
      <xdr:colOff>358775</xdr:colOff>
      <xdr:row>78</xdr:row>
      <xdr:rowOff>68796</xdr:rowOff>
    </xdr:to>
    <xdr:cxnSp macro="">
      <xdr:nvCxnSpPr>
        <xdr:cNvPr id="183" name="直線コネクタ 182"/>
        <xdr:cNvCxnSpPr/>
      </xdr:nvCxnSpPr>
      <xdr:spPr>
        <a:xfrm flipV="1">
          <a:off x="2908300" y="13425512"/>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68796</xdr:rowOff>
    </xdr:from>
    <xdr:to>
      <xdr:col>4</xdr:col>
      <xdr:colOff>155575</xdr:colOff>
      <xdr:row>78</xdr:row>
      <xdr:rowOff>74016</xdr:rowOff>
    </xdr:to>
    <xdr:cxnSp macro="">
      <xdr:nvCxnSpPr>
        <xdr:cNvPr id="186" name="直線コネクタ 185"/>
        <xdr:cNvCxnSpPr/>
      </xdr:nvCxnSpPr>
      <xdr:spPr>
        <a:xfrm flipV="1">
          <a:off x="2019300" y="1344189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74016</xdr:rowOff>
    </xdr:from>
    <xdr:to>
      <xdr:col>2</xdr:col>
      <xdr:colOff>638175</xdr:colOff>
      <xdr:row>78</xdr:row>
      <xdr:rowOff>74321</xdr:rowOff>
    </xdr:to>
    <xdr:cxnSp macro="">
      <xdr:nvCxnSpPr>
        <xdr:cNvPr id="189" name="直線コネクタ 188"/>
        <xdr:cNvCxnSpPr/>
      </xdr:nvCxnSpPr>
      <xdr:spPr>
        <a:xfrm flipV="1">
          <a:off x="1130300" y="1344711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51639</xdr:rowOff>
    </xdr:from>
    <xdr:to>
      <xdr:col>6</xdr:col>
      <xdr:colOff>561975</xdr:colOff>
      <xdr:row>78</xdr:row>
      <xdr:rowOff>153239</xdr:rowOff>
    </xdr:to>
    <xdr:sp macro="" textlink="">
      <xdr:nvSpPr>
        <xdr:cNvPr id="199" name="円/楕円 198"/>
        <xdr:cNvSpPr/>
      </xdr:nvSpPr>
      <xdr:spPr>
        <a:xfrm>
          <a:off x="45847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138016</xdr:rowOff>
    </xdr:from>
    <xdr:ext cx="469744" cy="259045"/>
    <xdr:sp macro="" textlink="">
      <xdr:nvSpPr>
        <xdr:cNvPr id="200" name="維持補修費該当値テキスト"/>
        <xdr:cNvSpPr txBox="1"/>
      </xdr:nvSpPr>
      <xdr:spPr>
        <a:xfrm>
          <a:off x="4686300" y="133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1612</xdr:rowOff>
    </xdr:from>
    <xdr:to>
      <xdr:col>5</xdr:col>
      <xdr:colOff>409575</xdr:colOff>
      <xdr:row>78</xdr:row>
      <xdr:rowOff>103212</xdr:rowOff>
    </xdr:to>
    <xdr:sp macro="" textlink="">
      <xdr:nvSpPr>
        <xdr:cNvPr id="201" name="円/楕円 200"/>
        <xdr:cNvSpPr/>
      </xdr:nvSpPr>
      <xdr:spPr>
        <a:xfrm>
          <a:off x="37465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94339</xdr:rowOff>
    </xdr:from>
    <xdr:ext cx="469744" cy="259045"/>
    <xdr:sp macro="" textlink="">
      <xdr:nvSpPr>
        <xdr:cNvPr id="202" name="テキスト ボックス 201"/>
        <xdr:cNvSpPr txBox="1"/>
      </xdr:nvSpPr>
      <xdr:spPr>
        <a:xfrm>
          <a:off x="3562427" y="134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17996</xdr:rowOff>
    </xdr:from>
    <xdr:to>
      <xdr:col>4</xdr:col>
      <xdr:colOff>206375</xdr:colOff>
      <xdr:row>78</xdr:row>
      <xdr:rowOff>119596</xdr:rowOff>
    </xdr:to>
    <xdr:sp macro="" textlink="">
      <xdr:nvSpPr>
        <xdr:cNvPr id="203" name="円/楕円 202"/>
        <xdr:cNvSpPr/>
      </xdr:nvSpPr>
      <xdr:spPr>
        <a:xfrm>
          <a:off x="2857500" y="133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110723</xdr:rowOff>
    </xdr:from>
    <xdr:ext cx="469744" cy="259045"/>
    <xdr:sp macro="" textlink="">
      <xdr:nvSpPr>
        <xdr:cNvPr id="204" name="テキスト ボックス 203"/>
        <xdr:cNvSpPr txBox="1"/>
      </xdr:nvSpPr>
      <xdr:spPr>
        <a:xfrm>
          <a:off x="2673427" y="1348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23216</xdr:rowOff>
    </xdr:from>
    <xdr:to>
      <xdr:col>3</xdr:col>
      <xdr:colOff>3175</xdr:colOff>
      <xdr:row>78</xdr:row>
      <xdr:rowOff>124816</xdr:rowOff>
    </xdr:to>
    <xdr:sp macro="" textlink="">
      <xdr:nvSpPr>
        <xdr:cNvPr id="205" name="円/楕円 204"/>
        <xdr:cNvSpPr/>
      </xdr:nvSpPr>
      <xdr:spPr>
        <a:xfrm>
          <a:off x="1968500" y="133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115943</xdr:rowOff>
    </xdr:from>
    <xdr:ext cx="469744" cy="259045"/>
    <xdr:sp macro="" textlink="">
      <xdr:nvSpPr>
        <xdr:cNvPr id="206" name="テキスト ボックス 205"/>
        <xdr:cNvSpPr txBox="1"/>
      </xdr:nvSpPr>
      <xdr:spPr>
        <a:xfrm>
          <a:off x="1784427" y="1348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23521</xdr:rowOff>
    </xdr:from>
    <xdr:to>
      <xdr:col>1</xdr:col>
      <xdr:colOff>485775</xdr:colOff>
      <xdr:row>78</xdr:row>
      <xdr:rowOff>125121</xdr:rowOff>
    </xdr:to>
    <xdr:sp macro="" textlink="">
      <xdr:nvSpPr>
        <xdr:cNvPr id="207" name="円/楕円 206"/>
        <xdr:cNvSpPr/>
      </xdr:nvSpPr>
      <xdr:spPr>
        <a:xfrm>
          <a:off x="1079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116248</xdr:rowOff>
    </xdr:from>
    <xdr:ext cx="469744" cy="259045"/>
    <xdr:sp macro="" textlink="">
      <xdr:nvSpPr>
        <xdr:cNvPr id="208" name="テキスト ボックス 207"/>
        <xdr:cNvSpPr txBox="1"/>
      </xdr:nvSpPr>
      <xdr:spPr>
        <a:xfrm>
          <a:off x="895427"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12841</xdr:rowOff>
    </xdr:from>
    <xdr:to>
      <xdr:col>6</xdr:col>
      <xdr:colOff>511175</xdr:colOff>
      <xdr:row>97</xdr:row>
      <xdr:rowOff>138300</xdr:rowOff>
    </xdr:to>
    <xdr:cxnSp macro="">
      <xdr:nvCxnSpPr>
        <xdr:cNvPr id="242" name="直線コネクタ 241"/>
        <xdr:cNvCxnSpPr/>
      </xdr:nvCxnSpPr>
      <xdr:spPr>
        <a:xfrm flipV="1">
          <a:off x="3797300" y="16643491"/>
          <a:ext cx="838200" cy="1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134370</xdr:rowOff>
    </xdr:from>
    <xdr:to>
      <xdr:col>5</xdr:col>
      <xdr:colOff>358775</xdr:colOff>
      <xdr:row>97</xdr:row>
      <xdr:rowOff>138300</xdr:rowOff>
    </xdr:to>
    <xdr:cxnSp macro="">
      <xdr:nvCxnSpPr>
        <xdr:cNvPr id="245" name="直線コネクタ 244"/>
        <xdr:cNvCxnSpPr/>
      </xdr:nvCxnSpPr>
      <xdr:spPr>
        <a:xfrm>
          <a:off x="2908300" y="16765020"/>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134370</xdr:rowOff>
    </xdr:from>
    <xdr:to>
      <xdr:col>4</xdr:col>
      <xdr:colOff>155575</xdr:colOff>
      <xdr:row>98</xdr:row>
      <xdr:rowOff>16599</xdr:rowOff>
    </xdr:to>
    <xdr:cxnSp macro="">
      <xdr:nvCxnSpPr>
        <xdr:cNvPr id="248" name="直線コネクタ 247"/>
        <xdr:cNvCxnSpPr/>
      </xdr:nvCxnSpPr>
      <xdr:spPr>
        <a:xfrm flipV="1">
          <a:off x="2019300" y="16765020"/>
          <a:ext cx="889000" cy="5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16599</xdr:rowOff>
    </xdr:from>
    <xdr:to>
      <xdr:col>2</xdr:col>
      <xdr:colOff>638175</xdr:colOff>
      <xdr:row>98</xdr:row>
      <xdr:rowOff>24329</xdr:rowOff>
    </xdr:to>
    <xdr:cxnSp macro="">
      <xdr:nvCxnSpPr>
        <xdr:cNvPr id="251" name="直線コネクタ 250"/>
        <xdr:cNvCxnSpPr/>
      </xdr:nvCxnSpPr>
      <xdr:spPr>
        <a:xfrm flipV="1">
          <a:off x="1130300" y="16818699"/>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133491</xdr:rowOff>
    </xdr:from>
    <xdr:to>
      <xdr:col>6</xdr:col>
      <xdr:colOff>561975</xdr:colOff>
      <xdr:row>97</xdr:row>
      <xdr:rowOff>63641</xdr:rowOff>
    </xdr:to>
    <xdr:sp macro="" textlink="">
      <xdr:nvSpPr>
        <xdr:cNvPr id="261" name="円/楕円 260"/>
        <xdr:cNvSpPr/>
      </xdr:nvSpPr>
      <xdr:spPr>
        <a:xfrm>
          <a:off x="4584700" y="165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111918</xdr:rowOff>
    </xdr:from>
    <xdr:ext cx="534377" cy="259045"/>
    <xdr:sp macro="" textlink="">
      <xdr:nvSpPr>
        <xdr:cNvPr id="262" name="扶助費該当値テキスト"/>
        <xdr:cNvSpPr txBox="1"/>
      </xdr:nvSpPr>
      <xdr:spPr>
        <a:xfrm>
          <a:off x="4686300" y="165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87500</xdr:rowOff>
    </xdr:from>
    <xdr:to>
      <xdr:col>5</xdr:col>
      <xdr:colOff>409575</xdr:colOff>
      <xdr:row>98</xdr:row>
      <xdr:rowOff>17650</xdr:rowOff>
    </xdr:to>
    <xdr:sp macro="" textlink="">
      <xdr:nvSpPr>
        <xdr:cNvPr id="263" name="円/楕円 262"/>
        <xdr:cNvSpPr/>
      </xdr:nvSpPr>
      <xdr:spPr>
        <a:xfrm>
          <a:off x="3746500" y="167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8777</xdr:rowOff>
    </xdr:from>
    <xdr:ext cx="534377" cy="259045"/>
    <xdr:sp macro="" textlink="">
      <xdr:nvSpPr>
        <xdr:cNvPr id="264" name="テキスト ボックス 263"/>
        <xdr:cNvSpPr txBox="1"/>
      </xdr:nvSpPr>
      <xdr:spPr>
        <a:xfrm>
          <a:off x="3530111" y="168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83570</xdr:rowOff>
    </xdr:from>
    <xdr:to>
      <xdr:col>4</xdr:col>
      <xdr:colOff>206375</xdr:colOff>
      <xdr:row>98</xdr:row>
      <xdr:rowOff>13720</xdr:rowOff>
    </xdr:to>
    <xdr:sp macro="" textlink="">
      <xdr:nvSpPr>
        <xdr:cNvPr id="265" name="円/楕円 264"/>
        <xdr:cNvSpPr/>
      </xdr:nvSpPr>
      <xdr:spPr>
        <a:xfrm>
          <a:off x="2857500" y="16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4847</xdr:rowOff>
    </xdr:from>
    <xdr:ext cx="534377" cy="259045"/>
    <xdr:sp macro="" textlink="">
      <xdr:nvSpPr>
        <xdr:cNvPr id="266" name="テキスト ボックス 265"/>
        <xdr:cNvSpPr txBox="1"/>
      </xdr:nvSpPr>
      <xdr:spPr>
        <a:xfrm>
          <a:off x="2641111" y="168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137249</xdr:rowOff>
    </xdr:from>
    <xdr:to>
      <xdr:col>3</xdr:col>
      <xdr:colOff>3175</xdr:colOff>
      <xdr:row>98</xdr:row>
      <xdr:rowOff>67399</xdr:rowOff>
    </xdr:to>
    <xdr:sp macro="" textlink="">
      <xdr:nvSpPr>
        <xdr:cNvPr id="267" name="円/楕円 266"/>
        <xdr:cNvSpPr/>
      </xdr:nvSpPr>
      <xdr:spPr>
        <a:xfrm>
          <a:off x="1968500" y="167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58526</xdr:rowOff>
    </xdr:from>
    <xdr:ext cx="534377" cy="259045"/>
    <xdr:sp macro="" textlink="">
      <xdr:nvSpPr>
        <xdr:cNvPr id="268" name="テキスト ボックス 267"/>
        <xdr:cNvSpPr txBox="1"/>
      </xdr:nvSpPr>
      <xdr:spPr>
        <a:xfrm>
          <a:off x="1752111" y="168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144979</xdr:rowOff>
    </xdr:from>
    <xdr:to>
      <xdr:col>1</xdr:col>
      <xdr:colOff>485775</xdr:colOff>
      <xdr:row>98</xdr:row>
      <xdr:rowOff>75129</xdr:rowOff>
    </xdr:to>
    <xdr:sp macro="" textlink="">
      <xdr:nvSpPr>
        <xdr:cNvPr id="269" name="円/楕円 268"/>
        <xdr:cNvSpPr/>
      </xdr:nvSpPr>
      <xdr:spPr>
        <a:xfrm>
          <a:off x="1079500" y="167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66256</xdr:rowOff>
    </xdr:from>
    <xdr:ext cx="534377" cy="259045"/>
    <xdr:sp macro="" textlink="">
      <xdr:nvSpPr>
        <xdr:cNvPr id="270" name="テキスト ボックス 269"/>
        <xdr:cNvSpPr txBox="1"/>
      </xdr:nvSpPr>
      <xdr:spPr>
        <a:xfrm>
          <a:off x="863111" y="168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53042</xdr:rowOff>
    </xdr:from>
    <xdr:to>
      <xdr:col>15</xdr:col>
      <xdr:colOff>180975</xdr:colOff>
      <xdr:row>35</xdr:row>
      <xdr:rowOff>59557</xdr:rowOff>
    </xdr:to>
    <xdr:cxnSp macro="">
      <xdr:nvCxnSpPr>
        <xdr:cNvPr id="300" name="直線コネクタ 299"/>
        <xdr:cNvCxnSpPr/>
      </xdr:nvCxnSpPr>
      <xdr:spPr>
        <a:xfrm>
          <a:off x="9639300" y="605379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53042</xdr:rowOff>
    </xdr:from>
    <xdr:to>
      <xdr:col>14</xdr:col>
      <xdr:colOff>28575</xdr:colOff>
      <xdr:row>35</xdr:row>
      <xdr:rowOff>67977</xdr:rowOff>
    </xdr:to>
    <xdr:cxnSp macro="">
      <xdr:nvCxnSpPr>
        <xdr:cNvPr id="303" name="直線コネクタ 302"/>
        <xdr:cNvCxnSpPr/>
      </xdr:nvCxnSpPr>
      <xdr:spPr>
        <a:xfrm flipV="1">
          <a:off x="8750300" y="605379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5" name="テキスト ボックス 304"/>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158312</xdr:rowOff>
    </xdr:from>
    <xdr:to>
      <xdr:col>12</xdr:col>
      <xdr:colOff>511175</xdr:colOff>
      <xdr:row>35</xdr:row>
      <xdr:rowOff>67977</xdr:rowOff>
    </xdr:to>
    <xdr:cxnSp macro="">
      <xdr:nvCxnSpPr>
        <xdr:cNvPr id="306" name="直線コネクタ 305"/>
        <xdr:cNvCxnSpPr/>
      </xdr:nvCxnSpPr>
      <xdr:spPr>
        <a:xfrm>
          <a:off x="7861300" y="5816162"/>
          <a:ext cx="889000" cy="2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69937</xdr:rowOff>
    </xdr:from>
    <xdr:ext cx="534377" cy="259045"/>
    <xdr:sp macro="" textlink="">
      <xdr:nvSpPr>
        <xdr:cNvPr id="308" name="テキスト ボックス 307"/>
        <xdr:cNvSpPr txBox="1"/>
      </xdr:nvSpPr>
      <xdr:spPr>
        <a:xfrm>
          <a:off x="8483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158312</xdr:rowOff>
    </xdr:from>
    <xdr:to>
      <xdr:col>11</xdr:col>
      <xdr:colOff>307975</xdr:colOff>
      <xdr:row>35</xdr:row>
      <xdr:rowOff>68377</xdr:rowOff>
    </xdr:to>
    <xdr:cxnSp macro="">
      <xdr:nvCxnSpPr>
        <xdr:cNvPr id="309" name="直線コネクタ 308"/>
        <xdr:cNvCxnSpPr/>
      </xdr:nvCxnSpPr>
      <xdr:spPr>
        <a:xfrm flipV="1">
          <a:off x="6972300" y="5816162"/>
          <a:ext cx="889000" cy="25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85234</xdr:rowOff>
    </xdr:from>
    <xdr:ext cx="534377" cy="259045"/>
    <xdr:sp macro="" textlink="">
      <xdr:nvSpPr>
        <xdr:cNvPr id="311" name="テキスト ボックス 310"/>
        <xdr:cNvSpPr txBox="1"/>
      </xdr:nvSpPr>
      <xdr:spPr>
        <a:xfrm>
          <a:off x="7594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8757</xdr:rowOff>
    </xdr:from>
    <xdr:to>
      <xdr:col>15</xdr:col>
      <xdr:colOff>231775</xdr:colOff>
      <xdr:row>35</xdr:row>
      <xdr:rowOff>110357</xdr:rowOff>
    </xdr:to>
    <xdr:sp macro="" textlink="">
      <xdr:nvSpPr>
        <xdr:cNvPr id="319" name="円/楕円 318"/>
        <xdr:cNvSpPr/>
      </xdr:nvSpPr>
      <xdr:spPr>
        <a:xfrm>
          <a:off x="10426700" y="60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31634</xdr:rowOff>
    </xdr:from>
    <xdr:ext cx="534377" cy="259045"/>
    <xdr:sp macro="" textlink="">
      <xdr:nvSpPr>
        <xdr:cNvPr id="320" name="補助費等該当値テキスト"/>
        <xdr:cNvSpPr txBox="1"/>
      </xdr:nvSpPr>
      <xdr:spPr>
        <a:xfrm>
          <a:off x="10528300" y="58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75,207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2242</xdr:rowOff>
    </xdr:from>
    <xdr:to>
      <xdr:col>14</xdr:col>
      <xdr:colOff>79375</xdr:colOff>
      <xdr:row>35</xdr:row>
      <xdr:rowOff>103842</xdr:rowOff>
    </xdr:to>
    <xdr:sp macro="" textlink="">
      <xdr:nvSpPr>
        <xdr:cNvPr id="321" name="円/楕円 320"/>
        <xdr:cNvSpPr/>
      </xdr:nvSpPr>
      <xdr:spPr>
        <a:xfrm>
          <a:off x="9588500" y="60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120369</xdr:rowOff>
    </xdr:from>
    <xdr:ext cx="534377" cy="259045"/>
    <xdr:sp macro="" textlink="">
      <xdr:nvSpPr>
        <xdr:cNvPr id="322" name="テキスト ボックス 321"/>
        <xdr:cNvSpPr txBox="1"/>
      </xdr:nvSpPr>
      <xdr:spPr>
        <a:xfrm>
          <a:off x="9372111" y="57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17177</xdr:rowOff>
    </xdr:from>
    <xdr:to>
      <xdr:col>12</xdr:col>
      <xdr:colOff>561975</xdr:colOff>
      <xdr:row>35</xdr:row>
      <xdr:rowOff>118777</xdr:rowOff>
    </xdr:to>
    <xdr:sp macro="" textlink="">
      <xdr:nvSpPr>
        <xdr:cNvPr id="323" name="円/楕円 322"/>
        <xdr:cNvSpPr/>
      </xdr:nvSpPr>
      <xdr:spPr>
        <a:xfrm>
          <a:off x="8699500" y="60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135304</xdr:rowOff>
    </xdr:from>
    <xdr:ext cx="534377" cy="259045"/>
    <xdr:sp macro="" textlink="">
      <xdr:nvSpPr>
        <xdr:cNvPr id="324" name="テキスト ボックス 323"/>
        <xdr:cNvSpPr txBox="1"/>
      </xdr:nvSpPr>
      <xdr:spPr>
        <a:xfrm>
          <a:off x="8483111" y="57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107512</xdr:rowOff>
    </xdr:from>
    <xdr:to>
      <xdr:col>11</xdr:col>
      <xdr:colOff>358775</xdr:colOff>
      <xdr:row>34</xdr:row>
      <xdr:rowOff>37662</xdr:rowOff>
    </xdr:to>
    <xdr:sp macro="" textlink="">
      <xdr:nvSpPr>
        <xdr:cNvPr id="325" name="円/楕円 324"/>
        <xdr:cNvSpPr/>
      </xdr:nvSpPr>
      <xdr:spPr>
        <a:xfrm>
          <a:off x="7810500" y="57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54189</xdr:rowOff>
    </xdr:from>
    <xdr:ext cx="534377" cy="259045"/>
    <xdr:sp macro="" textlink="">
      <xdr:nvSpPr>
        <xdr:cNvPr id="326" name="テキスト ボックス 325"/>
        <xdr:cNvSpPr txBox="1"/>
      </xdr:nvSpPr>
      <xdr:spPr>
        <a:xfrm>
          <a:off x="7594111" y="55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17577</xdr:rowOff>
    </xdr:from>
    <xdr:to>
      <xdr:col>10</xdr:col>
      <xdr:colOff>155575</xdr:colOff>
      <xdr:row>35</xdr:row>
      <xdr:rowOff>119177</xdr:rowOff>
    </xdr:to>
    <xdr:sp macro="" textlink="">
      <xdr:nvSpPr>
        <xdr:cNvPr id="327" name="円/楕円 326"/>
        <xdr:cNvSpPr/>
      </xdr:nvSpPr>
      <xdr:spPr>
        <a:xfrm>
          <a:off x="6921500" y="60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135704</xdr:rowOff>
    </xdr:from>
    <xdr:ext cx="534377" cy="259045"/>
    <xdr:sp macro="" textlink="">
      <xdr:nvSpPr>
        <xdr:cNvPr id="328" name="テキスト ボックス 327"/>
        <xdr:cNvSpPr txBox="1"/>
      </xdr:nvSpPr>
      <xdr:spPr>
        <a:xfrm>
          <a:off x="6705111" y="57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48404</xdr:rowOff>
    </xdr:from>
    <xdr:to>
      <xdr:col>15</xdr:col>
      <xdr:colOff>180975</xdr:colOff>
      <xdr:row>59</xdr:row>
      <xdr:rowOff>49144</xdr:rowOff>
    </xdr:to>
    <xdr:cxnSp macro="">
      <xdr:nvCxnSpPr>
        <xdr:cNvPr id="359" name="直線コネクタ 358"/>
        <xdr:cNvCxnSpPr/>
      </xdr:nvCxnSpPr>
      <xdr:spPr>
        <a:xfrm flipV="1">
          <a:off x="9639300" y="10163954"/>
          <a:ext cx="8382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49144</xdr:rowOff>
    </xdr:from>
    <xdr:to>
      <xdr:col>14</xdr:col>
      <xdr:colOff>28575</xdr:colOff>
      <xdr:row>59</xdr:row>
      <xdr:rowOff>49619</xdr:rowOff>
    </xdr:to>
    <xdr:cxnSp macro="">
      <xdr:nvCxnSpPr>
        <xdr:cNvPr id="362" name="直線コネクタ 361"/>
        <xdr:cNvCxnSpPr/>
      </xdr:nvCxnSpPr>
      <xdr:spPr>
        <a:xfrm flipV="1">
          <a:off x="8750300" y="10164694"/>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49619</xdr:rowOff>
    </xdr:from>
    <xdr:to>
      <xdr:col>12</xdr:col>
      <xdr:colOff>511175</xdr:colOff>
      <xdr:row>59</xdr:row>
      <xdr:rowOff>52157</xdr:rowOff>
    </xdr:to>
    <xdr:cxnSp macro="">
      <xdr:nvCxnSpPr>
        <xdr:cNvPr id="365" name="直線コネクタ 364"/>
        <xdr:cNvCxnSpPr/>
      </xdr:nvCxnSpPr>
      <xdr:spPr>
        <a:xfrm flipV="1">
          <a:off x="7861300" y="10165169"/>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7" name="テキスト ボックス 366"/>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7380</xdr:rowOff>
    </xdr:from>
    <xdr:to>
      <xdr:col>11</xdr:col>
      <xdr:colOff>307975</xdr:colOff>
      <xdr:row>59</xdr:row>
      <xdr:rowOff>52157</xdr:rowOff>
    </xdr:to>
    <xdr:cxnSp macro="">
      <xdr:nvCxnSpPr>
        <xdr:cNvPr id="368" name="直線コネクタ 367"/>
        <xdr:cNvCxnSpPr/>
      </xdr:nvCxnSpPr>
      <xdr:spPr>
        <a:xfrm>
          <a:off x="6972300" y="10122930"/>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169054</xdr:rowOff>
    </xdr:from>
    <xdr:to>
      <xdr:col>15</xdr:col>
      <xdr:colOff>231775</xdr:colOff>
      <xdr:row>59</xdr:row>
      <xdr:rowOff>99204</xdr:rowOff>
    </xdr:to>
    <xdr:sp macro="" textlink="">
      <xdr:nvSpPr>
        <xdr:cNvPr id="378" name="円/楕円 377"/>
        <xdr:cNvSpPr/>
      </xdr:nvSpPr>
      <xdr:spPr>
        <a:xfrm>
          <a:off x="10426700" y="1011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169794</xdr:rowOff>
    </xdr:from>
    <xdr:to>
      <xdr:col>14</xdr:col>
      <xdr:colOff>79375</xdr:colOff>
      <xdr:row>59</xdr:row>
      <xdr:rowOff>99944</xdr:rowOff>
    </xdr:to>
    <xdr:sp macro="" textlink="">
      <xdr:nvSpPr>
        <xdr:cNvPr id="380" name="円/楕円 379"/>
        <xdr:cNvSpPr/>
      </xdr:nvSpPr>
      <xdr:spPr>
        <a:xfrm>
          <a:off x="9588500" y="101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91071</xdr:rowOff>
    </xdr:from>
    <xdr:ext cx="534377" cy="259045"/>
    <xdr:sp macro="" textlink="">
      <xdr:nvSpPr>
        <xdr:cNvPr id="381" name="テキスト ボックス 380"/>
        <xdr:cNvSpPr txBox="1"/>
      </xdr:nvSpPr>
      <xdr:spPr>
        <a:xfrm>
          <a:off x="9372111" y="102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170269</xdr:rowOff>
    </xdr:from>
    <xdr:to>
      <xdr:col>12</xdr:col>
      <xdr:colOff>561975</xdr:colOff>
      <xdr:row>59</xdr:row>
      <xdr:rowOff>100419</xdr:rowOff>
    </xdr:to>
    <xdr:sp macro="" textlink="">
      <xdr:nvSpPr>
        <xdr:cNvPr id="382" name="円/楕円 381"/>
        <xdr:cNvSpPr/>
      </xdr:nvSpPr>
      <xdr:spPr>
        <a:xfrm>
          <a:off x="8699500" y="101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91546</xdr:rowOff>
    </xdr:from>
    <xdr:ext cx="534377" cy="259045"/>
    <xdr:sp macro="" textlink="">
      <xdr:nvSpPr>
        <xdr:cNvPr id="383" name="テキスト ボックス 382"/>
        <xdr:cNvSpPr txBox="1"/>
      </xdr:nvSpPr>
      <xdr:spPr>
        <a:xfrm>
          <a:off x="8483111" y="102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1357</xdr:rowOff>
    </xdr:from>
    <xdr:to>
      <xdr:col>11</xdr:col>
      <xdr:colOff>358775</xdr:colOff>
      <xdr:row>59</xdr:row>
      <xdr:rowOff>102957</xdr:rowOff>
    </xdr:to>
    <xdr:sp macro="" textlink="">
      <xdr:nvSpPr>
        <xdr:cNvPr id="384" name="円/楕円 383"/>
        <xdr:cNvSpPr/>
      </xdr:nvSpPr>
      <xdr:spPr>
        <a:xfrm>
          <a:off x="7810500" y="101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94084</xdr:rowOff>
    </xdr:from>
    <xdr:ext cx="534377" cy="259045"/>
    <xdr:sp macro="" textlink="">
      <xdr:nvSpPr>
        <xdr:cNvPr id="385" name="テキスト ボックス 384"/>
        <xdr:cNvSpPr txBox="1"/>
      </xdr:nvSpPr>
      <xdr:spPr>
        <a:xfrm>
          <a:off x="7594111" y="1020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128030</xdr:rowOff>
    </xdr:from>
    <xdr:to>
      <xdr:col>10</xdr:col>
      <xdr:colOff>155575</xdr:colOff>
      <xdr:row>59</xdr:row>
      <xdr:rowOff>58180</xdr:rowOff>
    </xdr:to>
    <xdr:sp macro="" textlink="">
      <xdr:nvSpPr>
        <xdr:cNvPr id="386" name="円/楕円 385"/>
        <xdr:cNvSpPr/>
      </xdr:nvSpPr>
      <xdr:spPr>
        <a:xfrm>
          <a:off x="6921500" y="100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74707</xdr:rowOff>
    </xdr:from>
    <xdr:ext cx="534377" cy="259045"/>
    <xdr:sp macro="" textlink="">
      <xdr:nvSpPr>
        <xdr:cNvPr id="387" name="テキスト ボックス 386"/>
        <xdr:cNvSpPr txBox="1"/>
      </xdr:nvSpPr>
      <xdr:spPr>
        <a:xfrm>
          <a:off x="6705111" y="98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22067</xdr:rowOff>
    </xdr:from>
    <xdr:to>
      <xdr:col>15</xdr:col>
      <xdr:colOff>180975</xdr:colOff>
      <xdr:row>79</xdr:row>
      <xdr:rowOff>41611</xdr:rowOff>
    </xdr:to>
    <xdr:cxnSp macro="">
      <xdr:nvCxnSpPr>
        <xdr:cNvPr id="416" name="直線コネクタ 415"/>
        <xdr:cNvCxnSpPr/>
      </xdr:nvCxnSpPr>
      <xdr:spPr>
        <a:xfrm>
          <a:off x="9639300" y="13566617"/>
          <a:ext cx="8382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22067</xdr:rowOff>
    </xdr:from>
    <xdr:to>
      <xdr:col>14</xdr:col>
      <xdr:colOff>28575</xdr:colOff>
      <xdr:row>79</xdr:row>
      <xdr:rowOff>22338</xdr:rowOff>
    </xdr:to>
    <xdr:cxnSp macro="">
      <xdr:nvCxnSpPr>
        <xdr:cNvPr id="419" name="直線コネクタ 418"/>
        <xdr:cNvCxnSpPr/>
      </xdr:nvCxnSpPr>
      <xdr:spPr>
        <a:xfrm flipV="1">
          <a:off x="8750300" y="13566617"/>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162261</xdr:rowOff>
    </xdr:from>
    <xdr:to>
      <xdr:col>15</xdr:col>
      <xdr:colOff>231775</xdr:colOff>
      <xdr:row>79</xdr:row>
      <xdr:rowOff>92411</xdr:rowOff>
    </xdr:to>
    <xdr:sp macro="" textlink="">
      <xdr:nvSpPr>
        <xdr:cNvPr id="429" name="円/楕円 428"/>
        <xdr:cNvSpPr/>
      </xdr:nvSpPr>
      <xdr:spPr>
        <a:xfrm>
          <a:off x="10426700" y="1353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106239</xdr:rowOff>
    </xdr:from>
    <xdr:ext cx="469744" cy="259045"/>
    <xdr:sp macro="" textlink="">
      <xdr:nvSpPr>
        <xdr:cNvPr id="430" name="普通建設事業費 （ うち新規整備　）該当値テキスト"/>
        <xdr:cNvSpPr txBox="1"/>
      </xdr:nvSpPr>
      <xdr:spPr>
        <a:xfrm>
          <a:off x="10528300" y="134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142717</xdr:rowOff>
    </xdr:from>
    <xdr:to>
      <xdr:col>14</xdr:col>
      <xdr:colOff>79375</xdr:colOff>
      <xdr:row>79</xdr:row>
      <xdr:rowOff>72867</xdr:rowOff>
    </xdr:to>
    <xdr:sp macro="" textlink="">
      <xdr:nvSpPr>
        <xdr:cNvPr id="431" name="円/楕円 430"/>
        <xdr:cNvSpPr/>
      </xdr:nvSpPr>
      <xdr:spPr>
        <a:xfrm>
          <a:off x="9588500" y="135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63994</xdr:rowOff>
    </xdr:from>
    <xdr:ext cx="534377" cy="259045"/>
    <xdr:sp macro="" textlink="">
      <xdr:nvSpPr>
        <xdr:cNvPr id="432" name="テキスト ボックス 431"/>
        <xdr:cNvSpPr txBox="1"/>
      </xdr:nvSpPr>
      <xdr:spPr>
        <a:xfrm>
          <a:off x="9372111" y="136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142988</xdr:rowOff>
    </xdr:from>
    <xdr:to>
      <xdr:col>12</xdr:col>
      <xdr:colOff>561975</xdr:colOff>
      <xdr:row>79</xdr:row>
      <xdr:rowOff>73138</xdr:rowOff>
    </xdr:to>
    <xdr:sp macro="" textlink="">
      <xdr:nvSpPr>
        <xdr:cNvPr id="433" name="円/楕円 432"/>
        <xdr:cNvSpPr/>
      </xdr:nvSpPr>
      <xdr:spPr>
        <a:xfrm>
          <a:off x="8699500" y="135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64265</xdr:rowOff>
    </xdr:from>
    <xdr:ext cx="534377" cy="259045"/>
    <xdr:sp macro="" textlink="">
      <xdr:nvSpPr>
        <xdr:cNvPr id="434" name="テキスト ボックス 433"/>
        <xdr:cNvSpPr txBox="1"/>
      </xdr:nvSpPr>
      <xdr:spPr>
        <a:xfrm>
          <a:off x="8483111" y="136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167345</xdr:rowOff>
    </xdr:from>
    <xdr:to>
      <xdr:col>15</xdr:col>
      <xdr:colOff>180975</xdr:colOff>
      <xdr:row>97</xdr:row>
      <xdr:rowOff>84787</xdr:rowOff>
    </xdr:to>
    <xdr:cxnSp macro="">
      <xdr:nvCxnSpPr>
        <xdr:cNvPr id="465" name="直線コネクタ 464"/>
        <xdr:cNvCxnSpPr/>
      </xdr:nvCxnSpPr>
      <xdr:spPr>
        <a:xfrm flipV="1">
          <a:off x="9639300" y="16455095"/>
          <a:ext cx="838200" cy="26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161903</xdr:rowOff>
    </xdr:from>
    <xdr:ext cx="534377" cy="259045"/>
    <xdr:sp macro="" textlink="">
      <xdr:nvSpPr>
        <xdr:cNvPr id="466" name="普通建設事業費 （ うち更新整備　）平均値テキスト"/>
        <xdr:cNvSpPr txBox="1"/>
      </xdr:nvSpPr>
      <xdr:spPr>
        <a:xfrm>
          <a:off x="10528300" y="1644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84787</xdr:rowOff>
    </xdr:from>
    <xdr:to>
      <xdr:col>14</xdr:col>
      <xdr:colOff>28575</xdr:colOff>
      <xdr:row>98</xdr:row>
      <xdr:rowOff>2082</xdr:rowOff>
    </xdr:to>
    <xdr:cxnSp macro="">
      <xdr:nvCxnSpPr>
        <xdr:cNvPr id="468" name="直線コネクタ 467"/>
        <xdr:cNvCxnSpPr/>
      </xdr:nvCxnSpPr>
      <xdr:spPr>
        <a:xfrm flipV="1">
          <a:off x="8750300" y="16715437"/>
          <a:ext cx="8890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116545</xdr:rowOff>
    </xdr:from>
    <xdr:to>
      <xdr:col>15</xdr:col>
      <xdr:colOff>231775</xdr:colOff>
      <xdr:row>96</xdr:row>
      <xdr:rowOff>46695</xdr:rowOff>
    </xdr:to>
    <xdr:sp macro="" textlink="">
      <xdr:nvSpPr>
        <xdr:cNvPr id="478" name="円/楕円 477"/>
        <xdr:cNvSpPr/>
      </xdr:nvSpPr>
      <xdr:spPr>
        <a:xfrm>
          <a:off x="10426700" y="164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139422</xdr:rowOff>
    </xdr:from>
    <xdr:ext cx="534377" cy="259045"/>
    <xdr:sp macro="" textlink="">
      <xdr:nvSpPr>
        <xdr:cNvPr id="479" name="普通建設事業費 （ うち更新整備　）該当値テキスト"/>
        <xdr:cNvSpPr txBox="1"/>
      </xdr:nvSpPr>
      <xdr:spPr>
        <a:xfrm>
          <a:off x="10528300" y="162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33987</xdr:rowOff>
    </xdr:from>
    <xdr:to>
      <xdr:col>14</xdr:col>
      <xdr:colOff>79375</xdr:colOff>
      <xdr:row>97</xdr:row>
      <xdr:rowOff>135587</xdr:rowOff>
    </xdr:to>
    <xdr:sp macro="" textlink="">
      <xdr:nvSpPr>
        <xdr:cNvPr id="480" name="円/楕円 479"/>
        <xdr:cNvSpPr/>
      </xdr:nvSpPr>
      <xdr:spPr>
        <a:xfrm>
          <a:off x="9588500" y="1666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126714</xdr:rowOff>
    </xdr:from>
    <xdr:ext cx="534377" cy="259045"/>
    <xdr:sp macro="" textlink="">
      <xdr:nvSpPr>
        <xdr:cNvPr id="481" name="テキスト ボックス 480"/>
        <xdr:cNvSpPr txBox="1"/>
      </xdr:nvSpPr>
      <xdr:spPr>
        <a:xfrm>
          <a:off x="9372111" y="1675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122732</xdr:rowOff>
    </xdr:from>
    <xdr:to>
      <xdr:col>12</xdr:col>
      <xdr:colOff>561975</xdr:colOff>
      <xdr:row>98</xdr:row>
      <xdr:rowOff>52882</xdr:rowOff>
    </xdr:to>
    <xdr:sp macro="" textlink="">
      <xdr:nvSpPr>
        <xdr:cNvPr id="482" name="円/楕円 481"/>
        <xdr:cNvSpPr/>
      </xdr:nvSpPr>
      <xdr:spPr>
        <a:xfrm>
          <a:off x="86995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44009</xdr:rowOff>
    </xdr:from>
    <xdr:ext cx="534377" cy="259045"/>
    <xdr:sp macro="" textlink="">
      <xdr:nvSpPr>
        <xdr:cNvPr id="483" name="テキスト ボックス 482"/>
        <xdr:cNvSpPr txBox="1"/>
      </xdr:nvSpPr>
      <xdr:spPr>
        <a:xfrm>
          <a:off x="8483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137744</xdr:rowOff>
    </xdr:from>
    <xdr:to>
      <xdr:col>23</xdr:col>
      <xdr:colOff>517525</xdr:colOff>
      <xdr:row>38</xdr:row>
      <xdr:rowOff>139490</xdr:rowOff>
    </xdr:to>
    <xdr:cxnSp macro="">
      <xdr:nvCxnSpPr>
        <xdr:cNvPr id="510" name="直線コネクタ 509"/>
        <xdr:cNvCxnSpPr/>
      </xdr:nvCxnSpPr>
      <xdr:spPr>
        <a:xfrm>
          <a:off x="15481300" y="6652844"/>
          <a:ext cx="8382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124331</xdr:rowOff>
    </xdr:from>
    <xdr:to>
      <xdr:col>22</xdr:col>
      <xdr:colOff>365125</xdr:colOff>
      <xdr:row>38</xdr:row>
      <xdr:rowOff>137744</xdr:rowOff>
    </xdr:to>
    <xdr:cxnSp macro="">
      <xdr:nvCxnSpPr>
        <xdr:cNvPr id="513" name="直線コネクタ 512"/>
        <xdr:cNvCxnSpPr/>
      </xdr:nvCxnSpPr>
      <xdr:spPr>
        <a:xfrm>
          <a:off x="14592300" y="6639431"/>
          <a:ext cx="8890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124331</xdr:rowOff>
    </xdr:from>
    <xdr:to>
      <xdr:col>21</xdr:col>
      <xdr:colOff>161925</xdr:colOff>
      <xdr:row>38</xdr:row>
      <xdr:rowOff>135622</xdr:rowOff>
    </xdr:to>
    <xdr:cxnSp macro="">
      <xdr:nvCxnSpPr>
        <xdr:cNvPr id="516" name="直線コネクタ 515"/>
        <xdr:cNvCxnSpPr/>
      </xdr:nvCxnSpPr>
      <xdr:spPr>
        <a:xfrm flipV="1">
          <a:off x="13703300" y="6639431"/>
          <a:ext cx="8890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171425</xdr:rowOff>
    </xdr:from>
    <xdr:ext cx="469744" cy="259045"/>
    <xdr:sp macro="" textlink="">
      <xdr:nvSpPr>
        <xdr:cNvPr id="518" name="テキスト ボックス 517"/>
        <xdr:cNvSpPr txBox="1"/>
      </xdr:nvSpPr>
      <xdr:spPr>
        <a:xfrm>
          <a:off x="14357427"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115326</xdr:rowOff>
    </xdr:from>
    <xdr:to>
      <xdr:col>19</xdr:col>
      <xdr:colOff>644525</xdr:colOff>
      <xdr:row>38</xdr:row>
      <xdr:rowOff>135622</xdr:rowOff>
    </xdr:to>
    <xdr:cxnSp macro="">
      <xdr:nvCxnSpPr>
        <xdr:cNvPr id="519" name="直線コネクタ 518"/>
        <xdr:cNvCxnSpPr/>
      </xdr:nvCxnSpPr>
      <xdr:spPr>
        <a:xfrm>
          <a:off x="12814300" y="6630426"/>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3" name="テキスト ボックス 522"/>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88690</xdr:rowOff>
    </xdr:from>
    <xdr:to>
      <xdr:col>23</xdr:col>
      <xdr:colOff>568325</xdr:colOff>
      <xdr:row>39</xdr:row>
      <xdr:rowOff>18840</xdr:rowOff>
    </xdr:to>
    <xdr:sp macro="" textlink="">
      <xdr:nvSpPr>
        <xdr:cNvPr id="529" name="円/楕円 528"/>
        <xdr:cNvSpPr/>
      </xdr:nvSpPr>
      <xdr:spPr>
        <a:xfrm>
          <a:off x="16268700" y="66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313932" cy="259045"/>
    <xdr:sp macro="" textlink="">
      <xdr:nvSpPr>
        <xdr:cNvPr id="530" name="災害復旧事業費該当値テキスト"/>
        <xdr:cNvSpPr txBox="1"/>
      </xdr:nvSpPr>
      <xdr:spPr>
        <a:xfrm>
          <a:off x="16370300" y="6577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86944</xdr:rowOff>
    </xdr:from>
    <xdr:to>
      <xdr:col>22</xdr:col>
      <xdr:colOff>415925</xdr:colOff>
      <xdr:row>39</xdr:row>
      <xdr:rowOff>17094</xdr:rowOff>
    </xdr:to>
    <xdr:sp macro="" textlink="">
      <xdr:nvSpPr>
        <xdr:cNvPr id="531" name="円/楕円 530"/>
        <xdr:cNvSpPr/>
      </xdr:nvSpPr>
      <xdr:spPr>
        <a:xfrm>
          <a:off x="15430500" y="66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8221</xdr:rowOff>
    </xdr:from>
    <xdr:ext cx="378565" cy="259045"/>
    <xdr:sp macro="" textlink="">
      <xdr:nvSpPr>
        <xdr:cNvPr id="532" name="テキスト ボックス 531"/>
        <xdr:cNvSpPr txBox="1"/>
      </xdr:nvSpPr>
      <xdr:spPr>
        <a:xfrm>
          <a:off x="15292017" y="66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73531</xdr:rowOff>
    </xdr:from>
    <xdr:to>
      <xdr:col>21</xdr:col>
      <xdr:colOff>212725</xdr:colOff>
      <xdr:row>39</xdr:row>
      <xdr:rowOff>3681</xdr:rowOff>
    </xdr:to>
    <xdr:sp macro="" textlink="">
      <xdr:nvSpPr>
        <xdr:cNvPr id="533" name="円/楕円 532"/>
        <xdr:cNvSpPr/>
      </xdr:nvSpPr>
      <xdr:spPr>
        <a:xfrm>
          <a:off x="14541500" y="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20208</xdr:rowOff>
    </xdr:from>
    <xdr:ext cx="469744" cy="259045"/>
    <xdr:sp macro="" textlink="">
      <xdr:nvSpPr>
        <xdr:cNvPr id="534" name="テキスト ボックス 533"/>
        <xdr:cNvSpPr txBox="1"/>
      </xdr:nvSpPr>
      <xdr:spPr>
        <a:xfrm>
          <a:off x="14357427" y="63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84822</xdr:rowOff>
    </xdr:from>
    <xdr:to>
      <xdr:col>20</xdr:col>
      <xdr:colOff>9525</xdr:colOff>
      <xdr:row>39</xdr:row>
      <xdr:rowOff>14972</xdr:rowOff>
    </xdr:to>
    <xdr:sp macro="" textlink="">
      <xdr:nvSpPr>
        <xdr:cNvPr id="535" name="円/楕円 534"/>
        <xdr:cNvSpPr/>
      </xdr:nvSpPr>
      <xdr:spPr>
        <a:xfrm>
          <a:off x="13652500" y="6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6099</xdr:rowOff>
    </xdr:from>
    <xdr:ext cx="469744" cy="259045"/>
    <xdr:sp macro="" textlink="">
      <xdr:nvSpPr>
        <xdr:cNvPr id="536" name="テキスト ボックス 535"/>
        <xdr:cNvSpPr txBox="1"/>
      </xdr:nvSpPr>
      <xdr:spPr>
        <a:xfrm>
          <a:off x="13468427" y="66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64526</xdr:rowOff>
    </xdr:from>
    <xdr:to>
      <xdr:col>18</xdr:col>
      <xdr:colOff>492125</xdr:colOff>
      <xdr:row>38</xdr:row>
      <xdr:rowOff>166126</xdr:rowOff>
    </xdr:to>
    <xdr:sp macro="" textlink="">
      <xdr:nvSpPr>
        <xdr:cNvPr id="537" name="円/楕円 536"/>
        <xdr:cNvSpPr/>
      </xdr:nvSpPr>
      <xdr:spPr>
        <a:xfrm>
          <a:off x="12763500" y="65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11204</xdr:rowOff>
    </xdr:from>
    <xdr:ext cx="534377" cy="259045"/>
    <xdr:sp macro="" textlink="">
      <xdr:nvSpPr>
        <xdr:cNvPr id="538" name="テキスト ボックス 537"/>
        <xdr:cNvSpPr txBox="1"/>
      </xdr:nvSpPr>
      <xdr:spPr>
        <a:xfrm>
          <a:off x="12547111" y="63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58065</xdr:rowOff>
    </xdr:from>
    <xdr:to>
      <xdr:col>23</xdr:col>
      <xdr:colOff>517525</xdr:colOff>
      <xdr:row>75</xdr:row>
      <xdr:rowOff>73241</xdr:rowOff>
    </xdr:to>
    <xdr:cxnSp macro="">
      <xdr:nvCxnSpPr>
        <xdr:cNvPr id="616" name="直線コネクタ 615"/>
        <xdr:cNvCxnSpPr/>
      </xdr:nvCxnSpPr>
      <xdr:spPr>
        <a:xfrm flipV="1">
          <a:off x="15481300" y="12916815"/>
          <a:ext cx="8382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73241</xdr:rowOff>
    </xdr:from>
    <xdr:to>
      <xdr:col>22</xdr:col>
      <xdr:colOff>365125</xdr:colOff>
      <xdr:row>75</xdr:row>
      <xdr:rowOff>97524</xdr:rowOff>
    </xdr:to>
    <xdr:cxnSp macro="">
      <xdr:nvCxnSpPr>
        <xdr:cNvPr id="619" name="直線コネクタ 618"/>
        <xdr:cNvCxnSpPr/>
      </xdr:nvCxnSpPr>
      <xdr:spPr>
        <a:xfrm flipV="1">
          <a:off x="14592300" y="12931991"/>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97524</xdr:rowOff>
    </xdr:from>
    <xdr:to>
      <xdr:col>21</xdr:col>
      <xdr:colOff>161925</xdr:colOff>
      <xdr:row>75</xdr:row>
      <xdr:rowOff>136081</xdr:rowOff>
    </xdr:to>
    <xdr:cxnSp macro="">
      <xdr:nvCxnSpPr>
        <xdr:cNvPr id="622" name="直線コネクタ 621"/>
        <xdr:cNvCxnSpPr/>
      </xdr:nvCxnSpPr>
      <xdr:spPr>
        <a:xfrm flipV="1">
          <a:off x="13703300" y="12956274"/>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136081</xdr:rowOff>
    </xdr:from>
    <xdr:to>
      <xdr:col>19</xdr:col>
      <xdr:colOff>644525</xdr:colOff>
      <xdr:row>75</xdr:row>
      <xdr:rowOff>146659</xdr:rowOff>
    </xdr:to>
    <xdr:cxnSp macro="">
      <xdr:nvCxnSpPr>
        <xdr:cNvPr id="625" name="直線コネクタ 624"/>
        <xdr:cNvCxnSpPr/>
      </xdr:nvCxnSpPr>
      <xdr:spPr>
        <a:xfrm flipV="1">
          <a:off x="12814300" y="12994831"/>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7265</xdr:rowOff>
    </xdr:from>
    <xdr:to>
      <xdr:col>23</xdr:col>
      <xdr:colOff>568325</xdr:colOff>
      <xdr:row>75</xdr:row>
      <xdr:rowOff>108865</xdr:rowOff>
    </xdr:to>
    <xdr:sp macro="" textlink="">
      <xdr:nvSpPr>
        <xdr:cNvPr id="635" name="円/楕円 634"/>
        <xdr:cNvSpPr/>
      </xdr:nvSpPr>
      <xdr:spPr>
        <a:xfrm>
          <a:off x="16268700" y="128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157142</xdr:rowOff>
    </xdr:from>
    <xdr:ext cx="534377" cy="259045"/>
    <xdr:sp macro="" textlink="">
      <xdr:nvSpPr>
        <xdr:cNvPr id="636" name="公債費該当値テキスト"/>
        <xdr:cNvSpPr txBox="1"/>
      </xdr:nvSpPr>
      <xdr:spPr>
        <a:xfrm>
          <a:off x="16370300" y="128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22441</xdr:rowOff>
    </xdr:from>
    <xdr:to>
      <xdr:col>22</xdr:col>
      <xdr:colOff>415925</xdr:colOff>
      <xdr:row>75</xdr:row>
      <xdr:rowOff>124041</xdr:rowOff>
    </xdr:to>
    <xdr:sp macro="" textlink="">
      <xdr:nvSpPr>
        <xdr:cNvPr id="637" name="円/楕円 636"/>
        <xdr:cNvSpPr/>
      </xdr:nvSpPr>
      <xdr:spPr>
        <a:xfrm>
          <a:off x="15430500" y="1288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115167</xdr:rowOff>
    </xdr:from>
    <xdr:ext cx="534377" cy="259045"/>
    <xdr:sp macro="" textlink="">
      <xdr:nvSpPr>
        <xdr:cNvPr id="638" name="テキスト ボックス 637"/>
        <xdr:cNvSpPr txBox="1"/>
      </xdr:nvSpPr>
      <xdr:spPr>
        <a:xfrm>
          <a:off x="15214111" y="129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46724</xdr:rowOff>
    </xdr:from>
    <xdr:to>
      <xdr:col>21</xdr:col>
      <xdr:colOff>212725</xdr:colOff>
      <xdr:row>75</xdr:row>
      <xdr:rowOff>148323</xdr:rowOff>
    </xdr:to>
    <xdr:sp macro="" textlink="">
      <xdr:nvSpPr>
        <xdr:cNvPr id="639" name="円/楕円 638"/>
        <xdr:cNvSpPr/>
      </xdr:nvSpPr>
      <xdr:spPr>
        <a:xfrm>
          <a:off x="14541500" y="12905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139450</xdr:rowOff>
    </xdr:from>
    <xdr:ext cx="534377" cy="259045"/>
    <xdr:sp macro="" textlink="">
      <xdr:nvSpPr>
        <xdr:cNvPr id="640" name="テキスト ボックス 639"/>
        <xdr:cNvSpPr txBox="1"/>
      </xdr:nvSpPr>
      <xdr:spPr>
        <a:xfrm>
          <a:off x="14325111" y="129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85281</xdr:rowOff>
    </xdr:from>
    <xdr:to>
      <xdr:col>20</xdr:col>
      <xdr:colOff>9525</xdr:colOff>
      <xdr:row>76</xdr:row>
      <xdr:rowOff>15432</xdr:rowOff>
    </xdr:to>
    <xdr:sp macro="" textlink="">
      <xdr:nvSpPr>
        <xdr:cNvPr id="641" name="円/楕円 640"/>
        <xdr:cNvSpPr/>
      </xdr:nvSpPr>
      <xdr:spPr>
        <a:xfrm>
          <a:off x="13652500" y="1294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6557</xdr:rowOff>
    </xdr:from>
    <xdr:ext cx="534377" cy="259045"/>
    <xdr:sp macro="" textlink="">
      <xdr:nvSpPr>
        <xdr:cNvPr id="642" name="テキスト ボックス 641"/>
        <xdr:cNvSpPr txBox="1"/>
      </xdr:nvSpPr>
      <xdr:spPr>
        <a:xfrm>
          <a:off x="13436111" y="130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95859</xdr:rowOff>
    </xdr:from>
    <xdr:to>
      <xdr:col>18</xdr:col>
      <xdr:colOff>492125</xdr:colOff>
      <xdr:row>76</xdr:row>
      <xdr:rowOff>26009</xdr:rowOff>
    </xdr:to>
    <xdr:sp macro="" textlink="">
      <xdr:nvSpPr>
        <xdr:cNvPr id="643" name="円/楕円 642"/>
        <xdr:cNvSpPr/>
      </xdr:nvSpPr>
      <xdr:spPr>
        <a:xfrm>
          <a:off x="12763500" y="129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17136</xdr:rowOff>
    </xdr:from>
    <xdr:ext cx="534377" cy="259045"/>
    <xdr:sp macro="" textlink="">
      <xdr:nvSpPr>
        <xdr:cNvPr id="644" name="テキスト ボックス 643"/>
        <xdr:cNvSpPr txBox="1"/>
      </xdr:nvSpPr>
      <xdr:spPr>
        <a:xfrm>
          <a:off x="12547111" y="130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36221</xdr:rowOff>
    </xdr:from>
    <xdr:to>
      <xdr:col>23</xdr:col>
      <xdr:colOff>517525</xdr:colOff>
      <xdr:row>99</xdr:row>
      <xdr:rowOff>40877</xdr:rowOff>
    </xdr:to>
    <xdr:cxnSp macro="">
      <xdr:nvCxnSpPr>
        <xdr:cNvPr id="673" name="直線コネクタ 672"/>
        <xdr:cNvCxnSpPr/>
      </xdr:nvCxnSpPr>
      <xdr:spPr>
        <a:xfrm>
          <a:off x="15481300" y="17009771"/>
          <a:ext cx="8382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36221</xdr:rowOff>
    </xdr:from>
    <xdr:to>
      <xdr:col>22</xdr:col>
      <xdr:colOff>365125</xdr:colOff>
      <xdr:row>99</xdr:row>
      <xdr:rowOff>44135</xdr:rowOff>
    </xdr:to>
    <xdr:cxnSp macro="">
      <xdr:nvCxnSpPr>
        <xdr:cNvPr id="676" name="直線コネクタ 675"/>
        <xdr:cNvCxnSpPr/>
      </xdr:nvCxnSpPr>
      <xdr:spPr>
        <a:xfrm flipV="1">
          <a:off x="14592300" y="17009771"/>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27022</xdr:rowOff>
    </xdr:from>
    <xdr:to>
      <xdr:col>21</xdr:col>
      <xdr:colOff>161925</xdr:colOff>
      <xdr:row>99</xdr:row>
      <xdr:rowOff>44135</xdr:rowOff>
    </xdr:to>
    <xdr:cxnSp macro="">
      <xdr:nvCxnSpPr>
        <xdr:cNvPr id="679" name="直線コネクタ 678"/>
        <xdr:cNvCxnSpPr/>
      </xdr:nvCxnSpPr>
      <xdr:spPr>
        <a:xfrm>
          <a:off x="13703300" y="17000572"/>
          <a:ext cx="8890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25564</xdr:rowOff>
    </xdr:from>
    <xdr:to>
      <xdr:col>19</xdr:col>
      <xdr:colOff>644525</xdr:colOff>
      <xdr:row>99</xdr:row>
      <xdr:rowOff>27022</xdr:rowOff>
    </xdr:to>
    <xdr:cxnSp macro="">
      <xdr:nvCxnSpPr>
        <xdr:cNvPr id="682" name="直線コネクタ 681"/>
        <xdr:cNvCxnSpPr/>
      </xdr:nvCxnSpPr>
      <xdr:spPr>
        <a:xfrm>
          <a:off x="12814300" y="16999114"/>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161527</xdr:rowOff>
    </xdr:from>
    <xdr:to>
      <xdr:col>23</xdr:col>
      <xdr:colOff>568325</xdr:colOff>
      <xdr:row>99</xdr:row>
      <xdr:rowOff>91677</xdr:rowOff>
    </xdr:to>
    <xdr:sp macro="" textlink="">
      <xdr:nvSpPr>
        <xdr:cNvPr id="692" name="円/楕円 691"/>
        <xdr:cNvSpPr/>
      </xdr:nvSpPr>
      <xdr:spPr>
        <a:xfrm>
          <a:off x="16268700" y="169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469744" cy="259045"/>
    <xdr:sp macro="" textlink="">
      <xdr:nvSpPr>
        <xdr:cNvPr id="693" name="積立金該当値テキスト"/>
        <xdr:cNvSpPr txBox="1"/>
      </xdr:nvSpPr>
      <xdr:spPr>
        <a:xfrm>
          <a:off x="16370300" y="169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156871</xdr:rowOff>
    </xdr:from>
    <xdr:to>
      <xdr:col>22</xdr:col>
      <xdr:colOff>415925</xdr:colOff>
      <xdr:row>99</xdr:row>
      <xdr:rowOff>87021</xdr:rowOff>
    </xdr:to>
    <xdr:sp macro="" textlink="">
      <xdr:nvSpPr>
        <xdr:cNvPr id="694" name="円/楕円 693"/>
        <xdr:cNvSpPr/>
      </xdr:nvSpPr>
      <xdr:spPr>
        <a:xfrm>
          <a:off x="15430500" y="169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78148</xdr:rowOff>
    </xdr:from>
    <xdr:ext cx="469744" cy="259045"/>
    <xdr:sp macro="" textlink="">
      <xdr:nvSpPr>
        <xdr:cNvPr id="695" name="テキスト ボックス 694"/>
        <xdr:cNvSpPr txBox="1"/>
      </xdr:nvSpPr>
      <xdr:spPr>
        <a:xfrm>
          <a:off x="15246427" y="170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164785</xdr:rowOff>
    </xdr:from>
    <xdr:to>
      <xdr:col>21</xdr:col>
      <xdr:colOff>212725</xdr:colOff>
      <xdr:row>99</xdr:row>
      <xdr:rowOff>94935</xdr:rowOff>
    </xdr:to>
    <xdr:sp macro="" textlink="">
      <xdr:nvSpPr>
        <xdr:cNvPr id="696" name="円/楕円 695"/>
        <xdr:cNvSpPr/>
      </xdr:nvSpPr>
      <xdr:spPr>
        <a:xfrm>
          <a:off x="14541500" y="169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86062</xdr:rowOff>
    </xdr:from>
    <xdr:ext cx="378565" cy="259045"/>
    <xdr:sp macro="" textlink="">
      <xdr:nvSpPr>
        <xdr:cNvPr id="697" name="テキスト ボックス 696"/>
        <xdr:cNvSpPr txBox="1"/>
      </xdr:nvSpPr>
      <xdr:spPr>
        <a:xfrm>
          <a:off x="14403017" y="1705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147672</xdr:rowOff>
    </xdr:from>
    <xdr:to>
      <xdr:col>20</xdr:col>
      <xdr:colOff>9525</xdr:colOff>
      <xdr:row>99</xdr:row>
      <xdr:rowOff>77822</xdr:rowOff>
    </xdr:to>
    <xdr:sp macro="" textlink="">
      <xdr:nvSpPr>
        <xdr:cNvPr id="698" name="円/楕円 697"/>
        <xdr:cNvSpPr/>
      </xdr:nvSpPr>
      <xdr:spPr>
        <a:xfrm>
          <a:off x="13652500" y="169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68949</xdr:rowOff>
    </xdr:from>
    <xdr:ext cx="534377" cy="259045"/>
    <xdr:sp macro="" textlink="">
      <xdr:nvSpPr>
        <xdr:cNvPr id="699" name="テキスト ボックス 698"/>
        <xdr:cNvSpPr txBox="1"/>
      </xdr:nvSpPr>
      <xdr:spPr>
        <a:xfrm>
          <a:off x="13436111" y="170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146214</xdr:rowOff>
    </xdr:from>
    <xdr:to>
      <xdr:col>18</xdr:col>
      <xdr:colOff>492125</xdr:colOff>
      <xdr:row>99</xdr:row>
      <xdr:rowOff>76364</xdr:rowOff>
    </xdr:to>
    <xdr:sp macro="" textlink="">
      <xdr:nvSpPr>
        <xdr:cNvPr id="700" name="円/楕円 699"/>
        <xdr:cNvSpPr/>
      </xdr:nvSpPr>
      <xdr:spPr>
        <a:xfrm>
          <a:off x="12763500" y="169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67491</xdr:rowOff>
    </xdr:from>
    <xdr:ext cx="534377" cy="259045"/>
    <xdr:sp macro="" textlink="">
      <xdr:nvSpPr>
        <xdr:cNvPr id="701" name="テキスト ボックス 700"/>
        <xdr:cNvSpPr txBox="1"/>
      </xdr:nvSpPr>
      <xdr:spPr>
        <a:xfrm>
          <a:off x="12547111" y="170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5" name="円/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6" name="テキスト ボックス 75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84760</xdr:rowOff>
    </xdr:from>
    <xdr:to>
      <xdr:col>32</xdr:col>
      <xdr:colOff>187325</xdr:colOff>
      <xdr:row>58</xdr:row>
      <xdr:rowOff>86646</xdr:rowOff>
    </xdr:to>
    <xdr:cxnSp macro="">
      <xdr:nvCxnSpPr>
        <xdr:cNvPr id="785" name="直線コネクタ 784"/>
        <xdr:cNvCxnSpPr/>
      </xdr:nvCxnSpPr>
      <xdr:spPr>
        <a:xfrm flipV="1">
          <a:off x="21323300" y="10028860"/>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86646</xdr:rowOff>
    </xdr:from>
    <xdr:to>
      <xdr:col>31</xdr:col>
      <xdr:colOff>34925</xdr:colOff>
      <xdr:row>58</xdr:row>
      <xdr:rowOff>105639</xdr:rowOff>
    </xdr:to>
    <xdr:cxnSp macro="">
      <xdr:nvCxnSpPr>
        <xdr:cNvPr id="788" name="直線コネクタ 787"/>
        <xdr:cNvCxnSpPr/>
      </xdr:nvCxnSpPr>
      <xdr:spPr>
        <a:xfrm flipV="1">
          <a:off x="20434300" y="10030746"/>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105639</xdr:rowOff>
    </xdr:from>
    <xdr:to>
      <xdr:col>29</xdr:col>
      <xdr:colOff>517525</xdr:colOff>
      <xdr:row>58</xdr:row>
      <xdr:rowOff>107086</xdr:rowOff>
    </xdr:to>
    <xdr:cxnSp macro="">
      <xdr:nvCxnSpPr>
        <xdr:cNvPr id="791" name="直線コネクタ 790"/>
        <xdr:cNvCxnSpPr/>
      </xdr:nvCxnSpPr>
      <xdr:spPr>
        <a:xfrm flipV="1">
          <a:off x="19545300" y="10049739"/>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3" name="テキスト ボックス 792"/>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107086</xdr:rowOff>
    </xdr:from>
    <xdr:to>
      <xdr:col>28</xdr:col>
      <xdr:colOff>314325</xdr:colOff>
      <xdr:row>58</xdr:row>
      <xdr:rowOff>120764</xdr:rowOff>
    </xdr:to>
    <xdr:cxnSp macro="">
      <xdr:nvCxnSpPr>
        <xdr:cNvPr id="794" name="直線コネクタ 793"/>
        <xdr:cNvCxnSpPr/>
      </xdr:nvCxnSpPr>
      <xdr:spPr>
        <a:xfrm flipV="1">
          <a:off x="18656300" y="10051186"/>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33960</xdr:rowOff>
    </xdr:from>
    <xdr:to>
      <xdr:col>32</xdr:col>
      <xdr:colOff>238125</xdr:colOff>
      <xdr:row>58</xdr:row>
      <xdr:rowOff>135560</xdr:rowOff>
    </xdr:to>
    <xdr:sp macro="" textlink="">
      <xdr:nvSpPr>
        <xdr:cNvPr id="804" name="円/楕円 803"/>
        <xdr:cNvSpPr/>
      </xdr:nvSpPr>
      <xdr:spPr>
        <a:xfrm>
          <a:off x="22110700" y="99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56837</xdr:rowOff>
    </xdr:from>
    <xdr:ext cx="469744" cy="259045"/>
    <xdr:sp macro="" textlink="">
      <xdr:nvSpPr>
        <xdr:cNvPr id="805" name="貸付金該当値テキスト"/>
        <xdr:cNvSpPr txBox="1"/>
      </xdr:nvSpPr>
      <xdr:spPr>
        <a:xfrm>
          <a:off x="22212300" y="98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35846</xdr:rowOff>
    </xdr:from>
    <xdr:to>
      <xdr:col>31</xdr:col>
      <xdr:colOff>85725</xdr:colOff>
      <xdr:row>58</xdr:row>
      <xdr:rowOff>137446</xdr:rowOff>
    </xdr:to>
    <xdr:sp macro="" textlink="">
      <xdr:nvSpPr>
        <xdr:cNvPr id="806" name="円/楕円 805"/>
        <xdr:cNvSpPr/>
      </xdr:nvSpPr>
      <xdr:spPr>
        <a:xfrm>
          <a:off x="21272500" y="99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153973</xdr:rowOff>
    </xdr:from>
    <xdr:ext cx="469744" cy="259045"/>
    <xdr:sp macro="" textlink="">
      <xdr:nvSpPr>
        <xdr:cNvPr id="807" name="テキスト ボックス 806"/>
        <xdr:cNvSpPr txBox="1"/>
      </xdr:nvSpPr>
      <xdr:spPr>
        <a:xfrm>
          <a:off x="21088427" y="97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54839</xdr:rowOff>
    </xdr:from>
    <xdr:to>
      <xdr:col>29</xdr:col>
      <xdr:colOff>568325</xdr:colOff>
      <xdr:row>58</xdr:row>
      <xdr:rowOff>156439</xdr:rowOff>
    </xdr:to>
    <xdr:sp macro="" textlink="">
      <xdr:nvSpPr>
        <xdr:cNvPr id="808" name="円/楕円 807"/>
        <xdr:cNvSpPr/>
      </xdr:nvSpPr>
      <xdr:spPr>
        <a:xfrm>
          <a:off x="203835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1516</xdr:rowOff>
    </xdr:from>
    <xdr:ext cx="469744" cy="259045"/>
    <xdr:sp macro="" textlink="">
      <xdr:nvSpPr>
        <xdr:cNvPr id="809" name="テキスト ボックス 808"/>
        <xdr:cNvSpPr txBox="1"/>
      </xdr:nvSpPr>
      <xdr:spPr>
        <a:xfrm>
          <a:off x="20199427"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56286</xdr:rowOff>
    </xdr:from>
    <xdr:to>
      <xdr:col>28</xdr:col>
      <xdr:colOff>365125</xdr:colOff>
      <xdr:row>58</xdr:row>
      <xdr:rowOff>157886</xdr:rowOff>
    </xdr:to>
    <xdr:sp macro="" textlink="">
      <xdr:nvSpPr>
        <xdr:cNvPr id="810" name="円/楕円 809"/>
        <xdr:cNvSpPr/>
      </xdr:nvSpPr>
      <xdr:spPr>
        <a:xfrm>
          <a:off x="19494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149013</xdr:rowOff>
    </xdr:from>
    <xdr:ext cx="469744" cy="259045"/>
    <xdr:sp macro="" textlink="">
      <xdr:nvSpPr>
        <xdr:cNvPr id="811" name="テキスト ボックス 810"/>
        <xdr:cNvSpPr txBox="1"/>
      </xdr:nvSpPr>
      <xdr:spPr>
        <a:xfrm>
          <a:off x="19310427" y="100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69964</xdr:rowOff>
    </xdr:from>
    <xdr:to>
      <xdr:col>27</xdr:col>
      <xdr:colOff>161925</xdr:colOff>
      <xdr:row>59</xdr:row>
      <xdr:rowOff>114</xdr:rowOff>
    </xdr:to>
    <xdr:sp macro="" textlink="">
      <xdr:nvSpPr>
        <xdr:cNvPr id="812" name="円/楕円 811"/>
        <xdr:cNvSpPr/>
      </xdr:nvSpPr>
      <xdr:spPr>
        <a:xfrm>
          <a:off x="18605500" y="100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162691</xdr:rowOff>
    </xdr:from>
    <xdr:ext cx="469744" cy="259045"/>
    <xdr:sp macro="" textlink="">
      <xdr:nvSpPr>
        <xdr:cNvPr id="813" name="テキスト ボックス 812"/>
        <xdr:cNvSpPr txBox="1"/>
      </xdr:nvSpPr>
      <xdr:spPr>
        <a:xfrm>
          <a:off x="18421427"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46013</xdr:rowOff>
    </xdr:from>
    <xdr:to>
      <xdr:col>32</xdr:col>
      <xdr:colOff>187325</xdr:colOff>
      <xdr:row>76</xdr:row>
      <xdr:rowOff>46546</xdr:rowOff>
    </xdr:to>
    <xdr:cxnSp macro="">
      <xdr:nvCxnSpPr>
        <xdr:cNvPr id="843" name="直線コネクタ 842"/>
        <xdr:cNvCxnSpPr/>
      </xdr:nvCxnSpPr>
      <xdr:spPr>
        <a:xfrm flipV="1">
          <a:off x="21323300" y="1307621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46546</xdr:rowOff>
    </xdr:from>
    <xdr:to>
      <xdr:col>31</xdr:col>
      <xdr:colOff>34925</xdr:colOff>
      <xdr:row>76</xdr:row>
      <xdr:rowOff>147910</xdr:rowOff>
    </xdr:to>
    <xdr:cxnSp macro="">
      <xdr:nvCxnSpPr>
        <xdr:cNvPr id="846" name="直線コネクタ 845"/>
        <xdr:cNvCxnSpPr/>
      </xdr:nvCxnSpPr>
      <xdr:spPr>
        <a:xfrm flipV="1">
          <a:off x="20434300" y="13076746"/>
          <a:ext cx="889000" cy="10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147910</xdr:rowOff>
    </xdr:from>
    <xdr:to>
      <xdr:col>29</xdr:col>
      <xdr:colOff>517525</xdr:colOff>
      <xdr:row>77</xdr:row>
      <xdr:rowOff>18828</xdr:rowOff>
    </xdr:to>
    <xdr:cxnSp macro="">
      <xdr:nvCxnSpPr>
        <xdr:cNvPr id="849" name="直線コネクタ 848"/>
        <xdr:cNvCxnSpPr/>
      </xdr:nvCxnSpPr>
      <xdr:spPr>
        <a:xfrm flipV="1">
          <a:off x="19545300" y="13178110"/>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51" name="テキスト ボックス 850"/>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164275</xdr:rowOff>
    </xdr:from>
    <xdr:to>
      <xdr:col>28</xdr:col>
      <xdr:colOff>314325</xdr:colOff>
      <xdr:row>77</xdr:row>
      <xdr:rowOff>18828</xdr:rowOff>
    </xdr:to>
    <xdr:cxnSp macro="">
      <xdr:nvCxnSpPr>
        <xdr:cNvPr id="852" name="直線コネクタ 851"/>
        <xdr:cNvCxnSpPr/>
      </xdr:nvCxnSpPr>
      <xdr:spPr>
        <a:xfrm>
          <a:off x="18656300" y="13194475"/>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54" name="テキスト ボックス 853"/>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56" name="テキスト ボックス 855"/>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166663</xdr:rowOff>
    </xdr:from>
    <xdr:to>
      <xdr:col>32</xdr:col>
      <xdr:colOff>238125</xdr:colOff>
      <xdr:row>76</xdr:row>
      <xdr:rowOff>96813</xdr:rowOff>
    </xdr:to>
    <xdr:sp macro="" textlink="">
      <xdr:nvSpPr>
        <xdr:cNvPr id="862" name="円/楕円 861"/>
        <xdr:cNvSpPr/>
      </xdr:nvSpPr>
      <xdr:spPr>
        <a:xfrm>
          <a:off x="22110700" y="130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145090</xdr:rowOff>
    </xdr:from>
    <xdr:ext cx="534377" cy="259045"/>
    <xdr:sp macro="" textlink="">
      <xdr:nvSpPr>
        <xdr:cNvPr id="863" name="繰出金該当値テキスト"/>
        <xdr:cNvSpPr txBox="1"/>
      </xdr:nvSpPr>
      <xdr:spPr>
        <a:xfrm>
          <a:off x="22212300" y="130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167196</xdr:rowOff>
    </xdr:from>
    <xdr:to>
      <xdr:col>31</xdr:col>
      <xdr:colOff>85725</xdr:colOff>
      <xdr:row>76</xdr:row>
      <xdr:rowOff>97346</xdr:rowOff>
    </xdr:to>
    <xdr:sp macro="" textlink="">
      <xdr:nvSpPr>
        <xdr:cNvPr id="864" name="円/楕円 863"/>
        <xdr:cNvSpPr/>
      </xdr:nvSpPr>
      <xdr:spPr>
        <a:xfrm>
          <a:off x="21272500" y="130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88473</xdr:rowOff>
    </xdr:from>
    <xdr:ext cx="534377" cy="259045"/>
    <xdr:sp macro="" textlink="">
      <xdr:nvSpPr>
        <xdr:cNvPr id="865" name="テキスト ボックス 864"/>
        <xdr:cNvSpPr txBox="1"/>
      </xdr:nvSpPr>
      <xdr:spPr>
        <a:xfrm>
          <a:off x="21056111" y="131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97110</xdr:rowOff>
    </xdr:from>
    <xdr:to>
      <xdr:col>29</xdr:col>
      <xdr:colOff>568325</xdr:colOff>
      <xdr:row>77</xdr:row>
      <xdr:rowOff>27260</xdr:rowOff>
    </xdr:to>
    <xdr:sp macro="" textlink="">
      <xdr:nvSpPr>
        <xdr:cNvPr id="866" name="円/楕円 865"/>
        <xdr:cNvSpPr/>
      </xdr:nvSpPr>
      <xdr:spPr>
        <a:xfrm>
          <a:off x="20383500" y="131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18387</xdr:rowOff>
    </xdr:from>
    <xdr:ext cx="534377" cy="259045"/>
    <xdr:sp macro="" textlink="">
      <xdr:nvSpPr>
        <xdr:cNvPr id="867" name="テキスト ボックス 866"/>
        <xdr:cNvSpPr txBox="1"/>
      </xdr:nvSpPr>
      <xdr:spPr>
        <a:xfrm>
          <a:off x="20167111" y="132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139478</xdr:rowOff>
    </xdr:from>
    <xdr:to>
      <xdr:col>28</xdr:col>
      <xdr:colOff>365125</xdr:colOff>
      <xdr:row>77</xdr:row>
      <xdr:rowOff>69628</xdr:rowOff>
    </xdr:to>
    <xdr:sp macro="" textlink="">
      <xdr:nvSpPr>
        <xdr:cNvPr id="868" name="円/楕円 867"/>
        <xdr:cNvSpPr/>
      </xdr:nvSpPr>
      <xdr:spPr>
        <a:xfrm>
          <a:off x="19494500" y="131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60755</xdr:rowOff>
    </xdr:from>
    <xdr:ext cx="534377" cy="259045"/>
    <xdr:sp macro="" textlink="">
      <xdr:nvSpPr>
        <xdr:cNvPr id="869" name="テキスト ボックス 868"/>
        <xdr:cNvSpPr txBox="1"/>
      </xdr:nvSpPr>
      <xdr:spPr>
        <a:xfrm>
          <a:off x="19278111" y="132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113475</xdr:rowOff>
    </xdr:from>
    <xdr:to>
      <xdr:col>27</xdr:col>
      <xdr:colOff>161925</xdr:colOff>
      <xdr:row>77</xdr:row>
      <xdr:rowOff>43625</xdr:rowOff>
    </xdr:to>
    <xdr:sp macro="" textlink="">
      <xdr:nvSpPr>
        <xdr:cNvPr id="870" name="円/楕円 869"/>
        <xdr:cNvSpPr/>
      </xdr:nvSpPr>
      <xdr:spPr>
        <a:xfrm>
          <a:off x="18605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34752</xdr:rowOff>
    </xdr:from>
    <xdr:ext cx="534377" cy="259045"/>
    <xdr:sp macro="" textlink="">
      <xdr:nvSpPr>
        <xdr:cNvPr id="871" name="テキスト ボックス 870"/>
        <xdr:cNvSpPr txBox="1"/>
      </xdr:nvSpPr>
      <xdr:spPr>
        <a:xfrm>
          <a:off x="18389111"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a:t>
          </a:r>
          <a:r>
            <a:rPr kumimoji="1" lang="ja-JP" altLang="en-US" sz="1100">
              <a:solidFill>
                <a:schemeClr val="dk1"/>
              </a:solidFill>
              <a:effectLst/>
              <a:latin typeface="+mn-lt"/>
              <a:ea typeface="+mn-ea"/>
              <a:cs typeface="+mn-cs"/>
            </a:rPr>
            <a:t>り４３７．４千円</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もっとも構成比の高い補助費等（</a:t>
          </a:r>
          <a:r>
            <a:rPr kumimoji="1" lang="ja-JP" altLang="en-US" sz="1100">
              <a:solidFill>
                <a:schemeClr val="dk1"/>
              </a:solidFill>
              <a:effectLst/>
              <a:latin typeface="+mn-lt"/>
              <a:ea typeface="+mn-ea"/>
              <a:cs typeface="+mn-cs"/>
            </a:rPr>
            <a:t>１７，２</a:t>
          </a:r>
          <a:r>
            <a:rPr kumimoji="1" lang="ja-JP" altLang="ja-JP" sz="1100">
              <a:solidFill>
                <a:schemeClr val="dk1"/>
              </a:solidFill>
              <a:effectLst/>
              <a:latin typeface="+mn-lt"/>
              <a:ea typeface="+mn-ea"/>
              <a:cs typeface="+mn-cs"/>
            </a:rPr>
            <a:t>％）は住民一人あたり</a:t>
          </a:r>
          <a:r>
            <a:rPr kumimoji="1" lang="ja-JP" altLang="en-US" sz="1100">
              <a:solidFill>
                <a:schemeClr val="dk1"/>
              </a:solidFill>
              <a:effectLst/>
              <a:latin typeface="+mn-lt"/>
              <a:ea typeface="+mn-ea"/>
              <a:cs typeface="+mn-cs"/>
            </a:rPr>
            <a:t>７５，２０７</a:t>
          </a:r>
          <a:r>
            <a:rPr kumimoji="1" lang="ja-JP" altLang="ja-JP" sz="1100">
              <a:solidFill>
                <a:schemeClr val="dk1"/>
              </a:solidFill>
              <a:effectLst/>
              <a:latin typeface="+mn-lt"/>
              <a:ea typeface="+mn-ea"/>
              <a:cs typeface="+mn-cs"/>
            </a:rPr>
            <a:t>円で、類似団体と比較しても高値で推移を続けている。これは南那須広域行政事務組合への負担金の影響が大きく、廃棄物・し尿処理施設の更新や延命化のための維持補修は増加が見込まれ、</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後も住民一人当たりのコストは増額へ推移していくものと懸念される。また、公共施設の老朽化による延命経費が増大しており、住民一人当たりのコストで見ても普通建設事業の更新整備が新規整備に比</a:t>
          </a:r>
          <a:r>
            <a:rPr kumimoji="1" lang="ja-JP" altLang="en-US" sz="1100">
              <a:solidFill>
                <a:schemeClr val="dk1"/>
              </a:solidFill>
              <a:effectLst/>
              <a:latin typeface="+mn-lt"/>
              <a:ea typeface="+mn-ea"/>
              <a:cs typeface="+mn-cs"/>
            </a:rPr>
            <a:t>べ３５，５７２</a:t>
          </a:r>
          <a:r>
            <a:rPr kumimoji="1" lang="ja-JP" altLang="ja-JP" sz="1100">
              <a:solidFill>
                <a:schemeClr val="dk1"/>
              </a:solidFill>
              <a:effectLst/>
              <a:latin typeface="+mn-lt"/>
              <a:ea typeface="+mn-ea"/>
              <a:cs typeface="+mn-cs"/>
            </a:rPr>
            <a:t>円高い値となっているが、市の実情に合った公共施設の統廃合等を進めていていくことで更新経費の削減に努めていく。</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次いで構成比の高い扶助費（１６．６　％）については、少子高齢化の進行により全体的に増加の傾向にあり、今後も数値が増加していくことが予想される。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３番目に</a:t>
          </a:r>
          <a:r>
            <a:rPr kumimoji="1" lang="ja-JP" altLang="ja-JP" sz="1100">
              <a:solidFill>
                <a:schemeClr val="dk1"/>
              </a:solidFill>
              <a:effectLst/>
              <a:latin typeface="+mn-lt"/>
              <a:ea typeface="+mn-ea"/>
              <a:cs typeface="+mn-cs"/>
            </a:rPr>
            <a:t>構成比の高い人件費（</a:t>
          </a:r>
          <a:r>
            <a:rPr kumimoji="1" lang="ja-JP" altLang="en-US" sz="1100">
              <a:solidFill>
                <a:schemeClr val="dk1"/>
              </a:solidFill>
              <a:effectLst/>
              <a:latin typeface="+mn-lt"/>
              <a:ea typeface="+mn-ea"/>
              <a:cs typeface="+mn-cs"/>
            </a:rPr>
            <a:t>１６，１</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　７０，５９１</a:t>
          </a:r>
          <a:r>
            <a:rPr kumimoji="1" lang="ja-JP" altLang="ja-JP" sz="1100">
              <a:solidFill>
                <a:schemeClr val="dk1"/>
              </a:solidFill>
              <a:effectLst/>
              <a:latin typeface="+mn-lt"/>
              <a:ea typeface="+mn-ea"/>
              <a:cs typeface="+mn-cs"/>
            </a:rPr>
            <a:t>円で、類似団体を下回って推移している。定員管理計画に基づいた計画的な職員採用を進めていることに加え、他団体と比較し時間外手当等を抑制できていることが要因である。今後も適正な人員配置を進めることで人件費の抑制に努める。</a:t>
          </a:r>
          <a:endParaRPr lang="ja-JP" altLang="ja-JP" sz="1400">
            <a:effectLst/>
          </a:endParaRPr>
        </a:p>
        <a:p>
          <a:r>
            <a:rPr kumimoji="1" lang="ja-JP" altLang="ja-JP" sz="1100">
              <a:solidFill>
                <a:schemeClr val="dk1"/>
              </a:solidFill>
              <a:effectLst/>
              <a:latin typeface="+mn-lt"/>
              <a:ea typeface="+mn-ea"/>
              <a:cs typeface="+mn-cs"/>
            </a:rPr>
            <a:t>　今後ますますの人口減少が進むと想定される本市では住民一人あたりのコストも増加していくと見込まれるが、地方創生事業の推進による人口流出の防止や、中長期財政計画に沿って事業内容を精査することで、健全な財政運営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27,600
27,347
174.35
12,690,378
12,071,399
582,044
8,410,780
13,219,671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19.9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134557</xdr:rowOff>
    </xdr:from>
    <xdr:to>
      <xdr:col>6</xdr:col>
      <xdr:colOff>511175</xdr:colOff>
      <xdr:row>36</xdr:row>
      <xdr:rowOff>42926</xdr:rowOff>
    </xdr:to>
    <xdr:cxnSp macro="">
      <xdr:nvCxnSpPr>
        <xdr:cNvPr id="61" name="直線コネクタ 60"/>
        <xdr:cNvCxnSpPr/>
      </xdr:nvCxnSpPr>
      <xdr:spPr>
        <a:xfrm>
          <a:off x="3797300" y="6135307"/>
          <a:ext cx="8382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134557</xdr:rowOff>
    </xdr:from>
    <xdr:to>
      <xdr:col>5</xdr:col>
      <xdr:colOff>358775</xdr:colOff>
      <xdr:row>36</xdr:row>
      <xdr:rowOff>34925</xdr:rowOff>
    </xdr:to>
    <xdr:cxnSp macro="">
      <xdr:nvCxnSpPr>
        <xdr:cNvPr id="64" name="直線コネクタ 63"/>
        <xdr:cNvCxnSpPr/>
      </xdr:nvCxnSpPr>
      <xdr:spPr>
        <a:xfrm flipV="1">
          <a:off x="2908300" y="6135307"/>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34925</xdr:rowOff>
    </xdr:from>
    <xdr:to>
      <xdr:col>4</xdr:col>
      <xdr:colOff>155575</xdr:colOff>
      <xdr:row>36</xdr:row>
      <xdr:rowOff>89789</xdr:rowOff>
    </xdr:to>
    <xdr:cxnSp macro="">
      <xdr:nvCxnSpPr>
        <xdr:cNvPr id="67" name="直線コネクタ 66"/>
        <xdr:cNvCxnSpPr/>
      </xdr:nvCxnSpPr>
      <xdr:spPr>
        <a:xfrm flipV="1">
          <a:off x="2019300" y="620712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54356</xdr:rowOff>
    </xdr:from>
    <xdr:to>
      <xdr:col>2</xdr:col>
      <xdr:colOff>638175</xdr:colOff>
      <xdr:row>36</xdr:row>
      <xdr:rowOff>89789</xdr:rowOff>
    </xdr:to>
    <xdr:cxnSp macro="">
      <xdr:nvCxnSpPr>
        <xdr:cNvPr id="70" name="直線コネクタ 69"/>
        <xdr:cNvCxnSpPr/>
      </xdr:nvCxnSpPr>
      <xdr:spPr>
        <a:xfrm>
          <a:off x="1130300" y="6226556"/>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163576</xdr:rowOff>
    </xdr:from>
    <xdr:to>
      <xdr:col>6</xdr:col>
      <xdr:colOff>561975</xdr:colOff>
      <xdr:row>36</xdr:row>
      <xdr:rowOff>93726</xdr:rowOff>
    </xdr:to>
    <xdr:sp macro="" textlink="">
      <xdr:nvSpPr>
        <xdr:cNvPr id="80" name="円/楕円 79"/>
        <xdr:cNvSpPr/>
      </xdr:nvSpPr>
      <xdr:spPr>
        <a:xfrm>
          <a:off x="45847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142003</xdr:rowOff>
    </xdr:from>
    <xdr:ext cx="469744" cy="259045"/>
    <xdr:sp macro="" textlink="">
      <xdr:nvSpPr>
        <xdr:cNvPr id="81" name="議会費該当値テキスト"/>
        <xdr:cNvSpPr txBox="1"/>
      </xdr:nvSpPr>
      <xdr:spPr>
        <a:xfrm>
          <a:off x="4686300"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83757</xdr:rowOff>
    </xdr:from>
    <xdr:to>
      <xdr:col>5</xdr:col>
      <xdr:colOff>409575</xdr:colOff>
      <xdr:row>36</xdr:row>
      <xdr:rowOff>13907</xdr:rowOff>
    </xdr:to>
    <xdr:sp macro="" textlink="">
      <xdr:nvSpPr>
        <xdr:cNvPr id="82" name="円/楕円 81"/>
        <xdr:cNvSpPr/>
      </xdr:nvSpPr>
      <xdr:spPr>
        <a:xfrm>
          <a:off x="3746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5034</xdr:rowOff>
    </xdr:from>
    <xdr:ext cx="469744" cy="259045"/>
    <xdr:sp macro="" textlink="">
      <xdr:nvSpPr>
        <xdr:cNvPr id="83" name="テキスト ボックス 82"/>
        <xdr:cNvSpPr txBox="1"/>
      </xdr:nvSpPr>
      <xdr:spPr>
        <a:xfrm>
          <a:off x="3562427" y="617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155575</xdr:rowOff>
    </xdr:from>
    <xdr:to>
      <xdr:col>4</xdr:col>
      <xdr:colOff>206375</xdr:colOff>
      <xdr:row>36</xdr:row>
      <xdr:rowOff>85725</xdr:rowOff>
    </xdr:to>
    <xdr:sp macro="" textlink="">
      <xdr:nvSpPr>
        <xdr:cNvPr id="84" name="円/楕円 83"/>
        <xdr:cNvSpPr/>
      </xdr:nvSpPr>
      <xdr:spPr>
        <a:xfrm>
          <a:off x="2857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76852</xdr:rowOff>
    </xdr:from>
    <xdr:ext cx="469744" cy="259045"/>
    <xdr:sp macro="" textlink="">
      <xdr:nvSpPr>
        <xdr:cNvPr id="85" name="テキスト ボックス 84"/>
        <xdr:cNvSpPr txBox="1"/>
      </xdr:nvSpPr>
      <xdr:spPr>
        <a:xfrm>
          <a:off x="2673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38989</xdr:rowOff>
    </xdr:from>
    <xdr:to>
      <xdr:col>3</xdr:col>
      <xdr:colOff>3175</xdr:colOff>
      <xdr:row>36</xdr:row>
      <xdr:rowOff>140589</xdr:rowOff>
    </xdr:to>
    <xdr:sp macro="" textlink="">
      <xdr:nvSpPr>
        <xdr:cNvPr id="86" name="円/楕円 85"/>
        <xdr:cNvSpPr/>
      </xdr:nvSpPr>
      <xdr:spPr>
        <a:xfrm>
          <a:off x="1968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131716</xdr:rowOff>
    </xdr:from>
    <xdr:ext cx="469744" cy="259045"/>
    <xdr:sp macro="" textlink="">
      <xdr:nvSpPr>
        <xdr:cNvPr id="87" name="テキスト ボックス 86"/>
        <xdr:cNvSpPr txBox="1"/>
      </xdr:nvSpPr>
      <xdr:spPr>
        <a:xfrm>
          <a:off x="1784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3556</xdr:rowOff>
    </xdr:from>
    <xdr:to>
      <xdr:col>1</xdr:col>
      <xdr:colOff>485775</xdr:colOff>
      <xdr:row>36</xdr:row>
      <xdr:rowOff>105156</xdr:rowOff>
    </xdr:to>
    <xdr:sp macro="" textlink="">
      <xdr:nvSpPr>
        <xdr:cNvPr id="88" name="円/楕円 87"/>
        <xdr:cNvSpPr/>
      </xdr:nvSpPr>
      <xdr:spPr>
        <a:xfrm>
          <a:off x="1079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96283</xdr:rowOff>
    </xdr:from>
    <xdr:ext cx="469744" cy="259045"/>
    <xdr:sp macro="" textlink="">
      <xdr:nvSpPr>
        <xdr:cNvPr id="89" name="テキスト ボックス 88"/>
        <xdr:cNvSpPr txBox="1"/>
      </xdr:nvSpPr>
      <xdr:spPr>
        <a:xfrm>
          <a:off x="895427"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41117</xdr:rowOff>
    </xdr:from>
    <xdr:to>
      <xdr:col>6</xdr:col>
      <xdr:colOff>511175</xdr:colOff>
      <xdr:row>59</xdr:row>
      <xdr:rowOff>47477</xdr:rowOff>
    </xdr:to>
    <xdr:cxnSp macro="">
      <xdr:nvCxnSpPr>
        <xdr:cNvPr id="120" name="直線コネクタ 119"/>
        <xdr:cNvCxnSpPr/>
      </xdr:nvCxnSpPr>
      <xdr:spPr>
        <a:xfrm>
          <a:off x="3797300" y="10156667"/>
          <a:ext cx="8382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41117</xdr:rowOff>
    </xdr:from>
    <xdr:to>
      <xdr:col>5</xdr:col>
      <xdr:colOff>358775</xdr:colOff>
      <xdr:row>59</xdr:row>
      <xdr:rowOff>41463</xdr:rowOff>
    </xdr:to>
    <xdr:cxnSp macro="">
      <xdr:nvCxnSpPr>
        <xdr:cNvPr id="123" name="直線コネクタ 122"/>
        <xdr:cNvCxnSpPr/>
      </xdr:nvCxnSpPr>
      <xdr:spPr>
        <a:xfrm flipV="1">
          <a:off x="2908300" y="10156667"/>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37063</xdr:rowOff>
    </xdr:from>
    <xdr:to>
      <xdr:col>4</xdr:col>
      <xdr:colOff>155575</xdr:colOff>
      <xdr:row>59</xdr:row>
      <xdr:rowOff>41463</xdr:rowOff>
    </xdr:to>
    <xdr:cxnSp macro="">
      <xdr:nvCxnSpPr>
        <xdr:cNvPr id="126" name="直線コネクタ 125"/>
        <xdr:cNvCxnSpPr/>
      </xdr:nvCxnSpPr>
      <xdr:spPr>
        <a:xfrm>
          <a:off x="2019300" y="10152613"/>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35378</xdr:rowOff>
    </xdr:from>
    <xdr:to>
      <xdr:col>2</xdr:col>
      <xdr:colOff>638175</xdr:colOff>
      <xdr:row>59</xdr:row>
      <xdr:rowOff>37063</xdr:rowOff>
    </xdr:to>
    <xdr:cxnSp macro="">
      <xdr:nvCxnSpPr>
        <xdr:cNvPr id="129" name="直線コネクタ 128"/>
        <xdr:cNvCxnSpPr/>
      </xdr:nvCxnSpPr>
      <xdr:spPr>
        <a:xfrm>
          <a:off x="1130300" y="10150928"/>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168127</xdr:rowOff>
    </xdr:from>
    <xdr:to>
      <xdr:col>6</xdr:col>
      <xdr:colOff>561975</xdr:colOff>
      <xdr:row>59</xdr:row>
      <xdr:rowOff>98277</xdr:rowOff>
    </xdr:to>
    <xdr:sp macro="" textlink="">
      <xdr:nvSpPr>
        <xdr:cNvPr id="139" name="円/楕円 138"/>
        <xdr:cNvSpPr/>
      </xdr:nvSpPr>
      <xdr:spPr>
        <a:xfrm>
          <a:off x="4584700" y="101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102804</xdr:rowOff>
    </xdr:from>
    <xdr:ext cx="534377" cy="259045"/>
    <xdr:sp macro="" textlink="">
      <xdr:nvSpPr>
        <xdr:cNvPr id="140" name="総務費該当値テキスト"/>
        <xdr:cNvSpPr txBox="1"/>
      </xdr:nvSpPr>
      <xdr:spPr>
        <a:xfrm>
          <a:off x="4686300" y="10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161767</xdr:rowOff>
    </xdr:from>
    <xdr:to>
      <xdr:col>5</xdr:col>
      <xdr:colOff>409575</xdr:colOff>
      <xdr:row>59</xdr:row>
      <xdr:rowOff>91917</xdr:rowOff>
    </xdr:to>
    <xdr:sp macro="" textlink="">
      <xdr:nvSpPr>
        <xdr:cNvPr id="141" name="円/楕円 140"/>
        <xdr:cNvSpPr/>
      </xdr:nvSpPr>
      <xdr:spPr>
        <a:xfrm>
          <a:off x="3746500" y="101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83044</xdr:rowOff>
    </xdr:from>
    <xdr:ext cx="534377" cy="259045"/>
    <xdr:sp macro="" textlink="">
      <xdr:nvSpPr>
        <xdr:cNvPr id="142" name="テキスト ボックス 141"/>
        <xdr:cNvSpPr txBox="1"/>
      </xdr:nvSpPr>
      <xdr:spPr>
        <a:xfrm>
          <a:off x="3530111" y="101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162113</xdr:rowOff>
    </xdr:from>
    <xdr:to>
      <xdr:col>4</xdr:col>
      <xdr:colOff>206375</xdr:colOff>
      <xdr:row>59</xdr:row>
      <xdr:rowOff>92263</xdr:rowOff>
    </xdr:to>
    <xdr:sp macro="" textlink="">
      <xdr:nvSpPr>
        <xdr:cNvPr id="143" name="円/楕円 142"/>
        <xdr:cNvSpPr/>
      </xdr:nvSpPr>
      <xdr:spPr>
        <a:xfrm>
          <a:off x="2857500" y="101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83390</xdr:rowOff>
    </xdr:from>
    <xdr:ext cx="534377" cy="259045"/>
    <xdr:sp macro="" textlink="">
      <xdr:nvSpPr>
        <xdr:cNvPr id="144" name="テキスト ボックス 143"/>
        <xdr:cNvSpPr txBox="1"/>
      </xdr:nvSpPr>
      <xdr:spPr>
        <a:xfrm>
          <a:off x="2641111" y="1019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157713</xdr:rowOff>
    </xdr:from>
    <xdr:to>
      <xdr:col>3</xdr:col>
      <xdr:colOff>3175</xdr:colOff>
      <xdr:row>59</xdr:row>
      <xdr:rowOff>87863</xdr:rowOff>
    </xdr:to>
    <xdr:sp macro="" textlink="">
      <xdr:nvSpPr>
        <xdr:cNvPr id="145" name="円/楕円 144"/>
        <xdr:cNvSpPr/>
      </xdr:nvSpPr>
      <xdr:spPr>
        <a:xfrm>
          <a:off x="1968500" y="101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78990</xdr:rowOff>
    </xdr:from>
    <xdr:ext cx="534377" cy="259045"/>
    <xdr:sp macro="" textlink="">
      <xdr:nvSpPr>
        <xdr:cNvPr id="146" name="テキスト ボックス 145"/>
        <xdr:cNvSpPr txBox="1"/>
      </xdr:nvSpPr>
      <xdr:spPr>
        <a:xfrm>
          <a:off x="1752111" y="1019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156028</xdr:rowOff>
    </xdr:from>
    <xdr:to>
      <xdr:col>1</xdr:col>
      <xdr:colOff>485775</xdr:colOff>
      <xdr:row>59</xdr:row>
      <xdr:rowOff>86178</xdr:rowOff>
    </xdr:to>
    <xdr:sp macro="" textlink="">
      <xdr:nvSpPr>
        <xdr:cNvPr id="147" name="円/楕円 146"/>
        <xdr:cNvSpPr/>
      </xdr:nvSpPr>
      <xdr:spPr>
        <a:xfrm>
          <a:off x="1079500" y="10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77305</xdr:rowOff>
    </xdr:from>
    <xdr:ext cx="534377" cy="259045"/>
    <xdr:sp macro="" textlink="">
      <xdr:nvSpPr>
        <xdr:cNvPr id="148" name="テキスト ボックス 147"/>
        <xdr:cNvSpPr txBox="1"/>
      </xdr:nvSpPr>
      <xdr:spPr>
        <a:xfrm>
          <a:off x="863111" y="101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68732</xdr:rowOff>
    </xdr:from>
    <xdr:to>
      <xdr:col>6</xdr:col>
      <xdr:colOff>511175</xdr:colOff>
      <xdr:row>78</xdr:row>
      <xdr:rowOff>138291</xdr:rowOff>
    </xdr:to>
    <xdr:cxnSp macro="">
      <xdr:nvCxnSpPr>
        <xdr:cNvPr id="178" name="直線コネクタ 177"/>
        <xdr:cNvCxnSpPr/>
      </xdr:nvCxnSpPr>
      <xdr:spPr>
        <a:xfrm flipV="1">
          <a:off x="3797300" y="13441832"/>
          <a:ext cx="8382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138291</xdr:rowOff>
    </xdr:from>
    <xdr:to>
      <xdr:col>5</xdr:col>
      <xdr:colOff>358775</xdr:colOff>
      <xdr:row>79</xdr:row>
      <xdr:rowOff>56032</xdr:rowOff>
    </xdr:to>
    <xdr:cxnSp macro="">
      <xdr:nvCxnSpPr>
        <xdr:cNvPr id="181" name="直線コネクタ 180"/>
        <xdr:cNvCxnSpPr/>
      </xdr:nvCxnSpPr>
      <xdr:spPr>
        <a:xfrm flipV="1">
          <a:off x="2908300" y="13511391"/>
          <a:ext cx="889000" cy="8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56032</xdr:rowOff>
    </xdr:from>
    <xdr:to>
      <xdr:col>4</xdr:col>
      <xdr:colOff>155575</xdr:colOff>
      <xdr:row>79</xdr:row>
      <xdr:rowOff>64605</xdr:rowOff>
    </xdr:to>
    <xdr:cxnSp macro="">
      <xdr:nvCxnSpPr>
        <xdr:cNvPr id="184" name="直線コネクタ 183"/>
        <xdr:cNvCxnSpPr/>
      </xdr:nvCxnSpPr>
      <xdr:spPr>
        <a:xfrm flipV="1">
          <a:off x="2019300" y="136005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64605</xdr:rowOff>
    </xdr:from>
    <xdr:to>
      <xdr:col>2</xdr:col>
      <xdr:colOff>638175</xdr:colOff>
      <xdr:row>79</xdr:row>
      <xdr:rowOff>96774</xdr:rowOff>
    </xdr:to>
    <xdr:cxnSp macro="">
      <xdr:nvCxnSpPr>
        <xdr:cNvPr id="187" name="直線コネクタ 186"/>
        <xdr:cNvCxnSpPr/>
      </xdr:nvCxnSpPr>
      <xdr:spPr>
        <a:xfrm flipV="1">
          <a:off x="1130300" y="13609155"/>
          <a:ext cx="889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17932</xdr:rowOff>
    </xdr:from>
    <xdr:to>
      <xdr:col>6</xdr:col>
      <xdr:colOff>561975</xdr:colOff>
      <xdr:row>78</xdr:row>
      <xdr:rowOff>119532</xdr:rowOff>
    </xdr:to>
    <xdr:sp macro="" textlink="">
      <xdr:nvSpPr>
        <xdr:cNvPr id="197" name="円/楕円 196"/>
        <xdr:cNvSpPr/>
      </xdr:nvSpPr>
      <xdr:spPr>
        <a:xfrm>
          <a:off x="4584700" y="133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167809</xdr:rowOff>
    </xdr:from>
    <xdr:ext cx="599010" cy="259045"/>
    <xdr:sp macro="" textlink="">
      <xdr:nvSpPr>
        <xdr:cNvPr id="198" name="民生費該当値テキスト"/>
        <xdr:cNvSpPr txBox="1"/>
      </xdr:nvSpPr>
      <xdr:spPr>
        <a:xfrm>
          <a:off x="4686300" y="1336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87491</xdr:rowOff>
    </xdr:from>
    <xdr:to>
      <xdr:col>5</xdr:col>
      <xdr:colOff>409575</xdr:colOff>
      <xdr:row>79</xdr:row>
      <xdr:rowOff>17641</xdr:rowOff>
    </xdr:to>
    <xdr:sp macro="" textlink="">
      <xdr:nvSpPr>
        <xdr:cNvPr id="199" name="円/楕円 198"/>
        <xdr:cNvSpPr/>
      </xdr:nvSpPr>
      <xdr:spPr>
        <a:xfrm>
          <a:off x="3746500" y="134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8768</xdr:rowOff>
    </xdr:from>
    <xdr:ext cx="599010" cy="259045"/>
    <xdr:sp macro="" textlink="">
      <xdr:nvSpPr>
        <xdr:cNvPr id="200" name="テキスト ボックス 199"/>
        <xdr:cNvSpPr txBox="1"/>
      </xdr:nvSpPr>
      <xdr:spPr>
        <a:xfrm>
          <a:off x="3497794" y="1355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5232</xdr:rowOff>
    </xdr:from>
    <xdr:to>
      <xdr:col>4</xdr:col>
      <xdr:colOff>206375</xdr:colOff>
      <xdr:row>79</xdr:row>
      <xdr:rowOff>106832</xdr:rowOff>
    </xdr:to>
    <xdr:sp macro="" textlink="">
      <xdr:nvSpPr>
        <xdr:cNvPr id="201" name="円/楕円 200"/>
        <xdr:cNvSpPr/>
      </xdr:nvSpPr>
      <xdr:spPr>
        <a:xfrm>
          <a:off x="2857500" y="135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97959</xdr:rowOff>
    </xdr:from>
    <xdr:ext cx="599010" cy="259045"/>
    <xdr:sp macro="" textlink="">
      <xdr:nvSpPr>
        <xdr:cNvPr id="202" name="テキスト ボックス 201"/>
        <xdr:cNvSpPr txBox="1"/>
      </xdr:nvSpPr>
      <xdr:spPr>
        <a:xfrm>
          <a:off x="2608794" y="136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119,088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13805</xdr:rowOff>
    </xdr:from>
    <xdr:to>
      <xdr:col>3</xdr:col>
      <xdr:colOff>3175</xdr:colOff>
      <xdr:row>79</xdr:row>
      <xdr:rowOff>115405</xdr:rowOff>
    </xdr:to>
    <xdr:sp macro="" textlink="">
      <xdr:nvSpPr>
        <xdr:cNvPr id="203" name="円/楕円 202"/>
        <xdr:cNvSpPr/>
      </xdr:nvSpPr>
      <xdr:spPr>
        <a:xfrm>
          <a:off x="1968500" y="135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106532</xdr:rowOff>
    </xdr:from>
    <xdr:ext cx="599010" cy="259045"/>
    <xdr:sp macro="" textlink="">
      <xdr:nvSpPr>
        <xdr:cNvPr id="204" name="テキスト ボックス 203"/>
        <xdr:cNvSpPr txBox="1"/>
      </xdr:nvSpPr>
      <xdr:spPr>
        <a:xfrm>
          <a:off x="1719794" y="1365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45974</xdr:rowOff>
    </xdr:from>
    <xdr:to>
      <xdr:col>1</xdr:col>
      <xdr:colOff>485775</xdr:colOff>
      <xdr:row>79</xdr:row>
      <xdr:rowOff>147574</xdr:rowOff>
    </xdr:to>
    <xdr:sp macro="" textlink="">
      <xdr:nvSpPr>
        <xdr:cNvPr id="205" name="円/楕円 204"/>
        <xdr:cNvSpPr/>
      </xdr:nvSpPr>
      <xdr:spPr>
        <a:xfrm>
          <a:off x="1079500" y="135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138701</xdr:rowOff>
    </xdr:from>
    <xdr:ext cx="599010" cy="259045"/>
    <xdr:sp macro="" textlink="">
      <xdr:nvSpPr>
        <xdr:cNvPr id="206" name="テキスト ボックス 205"/>
        <xdr:cNvSpPr txBox="1"/>
      </xdr:nvSpPr>
      <xdr:spPr>
        <a:xfrm>
          <a:off x="830794" y="1368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100781</xdr:rowOff>
    </xdr:from>
    <xdr:to>
      <xdr:col>6</xdr:col>
      <xdr:colOff>511175</xdr:colOff>
      <xdr:row>95</xdr:row>
      <xdr:rowOff>124594</xdr:rowOff>
    </xdr:to>
    <xdr:cxnSp macro="">
      <xdr:nvCxnSpPr>
        <xdr:cNvPr id="236" name="直線コネクタ 235"/>
        <xdr:cNvCxnSpPr/>
      </xdr:nvCxnSpPr>
      <xdr:spPr>
        <a:xfrm>
          <a:off x="3797300" y="16388531"/>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135011</xdr:rowOff>
    </xdr:from>
    <xdr:ext cx="534377" cy="259045"/>
    <xdr:sp macro="" textlink="">
      <xdr:nvSpPr>
        <xdr:cNvPr id="237" name="衛生費平均値テキスト"/>
        <xdr:cNvSpPr txBox="1"/>
      </xdr:nvSpPr>
      <xdr:spPr>
        <a:xfrm>
          <a:off x="4686300" y="16422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35840</xdr:rowOff>
    </xdr:from>
    <xdr:to>
      <xdr:col>5</xdr:col>
      <xdr:colOff>358775</xdr:colOff>
      <xdr:row>95</xdr:row>
      <xdr:rowOff>100781</xdr:rowOff>
    </xdr:to>
    <xdr:cxnSp macro="">
      <xdr:nvCxnSpPr>
        <xdr:cNvPr id="239" name="直線コネクタ 238"/>
        <xdr:cNvCxnSpPr/>
      </xdr:nvCxnSpPr>
      <xdr:spPr>
        <a:xfrm>
          <a:off x="2908300" y="16323590"/>
          <a:ext cx="889000" cy="6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48696</xdr:rowOff>
    </xdr:from>
    <xdr:ext cx="534377" cy="259045"/>
    <xdr:sp macro="" textlink="">
      <xdr:nvSpPr>
        <xdr:cNvPr id="241" name="テキスト ボックス 240"/>
        <xdr:cNvSpPr txBox="1"/>
      </xdr:nvSpPr>
      <xdr:spPr>
        <a:xfrm>
          <a:off x="3530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35840</xdr:rowOff>
    </xdr:from>
    <xdr:to>
      <xdr:col>4</xdr:col>
      <xdr:colOff>155575</xdr:colOff>
      <xdr:row>96</xdr:row>
      <xdr:rowOff>47307</xdr:rowOff>
    </xdr:to>
    <xdr:cxnSp macro="">
      <xdr:nvCxnSpPr>
        <xdr:cNvPr id="242" name="直線コネクタ 241"/>
        <xdr:cNvCxnSpPr/>
      </xdr:nvCxnSpPr>
      <xdr:spPr>
        <a:xfrm flipV="1">
          <a:off x="2019300" y="16323590"/>
          <a:ext cx="889000" cy="1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81900</xdr:rowOff>
    </xdr:from>
    <xdr:ext cx="534377" cy="259045"/>
    <xdr:sp macro="" textlink="">
      <xdr:nvSpPr>
        <xdr:cNvPr id="244" name="テキスト ボックス 243"/>
        <xdr:cNvSpPr txBox="1"/>
      </xdr:nvSpPr>
      <xdr:spPr>
        <a:xfrm>
          <a:off x="2641111" y="165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47307</xdr:rowOff>
    </xdr:from>
    <xdr:to>
      <xdr:col>2</xdr:col>
      <xdr:colOff>638175</xdr:colOff>
      <xdr:row>96</xdr:row>
      <xdr:rowOff>82074</xdr:rowOff>
    </xdr:to>
    <xdr:cxnSp macro="">
      <xdr:nvCxnSpPr>
        <xdr:cNvPr id="245" name="直線コネクタ 244"/>
        <xdr:cNvCxnSpPr/>
      </xdr:nvCxnSpPr>
      <xdr:spPr>
        <a:xfrm flipV="1">
          <a:off x="1130300" y="16506507"/>
          <a:ext cx="8890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100246</xdr:rowOff>
    </xdr:from>
    <xdr:ext cx="534377" cy="259045"/>
    <xdr:sp macro="" textlink="">
      <xdr:nvSpPr>
        <xdr:cNvPr id="247" name="テキスト ボックス 246"/>
        <xdr:cNvSpPr txBox="1"/>
      </xdr:nvSpPr>
      <xdr:spPr>
        <a:xfrm>
          <a:off x="1752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73794</xdr:rowOff>
    </xdr:from>
    <xdr:to>
      <xdr:col>6</xdr:col>
      <xdr:colOff>561975</xdr:colOff>
      <xdr:row>96</xdr:row>
      <xdr:rowOff>3944</xdr:rowOff>
    </xdr:to>
    <xdr:sp macro="" textlink="">
      <xdr:nvSpPr>
        <xdr:cNvPr id="255" name="円/楕円 254"/>
        <xdr:cNvSpPr/>
      </xdr:nvSpPr>
      <xdr:spPr>
        <a:xfrm>
          <a:off x="4584700" y="163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96671</xdr:rowOff>
    </xdr:from>
    <xdr:ext cx="534377" cy="259045"/>
    <xdr:sp macro="" textlink="">
      <xdr:nvSpPr>
        <xdr:cNvPr id="256" name="衛生費該当値テキスト"/>
        <xdr:cNvSpPr txBox="1"/>
      </xdr:nvSpPr>
      <xdr:spPr>
        <a:xfrm>
          <a:off x="4686300" y="162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49981</xdr:rowOff>
    </xdr:from>
    <xdr:to>
      <xdr:col>5</xdr:col>
      <xdr:colOff>409575</xdr:colOff>
      <xdr:row>95</xdr:row>
      <xdr:rowOff>151581</xdr:rowOff>
    </xdr:to>
    <xdr:sp macro="" textlink="">
      <xdr:nvSpPr>
        <xdr:cNvPr id="257" name="円/楕円 256"/>
        <xdr:cNvSpPr/>
      </xdr:nvSpPr>
      <xdr:spPr>
        <a:xfrm>
          <a:off x="3746500" y="163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168108</xdr:rowOff>
    </xdr:from>
    <xdr:ext cx="534377" cy="259045"/>
    <xdr:sp macro="" textlink="">
      <xdr:nvSpPr>
        <xdr:cNvPr id="258" name="テキスト ボックス 257"/>
        <xdr:cNvSpPr txBox="1"/>
      </xdr:nvSpPr>
      <xdr:spPr>
        <a:xfrm>
          <a:off x="3530111" y="161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156490</xdr:rowOff>
    </xdr:from>
    <xdr:to>
      <xdr:col>4</xdr:col>
      <xdr:colOff>206375</xdr:colOff>
      <xdr:row>95</xdr:row>
      <xdr:rowOff>86640</xdr:rowOff>
    </xdr:to>
    <xdr:sp macro="" textlink="">
      <xdr:nvSpPr>
        <xdr:cNvPr id="259" name="円/楕円 258"/>
        <xdr:cNvSpPr/>
      </xdr:nvSpPr>
      <xdr:spPr>
        <a:xfrm>
          <a:off x="2857500" y="162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103167</xdr:rowOff>
    </xdr:from>
    <xdr:ext cx="534377" cy="259045"/>
    <xdr:sp macro="" textlink="">
      <xdr:nvSpPr>
        <xdr:cNvPr id="260" name="テキスト ボックス 259"/>
        <xdr:cNvSpPr txBox="1"/>
      </xdr:nvSpPr>
      <xdr:spPr>
        <a:xfrm>
          <a:off x="2641111" y="160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167957</xdr:rowOff>
    </xdr:from>
    <xdr:to>
      <xdr:col>3</xdr:col>
      <xdr:colOff>3175</xdr:colOff>
      <xdr:row>96</xdr:row>
      <xdr:rowOff>98107</xdr:rowOff>
    </xdr:to>
    <xdr:sp macro="" textlink="">
      <xdr:nvSpPr>
        <xdr:cNvPr id="261" name="円/楕円 260"/>
        <xdr:cNvSpPr/>
      </xdr:nvSpPr>
      <xdr:spPr>
        <a:xfrm>
          <a:off x="1968500" y="164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114634</xdr:rowOff>
    </xdr:from>
    <xdr:ext cx="534377" cy="259045"/>
    <xdr:sp macro="" textlink="">
      <xdr:nvSpPr>
        <xdr:cNvPr id="262" name="テキスト ボックス 261"/>
        <xdr:cNvSpPr txBox="1"/>
      </xdr:nvSpPr>
      <xdr:spPr>
        <a:xfrm>
          <a:off x="1752111" y="1623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31274</xdr:rowOff>
    </xdr:from>
    <xdr:to>
      <xdr:col>1</xdr:col>
      <xdr:colOff>485775</xdr:colOff>
      <xdr:row>96</xdr:row>
      <xdr:rowOff>132874</xdr:rowOff>
    </xdr:to>
    <xdr:sp macro="" textlink="">
      <xdr:nvSpPr>
        <xdr:cNvPr id="263" name="円/楕円 262"/>
        <xdr:cNvSpPr/>
      </xdr:nvSpPr>
      <xdr:spPr>
        <a:xfrm>
          <a:off x="1079500" y="164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124001</xdr:rowOff>
    </xdr:from>
    <xdr:ext cx="534377" cy="259045"/>
    <xdr:sp macro="" textlink="">
      <xdr:nvSpPr>
        <xdr:cNvPr id="264" name="テキスト ボックス 263"/>
        <xdr:cNvSpPr txBox="1"/>
      </xdr:nvSpPr>
      <xdr:spPr>
        <a:xfrm>
          <a:off x="863111" y="165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19685</xdr:rowOff>
    </xdr:from>
    <xdr:to>
      <xdr:col>15</xdr:col>
      <xdr:colOff>180975</xdr:colOff>
      <xdr:row>39</xdr:row>
      <xdr:rowOff>41973</xdr:rowOff>
    </xdr:to>
    <xdr:cxnSp macro="">
      <xdr:nvCxnSpPr>
        <xdr:cNvPr id="293" name="直線コネクタ 292"/>
        <xdr:cNvCxnSpPr/>
      </xdr:nvCxnSpPr>
      <xdr:spPr>
        <a:xfrm flipV="1">
          <a:off x="9639300" y="6706235"/>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41593</xdr:rowOff>
    </xdr:from>
    <xdr:to>
      <xdr:col>14</xdr:col>
      <xdr:colOff>28575</xdr:colOff>
      <xdr:row>39</xdr:row>
      <xdr:rowOff>41973</xdr:rowOff>
    </xdr:to>
    <xdr:cxnSp macro="">
      <xdr:nvCxnSpPr>
        <xdr:cNvPr id="296" name="直線コネクタ 295"/>
        <xdr:cNvCxnSpPr/>
      </xdr:nvCxnSpPr>
      <xdr:spPr>
        <a:xfrm>
          <a:off x="8750300" y="672814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60261</xdr:rowOff>
    </xdr:from>
    <xdr:to>
      <xdr:col>12</xdr:col>
      <xdr:colOff>511175</xdr:colOff>
      <xdr:row>39</xdr:row>
      <xdr:rowOff>41593</xdr:rowOff>
    </xdr:to>
    <xdr:cxnSp macro="">
      <xdr:nvCxnSpPr>
        <xdr:cNvPr id="299" name="直線コネクタ 298"/>
        <xdr:cNvCxnSpPr/>
      </xdr:nvCxnSpPr>
      <xdr:spPr>
        <a:xfrm>
          <a:off x="7861300" y="6403911"/>
          <a:ext cx="8890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84265</xdr:rowOff>
    </xdr:from>
    <xdr:to>
      <xdr:col>11</xdr:col>
      <xdr:colOff>307975</xdr:colOff>
      <xdr:row>37</xdr:row>
      <xdr:rowOff>60261</xdr:rowOff>
    </xdr:to>
    <xdr:cxnSp macro="">
      <xdr:nvCxnSpPr>
        <xdr:cNvPr id="302" name="直線コネクタ 301"/>
        <xdr:cNvCxnSpPr/>
      </xdr:nvCxnSpPr>
      <xdr:spPr>
        <a:xfrm>
          <a:off x="6972300" y="5913565"/>
          <a:ext cx="889000" cy="49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140335</xdr:rowOff>
    </xdr:from>
    <xdr:to>
      <xdr:col>15</xdr:col>
      <xdr:colOff>231775</xdr:colOff>
      <xdr:row>39</xdr:row>
      <xdr:rowOff>70485</xdr:rowOff>
    </xdr:to>
    <xdr:sp macro="" textlink="">
      <xdr:nvSpPr>
        <xdr:cNvPr id="312" name="円/楕円 311"/>
        <xdr:cNvSpPr/>
      </xdr:nvSpPr>
      <xdr:spPr>
        <a:xfrm>
          <a:off x="104267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55262</xdr:rowOff>
    </xdr:from>
    <xdr:ext cx="378565" cy="259045"/>
    <xdr:sp macro="" textlink="">
      <xdr:nvSpPr>
        <xdr:cNvPr id="313" name="労働費該当値テキスト"/>
        <xdr:cNvSpPr txBox="1"/>
      </xdr:nvSpPr>
      <xdr:spPr>
        <a:xfrm>
          <a:off x="10528300" y="657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162623</xdr:rowOff>
    </xdr:from>
    <xdr:to>
      <xdr:col>14</xdr:col>
      <xdr:colOff>79375</xdr:colOff>
      <xdr:row>39</xdr:row>
      <xdr:rowOff>92773</xdr:rowOff>
    </xdr:to>
    <xdr:sp macro="" textlink="">
      <xdr:nvSpPr>
        <xdr:cNvPr id="314" name="円/楕円 313"/>
        <xdr:cNvSpPr/>
      </xdr:nvSpPr>
      <xdr:spPr>
        <a:xfrm>
          <a:off x="9588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83900</xdr:rowOff>
    </xdr:from>
    <xdr:ext cx="313932" cy="259045"/>
    <xdr:sp macro="" textlink="">
      <xdr:nvSpPr>
        <xdr:cNvPr id="315" name="テキスト ボックス 314"/>
        <xdr:cNvSpPr txBox="1"/>
      </xdr:nvSpPr>
      <xdr:spPr>
        <a:xfrm>
          <a:off x="9482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162243</xdr:rowOff>
    </xdr:from>
    <xdr:to>
      <xdr:col>12</xdr:col>
      <xdr:colOff>561975</xdr:colOff>
      <xdr:row>39</xdr:row>
      <xdr:rowOff>92393</xdr:rowOff>
    </xdr:to>
    <xdr:sp macro="" textlink="">
      <xdr:nvSpPr>
        <xdr:cNvPr id="316" name="円/楕円 315"/>
        <xdr:cNvSpPr/>
      </xdr:nvSpPr>
      <xdr:spPr>
        <a:xfrm>
          <a:off x="8699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83520</xdr:rowOff>
    </xdr:from>
    <xdr:ext cx="313932" cy="259045"/>
    <xdr:sp macro="" textlink="">
      <xdr:nvSpPr>
        <xdr:cNvPr id="317" name="テキスト ボックス 316"/>
        <xdr:cNvSpPr txBox="1"/>
      </xdr:nvSpPr>
      <xdr:spPr>
        <a:xfrm>
          <a:off x="8593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9461</xdr:rowOff>
    </xdr:from>
    <xdr:to>
      <xdr:col>11</xdr:col>
      <xdr:colOff>358775</xdr:colOff>
      <xdr:row>37</xdr:row>
      <xdr:rowOff>111061</xdr:rowOff>
    </xdr:to>
    <xdr:sp macro="" textlink="">
      <xdr:nvSpPr>
        <xdr:cNvPr id="318" name="円/楕円 317"/>
        <xdr:cNvSpPr/>
      </xdr:nvSpPr>
      <xdr:spPr>
        <a:xfrm>
          <a:off x="7810500" y="6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102188</xdr:rowOff>
    </xdr:from>
    <xdr:ext cx="469744" cy="259045"/>
    <xdr:sp macro="" textlink="">
      <xdr:nvSpPr>
        <xdr:cNvPr id="319" name="テキスト ボックス 318"/>
        <xdr:cNvSpPr txBox="1"/>
      </xdr:nvSpPr>
      <xdr:spPr>
        <a:xfrm>
          <a:off x="7626427" y="644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33465</xdr:rowOff>
    </xdr:from>
    <xdr:to>
      <xdr:col>10</xdr:col>
      <xdr:colOff>155575</xdr:colOff>
      <xdr:row>34</xdr:row>
      <xdr:rowOff>135065</xdr:rowOff>
    </xdr:to>
    <xdr:sp macro="" textlink="">
      <xdr:nvSpPr>
        <xdr:cNvPr id="320" name="円/楕円 319"/>
        <xdr:cNvSpPr/>
      </xdr:nvSpPr>
      <xdr:spPr>
        <a:xfrm>
          <a:off x="6921500" y="5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151592</xdr:rowOff>
    </xdr:from>
    <xdr:ext cx="469744" cy="259045"/>
    <xdr:sp macro="" textlink="">
      <xdr:nvSpPr>
        <xdr:cNvPr id="321" name="テキスト ボックス 320"/>
        <xdr:cNvSpPr txBox="1"/>
      </xdr:nvSpPr>
      <xdr:spPr>
        <a:xfrm>
          <a:off x="6737427" y="563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112186</xdr:rowOff>
    </xdr:from>
    <xdr:to>
      <xdr:col>15</xdr:col>
      <xdr:colOff>180975</xdr:colOff>
      <xdr:row>58</xdr:row>
      <xdr:rowOff>38577</xdr:rowOff>
    </xdr:to>
    <xdr:cxnSp macro="">
      <xdr:nvCxnSpPr>
        <xdr:cNvPr id="352" name="直線コネクタ 351"/>
        <xdr:cNvCxnSpPr/>
      </xdr:nvCxnSpPr>
      <xdr:spPr>
        <a:xfrm>
          <a:off x="9639300" y="9884836"/>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112186</xdr:rowOff>
    </xdr:from>
    <xdr:to>
      <xdr:col>14</xdr:col>
      <xdr:colOff>28575</xdr:colOff>
      <xdr:row>58</xdr:row>
      <xdr:rowOff>32340</xdr:rowOff>
    </xdr:to>
    <xdr:cxnSp macro="">
      <xdr:nvCxnSpPr>
        <xdr:cNvPr id="355" name="直線コネクタ 354"/>
        <xdr:cNvCxnSpPr/>
      </xdr:nvCxnSpPr>
      <xdr:spPr>
        <a:xfrm flipV="1">
          <a:off x="8750300" y="9884836"/>
          <a:ext cx="889000" cy="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32340</xdr:rowOff>
    </xdr:from>
    <xdr:to>
      <xdr:col>12</xdr:col>
      <xdr:colOff>511175</xdr:colOff>
      <xdr:row>58</xdr:row>
      <xdr:rowOff>71234</xdr:rowOff>
    </xdr:to>
    <xdr:cxnSp macro="">
      <xdr:nvCxnSpPr>
        <xdr:cNvPr id="358" name="直線コネクタ 357"/>
        <xdr:cNvCxnSpPr/>
      </xdr:nvCxnSpPr>
      <xdr:spPr>
        <a:xfrm flipV="1">
          <a:off x="7861300" y="9976440"/>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130866</xdr:rowOff>
    </xdr:from>
    <xdr:to>
      <xdr:col>11</xdr:col>
      <xdr:colOff>307975</xdr:colOff>
      <xdr:row>58</xdr:row>
      <xdr:rowOff>71234</xdr:rowOff>
    </xdr:to>
    <xdr:cxnSp macro="">
      <xdr:nvCxnSpPr>
        <xdr:cNvPr id="361" name="直線コネクタ 360"/>
        <xdr:cNvCxnSpPr/>
      </xdr:nvCxnSpPr>
      <xdr:spPr>
        <a:xfrm>
          <a:off x="6972300" y="9903516"/>
          <a:ext cx="889000" cy="1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159227</xdr:rowOff>
    </xdr:from>
    <xdr:to>
      <xdr:col>15</xdr:col>
      <xdr:colOff>231775</xdr:colOff>
      <xdr:row>58</xdr:row>
      <xdr:rowOff>89377</xdr:rowOff>
    </xdr:to>
    <xdr:sp macro="" textlink="">
      <xdr:nvSpPr>
        <xdr:cNvPr id="371" name="円/楕円 370"/>
        <xdr:cNvSpPr/>
      </xdr:nvSpPr>
      <xdr:spPr>
        <a:xfrm>
          <a:off x="10426700" y="99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74154</xdr:rowOff>
    </xdr:from>
    <xdr:ext cx="534377" cy="259045"/>
    <xdr:sp macro="" textlink="">
      <xdr:nvSpPr>
        <xdr:cNvPr id="372" name="農林水産業費該当値テキスト"/>
        <xdr:cNvSpPr txBox="1"/>
      </xdr:nvSpPr>
      <xdr:spPr>
        <a:xfrm>
          <a:off x="10528300" y="98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61386</xdr:rowOff>
    </xdr:from>
    <xdr:to>
      <xdr:col>14</xdr:col>
      <xdr:colOff>79375</xdr:colOff>
      <xdr:row>57</xdr:row>
      <xdr:rowOff>162986</xdr:rowOff>
    </xdr:to>
    <xdr:sp macro="" textlink="">
      <xdr:nvSpPr>
        <xdr:cNvPr id="373" name="円/楕円 372"/>
        <xdr:cNvSpPr/>
      </xdr:nvSpPr>
      <xdr:spPr>
        <a:xfrm>
          <a:off x="9588500" y="9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154113</xdr:rowOff>
    </xdr:from>
    <xdr:ext cx="534377" cy="259045"/>
    <xdr:sp macro="" textlink="">
      <xdr:nvSpPr>
        <xdr:cNvPr id="374" name="テキスト ボックス 373"/>
        <xdr:cNvSpPr txBox="1"/>
      </xdr:nvSpPr>
      <xdr:spPr>
        <a:xfrm>
          <a:off x="9372111" y="99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152990</xdr:rowOff>
    </xdr:from>
    <xdr:to>
      <xdr:col>12</xdr:col>
      <xdr:colOff>561975</xdr:colOff>
      <xdr:row>58</xdr:row>
      <xdr:rowOff>83140</xdr:rowOff>
    </xdr:to>
    <xdr:sp macro="" textlink="">
      <xdr:nvSpPr>
        <xdr:cNvPr id="375" name="円/楕円 374"/>
        <xdr:cNvSpPr/>
      </xdr:nvSpPr>
      <xdr:spPr>
        <a:xfrm>
          <a:off x="8699500" y="99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74267</xdr:rowOff>
    </xdr:from>
    <xdr:ext cx="534377" cy="259045"/>
    <xdr:sp macro="" textlink="">
      <xdr:nvSpPr>
        <xdr:cNvPr id="376" name="テキスト ボックス 375"/>
        <xdr:cNvSpPr txBox="1"/>
      </xdr:nvSpPr>
      <xdr:spPr>
        <a:xfrm>
          <a:off x="8483111" y="1001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20434</xdr:rowOff>
    </xdr:from>
    <xdr:to>
      <xdr:col>11</xdr:col>
      <xdr:colOff>358775</xdr:colOff>
      <xdr:row>58</xdr:row>
      <xdr:rowOff>122034</xdr:rowOff>
    </xdr:to>
    <xdr:sp macro="" textlink="">
      <xdr:nvSpPr>
        <xdr:cNvPr id="377" name="円/楕円 376"/>
        <xdr:cNvSpPr/>
      </xdr:nvSpPr>
      <xdr:spPr>
        <a:xfrm>
          <a:off x="7810500" y="99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113161</xdr:rowOff>
    </xdr:from>
    <xdr:ext cx="534377" cy="259045"/>
    <xdr:sp macro="" textlink="">
      <xdr:nvSpPr>
        <xdr:cNvPr id="378" name="テキスト ボックス 377"/>
        <xdr:cNvSpPr txBox="1"/>
      </xdr:nvSpPr>
      <xdr:spPr>
        <a:xfrm>
          <a:off x="7594111" y="100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80066</xdr:rowOff>
    </xdr:from>
    <xdr:to>
      <xdr:col>10</xdr:col>
      <xdr:colOff>155575</xdr:colOff>
      <xdr:row>58</xdr:row>
      <xdr:rowOff>10216</xdr:rowOff>
    </xdr:to>
    <xdr:sp macro="" textlink="">
      <xdr:nvSpPr>
        <xdr:cNvPr id="379" name="円/楕円 378"/>
        <xdr:cNvSpPr/>
      </xdr:nvSpPr>
      <xdr:spPr>
        <a:xfrm>
          <a:off x="6921500" y="98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1343</xdr:rowOff>
    </xdr:from>
    <xdr:ext cx="534377" cy="259045"/>
    <xdr:sp macro="" textlink="">
      <xdr:nvSpPr>
        <xdr:cNvPr id="380" name="テキスト ボックス 379"/>
        <xdr:cNvSpPr txBox="1"/>
      </xdr:nvSpPr>
      <xdr:spPr>
        <a:xfrm>
          <a:off x="6705111" y="99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148946</xdr:rowOff>
    </xdr:from>
    <xdr:to>
      <xdr:col>15</xdr:col>
      <xdr:colOff>180975</xdr:colOff>
      <xdr:row>78</xdr:row>
      <xdr:rowOff>21679</xdr:rowOff>
    </xdr:to>
    <xdr:cxnSp macro="">
      <xdr:nvCxnSpPr>
        <xdr:cNvPr id="409" name="直線コネクタ 408"/>
        <xdr:cNvCxnSpPr/>
      </xdr:nvCxnSpPr>
      <xdr:spPr>
        <a:xfrm flipV="1">
          <a:off x="9639300" y="13350596"/>
          <a:ext cx="8382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98849</xdr:rowOff>
    </xdr:from>
    <xdr:ext cx="534377" cy="259045"/>
    <xdr:sp macro="" textlink="">
      <xdr:nvSpPr>
        <xdr:cNvPr id="410" name="商工費平均値テキスト"/>
        <xdr:cNvSpPr txBox="1"/>
      </xdr:nvSpPr>
      <xdr:spPr>
        <a:xfrm>
          <a:off x="10528300" y="1330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21679</xdr:rowOff>
    </xdr:from>
    <xdr:to>
      <xdr:col>14</xdr:col>
      <xdr:colOff>28575</xdr:colOff>
      <xdr:row>78</xdr:row>
      <xdr:rowOff>59576</xdr:rowOff>
    </xdr:to>
    <xdr:cxnSp macro="">
      <xdr:nvCxnSpPr>
        <xdr:cNvPr id="412" name="直線コネクタ 411"/>
        <xdr:cNvCxnSpPr/>
      </xdr:nvCxnSpPr>
      <xdr:spPr>
        <a:xfrm flipV="1">
          <a:off x="8750300" y="13394779"/>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58458</xdr:rowOff>
    </xdr:from>
    <xdr:to>
      <xdr:col>12</xdr:col>
      <xdr:colOff>511175</xdr:colOff>
      <xdr:row>78</xdr:row>
      <xdr:rowOff>59576</xdr:rowOff>
    </xdr:to>
    <xdr:cxnSp macro="">
      <xdr:nvCxnSpPr>
        <xdr:cNvPr id="415" name="直線コネクタ 414"/>
        <xdr:cNvCxnSpPr/>
      </xdr:nvCxnSpPr>
      <xdr:spPr>
        <a:xfrm>
          <a:off x="7861300" y="13431558"/>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58458</xdr:rowOff>
    </xdr:from>
    <xdr:to>
      <xdr:col>11</xdr:col>
      <xdr:colOff>307975</xdr:colOff>
      <xdr:row>78</xdr:row>
      <xdr:rowOff>75146</xdr:rowOff>
    </xdr:to>
    <xdr:cxnSp macro="">
      <xdr:nvCxnSpPr>
        <xdr:cNvPr id="418" name="直線コネクタ 417"/>
        <xdr:cNvCxnSpPr/>
      </xdr:nvCxnSpPr>
      <xdr:spPr>
        <a:xfrm flipV="1">
          <a:off x="6972300" y="1343155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98146</xdr:rowOff>
    </xdr:from>
    <xdr:to>
      <xdr:col>15</xdr:col>
      <xdr:colOff>231775</xdr:colOff>
      <xdr:row>78</xdr:row>
      <xdr:rowOff>28296</xdr:rowOff>
    </xdr:to>
    <xdr:sp macro="" textlink="">
      <xdr:nvSpPr>
        <xdr:cNvPr id="428" name="円/楕円 427"/>
        <xdr:cNvSpPr/>
      </xdr:nvSpPr>
      <xdr:spPr>
        <a:xfrm>
          <a:off x="10426700" y="132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121023</xdr:rowOff>
    </xdr:from>
    <xdr:ext cx="534377" cy="259045"/>
    <xdr:sp macro="" textlink="">
      <xdr:nvSpPr>
        <xdr:cNvPr id="429" name="商工費該当値テキスト"/>
        <xdr:cNvSpPr txBox="1"/>
      </xdr:nvSpPr>
      <xdr:spPr>
        <a:xfrm>
          <a:off x="10528300" y="131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142329</xdr:rowOff>
    </xdr:from>
    <xdr:to>
      <xdr:col>14</xdr:col>
      <xdr:colOff>79375</xdr:colOff>
      <xdr:row>78</xdr:row>
      <xdr:rowOff>72479</xdr:rowOff>
    </xdr:to>
    <xdr:sp macro="" textlink="">
      <xdr:nvSpPr>
        <xdr:cNvPr id="430" name="円/楕円 429"/>
        <xdr:cNvSpPr/>
      </xdr:nvSpPr>
      <xdr:spPr>
        <a:xfrm>
          <a:off x="9588500" y="133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63606</xdr:rowOff>
    </xdr:from>
    <xdr:ext cx="534377" cy="259045"/>
    <xdr:sp macro="" textlink="">
      <xdr:nvSpPr>
        <xdr:cNvPr id="431" name="テキスト ボックス 430"/>
        <xdr:cNvSpPr txBox="1"/>
      </xdr:nvSpPr>
      <xdr:spPr>
        <a:xfrm>
          <a:off x="9372111" y="1343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8776</xdr:rowOff>
    </xdr:from>
    <xdr:to>
      <xdr:col>12</xdr:col>
      <xdr:colOff>561975</xdr:colOff>
      <xdr:row>78</xdr:row>
      <xdr:rowOff>110376</xdr:rowOff>
    </xdr:to>
    <xdr:sp macro="" textlink="">
      <xdr:nvSpPr>
        <xdr:cNvPr id="432" name="円/楕円 431"/>
        <xdr:cNvSpPr/>
      </xdr:nvSpPr>
      <xdr:spPr>
        <a:xfrm>
          <a:off x="8699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101503</xdr:rowOff>
    </xdr:from>
    <xdr:ext cx="534377" cy="259045"/>
    <xdr:sp macro="" textlink="">
      <xdr:nvSpPr>
        <xdr:cNvPr id="433" name="テキスト ボックス 432"/>
        <xdr:cNvSpPr txBox="1"/>
      </xdr:nvSpPr>
      <xdr:spPr>
        <a:xfrm>
          <a:off x="8483111" y="1347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7658</xdr:rowOff>
    </xdr:from>
    <xdr:to>
      <xdr:col>11</xdr:col>
      <xdr:colOff>358775</xdr:colOff>
      <xdr:row>78</xdr:row>
      <xdr:rowOff>109258</xdr:rowOff>
    </xdr:to>
    <xdr:sp macro="" textlink="">
      <xdr:nvSpPr>
        <xdr:cNvPr id="434" name="円/楕円 433"/>
        <xdr:cNvSpPr/>
      </xdr:nvSpPr>
      <xdr:spPr>
        <a:xfrm>
          <a:off x="7810500" y="133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100385</xdr:rowOff>
    </xdr:from>
    <xdr:ext cx="534377" cy="259045"/>
    <xdr:sp macro="" textlink="">
      <xdr:nvSpPr>
        <xdr:cNvPr id="435" name="テキスト ボックス 434"/>
        <xdr:cNvSpPr txBox="1"/>
      </xdr:nvSpPr>
      <xdr:spPr>
        <a:xfrm>
          <a:off x="7594111" y="134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24346</xdr:rowOff>
    </xdr:from>
    <xdr:to>
      <xdr:col>10</xdr:col>
      <xdr:colOff>155575</xdr:colOff>
      <xdr:row>78</xdr:row>
      <xdr:rowOff>125946</xdr:rowOff>
    </xdr:to>
    <xdr:sp macro="" textlink="">
      <xdr:nvSpPr>
        <xdr:cNvPr id="436" name="円/楕円 435"/>
        <xdr:cNvSpPr/>
      </xdr:nvSpPr>
      <xdr:spPr>
        <a:xfrm>
          <a:off x="6921500" y="133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117073</xdr:rowOff>
    </xdr:from>
    <xdr:ext cx="534377" cy="259045"/>
    <xdr:sp macro="" textlink="">
      <xdr:nvSpPr>
        <xdr:cNvPr id="437" name="テキスト ボックス 436"/>
        <xdr:cNvSpPr txBox="1"/>
      </xdr:nvSpPr>
      <xdr:spPr>
        <a:xfrm>
          <a:off x="6705111" y="134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65385</xdr:rowOff>
    </xdr:from>
    <xdr:to>
      <xdr:col>15</xdr:col>
      <xdr:colOff>180975</xdr:colOff>
      <xdr:row>99</xdr:row>
      <xdr:rowOff>66315</xdr:rowOff>
    </xdr:to>
    <xdr:cxnSp macro="">
      <xdr:nvCxnSpPr>
        <xdr:cNvPr id="468" name="直線コネクタ 467"/>
        <xdr:cNvCxnSpPr/>
      </xdr:nvCxnSpPr>
      <xdr:spPr>
        <a:xfrm>
          <a:off x="9639300" y="17038935"/>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63736</xdr:rowOff>
    </xdr:from>
    <xdr:to>
      <xdr:col>14</xdr:col>
      <xdr:colOff>28575</xdr:colOff>
      <xdr:row>99</xdr:row>
      <xdr:rowOff>65385</xdr:rowOff>
    </xdr:to>
    <xdr:cxnSp macro="">
      <xdr:nvCxnSpPr>
        <xdr:cNvPr id="471" name="直線コネクタ 470"/>
        <xdr:cNvCxnSpPr/>
      </xdr:nvCxnSpPr>
      <xdr:spPr>
        <a:xfrm>
          <a:off x="8750300" y="17037286"/>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57826</xdr:rowOff>
    </xdr:from>
    <xdr:to>
      <xdr:col>12</xdr:col>
      <xdr:colOff>511175</xdr:colOff>
      <xdr:row>99</xdr:row>
      <xdr:rowOff>63736</xdr:rowOff>
    </xdr:to>
    <xdr:cxnSp macro="">
      <xdr:nvCxnSpPr>
        <xdr:cNvPr id="474" name="直線コネクタ 473"/>
        <xdr:cNvCxnSpPr/>
      </xdr:nvCxnSpPr>
      <xdr:spPr>
        <a:xfrm>
          <a:off x="7861300" y="17031376"/>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55556</xdr:rowOff>
    </xdr:from>
    <xdr:to>
      <xdr:col>11</xdr:col>
      <xdr:colOff>307975</xdr:colOff>
      <xdr:row>99</xdr:row>
      <xdr:rowOff>57826</xdr:rowOff>
    </xdr:to>
    <xdr:cxnSp macro="">
      <xdr:nvCxnSpPr>
        <xdr:cNvPr id="477" name="直線コネクタ 476"/>
        <xdr:cNvCxnSpPr/>
      </xdr:nvCxnSpPr>
      <xdr:spPr>
        <a:xfrm>
          <a:off x="6972300" y="1702910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15515</xdr:rowOff>
    </xdr:from>
    <xdr:to>
      <xdr:col>15</xdr:col>
      <xdr:colOff>231775</xdr:colOff>
      <xdr:row>99</xdr:row>
      <xdr:rowOff>117115</xdr:rowOff>
    </xdr:to>
    <xdr:sp macro="" textlink="">
      <xdr:nvSpPr>
        <xdr:cNvPr id="487" name="円/楕円 486"/>
        <xdr:cNvSpPr/>
      </xdr:nvSpPr>
      <xdr:spPr>
        <a:xfrm>
          <a:off x="10426700" y="169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141479</xdr:rowOff>
    </xdr:from>
    <xdr:ext cx="534377" cy="259045"/>
    <xdr:sp macro="" textlink="">
      <xdr:nvSpPr>
        <xdr:cNvPr id="488" name="土木費該当値テキスト"/>
        <xdr:cNvSpPr txBox="1"/>
      </xdr:nvSpPr>
      <xdr:spPr>
        <a:xfrm>
          <a:off x="10528300" y="169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29,914</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14585</xdr:rowOff>
    </xdr:from>
    <xdr:to>
      <xdr:col>14</xdr:col>
      <xdr:colOff>79375</xdr:colOff>
      <xdr:row>99</xdr:row>
      <xdr:rowOff>116185</xdr:rowOff>
    </xdr:to>
    <xdr:sp macro="" textlink="">
      <xdr:nvSpPr>
        <xdr:cNvPr id="489" name="円/楕円 488"/>
        <xdr:cNvSpPr/>
      </xdr:nvSpPr>
      <xdr:spPr>
        <a:xfrm>
          <a:off x="9588500" y="169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107312</xdr:rowOff>
    </xdr:from>
    <xdr:ext cx="534377" cy="259045"/>
    <xdr:sp macro="" textlink="">
      <xdr:nvSpPr>
        <xdr:cNvPr id="490" name="テキスト ボックス 489"/>
        <xdr:cNvSpPr txBox="1"/>
      </xdr:nvSpPr>
      <xdr:spPr>
        <a:xfrm>
          <a:off x="9372111" y="1708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30,768</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12936</xdr:rowOff>
    </xdr:from>
    <xdr:to>
      <xdr:col>12</xdr:col>
      <xdr:colOff>561975</xdr:colOff>
      <xdr:row>99</xdr:row>
      <xdr:rowOff>114536</xdr:rowOff>
    </xdr:to>
    <xdr:sp macro="" textlink="">
      <xdr:nvSpPr>
        <xdr:cNvPr id="491" name="円/楕円 490"/>
        <xdr:cNvSpPr/>
      </xdr:nvSpPr>
      <xdr:spPr>
        <a:xfrm>
          <a:off x="8699500" y="169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105663</xdr:rowOff>
    </xdr:from>
    <xdr:ext cx="534377" cy="259045"/>
    <xdr:sp macro="" textlink="">
      <xdr:nvSpPr>
        <xdr:cNvPr id="492" name="テキスト ボックス 491"/>
        <xdr:cNvSpPr txBox="1"/>
      </xdr:nvSpPr>
      <xdr:spPr>
        <a:xfrm>
          <a:off x="8483111" y="170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32,284</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7026</xdr:rowOff>
    </xdr:from>
    <xdr:to>
      <xdr:col>11</xdr:col>
      <xdr:colOff>358775</xdr:colOff>
      <xdr:row>99</xdr:row>
      <xdr:rowOff>108626</xdr:rowOff>
    </xdr:to>
    <xdr:sp macro="" textlink="">
      <xdr:nvSpPr>
        <xdr:cNvPr id="493" name="円/楕円 492"/>
        <xdr:cNvSpPr/>
      </xdr:nvSpPr>
      <xdr:spPr>
        <a:xfrm>
          <a:off x="7810500" y="169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99753</xdr:rowOff>
    </xdr:from>
    <xdr:ext cx="534377" cy="259045"/>
    <xdr:sp macro="" textlink="">
      <xdr:nvSpPr>
        <xdr:cNvPr id="494" name="テキスト ボックス 493"/>
        <xdr:cNvSpPr txBox="1"/>
      </xdr:nvSpPr>
      <xdr:spPr>
        <a:xfrm>
          <a:off x="7594111" y="170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37,713</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4756</xdr:rowOff>
    </xdr:from>
    <xdr:to>
      <xdr:col>10</xdr:col>
      <xdr:colOff>155575</xdr:colOff>
      <xdr:row>99</xdr:row>
      <xdr:rowOff>106356</xdr:rowOff>
    </xdr:to>
    <xdr:sp macro="" textlink="">
      <xdr:nvSpPr>
        <xdr:cNvPr id="495" name="円/楕円 494"/>
        <xdr:cNvSpPr/>
      </xdr:nvSpPr>
      <xdr:spPr>
        <a:xfrm>
          <a:off x="6921500" y="169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97483</xdr:rowOff>
    </xdr:from>
    <xdr:ext cx="534377" cy="259045"/>
    <xdr:sp macro="" textlink="">
      <xdr:nvSpPr>
        <xdr:cNvPr id="496" name="テキスト ボックス 495"/>
        <xdr:cNvSpPr txBox="1"/>
      </xdr:nvSpPr>
      <xdr:spPr>
        <a:xfrm>
          <a:off x="6705111" y="1707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74353</xdr:rowOff>
    </xdr:from>
    <xdr:to>
      <xdr:col>23</xdr:col>
      <xdr:colOff>517525</xdr:colOff>
      <xdr:row>37</xdr:row>
      <xdr:rowOff>104822</xdr:rowOff>
    </xdr:to>
    <xdr:cxnSp macro="">
      <xdr:nvCxnSpPr>
        <xdr:cNvPr id="528" name="直線コネクタ 527"/>
        <xdr:cNvCxnSpPr/>
      </xdr:nvCxnSpPr>
      <xdr:spPr>
        <a:xfrm flipV="1">
          <a:off x="15481300" y="6418003"/>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81374</xdr:rowOff>
    </xdr:from>
    <xdr:to>
      <xdr:col>22</xdr:col>
      <xdr:colOff>365125</xdr:colOff>
      <xdr:row>37</xdr:row>
      <xdr:rowOff>104822</xdr:rowOff>
    </xdr:to>
    <xdr:cxnSp macro="">
      <xdr:nvCxnSpPr>
        <xdr:cNvPr id="531" name="直線コネクタ 530"/>
        <xdr:cNvCxnSpPr/>
      </xdr:nvCxnSpPr>
      <xdr:spPr>
        <a:xfrm>
          <a:off x="14592300" y="6425024"/>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107010</xdr:rowOff>
    </xdr:from>
    <xdr:to>
      <xdr:col>21</xdr:col>
      <xdr:colOff>161925</xdr:colOff>
      <xdr:row>37</xdr:row>
      <xdr:rowOff>81374</xdr:rowOff>
    </xdr:to>
    <xdr:cxnSp macro="">
      <xdr:nvCxnSpPr>
        <xdr:cNvPr id="534" name="直線コネクタ 533"/>
        <xdr:cNvCxnSpPr/>
      </xdr:nvCxnSpPr>
      <xdr:spPr>
        <a:xfrm>
          <a:off x="13703300" y="5764860"/>
          <a:ext cx="889000" cy="66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107010</xdr:rowOff>
    </xdr:from>
    <xdr:to>
      <xdr:col>19</xdr:col>
      <xdr:colOff>644525</xdr:colOff>
      <xdr:row>35</xdr:row>
      <xdr:rowOff>115305</xdr:rowOff>
    </xdr:to>
    <xdr:cxnSp macro="">
      <xdr:nvCxnSpPr>
        <xdr:cNvPr id="537" name="直線コネクタ 536"/>
        <xdr:cNvCxnSpPr/>
      </xdr:nvCxnSpPr>
      <xdr:spPr>
        <a:xfrm flipV="1">
          <a:off x="12814300" y="5764860"/>
          <a:ext cx="889000" cy="3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23553</xdr:rowOff>
    </xdr:from>
    <xdr:to>
      <xdr:col>23</xdr:col>
      <xdr:colOff>568325</xdr:colOff>
      <xdr:row>37</xdr:row>
      <xdr:rowOff>125153</xdr:rowOff>
    </xdr:to>
    <xdr:sp macro="" textlink="">
      <xdr:nvSpPr>
        <xdr:cNvPr id="547" name="円/楕円 546"/>
        <xdr:cNvSpPr/>
      </xdr:nvSpPr>
      <xdr:spPr>
        <a:xfrm>
          <a:off x="16268700" y="63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1980</xdr:rowOff>
    </xdr:from>
    <xdr:ext cx="534377" cy="259045"/>
    <xdr:sp macro="" textlink="">
      <xdr:nvSpPr>
        <xdr:cNvPr id="548" name="消防費該当値テキスト"/>
        <xdr:cNvSpPr txBox="1"/>
      </xdr:nvSpPr>
      <xdr:spPr>
        <a:xfrm>
          <a:off x="16370300" y="634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54022</xdr:rowOff>
    </xdr:from>
    <xdr:to>
      <xdr:col>22</xdr:col>
      <xdr:colOff>415925</xdr:colOff>
      <xdr:row>37</xdr:row>
      <xdr:rowOff>155622</xdr:rowOff>
    </xdr:to>
    <xdr:sp macro="" textlink="">
      <xdr:nvSpPr>
        <xdr:cNvPr id="549" name="円/楕円 548"/>
        <xdr:cNvSpPr/>
      </xdr:nvSpPr>
      <xdr:spPr>
        <a:xfrm>
          <a:off x="15430500" y="6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146749</xdr:rowOff>
    </xdr:from>
    <xdr:ext cx="534377" cy="259045"/>
    <xdr:sp macro="" textlink="">
      <xdr:nvSpPr>
        <xdr:cNvPr id="550" name="テキスト ボックス 549"/>
        <xdr:cNvSpPr txBox="1"/>
      </xdr:nvSpPr>
      <xdr:spPr>
        <a:xfrm>
          <a:off x="15214111" y="64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30574</xdr:rowOff>
    </xdr:from>
    <xdr:to>
      <xdr:col>21</xdr:col>
      <xdr:colOff>212725</xdr:colOff>
      <xdr:row>37</xdr:row>
      <xdr:rowOff>132174</xdr:rowOff>
    </xdr:to>
    <xdr:sp macro="" textlink="">
      <xdr:nvSpPr>
        <xdr:cNvPr id="551" name="円/楕円 550"/>
        <xdr:cNvSpPr/>
      </xdr:nvSpPr>
      <xdr:spPr>
        <a:xfrm>
          <a:off x="14541500" y="63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123301</xdr:rowOff>
    </xdr:from>
    <xdr:ext cx="534377" cy="259045"/>
    <xdr:sp macro="" textlink="">
      <xdr:nvSpPr>
        <xdr:cNvPr id="552" name="テキスト ボックス 551"/>
        <xdr:cNvSpPr txBox="1"/>
      </xdr:nvSpPr>
      <xdr:spPr>
        <a:xfrm>
          <a:off x="14325111" y="64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56210</xdr:rowOff>
    </xdr:from>
    <xdr:to>
      <xdr:col>20</xdr:col>
      <xdr:colOff>9525</xdr:colOff>
      <xdr:row>33</xdr:row>
      <xdr:rowOff>157810</xdr:rowOff>
    </xdr:to>
    <xdr:sp macro="" textlink="">
      <xdr:nvSpPr>
        <xdr:cNvPr id="553" name="円/楕円 552"/>
        <xdr:cNvSpPr/>
      </xdr:nvSpPr>
      <xdr:spPr>
        <a:xfrm>
          <a:off x="13652500" y="57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2887</xdr:rowOff>
    </xdr:from>
    <xdr:ext cx="534377" cy="259045"/>
    <xdr:sp macro="" textlink="">
      <xdr:nvSpPr>
        <xdr:cNvPr id="554" name="テキスト ボックス 553"/>
        <xdr:cNvSpPr txBox="1"/>
      </xdr:nvSpPr>
      <xdr:spPr>
        <a:xfrm>
          <a:off x="13436111" y="548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64505</xdr:rowOff>
    </xdr:from>
    <xdr:to>
      <xdr:col>18</xdr:col>
      <xdr:colOff>492125</xdr:colOff>
      <xdr:row>35</xdr:row>
      <xdr:rowOff>166105</xdr:rowOff>
    </xdr:to>
    <xdr:sp macro="" textlink="">
      <xdr:nvSpPr>
        <xdr:cNvPr id="555" name="円/楕円 554"/>
        <xdr:cNvSpPr/>
      </xdr:nvSpPr>
      <xdr:spPr>
        <a:xfrm>
          <a:off x="12763500" y="606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11182</xdr:rowOff>
    </xdr:from>
    <xdr:ext cx="534377" cy="259045"/>
    <xdr:sp macro="" textlink="">
      <xdr:nvSpPr>
        <xdr:cNvPr id="556" name="テキスト ボックス 555"/>
        <xdr:cNvSpPr txBox="1"/>
      </xdr:nvSpPr>
      <xdr:spPr>
        <a:xfrm>
          <a:off x="12547111" y="584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117069</xdr:rowOff>
    </xdr:from>
    <xdr:to>
      <xdr:col>23</xdr:col>
      <xdr:colOff>517525</xdr:colOff>
      <xdr:row>57</xdr:row>
      <xdr:rowOff>76429</xdr:rowOff>
    </xdr:to>
    <xdr:cxnSp macro="">
      <xdr:nvCxnSpPr>
        <xdr:cNvPr id="586" name="直線コネクタ 585"/>
        <xdr:cNvCxnSpPr/>
      </xdr:nvCxnSpPr>
      <xdr:spPr>
        <a:xfrm flipV="1">
          <a:off x="15481300" y="9718269"/>
          <a:ext cx="8382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76429</xdr:rowOff>
    </xdr:from>
    <xdr:to>
      <xdr:col>22</xdr:col>
      <xdr:colOff>365125</xdr:colOff>
      <xdr:row>57</xdr:row>
      <xdr:rowOff>156680</xdr:rowOff>
    </xdr:to>
    <xdr:cxnSp macro="">
      <xdr:nvCxnSpPr>
        <xdr:cNvPr id="589" name="直線コネクタ 588"/>
        <xdr:cNvCxnSpPr/>
      </xdr:nvCxnSpPr>
      <xdr:spPr>
        <a:xfrm flipV="1">
          <a:off x="14592300" y="9849079"/>
          <a:ext cx="889000" cy="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156680</xdr:rowOff>
    </xdr:from>
    <xdr:to>
      <xdr:col>21</xdr:col>
      <xdr:colOff>161925</xdr:colOff>
      <xdr:row>58</xdr:row>
      <xdr:rowOff>93790</xdr:rowOff>
    </xdr:to>
    <xdr:cxnSp macro="">
      <xdr:nvCxnSpPr>
        <xdr:cNvPr id="592" name="直線コネクタ 591"/>
        <xdr:cNvCxnSpPr/>
      </xdr:nvCxnSpPr>
      <xdr:spPr>
        <a:xfrm flipV="1">
          <a:off x="13703300" y="9929330"/>
          <a:ext cx="8890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105537</xdr:rowOff>
    </xdr:from>
    <xdr:to>
      <xdr:col>19</xdr:col>
      <xdr:colOff>644525</xdr:colOff>
      <xdr:row>58</xdr:row>
      <xdr:rowOff>93790</xdr:rowOff>
    </xdr:to>
    <xdr:cxnSp macro="">
      <xdr:nvCxnSpPr>
        <xdr:cNvPr id="595" name="直線コネクタ 594"/>
        <xdr:cNvCxnSpPr/>
      </xdr:nvCxnSpPr>
      <xdr:spPr>
        <a:xfrm>
          <a:off x="12814300" y="9535287"/>
          <a:ext cx="889000" cy="5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66269</xdr:rowOff>
    </xdr:from>
    <xdr:to>
      <xdr:col>23</xdr:col>
      <xdr:colOff>568325</xdr:colOff>
      <xdr:row>56</xdr:row>
      <xdr:rowOff>167869</xdr:rowOff>
    </xdr:to>
    <xdr:sp macro="" textlink="">
      <xdr:nvSpPr>
        <xdr:cNvPr id="605" name="円/楕円 604"/>
        <xdr:cNvSpPr/>
      </xdr:nvSpPr>
      <xdr:spPr>
        <a:xfrm>
          <a:off x="162687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89146</xdr:rowOff>
    </xdr:from>
    <xdr:ext cx="534377" cy="259045"/>
    <xdr:sp macro="" textlink="">
      <xdr:nvSpPr>
        <xdr:cNvPr id="606" name="教育費該当値テキスト"/>
        <xdr:cNvSpPr txBox="1"/>
      </xdr:nvSpPr>
      <xdr:spPr>
        <a:xfrm>
          <a:off x="16370300"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25629</xdr:rowOff>
    </xdr:from>
    <xdr:to>
      <xdr:col>22</xdr:col>
      <xdr:colOff>415925</xdr:colOff>
      <xdr:row>57</xdr:row>
      <xdr:rowOff>127229</xdr:rowOff>
    </xdr:to>
    <xdr:sp macro="" textlink="">
      <xdr:nvSpPr>
        <xdr:cNvPr id="607" name="円/楕円 606"/>
        <xdr:cNvSpPr/>
      </xdr:nvSpPr>
      <xdr:spPr>
        <a:xfrm>
          <a:off x="15430500" y="97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118356</xdr:rowOff>
    </xdr:from>
    <xdr:ext cx="534377" cy="259045"/>
    <xdr:sp macro="" textlink="">
      <xdr:nvSpPr>
        <xdr:cNvPr id="608" name="テキスト ボックス 607"/>
        <xdr:cNvSpPr txBox="1"/>
      </xdr:nvSpPr>
      <xdr:spPr>
        <a:xfrm>
          <a:off x="15214111" y="98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105880</xdr:rowOff>
    </xdr:from>
    <xdr:to>
      <xdr:col>21</xdr:col>
      <xdr:colOff>212725</xdr:colOff>
      <xdr:row>58</xdr:row>
      <xdr:rowOff>36030</xdr:rowOff>
    </xdr:to>
    <xdr:sp macro="" textlink="">
      <xdr:nvSpPr>
        <xdr:cNvPr id="609" name="円/楕円 608"/>
        <xdr:cNvSpPr/>
      </xdr:nvSpPr>
      <xdr:spPr>
        <a:xfrm>
          <a:off x="14541500" y="98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27157</xdr:rowOff>
    </xdr:from>
    <xdr:ext cx="534377" cy="259045"/>
    <xdr:sp macro="" textlink="">
      <xdr:nvSpPr>
        <xdr:cNvPr id="610" name="テキスト ボックス 609"/>
        <xdr:cNvSpPr txBox="1"/>
      </xdr:nvSpPr>
      <xdr:spPr>
        <a:xfrm>
          <a:off x="14325111" y="99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42990</xdr:rowOff>
    </xdr:from>
    <xdr:to>
      <xdr:col>20</xdr:col>
      <xdr:colOff>9525</xdr:colOff>
      <xdr:row>58</xdr:row>
      <xdr:rowOff>144590</xdr:rowOff>
    </xdr:to>
    <xdr:sp macro="" textlink="">
      <xdr:nvSpPr>
        <xdr:cNvPr id="611" name="円/楕円 610"/>
        <xdr:cNvSpPr/>
      </xdr:nvSpPr>
      <xdr:spPr>
        <a:xfrm>
          <a:off x="13652500" y="99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135717</xdr:rowOff>
    </xdr:from>
    <xdr:ext cx="534377" cy="259045"/>
    <xdr:sp macro="" textlink="">
      <xdr:nvSpPr>
        <xdr:cNvPr id="612" name="テキスト ボックス 611"/>
        <xdr:cNvSpPr txBox="1"/>
      </xdr:nvSpPr>
      <xdr:spPr>
        <a:xfrm>
          <a:off x="13436111" y="100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54737</xdr:rowOff>
    </xdr:from>
    <xdr:to>
      <xdr:col>18</xdr:col>
      <xdr:colOff>492125</xdr:colOff>
      <xdr:row>55</xdr:row>
      <xdr:rowOff>156337</xdr:rowOff>
    </xdr:to>
    <xdr:sp macro="" textlink="">
      <xdr:nvSpPr>
        <xdr:cNvPr id="613" name="円/楕円 612"/>
        <xdr:cNvSpPr/>
      </xdr:nvSpPr>
      <xdr:spPr>
        <a:xfrm>
          <a:off x="12763500" y="94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1414</xdr:rowOff>
    </xdr:from>
    <xdr:ext cx="534377" cy="259045"/>
    <xdr:sp macro="" textlink="">
      <xdr:nvSpPr>
        <xdr:cNvPr id="614" name="テキスト ボックス 613"/>
        <xdr:cNvSpPr txBox="1"/>
      </xdr:nvSpPr>
      <xdr:spPr>
        <a:xfrm>
          <a:off x="12547111" y="92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137744</xdr:rowOff>
    </xdr:from>
    <xdr:to>
      <xdr:col>23</xdr:col>
      <xdr:colOff>517525</xdr:colOff>
      <xdr:row>78</xdr:row>
      <xdr:rowOff>139489</xdr:rowOff>
    </xdr:to>
    <xdr:cxnSp macro="">
      <xdr:nvCxnSpPr>
        <xdr:cNvPr id="641" name="直線コネクタ 640"/>
        <xdr:cNvCxnSpPr/>
      </xdr:nvCxnSpPr>
      <xdr:spPr>
        <a:xfrm>
          <a:off x="15481300" y="13510844"/>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124332</xdr:rowOff>
    </xdr:from>
    <xdr:to>
      <xdr:col>22</xdr:col>
      <xdr:colOff>365125</xdr:colOff>
      <xdr:row>78</xdr:row>
      <xdr:rowOff>137744</xdr:rowOff>
    </xdr:to>
    <xdr:cxnSp macro="">
      <xdr:nvCxnSpPr>
        <xdr:cNvPr id="644" name="直線コネクタ 643"/>
        <xdr:cNvCxnSpPr/>
      </xdr:nvCxnSpPr>
      <xdr:spPr>
        <a:xfrm>
          <a:off x="14592300" y="1349743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124332</xdr:rowOff>
    </xdr:from>
    <xdr:to>
      <xdr:col>21</xdr:col>
      <xdr:colOff>161925</xdr:colOff>
      <xdr:row>78</xdr:row>
      <xdr:rowOff>135621</xdr:rowOff>
    </xdr:to>
    <xdr:cxnSp macro="">
      <xdr:nvCxnSpPr>
        <xdr:cNvPr id="647" name="直線コネクタ 646"/>
        <xdr:cNvCxnSpPr/>
      </xdr:nvCxnSpPr>
      <xdr:spPr>
        <a:xfrm flipV="1">
          <a:off x="13703300" y="13497432"/>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171425</xdr:rowOff>
    </xdr:from>
    <xdr:ext cx="469744" cy="259045"/>
    <xdr:sp macro="" textlink="">
      <xdr:nvSpPr>
        <xdr:cNvPr id="649" name="テキスト ボックス 648"/>
        <xdr:cNvSpPr txBox="1"/>
      </xdr:nvSpPr>
      <xdr:spPr>
        <a:xfrm>
          <a:off x="14357427"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115326</xdr:rowOff>
    </xdr:from>
    <xdr:to>
      <xdr:col>19</xdr:col>
      <xdr:colOff>644525</xdr:colOff>
      <xdr:row>78</xdr:row>
      <xdr:rowOff>135621</xdr:rowOff>
    </xdr:to>
    <xdr:cxnSp macro="">
      <xdr:nvCxnSpPr>
        <xdr:cNvPr id="650" name="直線コネクタ 649"/>
        <xdr:cNvCxnSpPr/>
      </xdr:nvCxnSpPr>
      <xdr:spPr>
        <a:xfrm>
          <a:off x="12814300" y="13488426"/>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88689</xdr:rowOff>
    </xdr:from>
    <xdr:to>
      <xdr:col>23</xdr:col>
      <xdr:colOff>568325</xdr:colOff>
      <xdr:row>79</xdr:row>
      <xdr:rowOff>18839</xdr:rowOff>
    </xdr:to>
    <xdr:sp macro="" textlink="">
      <xdr:nvSpPr>
        <xdr:cNvPr id="660" name="円/楕円 659"/>
        <xdr:cNvSpPr/>
      </xdr:nvSpPr>
      <xdr:spPr>
        <a:xfrm>
          <a:off x="16268700" y="134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62416</xdr:rowOff>
    </xdr:from>
    <xdr:ext cx="313932" cy="259045"/>
    <xdr:sp macro="" textlink="">
      <xdr:nvSpPr>
        <xdr:cNvPr id="661" name="災害復旧費該当値テキスト"/>
        <xdr:cNvSpPr txBox="1"/>
      </xdr:nvSpPr>
      <xdr:spPr>
        <a:xfrm>
          <a:off x="16370300" y="13435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86944</xdr:rowOff>
    </xdr:from>
    <xdr:to>
      <xdr:col>22</xdr:col>
      <xdr:colOff>415925</xdr:colOff>
      <xdr:row>79</xdr:row>
      <xdr:rowOff>17094</xdr:rowOff>
    </xdr:to>
    <xdr:sp macro="" textlink="">
      <xdr:nvSpPr>
        <xdr:cNvPr id="662" name="円/楕円 661"/>
        <xdr:cNvSpPr/>
      </xdr:nvSpPr>
      <xdr:spPr>
        <a:xfrm>
          <a:off x="15430500" y="134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8221</xdr:rowOff>
    </xdr:from>
    <xdr:ext cx="378565" cy="259045"/>
    <xdr:sp macro="" textlink="">
      <xdr:nvSpPr>
        <xdr:cNvPr id="663" name="テキスト ボックス 662"/>
        <xdr:cNvSpPr txBox="1"/>
      </xdr:nvSpPr>
      <xdr:spPr>
        <a:xfrm>
          <a:off x="15292017" y="13552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73532</xdr:rowOff>
    </xdr:from>
    <xdr:to>
      <xdr:col>21</xdr:col>
      <xdr:colOff>212725</xdr:colOff>
      <xdr:row>79</xdr:row>
      <xdr:rowOff>3682</xdr:rowOff>
    </xdr:to>
    <xdr:sp macro="" textlink="">
      <xdr:nvSpPr>
        <xdr:cNvPr id="664" name="円/楕円 663"/>
        <xdr:cNvSpPr/>
      </xdr:nvSpPr>
      <xdr:spPr>
        <a:xfrm>
          <a:off x="14541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20209</xdr:rowOff>
    </xdr:from>
    <xdr:ext cx="469744" cy="259045"/>
    <xdr:sp macro="" textlink="">
      <xdr:nvSpPr>
        <xdr:cNvPr id="665" name="テキスト ボックス 664"/>
        <xdr:cNvSpPr txBox="1"/>
      </xdr:nvSpPr>
      <xdr:spPr>
        <a:xfrm>
          <a:off x="14357427" y="1322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84821</xdr:rowOff>
    </xdr:from>
    <xdr:to>
      <xdr:col>20</xdr:col>
      <xdr:colOff>9525</xdr:colOff>
      <xdr:row>79</xdr:row>
      <xdr:rowOff>14971</xdr:rowOff>
    </xdr:to>
    <xdr:sp macro="" textlink="">
      <xdr:nvSpPr>
        <xdr:cNvPr id="666" name="円/楕円 665"/>
        <xdr:cNvSpPr/>
      </xdr:nvSpPr>
      <xdr:spPr>
        <a:xfrm>
          <a:off x="13652500" y="134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6098</xdr:rowOff>
    </xdr:from>
    <xdr:ext cx="469744" cy="259045"/>
    <xdr:sp macro="" textlink="">
      <xdr:nvSpPr>
        <xdr:cNvPr id="667" name="テキスト ボックス 666"/>
        <xdr:cNvSpPr txBox="1"/>
      </xdr:nvSpPr>
      <xdr:spPr>
        <a:xfrm>
          <a:off x="13468427" y="1355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64526</xdr:rowOff>
    </xdr:from>
    <xdr:to>
      <xdr:col>18</xdr:col>
      <xdr:colOff>492125</xdr:colOff>
      <xdr:row>78</xdr:row>
      <xdr:rowOff>166126</xdr:rowOff>
    </xdr:to>
    <xdr:sp macro="" textlink="">
      <xdr:nvSpPr>
        <xdr:cNvPr id="668" name="円/楕円 667"/>
        <xdr:cNvSpPr/>
      </xdr:nvSpPr>
      <xdr:spPr>
        <a:xfrm>
          <a:off x="12763500" y="134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11203</xdr:rowOff>
    </xdr:from>
    <xdr:ext cx="534377" cy="259045"/>
    <xdr:sp macro="" textlink="">
      <xdr:nvSpPr>
        <xdr:cNvPr id="669" name="テキスト ボックス 668"/>
        <xdr:cNvSpPr txBox="1"/>
      </xdr:nvSpPr>
      <xdr:spPr>
        <a:xfrm>
          <a:off x="12547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58065</xdr:rowOff>
    </xdr:from>
    <xdr:to>
      <xdr:col>23</xdr:col>
      <xdr:colOff>517525</xdr:colOff>
      <xdr:row>95</xdr:row>
      <xdr:rowOff>73240</xdr:rowOff>
    </xdr:to>
    <xdr:cxnSp macro="">
      <xdr:nvCxnSpPr>
        <xdr:cNvPr id="698" name="直線コネクタ 697"/>
        <xdr:cNvCxnSpPr/>
      </xdr:nvCxnSpPr>
      <xdr:spPr>
        <a:xfrm flipV="1">
          <a:off x="15481300" y="16345815"/>
          <a:ext cx="8382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73240</xdr:rowOff>
    </xdr:from>
    <xdr:to>
      <xdr:col>22</xdr:col>
      <xdr:colOff>365125</xdr:colOff>
      <xdr:row>95</xdr:row>
      <xdr:rowOff>97523</xdr:rowOff>
    </xdr:to>
    <xdr:cxnSp macro="">
      <xdr:nvCxnSpPr>
        <xdr:cNvPr id="701" name="直線コネクタ 700"/>
        <xdr:cNvCxnSpPr/>
      </xdr:nvCxnSpPr>
      <xdr:spPr>
        <a:xfrm flipV="1">
          <a:off x="14592300" y="16360990"/>
          <a:ext cx="889000" cy="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97523</xdr:rowOff>
    </xdr:from>
    <xdr:to>
      <xdr:col>21</xdr:col>
      <xdr:colOff>161925</xdr:colOff>
      <xdr:row>95</xdr:row>
      <xdr:rowOff>136080</xdr:rowOff>
    </xdr:to>
    <xdr:cxnSp macro="">
      <xdr:nvCxnSpPr>
        <xdr:cNvPr id="704" name="直線コネクタ 703"/>
        <xdr:cNvCxnSpPr/>
      </xdr:nvCxnSpPr>
      <xdr:spPr>
        <a:xfrm flipV="1">
          <a:off x="13703300" y="16385273"/>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136080</xdr:rowOff>
    </xdr:from>
    <xdr:to>
      <xdr:col>19</xdr:col>
      <xdr:colOff>644525</xdr:colOff>
      <xdr:row>95</xdr:row>
      <xdr:rowOff>146659</xdr:rowOff>
    </xdr:to>
    <xdr:cxnSp macro="">
      <xdr:nvCxnSpPr>
        <xdr:cNvPr id="707" name="直線コネクタ 706"/>
        <xdr:cNvCxnSpPr/>
      </xdr:nvCxnSpPr>
      <xdr:spPr>
        <a:xfrm flipV="1">
          <a:off x="12814300" y="16423830"/>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7265</xdr:rowOff>
    </xdr:from>
    <xdr:to>
      <xdr:col>23</xdr:col>
      <xdr:colOff>568325</xdr:colOff>
      <xdr:row>95</xdr:row>
      <xdr:rowOff>108865</xdr:rowOff>
    </xdr:to>
    <xdr:sp macro="" textlink="">
      <xdr:nvSpPr>
        <xdr:cNvPr id="717" name="円/楕円 716"/>
        <xdr:cNvSpPr/>
      </xdr:nvSpPr>
      <xdr:spPr>
        <a:xfrm>
          <a:off x="16268700" y="162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157142</xdr:rowOff>
    </xdr:from>
    <xdr:ext cx="534377" cy="259045"/>
    <xdr:sp macro="" textlink="">
      <xdr:nvSpPr>
        <xdr:cNvPr id="718" name="公債費該当値テキスト"/>
        <xdr:cNvSpPr txBox="1"/>
      </xdr:nvSpPr>
      <xdr:spPr>
        <a:xfrm>
          <a:off x="16370300" y="162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22440</xdr:rowOff>
    </xdr:from>
    <xdr:to>
      <xdr:col>22</xdr:col>
      <xdr:colOff>415925</xdr:colOff>
      <xdr:row>95</xdr:row>
      <xdr:rowOff>124040</xdr:rowOff>
    </xdr:to>
    <xdr:sp macro="" textlink="">
      <xdr:nvSpPr>
        <xdr:cNvPr id="719" name="円/楕円 718"/>
        <xdr:cNvSpPr/>
      </xdr:nvSpPr>
      <xdr:spPr>
        <a:xfrm>
          <a:off x="15430500" y="163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115167</xdr:rowOff>
    </xdr:from>
    <xdr:ext cx="534377" cy="259045"/>
    <xdr:sp macro="" textlink="">
      <xdr:nvSpPr>
        <xdr:cNvPr id="720" name="テキスト ボックス 719"/>
        <xdr:cNvSpPr txBox="1"/>
      </xdr:nvSpPr>
      <xdr:spPr>
        <a:xfrm>
          <a:off x="15214111" y="1640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46723</xdr:rowOff>
    </xdr:from>
    <xdr:to>
      <xdr:col>21</xdr:col>
      <xdr:colOff>212725</xdr:colOff>
      <xdr:row>95</xdr:row>
      <xdr:rowOff>148323</xdr:rowOff>
    </xdr:to>
    <xdr:sp macro="" textlink="">
      <xdr:nvSpPr>
        <xdr:cNvPr id="721" name="円/楕円 720"/>
        <xdr:cNvSpPr/>
      </xdr:nvSpPr>
      <xdr:spPr>
        <a:xfrm>
          <a:off x="14541500" y="163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139450</xdr:rowOff>
    </xdr:from>
    <xdr:ext cx="534377" cy="259045"/>
    <xdr:sp macro="" textlink="">
      <xdr:nvSpPr>
        <xdr:cNvPr id="722" name="テキスト ボックス 721"/>
        <xdr:cNvSpPr txBox="1"/>
      </xdr:nvSpPr>
      <xdr:spPr>
        <a:xfrm>
          <a:off x="14325111" y="164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85280</xdr:rowOff>
    </xdr:from>
    <xdr:to>
      <xdr:col>20</xdr:col>
      <xdr:colOff>9525</xdr:colOff>
      <xdr:row>96</xdr:row>
      <xdr:rowOff>15430</xdr:rowOff>
    </xdr:to>
    <xdr:sp macro="" textlink="">
      <xdr:nvSpPr>
        <xdr:cNvPr id="723" name="円/楕円 722"/>
        <xdr:cNvSpPr/>
      </xdr:nvSpPr>
      <xdr:spPr>
        <a:xfrm>
          <a:off x="13652500" y="163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6557</xdr:rowOff>
    </xdr:from>
    <xdr:ext cx="534377" cy="259045"/>
    <xdr:sp macro="" textlink="">
      <xdr:nvSpPr>
        <xdr:cNvPr id="724" name="テキスト ボックス 723"/>
        <xdr:cNvSpPr txBox="1"/>
      </xdr:nvSpPr>
      <xdr:spPr>
        <a:xfrm>
          <a:off x="13436111" y="164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95859</xdr:rowOff>
    </xdr:from>
    <xdr:to>
      <xdr:col>18</xdr:col>
      <xdr:colOff>492125</xdr:colOff>
      <xdr:row>96</xdr:row>
      <xdr:rowOff>26009</xdr:rowOff>
    </xdr:to>
    <xdr:sp macro="" textlink="">
      <xdr:nvSpPr>
        <xdr:cNvPr id="725" name="円/楕円 724"/>
        <xdr:cNvSpPr/>
      </xdr:nvSpPr>
      <xdr:spPr>
        <a:xfrm>
          <a:off x="12763500" y="163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17136</xdr:rowOff>
    </xdr:from>
    <xdr:ext cx="534377" cy="259045"/>
    <xdr:sp macro="" textlink="">
      <xdr:nvSpPr>
        <xdr:cNvPr id="726" name="テキスト ボックス 725"/>
        <xdr:cNvSpPr txBox="1"/>
      </xdr:nvSpPr>
      <xdr:spPr>
        <a:xfrm>
          <a:off x="12547111" y="164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主な構成項目の民生費については、住民一人当たりのコストが</a:t>
          </a:r>
          <a:r>
            <a:rPr kumimoji="1" lang="ja-JP" altLang="en-US" sz="1100">
              <a:solidFill>
                <a:schemeClr val="dk1"/>
              </a:solidFill>
              <a:effectLst/>
              <a:latin typeface="+mn-lt"/>
              <a:ea typeface="+mn-ea"/>
              <a:cs typeface="+mn-cs"/>
            </a:rPr>
            <a:t>１３１，５８８円</a:t>
          </a:r>
          <a:r>
            <a:rPr kumimoji="1" lang="ja-JP" altLang="ja-JP" sz="1100">
              <a:solidFill>
                <a:schemeClr val="dk1"/>
              </a:solidFill>
              <a:effectLst/>
              <a:latin typeface="+mn-lt"/>
              <a:ea typeface="+mn-ea"/>
              <a:cs typeface="+mn-cs"/>
            </a:rPr>
            <a:t>である。類似団体よりも低値で推移しているが、児童福祉事業におけるこども医療助成費の増や、税収入が低迷する国民健康保険特別会計への繰出金の増</a:t>
          </a:r>
          <a:r>
            <a:rPr kumimoji="1" lang="ja-JP" altLang="en-US" sz="1100">
              <a:solidFill>
                <a:schemeClr val="dk1"/>
              </a:solidFill>
              <a:effectLst/>
              <a:latin typeface="+mn-lt"/>
              <a:ea typeface="+mn-ea"/>
              <a:cs typeface="+mn-cs"/>
            </a:rPr>
            <a:t>により、平成１４年度より徐々に増加してきている状況である。</a:t>
          </a:r>
          <a:endParaRPr lang="ja-JP" altLang="ja-JP" sz="1400">
            <a:effectLst/>
          </a:endParaRPr>
        </a:p>
        <a:p>
          <a:r>
            <a:rPr kumimoji="1" lang="ja-JP" altLang="ja-JP" sz="1100">
              <a:solidFill>
                <a:schemeClr val="dk1"/>
              </a:solidFill>
              <a:effectLst/>
              <a:latin typeface="+mn-lt"/>
              <a:ea typeface="+mn-ea"/>
              <a:cs typeface="+mn-cs"/>
            </a:rPr>
            <a:t>教育費が住民一人あたり</a:t>
          </a:r>
          <a:r>
            <a:rPr kumimoji="1" lang="ja-JP" altLang="en-US" sz="1100">
              <a:solidFill>
                <a:schemeClr val="dk1"/>
              </a:solidFill>
              <a:effectLst/>
              <a:latin typeface="+mn-lt"/>
              <a:ea typeface="+mn-ea"/>
              <a:cs typeface="+mn-cs"/>
            </a:rPr>
            <a:t>６４，７８２</a:t>
          </a:r>
          <a:r>
            <a:rPr kumimoji="1" lang="ja-JP" altLang="ja-JP" sz="1100">
              <a:solidFill>
                <a:schemeClr val="dk1"/>
              </a:solidFill>
              <a:effectLst/>
              <a:latin typeface="+mn-lt"/>
              <a:ea typeface="+mn-ea"/>
              <a:cs typeface="+mn-cs"/>
            </a:rPr>
            <a:t>円となっており、平成２５年度から年々増加している。決算額でみても教育費は前年度</a:t>
          </a:r>
          <a:r>
            <a:rPr kumimoji="1" lang="ja-JP" altLang="en-US" sz="1100">
              <a:solidFill>
                <a:schemeClr val="dk1"/>
              </a:solidFill>
              <a:effectLst/>
              <a:latin typeface="+mn-lt"/>
              <a:ea typeface="+mn-ea"/>
              <a:cs typeface="+mn-cs"/>
            </a:rPr>
            <a:t>１７，２</a:t>
          </a:r>
          <a:r>
            <a:rPr kumimoji="1" lang="ja-JP" altLang="ja-JP" sz="1100">
              <a:solidFill>
                <a:schemeClr val="dk1"/>
              </a:solidFill>
              <a:effectLst/>
              <a:latin typeface="+mn-lt"/>
              <a:ea typeface="+mn-ea"/>
              <a:cs typeface="+mn-cs"/>
            </a:rPr>
            <a:t>％増となっており、これは武道館施設整備</a:t>
          </a:r>
          <a:r>
            <a:rPr kumimoji="1" lang="ja-JP" altLang="en-US" sz="1100">
              <a:solidFill>
                <a:schemeClr val="dk1"/>
              </a:solidFill>
              <a:effectLst/>
              <a:latin typeface="+mn-lt"/>
              <a:ea typeface="+mn-ea"/>
              <a:cs typeface="+mn-cs"/>
            </a:rPr>
            <a:t>費の増に伴う</a:t>
          </a:r>
          <a:r>
            <a:rPr kumimoji="1" lang="ja-JP" altLang="ja-JP" sz="1100">
              <a:solidFill>
                <a:schemeClr val="dk1"/>
              </a:solidFill>
              <a:effectLst/>
              <a:latin typeface="+mn-lt"/>
              <a:ea typeface="+mn-ea"/>
              <a:cs typeface="+mn-cs"/>
            </a:rPr>
            <a:t>普通建設事業の増額が要因である。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財政調整基金残高</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決算余剰金の積立を行い、今後厳しくなる財政運営や災害等の緊急的経費の財源を確保するため、標準財政規模の１０～１５％程度は最低限確保していく。</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実質収支額</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実質収支比率については、標準財政規模の３～５％が望ましいと考えられており、本市においては４～</a:t>
          </a:r>
          <a:r>
            <a:rPr kumimoji="1" lang="ja-JP" altLang="en-US" sz="1050">
              <a:solidFill>
                <a:schemeClr val="dk1"/>
              </a:solidFill>
              <a:effectLst/>
              <a:latin typeface="+mn-lt"/>
              <a:ea typeface="+mn-ea"/>
              <a:cs typeface="+mn-cs"/>
            </a:rPr>
            <a:t>６</a:t>
          </a:r>
          <a:r>
            <a:rPr kumimoji="1" lang="ja-JP" altLang="ja-JP" sz="1050">
              <a:solidFill>
                <a:schemeClr val="dk1"/>
              </a:solidFill>
              <a:effectLst/>
              <a:latin typeface="+mn-lt"/>
              <a:ea typeface="+mn-ea"/>
              <a:cs typeface="+mn-cs"/>
            </a:rPr>
            <a:t>％の範囲内で推移して</a:t>
          </a:r>
          <a:r>
            <a:rPr kumimoji="1" lang="ja-JP" altLang="en-US" sz="1050">
              <a:solidFill>
                <a:schemeClr val="dk1"/>
              </a:solidFill>
              <a:effectLst/>
              <a:latin typeface="+mn-lt"/>
              <a:ea typeface="+mn-ea"/>
              <a:cs typeface="+mn-cs"/>
            </a:rPr>
            <a:t>いたが、地方税の増などの要因により６．９２％に増加した。</a:t>
          </a:r>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実質単年度収支</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前年度比</a:t>
          </a:r>
          <a:r>
            <a:rPr kumimoji="1" lang="ja-JP" altLang="en-US" sz="1050">
              <a:solidFill>
                <a:schemeClr val="dk1"/>
              </a:solidFill>
              <a:effectLst/>
              <a:latin typeface="+mn-lt"/>
              <a:ea typeface="+mn-ea"/>
              <a:cs typeface="+mn-cs"/>
            </a:rPr>
            <a:t>０・５</a:t>
          </a:r>
          <a:r>
            <a:rPr kumimoji="1" lang="ja-JP" altLang="ja-JP" sz="105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減となり</a:t>
          </a:r>
          <a:r>
            <a:rPr kumimoji="1" lang="ja-JP" altLang="ja-JP" sz="1050">
              <a:solidFill>
                <a:schemeClr val="dk1"/>
              </a:solidFill>
              <a:effectLst/>
              <a:latin typeface="+mn-lt"/>
              <a:ea typeface="+mn-ea"/>
              <a:cs typeface="+mn-cs"/>
            </a:rPr>
            <a:t>、依然赤字の状況である。今後財源の確保がさらに厳しくなると予想されるため、引き続き経費の節減と事業の適正化及び財政の健全化に努める</a:t>
          </a:r>
          <a:r>
            <a:rPr lang="ja-JP" altLang="ja-JP" sz="1050">
              <a:solidFill>
                <a:schemeClr val="dk1"/>
              </a:solidFill>
              <a:effectLst/>
              <a:latin typeface="+mn-lt"/>
              <a:ea typeface="+mn-ea"/>
              <a:cs typeface="+mn-cs"/>
            </a:rPr>
            <a:t>。</a:t>
          </a:r>
          <a:endParaRPr lang="ja-JP" altLang="ja-JP" sz="1200">
            <a:effectLst/>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水道事業会計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給水収益については前年度より</a:t>
          </a:r>
          <a:r>
            <a:rPr lang="ja-JP" altLang="en-US" sz="1200">
              <a:solidFill>
                <a:sysClr val="windowText" lastClr="000000"/>
              </a:solidFill>
              <a:effectLst/>
              <a:latin typeface="+mn-lt"/>
              <a:ea typeface="+mn-ea"/>
              <a:cs typeface="+mn-cs"/>
            </a:rPr>
            <a:t>減</a:t>
          </a:r>
          <a:r>
            <a:rPr lang="ja-JP" altLang="ja-JP" sz="1200">
              <a:solidFill>
                <a:sysClr val="windowText" lastClr="000000"/>
              </a:solidFill>
              <a:effectLst/>
              <a:latin typeface="+mn-lt"/>
              <a:ea typeface="+mn-ea"/>
              <a:cs typeface="+mn-cs"/>
            </a:rPr>
            <a:t>額となったが、</a:t>
          </a:r>
          <a:r>
            <a:rPr lang="ja-JP" altLang="en-US" sz="1200">
              <a:solidFill>
                <a:sysClr val="windowText" lastClr="000000"/>
              </a:solidFill>
              <a:effectLst/>
              <a:latin typeface="+mn-lt"/>
              <a:ea typeface="+mn-ea"/>
              <a:cs typeface="+mn-cs"/>
            </a:rPr>
            <a:t>償還額の減額</a:t>
          </a:r>
          <a:r>
            <a:rPr lang="ja-JP" altLang="ja-JP" sz="1200">
              <a:solidFill>
                <a:sysClr val="windowText" lastClr="000000"/>
              </a:solidFill>
              <a:effectLst/>
              <a:latin typeface="+mn-lt"/>
              <a:ea typeface="+mn-ea"/>
              <a:cs typeface="+mn-cs"/>
            </a:rPr>
            <a:t>により水道事業全体では黒字額が</a:t>
          </a:r>
          <a:r>
            <a:rPr lang="ja-JP" altLang="en-US" sz="1200">
              <a:solidFill>
                <a:sysClr val="windowText" lastClr="000000"/>
              </a:solidFill>
              <a:effectLst/>
              <a:latin typeface="+mn-lt"/>
              <a:ea typeface="+mn-ea"/>
              <a:cs typeface="+mn-cs"/>
            </a:rPr>
            <a:t>増加した</a:t>
          </a:r>
          <a:r>
            <a:rPr lang="ja-JP" altLang="ja-JP" sz="1200">
              <a:solidFill>
                <a:sysClr val="windowText" lastClr="000000"/>
              </a:solidFill>
              <a:effectLst/>
              <a:latin typeface="+mn-lt"/>
              <a:ea typeface="+mn-ea"/>
              <a:cs typeface="+mn-cs"/>
            </a:rPr>
            <a:t>。今後は有収水量の増加は期待できず、また水道施設の老朽化による修繕費の増加が見込まれるため、計画的な修繕を実施し健全な運営に努める。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一般会計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合併特例債の発行額</a:t>
          </a:r>
          <a:r>
            <a:rPr lang="ja-JP" altLang="en-US" sz="1200">
              <a:solidFill>
                <a:sysClr val="windowText" lastClr="000000"/>
              </a:solidFill>
              <a:effectLst/>
              <a:latin typeface="+mn-lt"/>
              <a:ea typeface="+mn-ea"/>
              <a:cs typeface="+mn-cs"/>
            </a:rPr>
            <a:t>の減</a:t>
          </a:r>
          <a:r>
            <a:rPr lang="ja-JP" altLang="ja-JP" sz="1200">
              <a:solidFill>
                <a:sysClr val="windowText" lastClr="000000"/>
              </a:solidFill>
              <a:effectLst/>
              <a:latin typeface="+mn-lt"/>
              <a:ea typeface="+mn-ea"/>
              <a:cs typeface="+mn-cs"/>
            </a:rPr>
            <a:t>により償還額の</a:t>
          </a:r>
          <a:r>
            <a:rPr lang="ja-JP" altLang="en-US" sz="1200">
              <a:solidFill>
                <a:sysClr val="windowText" lastClr="000000"/>
              </a:solidFill>
              <a:effectLst/>
              <a:latin typeface="+mn-lt"/>
              <a:ea typeface="+mn-ea"/>
              <a:cs typeface="+mn-cs"/>
            </a:rPr>
            <a:t>減</a:t>
          </a:r>
          <a:r>
            <a:rPr lang="ja-JP" altLang="ja-JP" sz="1200">
              <a:solidFill>
                <a:sysClr val="windowText" lastClr="000000"/>
              </a:solidFill>
              <a:effectLst/>
              <a:latin typeface="+mn-lt"/>
              <a:ea typeface="+mn-ea"/>
              <a:cs typeface="+mn-cs"/>
            </a:rPr>
            <a:t>額が見込まれるため、今後</a:t>
          </a:r>
          <a:r>
            <a:rPr lang="ja-JP" altLang="en-US" sz="1200">
              <a:solidFill>
                <a:sysClr val="windowText" lastClr="000000"/>
              </a:solidFill>
              <a:effectLst/>
              <a:latin typeface="+mn-lt"/>
              <a:ea typeface="+mn-ea"/>
              <a:cs typeface="+mn-cs"/>
            </a:rPr>
            <a:t>は</a:t>
          </a:r>
          <a:r>
            <a:rPr lang="ja-JP" altLang="ja-JP" sz="1200">
              <a:solidFill>
                <a:sysClr val="windowText" lastClr="000000"/>
              </a:solidFill>
              <a:effectLst/>
              <a:latin typeface="+mn-lt"/>
              <a:ea typeface="+mn-ea"/>
              <a:cs typeface="+mn-cs"/>
            </a:rPr>
            <a:t>数値の</a:t>
          </a:r>
          <a:r>
            <a:rPr lang="ja-JP" altLang="en-US" sz="1200">
              <a:solidFill>
                <a:sysClr val="windowText" lastClr="000000"/>
              </a:solidFill>
              <a:effectLst/>
              <a:latin typeface="+mn-lt"/>
              <a:ea typeface="+mn-ea"/>
              <a:cs typeface="+mn-cs"/>
            </a:rPr>
            <a:t>増加</a:t>
          </a:r>
          <a:r>
            <a:rPr lang="ja-JP" altLang="ja-JP" sz="1200">
              <a:solidFill>
                <a:sysClr val="windowText" lastClr="000000"/>
              </a:solidFill>
              <a:effectLst/>
              <a:latin typeface="+mn-lt"/>
              <a:ea typeface="+mn-ea"/>
              <a:cs typeface="+mn-cs"/>
            </a:rPr>
            <a:t>が予想される。財政計画を基準に、健全な財政運営に努める。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国民健康保険特別会計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国民健康保険税の増額が見込めず、医療費が年々増加している状況にあり、財政状況の悪化が懸念される。今後は保険料の適正化を図るなどにより健全運営を図る。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介護保険特別会計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高齢化率が高く給付費が年々伸びており、給付費の増額が懸念されるため、今後は介護認定審査の適正化や介護予防教室等の健康づくり事業を推進し、財政健全化を図る。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下水道事業特別会計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水洗化率が伸びず投資への負担が大きい。今後は下水道区域の見直しや単独浄化槽撤去費用助成のＰＲ強化等で水洗化率の向上対策を図り、独立採算の原則に立ち返った運営に努める。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簡易水道事業特別会計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簡易水道事業は整備が終了しており、維持管理費が主な経費となっているため黒字の比率は同率程度で推移している。今後は法適用化を予定しており、さらなる健全運営に努める。農業集落排水事業については整備が終了しており維持管理が主な経費となってい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熊田診療所特別会計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熊田診療所特別会計は、地域の人口減少や高齢化などにより診療収入が伸び悩み、一般会計からの赤字補填的な繰入に依存している状況である。今後は、可能な限りコスト削減を図り、独立採算の運営に努める。</a:t>
          </a:r>
          <a:endParaRPr lang="ja-JP" altLang="ja-JP" sz="1200">
            <a:solidFill>
              <a:sysClr val="windowText" lastClr="000000"/>
            </a:solidFill>
            <a:effectLst/>
          </a:endParaRPr>
        </a:p>
        <a:p>
          <a:pPr rtl="0"/>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その他会計</a:t>
          </a:r>
          <a:r>
            <a:rPr lang="en-US" altLang="ja-JP" sz="1200">
              <a:solidFill>
                <a:sysClr val="windowText" lastClr="000000"/>
              </a:solidFill>
              <a:effectLst/>
              <a:latin typeface="+mn-lt"/>
              <a:ea typeface="+mn-ea"/>
              <a:cs typeface="+mn-cs"/>
            </a:rPr>
            <a:t>】</a:t>
          </a:r>
          <a:r>
            <a:rPr lang="ja-JP" altLang="ja-JP" sz="1200">
              <a:solidFill>
                <a:sysClr val="windowText" lastClr="000000"/>
              </a:solidFill>
              <a:effectLst/>
              <a:latin typeface="+mn-lt"/>
              <a:ea typeface="+mn-ea"/>
              <a:cs typeface="+mn-cs"/>
            </a:rPr>
            <a:t>　その他の会計及びいずれ</a:t>
          </a:r>
          <a:r>
            <a:rPr lang="ja-JP" altLang="ja-JP" sz="1200" b="0" i="0" baseline="0">
              <a:solidFill>
                <a:sysClr val="windowText" lastClr="000000"/>
              </a:solidFill>
              <a:effectLst/>
              <a:latin typeface="+mn-lt"/>
              <a:ea typeface="+mn-ea"/>
              <a:cs typeface="+mn-cs"/>
            </a:rPr>
            <a:t>の会計の連結実質赤字比率についても黒字であり、赤字比率の算定には至っていない。 </a:t>
          </a:r>
          <a:endParaRPr lang="ja-JP" altLang="ja-JP" sz="1200">
            <a:solidFill>
              <a:sysClr val="windowText" lastClr="000000"/>
            </a:solidFill>
            <a:effectLst/>
          </a:endParaRPr>
        </a:p>
        <a:p>
          <a:r>
            <a:rPr lang="ja-JP" altLang="ja-JP" sz="1200" b="0" i="0" baseline="0">
              <a:solidFill>
                <a:sysClr val="windowText" lastClr="000000"/>
              </a:solidFill>
              <a:effectLst/>
              <a:latin typeface="+mn-lt"/>
              <a:ea typeface="+mn-ea"/>
              <a:cs typeface="+mn-cs"/>
            </a:rPr>
            <a:t>今後も計画的な事業運営を図り、健全な財政運営に努める。 </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12690378</v>
      </c>
      <c r="BO4" s="411"/>
      <c r="BP4" s="411"/>
      <c r="BQ4" s="411"/>
      <c r="BR4" s="411"/>
      <c r="BS4" s="411"/>
      <c r="BT4" s="411"/>
      <c r="BU4" s="412"/>
      <c r="BV4" s="410">
        <v>12757823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12071399</v>
      </c>
      <c r="BO5" s="416"/>
      <c r="BP5" s="416"/>
      <c r="BQ5" s="416"/>
      <c r="BR5" s="416"/>
      <c r="BS5" s="416"/>
      <c r="BT5" s="416"/>
      <c r="BU5" s="417"/>
      <c r="BV5" s="415">
        <v>12069872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618979</v>
      </c>
      <c r="BO6" s="416"/>
      <c r="BP6" s="416"/>
      <c r="BQ6" s="416"/>
      <c r="BR6" s="416"/>
      <c r="BS6" s="416"/>
      <c r="BT6" s="416"/>
      <c r="BU6" s="417"/>
      <c r="BV6" s="415">
        <v>687951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97.5</v>
      </c>
      <c r="CU6" s="562"/>
      <c r="CV6" s="562"/>
      <c r="CW6" s="562"/>
      <c r="CX6" s="562"/>
      <c r="CY6" s="562"/>
      <c r="CZ6" s="562"/>
      <c r="DA6" s="563"/>
      <c r="DB6" s="561">
        <v>95.3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36935</v>
      </c>
      <c r="BO7" s="416"/>
      <c r="BP7" s="416"/>
      <c r="BQ7" s="416"/>
      <c r="BR7" s="416"/>
      <c r="BS7" s="416"/>
      <c r="BT7" s="416"/>
      <c r="BU7" s="417"/>
      <c r="BV7" s="415">
        <v>288007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8410780</v>
      </c>
      <c r="CU7" s="416"/>
      <c r="CV7" s="416"/>
      <c r="CW7" s="416"/>
      <c r="CX7" s="416"/>
      <c r="CY7" s="416"/>
      <c r="CZ7" s="416"/>
      <c r="DA7" s="417"/>
      <c r="DB7" s="415">
        <v>8505253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582044</v>
      </c>
      <c r="BO8" s="416"/>
      <c r="BP8" s="416"/>
      <c r="BQ8" s="416"/>
      <c r="BR8" s="416"/>
      <c r="BS8" s="416"/>
      <c r="BT8" s="416"/>
      <c r="BU8" s="417"/>
      <c r="BV8" s="415">
        <v>399944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27047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182100</v>
      </c>
      <c r="BO9" s="416"/>
      <c r="BP9" s="416"/>
      <c r="BQ9" s="416"/>
      <c r="BR9" s="416"/>
      <c r="BS9" s="416"/>
      <c r="BT9" s="416"/>
      <c r="BU9" s="417"/>
      <c r="BV9" s="415">
        <v>-770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29206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1091</v>
      </c>
      <c r="BO10" s="416"/>
      <c r="BP10" s="416"/>
      <c r="BQ10" s="416"/>
      <c r="BR10" s="416"/>
      <c r="BS10" s="416"/>
      <c r="BT10" s="416"/>
      <c r="BU10" s="417"/>
      <c r="BV10" s="415">
        <v>1060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27600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345566</v>
      </c>
      <c r="BO12" s="416"/>
      <c r="BP12" s="416"/>
      <c r="BQ12" s="416"/>
      <c r="BR12" s="416"/>
      <c r="BS12" s="416"/>
      <c r="BT12" s="416"/>
      <c r="BU12" s="417"/>
      <c r="BV12" s="415">
        <v>121641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27347</v>
      </c>
      <c r="S13" s="517"/>
      <c r="T13" s="517"/>
      <c r="U13" s="517"/>
      <c r="V13" s="518"/>
      <c r="W13" s="504" t="s">
        <v>124</v>
      </c>
      <c r="X13" s="428"/>
      <c r="Y13" s="428"/>
      <c r="Z13" s="428"/>
      <c r="AA13" s="428"/>
      <c r="AB13" s="429"/>
      <c r="AC13" s="391">
        <v>1562</v>
      </c>
      <c r="AD13" s="392"/>
      <c r="AE13" s="392"/>
      <c r="AF13" s="392"/>
      <c r="AG13" s="393"/>
      <c r="AH13" s="391">
        <v>1593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-162375</v>
      </c>
      <c r="BO13" s="416"/>
      <c r="BP13" s="416"/>
      <c r="BQ13" s="416"/>
      <c r="BR13" s="416"/>
      <c r="BS13" s="416"/>
      <c r="BT13" s="416"/>
      <c r="BU13" s="417"/>
      <c r="BV13" s="415">
        <v>-121351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7.3</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28005</v>
      </c>
      <c r="S14" s="517"/>
      <c r="T14" s="517"/>
      <c r="U14" s="517"/>
      <c r="V14" s="518"/>
      <c r="W14" s="519"/>
      <c r="X14" s="431"/>
      <c r="Y14" s="431"/>
      <c r="Z14" s="431"/>
      <c r="AA14" s="431"/>
      <c r="AB14" s="432"/>
      <c r="AC14" s="509">
        <v>11.7</v>
      </c>
      <c r="AD14" s="510"/>
      <c r="AE14" s="510"/>
      <c r="AF14" s="510"/>
      <c r="AG14" s="511"/>
      <c r="AH14" s="509">
        <v>11.5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19.899999999999999</v>
      </c>
      <c r="CU14" s="488"/>
      <c r="CV14" s="488"/>
      <c r="CW14" s="488"/>
      <c r="CX14" s="488"/>
      <c r="CY14" s="488"/>
      <c r="CZ14" s="488"/>
      <c r="DA14" s="489"/>
      <c r="DB14" s="520">
        <v>24.9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27760</v>
      </c>
      <c r="S15" s="517"/>
      <c r="T15" s="517"/>
      <c r="U15" s="517"/>
      <c r="V15" s="518"/>
      <c r="W15" s="504" t="s">
        <v>131</v>
      </c>
      <c r="X15" s="428"/>
      <c r="Y15" s="428"/>
      <c r="Z15" s="428"/>
      <c r="AA15" s="428"/>
      <c r="AB15" s="429"/>
      <c r="AC15" s="391">
        <v>4547</v>
      </c>
      <c r="AD15" s="392"/>
      <c r="AE15" s="392"/>
      <c r="AF15" s="392"/>
      <c r="AG15" s="393"/>
      <c r="AH15" s="391">
        <v>4729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3068764</v>
      </c>
      <c r="BO15" s="411"/>
      <c r="BP15" s="411"/>
      <c r="BQ15" s="411"/>
      <c r="BR15" s="411"/>
      <c r="BS15" s="411"/>
      <c r="BT15" s="411"/>
      <c r="BU15" s="412"/>
      <c r="BV15" s="410">
        <v>2917237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33.9</v>
      </c>
      <c r="AD16" s="510"/>
      <c r="AE16" s="510"/>
      <c r="AF16" s="510"/>
      <c r="AG16" s="511"/>
      <c r="AH16" s="509">
        <v>34.1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6913274</v>
      </c>
      <c r="BO16" s="416"/>
      <c r="BP16" s="416"/>
      <c r="BQ16" s="416"/>
      <c r="BR16" s="416"/>
      <c r="BS16" s="416"/>
      <c r="BT16" s="416"/>
      <c r="BU16" s="417"/>
      <c r="BV16" s="415">
        <v>6792020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7286</v>
      </c>
      <c r="AD17" s="392"/>
      <c r="AE17" s="392"/>
      <c r="AF17" s="392"/>
      <c r="AG17" s="393"/>
      <c r="AH17" s="391">
        <v>7543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3881071</v>
      </c>
      <c r="BO17" s="416"/>
      <c r="BP17" s="416"/>
      <c r="BQ17" s="416"/>
      <c r="BR17" s="416"/>
      <c r="BS17" s="416"/>
      <c r="BT17" s="416"/>
      <c r="BU17" s="417"/>
      <c r="BV17" s="415">
        <v>3676537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174.35</v>
      </c>
      <c r="M18" s="480"/>
      <c r="N18" s="480"/>
      <c r="O18" s="480"/>
      <c r="P18" s="480"/>
      <c r="Q18" s="480"/>
      <c r="R18" s="481"/>
      <c r="S18" s="481"/>
      <c r="T18" s="481"/>
      <c r="U18" s="481"/>
      <c r="V18" s="482"/>
      <c r="W18" s="496"/>
      <c r="X18" s="497"/>
      <c r="Y18" s="497"/>
      <c r="Z18" s="497"/>
      <c r="AA18" s="497"/>
      <c r="AB18" s="505"/>
      <c r="AC18" s="379">
        <v>54.4</v>
      </c>
      <c r="AD18" s="380"/>
      <c r="AE18" s="380"/>
      <c r="AF18" s="380"/>
      <c r="AG18" s="483"/>
      <c r="AH18" s="379">
        <v>54.4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7791965</v>
      </c>
      <c r="BO18" s="416"/>
      <c r="BP18" s="416"/>
      <c r="BQ18" s="416"/>
      <c r="BR18" s="416"/>
      <c r="BS18" s="416"/>
      <c r="BT18" s="416"/>
      <c r="BU18" s="417"/>
      <c r="BV18" s="415">
        <v>7773691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9738907</v>
      </c>
      <c r="BO19" s="416"/>
      <c r="BP19" s="416"/>
      <c r="BQ19" s="416"/>
      <c r="BR19" s="416"/>
      <c r="BS19" s="416"/>
      <c r="BT19" s="416"/>
      <c r="BU19" s="417"/>
      <c r="BV19" s="415">
        <v>9689178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9439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13219671</v>
      </c>
      <c r="BO23" s="416"/>
      <c r="BP23" s="416"/>
      <c r="BQ23" s="416"/>
      <c r="BR23" s="416"/>
      <c r="BS23" s="416"/>
      <c r="BT23" s="416"/>
      <c r="BU23" s="417"/>
      <c r="BV23" s="415">
        <v>13894758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214</v>
      </c>
      <c r="AI24" s="392"/>
      <c r="AJ24" s="392"/>
      <c r="AK24" s="392"/>
      <c r="AL24" s="393"/>
      <c r="AM24" s="391">
        <v>649490</v>
      </c>
      <c r="AN24" s="392"/>
      <c r="AO24" s="392"/>
      <c r="AP24" s="392"/>
      <c r="AQ24" s="392"/>
      <c r="AR24" s="393"/>
      <c r="AS24" s="391">
        <v>3035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3499565</v>
      </c>
      <c r="BO24" s="416"/>
      <c r="BP24" s="416"/>
      <c r="BQ24" s="416"/>
      <c r="BR24" s="416"/>
      <c r="BS24" s="416"/>
      <c r="BT24" s="416"/>
      <c r="BU24" s="417"/>
      <c r="BV24" s="415">
        <v>3536677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6100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1147299</v>
      </c>
      <c r="BO25" s="411"/>
      <c r="BP25" s="411"/>
      <c r="BQ25" s="411"/>
      <c r="BR25" s="411"/>
      <c r="BS25" s="411"/>
      <c r="BT25" s="411"/>
      <c r="BU25" s="412"/>
      <c r="BV25" s="410">
        <v>707635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5600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20881</v>
      </c>
      <c r="AN26" s="392"/>
      <c r="AO26" s="392"/>
      <c r="AP26" s="392"/>
      <c r="AQ26" s="392"/>
      <c r="AR26" s="393"/>
      <c r="AS26" s="391">
        <v>2983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3700</v>
      </c>
      <c r="R27" s="392"/>
      <c r="S27" s="392"/>
      <c r="T27" s="392"/>
      <c r="U27" s="392"/>
      <c r="V27" s="393"/>
      <c r="W27" s="457"/>
      <c r="X27" s="448"/>
      <c r="Y27" s="449"/>
      <c r="Z27" s="388" t="s">
        <v>164</v>
      </c>
      <c r="AA27" s="389"/>
      <c r="AB27" s="389"/>
      <c r="AC27" s="389"/>
      <c r="AD27" s="389"/>
      <c r="AE27" s="389"/>
      <c r="AF27" s="389"/>
      <c r="AG27" s="390"/>
      <c r="AH27" s="391">
        <v>10</v>
      </c>
      <c r="AI27" s="392"/>
      <c r="AJ27" s="392"/>
      <c r="AK27" s="392"/>
      <c r="AL27" s="393"/>
      <c r="AM27" s="391">
        <v>34187</v>
      </c>
      <c r="AN27" s="392"/>
      <c r="AO27" s="392"/>
      <c r="AP27" s="392"/>
      <c r="AQ27" s="392"/>
      <c r="AR27" s="393"/>
      <c r="AS27" s="391">
        <v>3419</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200043</v>
      </c>
      <c r="BO27" s="419"/>
      <c r="BP27" s="419"/>
      <c r="BQ27" s="419"/>
      <c r="BR27" s="419"/>
      <c r="BS27" s="419"/>
      <c r="BT27" s="419"/>
      <c r="BU27" s="420"/>
      <c r="BV27" s="418">
        <v>200000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3000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1844642</v>
      </c>
      <c r="BO28" s="411"/>
      <c r="BP28" s="411"/>
      <c r="BQ28" s="411"/>
      <c r="BR28" s="411"/>
      <c r="BS28" s="411"/>
      <c r="BT28" s="411"/>
      <c r="BU28" s="412"/>
      <c r="BV28" s="410">
        <v>2059117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2700</v>
      </c>
      <c r="R29" s="392"/>
      <c r="S29" s="392"/>
      <c r="T29" s="392"/>
      <c r="U29" s="392"/>
      <c r="V29" s="393"/>
      <c r="W29" s="458"/>
      <c r="X29" s="459"/>
      <c r="Y29" s="460"/>
      <c r="Z29" s="388" t="s">
        <v>171</v>
      </c>
      <c r="AA29" s="389"/>
      <c r="AB29" s="389"/>
      <c r="AC29" s="389"/>
      <c r="AD29" s="389"/>
      <c r="AE29" s="389"/>
      <c r="AF29" s="389"/>
      <c r="AG29" s="390"/>
      <c r="AH29" s="391">
        <v>224</v>
      </c>
      <c r="AI29" s="392"/>
      <c r="AJ29" s="392"/>
      <c r="AK29" s="392"/>
      <c r="AL29" s="393"/>
      <c r="AM29" s="391">
        <v>683677</v>
      </c>
      <c r="AN29" s="392"/>
      <c r="AO29" s="392"/>
      <c r="AP29" s="392"/>
      <c r="AQ29" s="392"/>
      <c r="AR29" s="393"/>
      <c r="AS29" s="391">
        <v>3052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117426</v>
      </c>
      <c r="BO29" s="416"/>
      <c r="BP29" s="416"/>
      <c r="BQ29" s="416"/>
      <c r="BR29" s="416"/>
      <c r="BS29" s="416"/>
      <c r="BT29" s="416"/>
      <c r="BU29" s="417"/>
      <c r="BV29" s="415">
        <v>117376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4221517</v>
      </c>
      <c r="BO30" s="419"/>
      <c r="BP30" s="419"/>
      <c r="BQ30" s="419"/>
      <c r="BR30" s="419"/>
      <c r="BS30" s="419"/>
      <c r="BT30" s="419"/>
      <c r="BU30" s="420"/>
      <c r="BV30" s="418">
        <v>4084317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南那須地区広域行政事務組合（普通会計）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那須烏山市農業公社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熊田診療所特別会計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南那須地区広域行政事務組合（病院会計）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栃木県市町村総合事務組合（一般会計）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栃木県市町村総合事務組合（特別会計）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栃木県後期高齢者医療広域連合（一般会計）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栃木県後期高齢者医療広域連合（特別会計）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45" sqref="J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3" t="s">
        <v>530</v>
      </c>
      <c r="D34" s="1183"/>
      <c r="E34" s="1184"/>
      <c r="F34" s="32">
        <v>13.26</v>
      </c>
      <c r="G34" s="33">
        <v>12.16</v>
      </c>
      <c r="H34" s="33">
        <v>12.23</v>
      </c>
      <c r="I34" s="33">
        <v>11.92</v>
      </c>
      <c r="J34" s="34">
        <v>12.62</v>
      </c>
      <c r="K34" s="22"/>
      <c r="L34" s="22"/>
      <c r="M34" s="22"/>
      <c r="N34" s="22"/>
      <c r="O34" s="22"/>
      <c r="P34" s="22"/>
    </row>
    <row r="35" spans="1:16" ht="39" customHeight="1" x14ac:dyDescent="0.15">
      <c r="A35" s="22"/>
      <c r="B35" s="35"/>
      <c r="C35" s="1177" t="s">
        <v>531</v>
      </c>
      <c r="D35" s="1178"/>
      <c r="E35" s="1179"/>
      <c r="F35" s="36">
        <v>6.75</v>
      </c>
      <c r="G35" s="37">
        <v>5.87</v>
      </c>
      <c r="H35" s="37">
        <v>4.7</v>
      </c>
      <c r="I35" s="37">
        <v>5.83</v>
      </c>
      <c r="J35" s="38">
        <v>6.73</v>
      </c>
      <c r="K35" s="22"/>
      <c r="L35" s="22"/>
      <c r="M35" s="22"/>
      <c r="N35" s="22"/>
      <c r="O35" s="22"/>
      <c r="P35" s="22"/>
    </row>
    <row r="36" spans="1:16" ht="39" customHeight="1" x14ac:dyDescent="0.15">
      <c r="A36" s="22"/>
      <c r="B36" s="35"/>
      <c r="C36" s="1177" t="s">
        <v>532</v>
      </c>
      <c r="D36" s="1178"/>
      <c r="E36" s="1179"/>
      <c r="F36" s="36">
        <v>3.97</v>
      </c>
      <c r="G36" s="37">
        <v>3.34</v>
      </c>
      <c r="H36" s="37">
        <v>3</v>
      </c>
      <c r="I36" s="37">
        <v>2.12</v>
      </c>
      <c r="J36" s="38">
        <v>3.27</v>
      </c>
      <c r="K36" s="22"/>
      <c r="L36" s="22"/>
      <c r="M36" s="22"/>
      <c r="N36" s="22"/>
      <c r="O36" s="22"/>
      <c r="P36" s="22"/>
    </row>
    <row r="37" spans="1:16" ht="39" customHeight="1" x14ac:dyDescent="0.15">
      <c r="A37" s="22"/>
      <c r="B37" s="35"/>
      <c r="C37" s="1177" t="s">
        <v>533</v>
      </c>
      <c r="D37" s="1178"/>
      <c r="E37" s="1179"/>
      <c r="F37" s="36">
        <v>1.04</v>
      </c>
      <c r="G37" s="37">
        <v>1.73</v>
      </c>
      <c r="H37" s="37">
        <v>0.99</v>
      </c>
      <c r="I37" s="37">
        <v>1.1299999999999999</v>
      </c>
      <c r="J37" s="38">
        <v>1.22</v>
      </c>
      <c r="K37" s="22"/>
      <c r="L37" s="22"/>
      <c r="M37" s="22"/>
      <c r="N37" s="22"/>
      <c r="O37" s="22"/>
      <c r="P37" s="22"/>
    </row>
    <row r="38" spans="1:16" ht="39" customHeight="1" x14ac:dyDescent="0.15">
      <c r="A38" s="22"/>
      <c r="B38" s="35"/>
      <c r="C38" s="1177" t="s">
        <v>534</v>
      </c>
      <c r="D38" s="1178"/>
      <c r="E38" s="1179"/>
      <c r="F38" s="36">
        <v>0.15</v>
      </c>
      <c r="G38" s="37">
        <v>0.09</v>
      </c>
      <c r="H38" s="37">
        <v>0.19</v>
      </c>
      <c r="I38" s="37">
        <v>0.22</v>
      </c>
      <c r="J38" s="38">
        <v>0.28000000000000003</v>
      </c>
      <c r="K38" s="22"/>
      <c r="L38" s="22"/>
      <c r="M38" s="22"/>
      <c r="N38" s="22"/>
      <c r="O38" s="22"/>
      <c r="P38" s="22"/>
    </row>
    <row r="39" spans="1:16" ht="39" customHeight="1" x14ac:dyDescent="0.15">
      <c r="A39" s="22"/>
      <c r="B39" s="35"/>
      <c r="C39" s="1177" t="s">
        <v>535</v>
      </c>
      <c r="D39" s="1178"/>
      <c r="E39" s="1179"/>
      <c r="F39" s="36">
        <v>0.11</v>
      </c>
      <c r="G39" s="37">
        <v>0.08</v>
      </c>
      <c r="H39" s="37">
        <v>0.11</v>
      </c>
      <c r="I39" s="37">
        <v>0.15</v>
      </c>
      <c r="J39" s="38">
        <v>0.18</v>
      </c>
      <c r="K39" s="22"/>
      <c r="L39" s="22"/>
      <c r="M39" s="22"/>
      <c r="N39" s="22"/>
      <c r="O39" s="22"/>
      <c r="P39" s="22"/>
    </row>
    <row r="40" spans="1:16" ht="39" customHeight="1" x14ac:dyDescent="0.15">
      <c r="A40" s="22"/>
      <c r="B40" s="35"/>
      <c r="C40" s="1177" t="s">
        <v>536</v>
      </c>
      <c r="D40" s="1178"/>
      <c r="E40" s="1179"/>
      <c r="F40" s="36">
        <v>0.3</v>
      </c>
      <c r="G40" s="37">
        <v>0.3</v>
      </c>
      <c r="H40" s="37">
        <v>0.14000000000000001</v>
      </c>
      <c r="I40" s="37">
        <v>0.22</v>
      </c>
      <c r="J40" s="38">
        <v>0.17</v>
      </c>
      <c r="K40" s="22"/>
      <c r="L40" s="22"/>
      <c r="M40" s="22"/>
      <c r="N40" s="22"/>
      <c r="O40" s="22"/>
      <c r="P40" s="22"/>
    </row>
    <row r="41" spans="1:16" ht="39" customHeight="1" x14ac:dyDescent="0.15">
      <c r="A41" s="22"/>
      <c r="B41" s="35"/>
      <c r="C41" s="1177" t="s">
        <v>537</v>
      </c>
      <c r="D41" s="1178"/>
      <c r="E41" s="1179"/>
      <c r="F41" s="36">
        <v>0.04</v>
      </c>
      <c r="G41" s="37">
        <v>0.03</v>
      </c>
      <c r="H41" s="37">
        <v>7.0000000000000007E-2</v>
      </c>
      <c r="I41" s="37">
        <v>0.09</v>
      </c>
      <c r="J41" s="38">
        <v>0.1</v>
      </c>
      <c r="K41" s="22"/>
      <c r="L41" s="22"/>
      <c r="M41" s="22"/>
      <c r="N41" s="22"/>
      <c r="O41" s="22"/>
      <c r="P41" s="22"/>
    </row>
    <row r="42" spans="1:16" ht="39" customHeight="1" x14ac:dyDescent="0.15">
      <c r="A42" s="22"/>
      <c r="B42" s="39"/>
      <c r="C42" s="1177" t="s">
        <v>538</v>
      </c>
      <c r="D42" s="1178"/>
      <c r="E42" s="1179"/>
      <c r="F42" s="36" t="s">
        <v>480</v>
      </c>
      <c r="G42" s="37" t="s">
        <v>480</v>
      </c>
      <c r="H42" s="37" t="s">
        <v>480</v>
      </c>
      <c r="I42" s="37" t="s">
        <v>480</v>
      </c>
      <c r="J42" s="38" t="s">
        <v>480</v>
      </c>
      <c r="K42" s="22"/>
      <c r="L42" s="22"/>
      <c r="M42" s="22"/>
      <c r="N42" s="22"/>
      <c r="O42" s="22"/>
      <c r="P42" s="22"/>
    </row>
    <row r="43" spans="1:16" ht="39" customHeight="1" thickBot="1" x14ac:dyDescent="0.2">
      <c r="A43" s="22"/>
      <c r="B43" s="40"/>
      <c r="C43" s="1180" t="s">
        <v>539</v>
      </c>
      <c r="D43" s="1181"/>
      <c r="E43" s="1182"/>
      <c r="F43" s="41">
        <v>0.02</v>
      </c>
      <c r="G43" s="42">
        <v>0.03</v>
      </c>
      <c r="H43" s="42">
        <v>0.03</v>
      </c>
      <c r="I43" s="42">
        <v>0.02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1343</v>
      </c>
      <c r="L45" s="60">
        <v>1352</v>
      </c>
      <c r="M45" s="60">
        <v>1420</v>
      </c>
      <c r="N45" s="60">
        <v>1449</v>
      </c>
      <c r="O45" s="61">
        <v>1461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x14ac:dyDescent="0.15">
      <c r="A48" s="48"/>
      <c r="B48" s="1195"/>
      <c r="C48" s="1196"/>
      <c r="D48" s="62"/>
      <c r="E48" s="1187" t="s">
        <v>15</v>
      </c>
      <c r="F48" s="1187"/>
      <c r="G48" s="1187"/>
      <c r="H48" s="1187"/>
      <c r="I48" s="1187"/>
      <c r="J48" s="1188"/>
      <c r="K48" s="63">
        <v>263</v>
      </c>
      <c r="L48" s="64">
        <v>267</v>
      </c>
      <c r="M48" s="64">
        <v>252</v>
      </c>
      <c r="N48" s="64">
        <v>248</v>
      </c>
      <c r="O48" s="65">
        <v>252</v>
      </c>
      <c r="P48" s="48"/>
      <c r="Q48" s="48"/>
      <c r="R48" s="48"/>
      <c r="S48" s="48"/>
      <c r="T48" s="48"/>
      <c r="U48" s="48"/>
    </row>
    <row r="49" spans="1:21" ht="30.75" customHeight="1" x14ac:dyDescent="0.15">
      <c r="A49" s="48"/>
      <c r="B49" s="1195"/>
      <c r="C49" s="1196"/>
      <c r="D49" s="62"/>
      <c r="E49" s="1187" t="s">
        <v>16</v>
      </c>
      <c r="F49" s="1187"/>
      <c r="G49" s="1187"/>
      <c r="H49" s="1187"/>
      <c r="I49" s="1187"/>
      <c r="J49" s="1188"/>
      <c r="K49" s="63">
        <v>209</v>
      </c>
      <c r="L49" s="64">
        <v>242</v>
      </c>
      <c r="M49" s="64">
        <v>216</v>
      </c>
      <c r="N49" s="64">
        <v>220</v>
      </c>
      <c r="O49" s="65">
        <v>242</v>
      </c>
      <c r="P49" s="48"/>
      <c r="Q49" s="48"/>
      <c r="R49" s="48"/>
      <c r="S49" s="48"/>
      <c r="T49" s="48"/>
      <c r="U49" s="48"/>
    </row>
    <row r="50" spans="1:21" ht="30.75" customHeight="1" x14ac:dyDescent="0.15">
      <c r="A50" s="48"/>
      <c r="B50" s="1195"/>
      <c r="C50" s="1196"/>
      <c r="D50" s="62"/>
      <c r="E50" s="1187" t="s">
        <v>17</v>
      </c>
      <c r="F50" s="1187"/>
      <c r="G50" s="1187"/>
      <c r="H50" s="1187"/>
      <c r="I50" s="1187"/>
      <c r="J50" s="1188"/>
      <c r="K50" s="63">
        <v>12</v>
      </c>
      <c r="L50" s="64">
        <v>12</v>
      </c>
      <c r="M50" s="64">
        <v>12</v>
      </c>
      <c r="N50" s="64">
        <v>12</v>
      </c>
      <c r="O50" s="65">
        <v>11</v>
      </c>
      <c r="P50" s="48"/>
      <c r="Q50" s="48"/>
      <c r="R50" s="48"/>
      <c r="S50" s="48"/>
      <c r="T50" s="48"/>
      <c r="U50" s="48"/>
    </row>
    <row r="51" spans="1:21" ht="30.75" customHeight="1" x14ac:dyDescent="0.15">
      <c r="A51" s="48"/>
      <c r="B51" s="1197"/>
      <c r="C51" s="1198"/>
      <c r="D51" s="66"/>
      <c r="E51" s="1187" t="s">
        <v>18</v>
      </c>
      <c r="F51" s="1187"/>
      <c r="G51" s="1187"/>
      <c r="H51" s="1187"/>
      <c r="I51" s="1187"/>
      <c r="J51" s="1188"/>
      <c r="K51" s="63">
        <v>0</v>
      </c>
      <c r="L51" s="64" t="s">
        <v>480</v>
      </c>
      <c r="M51" s="64" t="s">
        <v>480</v>
      </c>
      <c r="N51" s="64" t="s">
        <v>480</v>
      </c>
      <c r="O51" s="65" t="s">
        <v>480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1200</v>
      </c>
      <c r="L52" s="64">
        <v>1254</v>
      </c>
      <c r="M52" s="64">
        <v>1381</v>
      </c>
      <c r="N52" s="64">
        <v>1442</v>
      </c>
      <c r="O52" s="65">
        <v>1438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627</v>
      </c>
      <c r="L53" s="69">
        <v>619</v>
      </c>
      <c r="M53" s="69">
        <v>519</v>
      </c>
      <c r="N53" s="69">
        <v>487</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54" sqref="S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3" t="s">
        <v>24</v>
      </c>
      <c r="C41" s="1214"/>
      <c r="D41" s="81"/>
      <c r="E41" s="1215" t="s">
        <v>25</v>
      </c>
      <c r="F41" s="1215"/>
      <c r="G41" s="1215"/>
      <c r="H41" s="1216"/>
      <c r="I41" s="82">
        <v>14818</v>
      </c>
      <c r="J41" s="83">
        <v>15039</v>
      </c>
      <c r="K41" s="83">
        <v>14448</v>
      </c>
      <c r="L41" s="83">
        <v>13895</v>
      </c>
      <c r="M41" s="84">
        <v>13220</v>
      </c>
    </row>
    <row r="42" spans="2:13" ht="27.75" customHeight="1" x14ac:dyDescent="0.15">
      <c r="B42" s="1203"/>
      <c r="C42" s="1204"/>
      <c r="D42" s="85"/>
      <c r="E42" s="1207" t="s">
        <v>26</v>
      </c>
      <c r="F42" s="1207"/>
      <c r="G42" s="1207"/>
      <c r="H42" s="1208"/>
      <c r="I42" s="86">
        <v>58</v>
      </c>
      <c r="J42" s="87">
        <v>46</v>
      </c>
      <c r="K42" s="87">
        <v>34</v>
      </c>
      <c r="L42" s="87">
        <v>23</v>
      </c>
      <c r="M42" s="88">
        <v>11</v>
      </c>
    </row>
    <row r="43" spans="2:13" ht="27.75" customHeight="1" x14ac:dyDescent="0.15">
      <c r="B43" s="1203"/>
      <c r="C43" s="1204"/>
      <c r="D43" s="85"/>
      <c r="E43" s="1207" t="s">
        <v>27</v>
      </c>
      <c r="F43" s="1207"/>
      <c r="G43" s="1207"/>
      <c r="H43" s="1208"/>
      <c r="I43" s="86">
        <v>3905</v>
      </c>
      <c r="J43" s="87">
        <v>3698</v>
      </c>
      <c r="K43" s="87">
        <v>3615</v>
      </c>
      <c r="L43" s="87">
        <v>3548</v>
      </c>
      <c r="M43" s="88">
        <v>3391</v>
      </c>
    </row>
    <row r="44" spans="2:13" ht="27.75" customHeight="1" x14ac:dyDescent="0.15">
      <c r="B44" s="1203"/>
      <c r="C44" s="1204"/>
      <c r="D44" s="85"/>
      <c r="E44" s="1207" t="s">
        <v>28</v>
      </c>
      <c r="F44" s="1207"/>
      <c r="G44" s="1207"/>
      <c r="H44" s="1208"/>
      <c r="I44" s="86">
        <v>1735</v>
      </c>
      <c r="J44" s="87">
        <v>1723</v>
      </c>
      <c r="K44" s="87">
        <v>1604</v>
      </c>
      <c r="L44" s="87">
        <v>1444</v>
      </c>
      <c r="M44" s="88">
        <v>1269</v>
      </c>
    </row>
    <row r="45" spans="2:13" ht="27.75" customHeight="1" x14ac:dyDescent="0.15">
      <c r="B45" s="1203"/>
      <c r="C45" s="1204"/>
      <c r="D45" s="85"/>
      <c r="E45" s="1207" t="s">
        <v>29</v>
      </c>
      <c r="F45" s="1207"/>
      <c r="G45" s="1207"/>
      <c r="H45" s="1208"/>
      <c r="I45" s="86">
        <v>3309</v>
      </c>
      <c r="J45" s="87">
        <v>3318</v>
      </c>
      <c r="K45" s="87">
        <v>3085</v>
      </c>
      <c r="L45" s="87">
        <v>2956</v>
      </c>
      <c r="M45" s="88">
        <v>2953</v>
      </c>
    </row>
    <row r="46" spans="2:13" ht="27.75" customHeight="1" x14ac:dyDescent="0.15">
      <c r="B46" s="1203"/>
      <c r="C46" s="1204"/>
      <c r="D46" s="89"/>
      <c r="E46" s="1207" t="s">
        <v>30</v>
      </c>
      <c r="F46" s="1207"/>
      <c r="G46" s="1207"/>
      <c r="H46" s="1208"/>
      <c r="I46" s="86" t="s">
        <v>480</v>
      </c>
      <c r="J46" s="87" t="s">
        <v>480</v>
      </c>
      <c r="K46" s="87" t="s">
        <v>480</v>
      </c>
      <c r="L46" s="87" t="s">
        <v>480</v>
      </c>
      <c r="M46" s="88" t="s">
        <v>480</v>
      </c>
    </row>
    <row r="47" spans="2:13" ht="27.75" customHeight="1" x14ac:dyDescent="0.15">
      <c r="B47" s="1203"/>
      <c r="C47" s="1204"/>
      <c r="D47" s="90"/>
      <c r="E47" s="1217" t="s">
        <v>31</v>
      </c>
      <c r="F47" s="1218"/>
      <c r="G47" s="1218"/>
      <c r="H47" s="1219"/>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5"/>
      <c r="C49" s="1206"/>
      <c r="D49" s="85"/>
      <c r="E49" s="1207" t="s">
        <v>33</v>
      </c>
      <c r="F49" s="1207"/>
      <c r="G49" s="1207"/>
      <c r="H49" s="1208"/>
      <c r="I49" s="86" t="s">
        <v>480</v>
      </c>
      <c r="J49" s="87" t="s">
        <v>480</v>
      </c>
      <c r="K49" s="87" t="s">
        <v>480</v>
      </c>
      <c r="L49" s="87" t="s">
        <v>480</v>
      </c>
      <c r="M49" s="88" t="s">
        <v>480</v>
      </c>
    </row>
    <row r="50" spans="2:13" ht="27.75" customHeight="1" x14ac:dyDescent="0.15">
      <c r="B50" s="1201" t="s">
        <v>34</v>
      </c>
      <c r="C50" s="1202"/>
      <c r="D50" s="91"/>
      <c r="E50" s="1207" t="s">
        <v>35</v>
      </c>
      <c r="F50" s="1207"/>
      <c r="G50" s="1207"/>
      <c r="H50" s="1208"/>
      <c r="I50" s="86">
        <v>4695</v>
      </c>
      <c r="J50" s="87">
        <v>5355</v>
      </c>
      <c r="K50" s="87">
        <v>5410</v>
      </c>
      <c r="L50" s="87">
        <v>5329</v>
      </c>
      <c r="M50" s="88">
        <v>5372</v>
      </c>
    </row>
    <row r="51" spans="2:13" ht="27.75" customHeight="1" x14ac:dyDescent="0.15">
      <c r="B51" s="1203"/>
      <c r="C51" s="1204"/>
      <c r="D51" s="85"/>
      <c r="E51" s="1207" t="s">
        <v>36</v>
      </c>
      <c r="F51" s="1207"/>
      <c r="G51" s="1207"/>
      <c r="H51" s="1208"/>
      <c r="I51" s="86">
        <v>54</v>
      </c>
      <c r="J51" s="87">
        <v>37</v>
      </c>
      <c r="K51" s="87">
        <v>22</v>
      </c>
      <c r="L51" s="87">
        <v>21</v>
      </c>
      <c r="M51" s="88">
        <v>19</v>
      </c>
    </row>
    <row r="52" spans="2:13" ht="27.75" customHeight="1" x14ac:dyDescent="0.15">
      <c r="B52" s="1205"/>
      <c r="C52" s="1206"/>
      <c r="D52" s="85"/>
      <c r="E52" s="1207" t="s">
        <v>37</v>
      </c>
      <c r="F52" s="1207"/>
      <c r="G52" s="1207"/>
      <c r="H52" s="1208"/>
      <c r="I52" s="86">
        <v>15168</v>
      </c>
      <c r="J52" s="87">
        <v>15381</v>
      </c>
      <c r="K52" s="87">
        <v>15113</v>
      </c>
      <c r="L52" s="87">
        <v>14752</v>
      </c>
      <c r="M52" s="88">
        <v>14063</v>
      </c>
    </row>
    <row r="53" spans="2:13" ht="27.75" customHeight="1" thickBot="1" x14ac:dyDescent="0.2">
      <c r="B53" s="1209" t="s">
        <v>21</v>
      </c>
      <c r="C53" s="1210"/>
      <c r="D53" s="92"/>
      <c r="E53" s="1211" t="s">
        <v>38</v>
      </c>
      <c r="F53" s="1211"/>
      <c r="G53" s="1211"/>
      <c r="H53" s="1212"/>
      <c r="I53" s="93">
        <v>3909</v>
      </c>
      <c r="J53" s="94">
        <v>3050</v>
      </c>
      <c r="K53" s="94">
        <v>2241</v>
      </c>
      <c r="L53" s="94">
        <v>1763</v>
      </c>
      <c r="M53" s="95">
        <v>1389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4" t="s">
        <v>552</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3"/>
      <c r="H50" s="1244"/>
      <c r="I50" s="1244"/>
      <c r="J50" s="1245"/>
      <c r="K50" s="356" t="s">
        <v>520</v>
      </c>
      <c r="L50" s="356" t="s">
        <v>521</v>
      </c>
      <c r="M50" s="356" t="s">
        <v>522</v>
      </c>
      <c r="N50" s="356" t="s">
        <v>523</v>
      </c>
      <c r="O50" s="356" t="s">
        <v>524</v>
      </c>
    </row>
    <row r="51" spans="1:17" x14ac:dyDescent="0.15">
      <c r="B51" s="250"/>
      <c r="C51" s="246"/>
      <c r="D51" s="246"/>
      <c r="E51" s="246"/>
      <c r="F51" s="246"/>
      <c r="G51" s="1246" t="s">
        <v>554</v>
      </c>
      <c r="H51" s="1247"/>
      <c r="I51" s="1252" t="s">
        <v>555</v>
      </c>
      <c r="J51" s="1252"/>
      <c r="K51" s="1254"/>
      <c r="L51" s="1254"/>
      <c r="M51" s="1254"/>
      <c r="N51" s="1254"/>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556</v>
      </c>
      <c r="J53" s="1232"/>
      <c r="K53" s="1255"/>
      <c r="L53" s="1255"/>
      <c r="M53" s="1255"/>
      <c r="N53" s="1255"/>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557</v>
      </c>
      <c r="H55" s="1227"/>
      <c r="I55" s="1232" t="s">
        <v>555</v>
      </c>
      <c r="J55" s="1232"/>
      <c r="K55" s="1254"/>
      <c r="L55" s="1254"/>
      <c r="M55" s="1254"/>
      <c r="N55" s="1254"/>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558</v>
      </c>
      <c r="J57" s="1222"/>
      <c r="K57" s="1255"/>
      <c r="L57" s="1255"/>
      <c r="M57" s="1255"/>
      <c r="N57" s="1255"/>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4" t="s">
        <v>560</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561</v>
      </c>
      <c r="I71" s="370"/>
      <c r="J71" s="366"/>
      <c r="K71" s="366"/>
      <c r="L71" s="367"/>
      <c r="M71" s="366"/>
      <c r="N71" s="367"/>
      <c r="O71" s="368"/>
    </row>
    <row r="72" spans="2:30" x14ac:dyDescent="0.15">
      <c r="B72" s="250"/>
      <c r="C72" s="246"/>
      <c r="D72" s="246"/>
      <c r="E72" s="246"/>
      <c r="F72" s="246"/>
      <c r="G72" s="1243"/>
      <c r="H72" s="1244"/>
      <c r="I72" s="1244"/>
      <c r="J72" s="1245"/>
      <c r="K72" s="356" t="s">
        <v>520</v>
      </c>
      <c r="L72" s="356" t="s">
        <v>521</v>
      </c>
      <c r="M72" s="356" t="s">
        <v>522</v>
      </c>
      <c r="N72" s="356" t="s">
        <v>523</v>
      </c>
      <c r="O72" s="356" t="s">
        <v>524</v>
      </c>
    </row>
    <row r="73" spans="2:30" x14ac:dyDescent="0.15">
      <c r="B73" s="250"/>
      <c r="C73" s="246"/>
      <c r="D73" s="246"/>
      <c r="E73" s="246"/>
      <c r="F73" s="246"/>
      <c r="G73" s="1246" t="s">
        <v>554</v>
      </c>
      <c r="H73" s="1247"/>
      <c r="I73" s="1252" t="s">
        <v>555</v>
      </c>
      <c r="J73" s="1252"/>
      <c r="K73" s="1233">
        <v>55.7</v>
      </c>
      <c r="L73" s="1233">
        <v>43.4</v>
      </c>
      <c r="M73" s="1220">
        <v>32.299999999999997</v>
      </c>
      <c r="N73" s="1220">
        <v>24.9</v>
      </c>
      <c r="O73" s="1220">
        <v>19.899999999999999</v>
      </c>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562</v>
      </c>
      <c r="J75" s="1232"/>
      <c r="K75" s="1224">
        <v>9.4</v>
      </c>
      <c r="L75" s="1224">
        <v>9</v>
      </c>
      <c r="M75" s="1224">
        <v>8.4</v>
      </c>
      <c r="N75" s="1224">
        <v>7.7</v>
      </c>
      <c r="O75" s="1224">
        <v>7.3</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557</v>
      </c>
      <c r="H77" s="1227"/>
      <c r="I77" s="1232" t="s">
        <v>555</v>
      </c>
      <c r="J77" s="1232"/>
      <c r="K77" s="1233">
        <v>64.599999999999994</v>
      </c>
      <c r="L77" s="1233">
        <v>52.8</v>
      </c>
      <c r="M77" s="1220">
        <v>48.6</v>
      </c>
      <c r="N77" s="1220">
        <v>32.799999999999997</v>
      </c>
      <c r="O77" s="1220">
        <v>20.2</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562</v>
      </c>
      <c r="J79" s="1222"/>
      <c r="K79" s="1223">
        <v>12.4</v>
      </c>
      <c r="L79" s="1223">
        <v>11.5</v>
      </c>
      <c r="M79" s="1223">
        <v>10.4</v>
      </c>
      <c r="N79" s="1223">
        <v>9.5</v>
      </c>
      <c r="O79" s="1223">
        <v>8.6</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2" zoomScaleNormal="42"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6" zoomScaleNormal="86"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84054</v>
      </c>
      <c r="E3" s="118"/>
      <c r="F3" s="119">
        <v>70489</v>
      </c>
      <c r="G3" s="120"/>
      <c r="H3" s="121"/>
    </row>
    <row r="4" spans="1:8" x14ac:dyDescent="0.15">
      <c r="A4" s="122"/>
      <c r="B4" s="123"/>
      <c r="C4" s="124"/>
      <c r="D4" s="125">
        <v>54553</v>
      </c>
      <c r="E4" s="126"/>
      <c r="F4" s="127">
        <v>37817</v>
      </c>
      <c r="G4" s="128"/>
      <c r="H4" s="129"/>
    </row>
    <row r="5" spans="1:8" x14ac:dyDescent="0.15">
      <c r="A5" s="110" t="s">
        <v>514</v>
      </c>
      <c r="B5" s="115"/>
      <c r="C5" s="116"/>
      <c r="D5" s="117">
        <v>42920</v>
      </c>
      <c r="E5" s="118"/>
      <c r="F5" s="119">
        <v>84389</v>
      </c>
      <c r="G5" s="120"/>
      <c r="H5" s="121"/>
    </row>
    <row r="6" spans="1:8" x14ac:dyDescent="0.15">
      <c r="A6" s="122"/>
      <c r="B6" s="123"/>
      <c r="C6" s="124"/>
      <c r="D6" s="125">
        <v>29559</v>
      </c>
      <c r="E6" s="126"/>
      <c r="F6" s="127">
        <v>44339</v>
      </c>
      <c r="G6" s="128"/>
      <c r="H6" s="129"/>
    </row>
    <row r="7" spans="1:8" x14ac:dyDescent="0.15">
      <c r="A7" s="110" t="s">
        <v>515</v>
      </c>
      <c r="B7" s="115"/>
      <c r="C7" s="116"/>
      <c r="D7" s="117">
        <v>45251</v>
      </c>
      <c r="E7" s="118"/>
      <c r="F7" s="119">
        <v>83623</v>
      </c>
      <c r="G7" s="120"/>
      <c r="H7" s="121"/>
    </row>
    <row r="8" spans="1:8" x14ac:dyDescent="0.15">
      <c r="A8" s="122"/>
      <c r="B8" s="123"/>
      <c r="C8" s="124"/>
      <c r="D8" s="125">
        <v>29242</v>
      </c>
      <c r="E8" s="126"/>
      <c r="F8" s="127">
        <v>48787</v>
      </c>
      <c r="G8" s="128"/>
      <c r="H8" s="129"/>
    </row>
    <row r="9" spans="1:8" x14ac:dyDescent="0.15">
      <c r="A9" s="110" t="s">
        <v>516</v>
      </c>
      <c r="B9" s="115"/>
      <c r="C9" s="116"/>
      <c r="D9" s="117">
        <v>45688</v>
      </c>
      <c r="E9" s="118"/>
      <c r="F9" s="119">
        <v>87974</v>
      </c>
      <c r="G9" s="120"/>
      <c r="H9" s="121"/>
    </row>
    <row r="10" spans="1:8" x14ac:dyDescent="0.15">
      <c r="A10" s="122"/>
      <c r="B10" s="123"/>
      <c r="C10" s="124"/>
      <c r="D10" s="125">
        <v>25583</v>
      </c>
      <c r="E10" s="126"/>
      <c r="F10" s="127">
        <v>48183</v>
      </c>
      <c r="G10" s="128"/>
      <c r="H10" s="129"/>
    </row>
    <row r="11" spans="1:8" x14ac:dyDescent="0.15">
      <c r="A11" s="110" t="s">
        <v>517</v>
      </c>
      <c r="B11" s="115"/>
      <c r="C11" s="116"/>
      <c r="D11" s="117">
        <v>46368</v>
      </c>
      <c r="E11" s="118"/>
      <c r="F11" s="119">
        <v>78864</v>
      </c>
      <c r="G11" s="120"/>
      <c r="H11" s="121"/>
    </row>
    <row r="12" spans="1:8" x14ac:dyDescent="0.15">
      <c r="A12" s="122"/>
      <c r="B12" s="123"/>
      <c r="C12" s="130"/>
      <c r="D12" s="125">
        <v>27989</v>
      </c>
      <c r="E12" s="126"/>
      <c r="F12" s="127">
        <v>46136</v>
      </c>
      <c r="G12" s="128"/>
      <c r="H12" s="129"/>
    </row>
    <row r="13" spans="1:8" x14ac:dyDescent="0.15">
      <c r="A13" s="110"/>
      <c r="B13" s="115"/>
      <c r="C13" s="131"/>
      <c r="D13" s="132">
        <v>52856</v>
      </c>
      <c r="E13" s="133"/>
      <c r="F13" s="134">
        <v>81068</v>
      </c>
      <c r="G13" s="135"/>
      <c r="H13" s="121"/>
    </row>
    <row r="14" spans="1:8" x14ac:dyDescent="0.15">
      <c r="A14" s="122"/>
      <c r="B14" s="123"/>
      <c r="C14" s="124"/>
      <c r="D14" s="125">
        <v>33385</v>
      </c>
      <c r="E14" s="126"/>
      <c r="F14" s="127">
        <v>45052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6.86</v>
      </c>
      <c r="C19" s="136">
        <f>ROUND(VALUE(SUBSTITUTE(実質収支比率等に係る経年分析!G$48,"▲","-")),2)</f>
        <v>5.96</v>
      </c>
      <c r="D19" s="136">
        <f>ROUND(VALUE(SUBSTITUTE(実質収支比率等に係る経年分析!H$48,"▲","-")),2)</f>
        <v>4.82</v>
      </c>
      <c r="E19" s="136">
        <f>ROUND(VALUE(SUBSTITUTE(実質収支比率等に係る経年分析!I$48,"▲","-")),2)</f>
        <v>4.7</v>
      </c>
      <c r="F19" s="136">
        <f>ROUND(VALUE(SUBSTITUTE(実質収支比率等に係る経年分析!J$48,"▲","-")),2)</f>
        <v>6.92</v>
      </c>
    </row>
    <row r="20" spans="1:11" x14ac:dyDescent="0.15">
      <c r="A20" s="136" t="s">
        <v>43</v>
      </c>
      <c r="B20" s="136">
        <f>ROUND(VALUE(SUBSTITUTE(実質収支比率等に係る経年分析!F$47,"▲","-")),2)</f>
        <v>26.46</v>
      </c>
      <c r="C20" s="136">
        <f>ROUND(VALUE(SUBSTITUTE(実質収支比率等に係る経年分析!G$47,"▲","-")),2)</f>
        <v>28.08</v>
      </c>
      <c r="D20" s="136">
        <f>ROUND(VALUE(SUBSTITUTE(実質収支比率等に係る経年分析!H$47,"▲","-")),2)</f>
        <v>25.03</v>
      </c>
      <c r="E20" s="136">
        <f>ROUND(VALUE(SUBSTITUTE(実質収支比率等に係る経年分析!I$47,"▲","-")),2)</f>
        <v>24.21</v>
      </c>
      <c r="F20" s="136">
        <f>ROUND(VALUE(SUBSTITUTE(実質収支比率等に係る経年分析!J$47,"▲","-")),2)</f>
        <v>21.93</v>
      </c>
    </row>
    <row r="21" spans="1:11" x14ac:dyDescent="0.15">
      <c r="A21" s="136" t="s">
        <v>44</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-0.8</v>
      </c>
      <c r="D21" s="136">
        <f>IF(ISNUMBER(VALUE(SUBSTITUTE(実質収支比率等に係る経年分析!H$49,"▲","-"))),ROUND(VALUE(SUBSTITUTE(実質収支比率等に係る経年分析!H$49,"▲","-")),2),NA())</f>
        <v>-5.86</v>
      </c>
      <c r="E21" s="136">
        <f>IF(ISNUMBER(VALUE(SUBSTITUTE(実質収支比率等に係る経年分析!I$49,"▲","-"))),ROUND(VALUE(SUBSTITUTE(実質収支比率等に係る経年分析!I$49,"▲","-")),2),NA())</f>
        <v>-1.43</v>
      </c>
      <c r="F21" s="136">
        <f>IF(ISNUMBER(VALUE(SUBSTITUTE(実質収支比率等に係る経年分析!J$49,"▲","-"))),ROUND(VALUE(SUBSTITUTE(実質収支比率等に係る経年分析!J$49,"▲","-")),2),NA())</f>
        <v>-1.93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0.14000000000000001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x14ac:dyDescent="0.15">
      <c r="A31" s="137" t="str">
        <f>IF(連結実質赤字比率に係る赤字・黒字の構成分析!C$39="",NA(),連結実質赤字比率に係る赤字・黒字の構成分析!C$39)</f>
        <v>熊田診療所特別会計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13.26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1200</v>
      </c>
      <c r="E42" s="138"/>
      <c r="F42" s="138"/>
      <c r="G42" s="138">
        <f>'実質公債費比率（分子）の構造'!L$52</f>
        <v>1254</v>
      </c>
      <c r="H42" s="138"/>
      <c r="I42" s="138"/>
      <c r="J42" s="138">
        <f>'実質公債費比率（分子）の構造'!M$52</f>
        <v>1381</v>
      </c>
      <c r="K42" s="138"/>
      <c r="L42" s="138"/>
      <c r="M42" s="138">
        <f>'実質公債費比率（分子）の構造'!N$52</f>
        <v>1442</v>
      </c>
      <c r="N42" s="138"/>
      <c r="O42" s="138"/>
      <c r="P42" s="138">
        <f>'実質公債費比率（分子）の構造'!O$52</f>
        <v>1438</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v>
      </c>
      <c r="C44" s="138"/>
      <c r="D44" s="138"/>
      <c r="E44" s="138">
        <f>'実質公債費比率（分子）の構造'!L$50</f>
        <v>12</v>
      </c>
      <c r="F44" s="138"/>
      <c r="G44" s="138"/>
      <c r="H44" s="138">
        <f>'実質公債費比率（分子）の構造'!M$50</f>
        <v>12</v>
      </c>
      <c r="I44" s="138"/>
      <c r="J44" s="138"/>
      <c r="K44" s="138">
        <f>'実質公債費比率（分子）の構造'!N$50</f>
        <v>12</v>
      </c>
      <c r="L44" s="138"/>
      <c r="M44" s="138"/>
      <c r="N44" s="138">
        <f>'実質公債費比率（分子）の構造'!O$50</f>
        <v>11</v>
      </c>
      <c r="O44" s="138"/>
      <c r="P44" s="138"/>
    </row>
    <row r="45" spans="1:16" x14ac:dyDescent="0.15">
      <c r="A45" s="138" t="s">
        <v>54</v>
      </c>
      <c r="B45" s="138">
        <f>'実質公債費比率（分子）の構造'!K$49</f>
        <v>209</v>
      </c>
      <c r="C45" s="138"/>
      <c r="D45" s="138"/>
      <c r="E45" s="138">
        <f>'実質公債費比率（分子）の構造'!L$49</f>
        <v>242</v>
      </c>
      <c r="F45" s="138"/>
      <c r="G45" s="138"/>
      <c r="H45" s="138">
        <f>'実質公債費比率（分子）の構造'!M$49</f>
        <v>216</v>
      </c>
      <c r="I45" s="138"/>
      <c r="J45" s="138"/>
      <c r="K45" s="138">
        <f>'実質公債費比率（分子）の構造'!N$49</f>
        <v>220</v>
      </c>
      <c r="L45" s="138"/>
      <c r="M45" s="138"/>
      <c r="N45" s="138">
        <f>'実質公債費比率（分子）の構造'!O$49</f>
        <v>242</v>
      </c>
      <c r="O45" s="138"/>
      <c r="P45" s="138"/>
    </row>
    <row r="46" spans="1:16" x14ac:dyDescent="0.15">
      <c r="A46" s="138" t="s">
        <v>55</v>
      </c>
      <c r="B46" s="138">
        <f>'実質公債費比率（分子）の構造'!K$48</f>
        <v>263</v>
      </c>
      <c r="C46" s="138"/>
      <c r="D46" s="138"/>
      <c r="E46" s="138">
        <f>'実質公債費比率（分子）の構造'!L$48</f>
        <v>267</v>
      </c>
      <c r="F46" s="138"/>
      <c r="G46" s="138"/>
      <c r="H46" s="138">
        <f>'実質公債費比率（分子）の構造'!M$48</f>
        <v>252</v>
      </c>
      <c r="I46" s="138"/>
      <c r="J46" s="138"/>
      <c r="K46" s="138">
        <f>'実質公債費比率（分子）の構造'!N$48</f>
        <v>248</v>
      </c>
      <c r="L46" s="138"/>
      <c r="M46" s="138"/>
      <c r="N46" s="138">
        <f>'実質公債費比率（分子）の構造'!O$48</f>
        <v>252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1343</v>
      </c>
      <c r="C49" s="138"/>
      <c r="D49" s="138"/>
      <c r="E49" s="138">
        <f>'実質公債費比率（分子）の構造'!L$45</f>
        <v>1352</v>
      </c>
      <c r="F49" s="138"/>
      <c r="G49" s="138"/>
      <c r="H49" s="138">
        <f>'実質公債費比率（分子）の構造'!M$45</f>
        <v>1420</v>
      </c>
      <c r="I49" s="138"/>
      <c r="J49" s="138"/>
      <c r="K49" s="138">
        <f>'実質公債費比率（分子）の構造'!N$45</f>
        <v>1449</v>
      </c>
      <c r="L49" s="138"/>
      <c r="M49" s="138"/>
      <c r="N49" s="138">
        <f>'実質公債費比率（分子）の構造'!O$45</f>
        <v>1461</v>
      </c>
      <c r="O49" s="138"/>
      <c r="P49" s="138"/>
    </row>
    <row r="50" spans="1:16" x14ac:dyDescent="0.15">
      <c r="A50" s="138" t="s">
        <v>59</v>
      </c>
      <c r="B50" s="138" t="e">
        <f>NA()</f>
        <v>#N/A</v>
      </c>
      <c r="C50" s="138">
        <f>IF(ISNUMBER('実質公債費比率（分子）の構造'!K$53),'実質公債費比率（分子）の構造'!K$53,NA())</f>
        <v>627</v>
      </c>
      <c r="D50" s="138" t="e">
        <f>NA()</f>
        <v>#N/A</v>
      </c>
      <c r="E50" s="138" t="e">
        <f>NA()</f>
        <v>#N/A</v>
      </c>
      <c r="F50" s="138">
        <f>IF(ISNUMBER('実質公債費比率（分子）の構造'!L$53),'実質公債費比率（分子）の構造'!L$53,NA())</f>
        <v>619</v>
      </c>
      <c r="G50" s="138" t="e">
        <f>NA()</f>
        <v>#N/A</v>
      </c>
      <c r="H50" s="138" t="e">
        <f>NA()</f>
        <v>#N/A</v>
      </c>
      <c r="I50" s="138">
        <f>IF(ISNUMBER('実質公債費比率（分子）の構造'!M$53),'実質公債費比率（分子）の構造'!M$53,NA())</f>
        <v>519</v>
      </c>
      <c r="J50" s="138" t="e">
        <f>NA()</f>
        <v>#N/A</v>
      </c>
      <c r="K50" s="138" t="e">
        <f>NA()</f>
        <v>#N/A</v>
      </c>
      <c r="L50" s="138">
        <f>IF(ISNUMBER('実質公債費比率（分子）の構造'!N$53),'実質公債費比率（分子）の構造'!N$53,NA())</f>
        <v>487</v>
      </c>
      <c r="M50" s="138" t="e">
        <f>NA()</f>
        <v>#N/A</v>
      </c>
      <c r="N50" s="138" t="e">
        <f>NA()</f>
        <v>#N/A</v>
      </c>
      <c r="O50" s="138">
        <f>IF(ISNUMBER('実質公債費比率（分子）の構造'!O$53),'実質公債費比率（分子）の構造'!O$53,NA())</f>
        <v>528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15168</v>
      </c>
      <c r="E56" s="137"/>
      <c r="F56" s="137"/>
      <c r="G56" s="137">
        <f>'将来負担比率（分子）の構造'!J$52</f>
        <v>15381</v>
      </c>
      <c r="H56" s="137"/>
      <c r="I56" s="137"/>
      <c r="J56" s="137">
        <f>'将来負担比率（分子）の構造'!K$52</f>
        <v>15113</v>
      </c>
      <c r="K56" s="137"/>
      <c r="L56" s="137"/>
      <c r="M56" s="137">
        <f>'将来負担比率（分子）の構造'!L$52</f>
        <v>14752</v>
      </c>
      <c r="N56" s="137"/>
      <c r="O56" s="137"/>
      <c r="P56" s="137">
        <f>'将来負担比率（分子）の構造'!M$52</f>
        <v>14063</v>
      </c>
    </row>
    <row r="57" spans="1:16" x14ac:dyDescent="0.15">
      <c r="A57" s="137" t="s">
        <v>36</v>
      </c>
      <c r="B57" s="137"/>
      <c r="C57" s="137"/>
      <c r="D57" s="137">
        <f>'将来負担比率（分子）の構造'!I$51</f>
        <v>54</v>
      </c>
      <c r="E57" s="137"/>
      <c r="F57" s="137"/>
      <c r="G57" s="137">
        <f>'将来負担比率（分子）の構造'!J$51</f>
        <v>37</v>
      </c>
      <c r="H57" s="137"/>
      <c r="I57" s="137"/>
      <c r="J57" s="137">
        <f>'将来負担比率（分子）の構造'!K$51</f>
        <v>22</v>
      </c>
      <c r="K57" s="137"/>
      <c r="L57" s="137"/>
      <c r="M57" s="137">
        <f>'将来負担比率（分子）の構造'!L$51</f>
        <v>21</v>
      </c>
      <c r="N57" s="137"/>
      <c r="O57" s="137"/>
      <c r="P57" s="137">
        <f>'将来負担比率（分子）の構造'!M$51</f>
        <v>19</v>
      </c>
    </row>
    <row r="58" spans="1:16" x14ac:dyDescent="0.15">
      <c r="A58" s="137" t="s">
        <v>35</v>
      </c>
      <c r="B58" s="137"/>
      <c r="C58" s="137"/>
      <c r="D58" s="137">
        <f>'将来負担比率（分子）の構造'!I$50</f>
        <v>4695</v>
      </c>
      <c r="E58" s="137"/>
      <c r="F58" s="137"/>
      <c r="G58" s="137">
        <f>'将来負担比率（分子）の構造'!J$50</f>
        <v>5355</v>
      </c>
      <c r="H58" s="137"/>
      <c r="I58" s="137"/>
      <c r="J58" s="137">
        <f>'将来負担比率（分子）の構造'!K$50</f>
        <v>5410</v>
      </c>
      <c r="K58" s="137"/>
      <c r="L58" s="137"/>
      <c r="M58" s="137">
        <f>'将来負担比率（分子）の構造'!L$50</f>
        <v>5329</v>
      </c>
      <c r="N58" s="137"/>
      <c r="O58" s="137"/>
      <c r="P58" s="137">
        <f>'将来負担比率（分子）の構造'!M$50</f>
        <v>5372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3309</v>
      </c>
      <c r="C62" s="137"/>
      <c r="D62" s="137"/>
      <c r="E62" s="137">
        <f>'将来負担比率（分子）の構造'!J$45</f>
        <v>3318</v>
      </c>
      <c r="F62" s="137"/>
      <c r="G62" s="137"/>
      <c r="H62" s="137">
        <f>'将来負担比率（分子）の構造'!K$45</f>
        <v>3085</v>
      </c>
      <c r="I62" s="137"/>
      <c r="J62" s="137"/>
      <c r="K62" s="137">
        <f>'将来負担比率（分子）の構造'!L$45</f>
        <v>2956</v>
      </c>
      <c r="L62" s="137"/>
      <c r="M62" s="137"/>
      <c r="N62" s="137">
        <f>'将来負担比率（分子）の構造'!M$45</f>
        <v>2953</v>
      </c>
      <c r="O62" s="137"/>
      <c r="P62" s="137"/>
    </row>
    <row r="63" spans="1:16" x14ac:dyDescent="0.15">
      <c r="A63" s="137" t="s">
        <v>28</v>
      </c>
      <c r="B63" s="137">
        <f>'将来負担比率（分子）の構造'!I$44</f>
        <v>1735</v>
      </c>
      <c r="C63" s="137"/>
      <c r="D63" s="137"/>
      <c r="E63" s="137">
        <f>'将来負担比率（分子）の構造'!J$44</f>
        <v>1723</v>
      </c>
      <c r="F63" s="137"/>
      <c r="G63" s="137"/>
      <c r="H63" s="137">
        <f>'将来負担比率（分子）の構造'!K$44</f>
        <v>1604</v>
      </c>
      <c r="I63" s="137"/>
      <c r="J63" s="137"/>
      <c r="K63" s="137">
        <f>'将来負担比率（分子）の構造'!L$44</f>
        <v>1444</v>
      </c>
      <c r="L63" s="137"/>
      <c r="M63" s="137"/>
      <c r="N63" s="137">
        <f>'将来負担比率（分子）の構造'!M$44</f>
        <v>1269</v>
      </c>
      <c r="O63" s="137"/>
      <c r="P63" s="137"/>
    </row>
    <row r="64" spans="1:16" x14ac:dyDescent="0.15">
      <c r="A64" s="137" t="s">
        <v>27</v>
      </c>
      <c r="B64" s="137">
        <f>'将来負担比率（分子）の構造'!I$43</f>
        <v>3905</v>
      </c>
      <c r="C64" s="137"/>
      <c r="D64" s="137"/>
      <c r="E64" s="137">
        <f>'将来負担比率（分子）の構造'!J$43</f>
        <v>3698</v>
      </c>
      <c r="F64" s="137"/>
      <c r="G64" s="137"/>
      <c r="H64" s="137">
        <f>'将来負担比率（分子）の構造'!K$43</f>
        <v>3615</v>
      </c>
      <c r="I64" s="137"/>
      <c r="J64" s="137"/>
      <c r="K64" s="137">
        <f>'将来負担比率（分子）の構造'!L$43</f>
        <v>3548</v>
      </c>
      <c r="L64" s="137"/>
      <c r="M64" s="137"/>
      <c r="N64" s="137">
        <f>'将来負担比率（分子）の構造'!M$43</f>
        <v>3391</v>
      </c>
      <c r="O64" s="137"/>
      <c r="P64" s="137"/>
    </row>
    <row r="65" spans="1:16" x14ac:dyDescent="0.15">
      <c r="A65" s="137" t="s">
        <v>26</v>
      </c>
      <c r="B65" s="137">
        <f>'将来負担比率（分子）の構造'!I$42</f>
        <v>58</v>
      </c>
      <c r="C65" s="137"/>
      <c r="D65" s="137"/>
      <c r="E65" s="137">
        <f>'将来負担比率（分子）の構造'!J$42</f>
        <v>46</v>
      </c>
      <c r="F65" s="137"/>
      <c r="G65" s="137"/>
      <c r="H65" s="137">
        <f>'将来負担比率（分子）の構造'!K$42</f>
        <v>34</v>
      </c>
      <c r="I65" s="137"/>
      <c r="J65" s="137"/>
      <c r="K65" s="137">
        <f>'将来負担比率（分子）の構造'!L$42</f>
        <v>23</v>
      </c>
      <c r="L65" s="137"/>
      <c r="M65" s="137"/>
      <c r="N65" s="137">
        <f>'将来負担比率（分子）の構造'!M$42</f>
        <v>11</v>
      </c>
      <c r="O65" s="137"/>
      <c r="P65" s="137"/>
    </row>
    <row r="66" spans="1:16" x14ac:dyDescent="0.15">
      <c r="A66" s="137" t="s">
        <v>25</v>
      </c>
      <c r="B66" s="137">
        <f>'将来負担比率（分子）の構造'!I$41</f>
        <v>14818</v>
      </c>
      <c r="C66" s="137"/>
      <c r="D66" s="137"/>
      <c r="E66" s="137">
        <f>'将来負担比率（分子）の構造'!J$41</f>
        <v>15039</v>
      </c>
      <c r="F66" s="137"/>
      <c r="G66" s="137"/>
      <c r="H66" s="137">
        <f>'将来負担比率（分子）の構造'!K$41</f>
        <v>14448</v>
      </c>
      <c r="I66" s="137"/>
      <c r="J66" s="137"/>
      <c r="K66" s="137">
        <f>'将来負担比率（分子）の構造'!L$41</f>
        <v>13895</v>
      </c>
      <c r="L66" s="137"/>
      <c r="M66" s="137"/>
      <c r="N66" s="137">
        <f>'将来負担比率（分子）の構造'!M$41</f>
        <v>13220</v>
      </c>
      <c r="O66" s="137"/>
      <c r="P66" s="137"/>
    </row>
    <row r="67" spans="1:16" x14ac:dyDescent="0.15">
      <c r="A67" s="137" t="s">
        <v>63</v>
      </c>
      <c r="B67" s="137" t="e">
        <f>NA()</f>
        <v>#N/A</v>
      </c>
      <c r="C67" s="137">
        <f>IF(ISNUMBER('将来負担比率（分子）の構造'!I$53), IF('将来負担比率（分子）の構造'!I$53 &lt; 0, 0, '将来負担比率（分子）の構造'!I$53), NA())</f>
        <v>3909</v>
      </c>
      <c r="D67" s="137" t="e">
        <f>NA()</f>
        <v>#N/A</v>
      </c>
      <c r="E67" s="137" t="e">
        <f>NA()</f>
        <v>#N/A</v>
      </c>
      <c r="F67" s="137">
        <f>IF(ISNUMBER('将来負担比率（分子）の構造'!J$53), IF('将来負担比率（分子）の構造'!J$53 &lt; 0, 0, '将来負担比率（分子）の構造'!J$53), NA())</f>
        <v>3050</v>
      </c>
      <c r="G67" s="137" t="e">
        <f>NA()</f>
        <v>#N/A</v>
      </c>
      <c r="H67" s="137" t="e">
        <f>NA()</f>
        <v>#N/A</v>
      </c>
      <c r="I67" s="137">
        <f>IF(ISNUMBER('将来負担比率（分子）の構造'!K$53), IF('将来負担比率（分子）の構造'!K$53 &lt; 0, 0, '将来負担比率（分子）の構造'!K$53), NA())</f>
        <v>2241</v>
      </c>
      <c r="J67" s="137" t="e">
        <f>NA()</f>
        <v>#N/A</v>
      </c>
      <c r="K67" s="137" t="e">
        <f>NA()</f>
        <v>#N/A</v>
      </c>
      <c r="L67" s="137">
        <f>IF(ISNUMBER('将来負担比率（分子）の構造'!L$53), IF('将来負担比率（分子）の構造'!L$53 &lt; 0, 0, '将来負担比率（分子）の構造'!L$53), NA())</f>
        <v>1763</v>
      </c>
      <c r="M67" s="137" t="e">
        <f>NA()</f>
        <v>#N/A</v>
      </c>
      <c r="N67" s="137" t="e">
        <f>NA()</f>
        <v>#N/A</v>
      </c>
      <c r="O67" s="137">
        <f>IF(ISNUMBER('将来負担比率（分子）の構造'!M$53), IF('将来負担比率（分子）の構造'!M$53 &lt; 0, 0, '将来負担比率（分子）の構造'!M$53), NA())</f>
        <v>1389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3148567</v>
      </c>
      <c r="S5" s="671"/>
      <c r="T5" s="671"/>
      <c r="U5" s="671"/>
      <c r="V5" s="671"/>
      <c r="W5" s="671"/>
      <c r="X5" s="671"/>
      <c r="Y5" s="718"/>
      <c r="Z5" s="731">
        <v>24.8</v>
      </c>
      <c r="AA5" s="731"/>
      <c r="AB5" s="731"/>
      <c r="AC5" s="731"/>
      <c r="AD5" s="732">
        <v>3148567</v>
      </c>
      <c r="AE5" s="732"/>
      <c r="AF5" s="732"/>
      <c r="AG5" s="732"/>
      <c r="AH5" s="732"/>
      <c r="AI5" s="732"/>
      <c r="AJ5" s="732"/>
      <c r="AK5" s="732"/>
      <c r="AL5" s="719">
        <v>39.4</v>
      </c>
      <c r="AM5" s="688"/>
      <c r="AN5" s="688"/>
      <c r="AO5" s="720"/>
      <c r="AP5" s="707" t="s">
        <v>210</v>
      </c>
      <c r="AQ5" s="708"/>
      <c r="AR5" s="708"/>
      <c r="AS5" s="708"/>
      <c r="AT5" s="708"/>
      <c r="AU5" s="708"/>
      <c r="AV5" s="708"/>
      <c r="AW5" s="708"/>
      <c r="AX5" s="708"/>
      <c r="AY5" s="708"/>
      <c r="AZ5" s="708"/>
      <c r="BA5" s="708"/>
      <c r="BB5" s="708"/>
      <c r="BC5" s="708"/>
      <c r="BD5" s="708"/>
      <c r="BE5" s="708"/>
      <c r="BF5" s="709"/>
      <c r="BG5" s="620">
        <v>3140087</v>
      </c>
      <c r="BH5" s="621"/>
      <c r="BI5" s="621"/>
      <c r="BJ5" s="621"/>
      <c r="BK5" s="621"/>
      <c r="BL5" s="621"/>
      <c r="BM5" s="621"/>
      <c r="BN5" s="622"/>
      <c r="BO5" s="673">
        <v>99.7</v>
      </c>
      <c r="BP5" s="673"/>
      <c r="BQ5" s="673"/>
      <c r="BR5" s="673"/>
      <c r="BS5" s="674">
        <v>40388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134752</v>
      </c>
      <c r="S6" s="621"/>
      <c r="T6" s="621"/>
      <c r="U6" s="621"/>
      <c r="V6" s="621"/>
      <c r="W6" s="621"/>
      <c r="X6" s="621"/>
      <c r="Y6" s="622"/>
      <c r="Z6" s="673">
        <v>1.1000000000000001</v>
      </c>
      <c r="AA6" s="673"/>
      <c r="AB6" s="673"/>
      <c r="AC6" s="673"/>
      <c r="AD6" s="674">
        <v>134752</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3140087</v>
      </c>
      <c r="BH6" s="621"/>
      <c r="BI6" s="621"/>
      <c r="BJ6" s="621"/>
      <c r="BK6" s="621"/>
      <c r="BL6" s="621"/>
      <c r="BM6" s="621"/>
      <c r="BN6" s="622"/>
      <c r="BO6" s="673">
        <v>99.7</v>
      </c>
      <c r="BP6" s="673"/>
      <c r="BQ6" s="673"/>
      <c r="BR6" s="673"/>
      <c r="BS6" s="674">
        <v>40388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129950</v>
      </c>
      <c r="CS6" s="621"/>
      <c r="CT6" s="621"/>
      <c r="CU6" s="621"/>
      <c r="CV6" s="621"/>
      <c r="CW6" s="621"/>
      <c r="CX6" s="621"/>
      <c r="CY6" s="622"/>
      <c r="CZ6" s="673">
        <v>1.1000000000000001</v>
      </c>
      <c r="DA6" s="673"/>
      <c r="DB6" s="673"/>
      <c r="DC6" s="673"/>
      <c r="DD6" s="626">
        <v>216</v>
      </c>
      <c r="DE6" s="621"/>
      <c r="DF6" s="621"/>
      <c r="DG6" s="621"/>
      <c r="DH6" s="621"/>
      <c r="DI6" s="621"/>
      <c r="DJ6" s="621"/>
      <c r="DK6" s="621"/>
      <c r="DL6" s="621"/>
      <c r="DM6" s="621"/>
      <c r="DN6" s="621"/>
      <c r="DO6" s="621"/>
      <c r="DP6" s="622"/>
      <c r="DQ6" s="626">
        <v>129950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2304</v>
      </c>
      <c r="S7" s="621"/>
      <c r="T7" s="621"/>
      <c r="U7" s="621"/>
      <c r="V7" s="621"/>
      <c r="W7" s="621"/>
      <c r="X7" s="621"/>
      <c r="Y7" s="622"/>
      <c r="Z7" s="673">
        <v>0</v>
      </c>
      <c r="AA7" s="673"/>
      <c r="AB7" s="673"/>
      <c r="AC7" s="673"/>
      <c r="AD7" s="674">
        <v>2304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1332082</v>
      </c>
      <c r="BH7" s="621"/>
      <c r="BI7" s="621"/>
      <c r="BJ7" s="621"/>
      <c r="BK7" s="621"/>
      <c r="BL7" s="621"/>
      <c r="BM7" s="621"/>
      <c r="BN7" s="622"/>
      <c r="BO7" s="673">
        <v>42.3</v>
      </c>
      <c r="BP7" s="673"/>
      <c r="BQ7" s="673"/>
      <c r="BR7" s="673"/>
      <c r="BS7" s="674">
        <v>40388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1303235</v>
      </c>
      <c r="CS7" s="621"/>
      <c r="CT7" s="621"/>
      <c r="CU7" s="621"/>
      <c r="CV7" s="621"/>
      <c r="CW7" s="621"/>
      <c r="CX7" s="621"/>
      <c r="CY7" s="622"/>
      <c r="CZ7" s="673">
        <v>10.8</v>
      </c>
      <c r="DA7" s="673"/>
      <c r="DB7" s="673"/>
      <c r="DC7" s="673"/>
      <c r="DD7" s="626">
        <v>18934</v>
      </c>
      <c r="DE7" s="621"/>
      <c r="DF7" s="621"/>
      <c r="DG7" s="621"/>
      <c r="DH7" s="621"/>
      <c r="DI7" s="621"/>
      <c r="DJ7" s="621"/>
      <c r="DK7" s="621"/>
      <c r="DL7" s="621"/>
      <c r="DM7" s="621"/>
      <c r="DN7" s="621"/>
      <c r="DO7" s="621"/>
      <c r="DP7" s="622"/>
      <c r="DQ7" s="626">
        <v>1124445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8839</v>
      </c>
      <c r="S8" s="621"/>
      <c r="T8" s="621"/>
      <c r="U8" s="621"/>
      <c r="V8" s="621"/>
      <c r="W8" s="621"/>
      <c r="X8" s="621"/>
      <c r="Y8" s="622"/>
      <c r="Z8" s="673">
        <v>0.1</v>
      </c>
      <c r="AA8" s="673"/>
      <c r="AB8" s="673"/>
      <c r="AC8" s="673"/>
      <c r="AD8" s="674">
        <v>8839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40815</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3631841</v>
      </c>
      <c r="CS8" s="621"/>
      <c r="CT8" s="621"/>
      <c r="CU8" s="621"/>
      <c r="CV8" s="621"/>
      <c r="CW8" s="621"/>
      <c r="CX8" s="621"/>
      <c r="CY8" s="622"/>
      <c r="CZ8" s="673">
        <v>30.1</v>
      </c>
      <c r="DA8" s="673"/>
      <c r="DB8" s="673"/>
      <c r="DC8" s="673"/>
      <c r="DD8" s="626">
        <v>14900</v>
      </c>
      <c r="DE8" s="621"/>
      <c r="DF8" s="621"/>
      <c r="DG8" s="621"/>
      <c r="DH8" s="621"/>
      <c r="DI8" s="621"/>
      <c r="DJ8" s="621"/>
      <c r="DK8" s="621"/>
      <c r="DL8" s="621"/>
      <c r="DM8" s="621"/>
      <c r="DN8" s="621"/>
      <c r="DO8" s="621"/>
      <c r="DP8" s="622"/>
      <c r="DQ8" s="626">
        <v>1929424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5095</v>
      </c>
      <c r="S9" s="621"/>
      <c r="T9" s="621"/>
      <c r="U9" s="621"/>
      <c r="V9" s="621"/>
      <c r="W9" s="621"/>
      <c r="X9" s="621"/>
      <c r="Y9" s="622"/>
      <c r="Z9" s="673">
        <v>0</v>
      </c>
      <c r="AA9" s="673"/>
      <c r="AB9" s="673"/>
      <c r="AC9" s="673"/>
      <c r="AD9" s="674">
        <v>5095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1076407</v>
      </c>
      <c r="BH9" s="621"/>
      <c r="BI9" s="621"/>
      <c r="BJ9" s="621"/>
      <c r="BK9" s="621"/>
      <c r="BL9" s="621"/>
      <c r="BM9" s="621"/>
      <c r="BN9" s="622"/>
      <c r="BO9" s="673">
        <v>34.200000000000003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1429484</v>
      </c>
      <c r="CS9" s="621"/>
      <c r="CT9" s="621"/>
      <c r="CU9" s="621"/>
      <c r="CV9" s="621"/>
      <c r="CW9" s="621"/>
      <c r="CX9" s="621"/>
      <c r="CY9" s="622"/>
      <c r="CZ9" s="673">
        <v>11.8</v>
      </c>
      <c r="DA9" s="673"/>
      <c r="DB9" s="673"/>
      <c r="DC9" s="673"/>
      <c r="DD9" s="626">
        <v>37974</v>
      </c>
      <c r="DE9" s="621"/>
      <c r="DF9" s="621"/>
      <c r="DG9" s="621"/>
      <c r="DH9" s="621"/>
      <c r="DI9" s="621"/>
      <c r="DJ9" s="621"/>
      <c r="DK9" s="621"/>
      <c r="DL9" s="621"/>
      <c r="DM9" s="621"/>
      <c r="DN9" s="621"/>
      <c r="DO9" s="621"/>
      <c r="DP9" s="622"/>
      <c r="DQ9" s="626">
        <v>1340076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473886</v>
      </c>
      <c r="S10" s="621"/>
      <c r="T10" s="621"/>
      <c r="U10" s="621"/>
      <c r="V10" s="621"/>
      <c r="W10" s="621"/>
      <c r="X10" s="621"/>
      <c r="Y10" s="622"/>
      <c r="Z10" s="673">
        <v>3.7</v>
      </c>
      <c r="AA10" s="673"/>
      <c r="AB10" s="673"/>
      <c r="AC10" s="673"/>
      <c r="AD10" s="674">
        <v>473886</v>
      </c>
      <c r="AE10" s="674"/>
      <c r="AF10" s="674"/>
      <c r="AG10" s="674"/>
      <c r="AH10" s="674"/>
      <c r="AI10" s="674"/>
      <c r="AJ10" s="674"/>
      <c r="AK10" s="674"/>
      <c r="AL10" s="643">
        <v>5.9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78792</v>
      </c>
      <c r="BH10" s="621"/>
      <c r="BI10" s="621"/>
      <c r="BJ10" s="621"/>
      <c r="BK10" s="621"/>
      <c r="BL10" s="621"/>
      <c r="BM10" s="621"/>
      <c r="BN10" s="622"/>
      <c r="BO10" s="673">
        <v>2.5</v>
      </c>
      <c r="BP10" s="673"/>
      <c r="BQ10" s="673"/>
      <c r="BR10" s="673"/>
      <c r="BS10" s="626">
        <v>13096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3576</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3576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40838</v>
      </c>
      <c r="S11" s="621"/>
      <c r="T11" s="621"/>
      <c r="U11" s="621"/>
      <c r="V11" s="621"/>
      <c r="W11" s="621"/>
      <c r="X11" s="621"/>
      <c r="Y11" s="622"/>
      <c r="Z11" s="673">
        <v>0.3</v>
      </c>
      <c r="AA11" s="673"/>
      <c r="AB11" s="673"/>
      <c r="AC11" s="673"/>
      <c r="AD11" s="674">
        <v>40838</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136068</v>
      </c>
      <c r="BH11" s="621"/>
      <c r="BI11" s="621"/>
      <c r="BJ11" s="621"/>
      <c r="BK11" s="621"/>
      <c r="BL11" s="621"/>
      <c r="BM11" s="621"/>
      <c r="BN11" s="622"/>
      <c r="BO11" s="673">
        <v>4.3</v>
      </c>
      <c r="BP11" s="673"/>
      <c r="BQ11" s="673"/>
      <c r="BR11" s="673"/>
      <c r="BS11" s="626">
        <v>27292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391724</v>
      </c>
      <c r="CS11" s="621"/>
      <c r="CT11" s="621"/>
      <c r="CU11" s="621"/>
      <c r="CV11" s="621"/>
      <c r="CW11" s="621"/>
      <c r="CX11" s="621"/>
      <c r="CY11" s="622"/>
      <c r="CZ11" s="673">
        <v>3.2</v>
      </c>
      <c r="DA11" s="673"/>
      <c r="DB11" s="673"/>
      <c r="DC11" s="673"/>
      <c r="DD11" s="626">
        <v>75705</v>
      </c>
      <c r="DE11" s="621"/>
      <c r="DF11" s="621"/>
      <c r="DG11" s="621"/>
      <c r="DH11" s="621"/>
      <c r="DI11" s="621"/>
      <c r="DJ11" s="621"/>
      <c r="DK11" s="621"/>
      <c r="DL11" s="621"/>
      <c r="DM11" s="621"/>
      <c r="DN11" s="621"/>
      <c r="DO11" s="621"/>
      <c r="DP11" s="622"/>
      <c r="DQ11" s="626">
        <v>277939</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1541630</v>
      </c>
      <c r="BH12" s="621"/>
      <c r="BI12" s="621"/>
      <c r="BJ12" s="621"/>
      <c r="BK12" s="621"/>
      <c r="BL12" s="621"/>
      <c r="BM12" s="621"/>
      <c r="BN12" s="622"/>
      <c r="BO12" s="673">
        <v>49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518119</v>
      </c>
      <c r="CS12" s="621"/>
      <c r="CT12" s="621"/>
      <c r="CU12" s="621"/>
      <c r="CV12" s="621"/>
      <c r="CW12" s="621"/>
      <c r="CX12" s="621"/>
      <c r="CY12" s="622"/>
      <c r="CZ12" s="673">
        <v>4.3</v>
      </c>
      <c r="DA12" s="673"/>
      <c r="DB12" s="673"/>
      <c r="DC12" s="673"/>
      <c r="DD12" s="626">
        <v>60468</v>
      </c>
      <c r="DE12" s="621"/>
      <c r="DF12" s="621"/>
      <c r="DG12" s="621"/>
      <c r="DH12" s="621"/>
      <c r="DI12" s="621"/>
      <c r="DJ12" s="621"/>
      <c r="DK12" s="621"/>
      <c r="DL12" s="621"/>
      <c r="DM12" s="621"/>
      <c r="DN12" s="621"/>
      <c r="DO12" s="621"/>
      <c r="DP12" s="622"/>
      <c r="DQ12" s="626">
        <v>281438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31887</v>
      </c>
      <c r="S13" s="621"/>
      <c r="T13" s="621"/>
      <c r="U13" s="621"/>
      <c r="V13" s="621"/>
      <c r="W13" s="621"/>
      <c r="X13" s="621"/>
      <c r="Y13" s="622"/>
      <c r="Z13" s="673">
        <v>0.3</v>
      </c>
      <c r="AA13" s="673"/>
      <c r="AB13" s="673"/>
      <c r="AC13" s="673"/>
      <c r="AD13" s="674">
        <v>31887</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1540968</v>
      </c>
      <c r="BH13" s="621"/>
      <c r="BI13" s="621"/>
      <c r="BJ13" s="621"/>
      <c r="BK13" s="621"/>
      <c r="BL13" s="621"/>
      <c r="BM13" s="621"/>
      <c r="BN13" s="622"/>
      <c r="BO13" s="673">
        <v>48.9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825615</v>
      </c>
      <c r="CS13" s="621"/>
      <c r="CT13" s="621"/>
      <c r="CU13" s="621"/>
      <c r="CV13" s="621"/>
      <c r="CW13" s="621"/>
      <c r="CX13" s="621"/>
      <c r="CY13" s="622"/>
      <c r="CZ13" s="673">
        <v>6.8</v>
      </c>
      <c r="DA13" s="673"/>
      <c r="DB13" s="673"/>
      <c r="DC13" s="673"/>
      <c r="DD13" s="626">
        <v>459541</v>
      </c>
      <c r="DE13" s="621"/>
      <c r="DF13" s="621"/>
      <c r="DG13" s="621"/>
      <c r="DH13" s="621"/>
      <c r="DI13" s="621"/>
      <c r="DJ13" s="621"/>
      <c r="DK13" s="621"/>
      <c r="DL13" s="621"/>
      <c r="DM13" s="621"/>
      <c r="DN13" s="621"/>
      <c r="DO13" s="621"/>
      <c r="DP13" s="622"/>
      <c r="DQ13" s="626">
        <v>542893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84973</v>
      </c>
      <c r="BH14" s="621"/>
      <c r="BI14" s="621"/>
      <c r="BJ14" s="621"/>
      <c r="BK14" s="621"/>
      <c r="BL14" s="621"/>
      <c r="BM14" s="621"/>
      <c r="BN14" s="622"/>
      <c r="BO14" s="673">
        <v>2.7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586537</v>
      </c>
      <c r="CS14" s="621"/>
      <c r="CT14" s="621"/>
      <c r="CU14" s="621"/>
      <c r="CV14" s="621"/>
      <c r="CW14" s="621"/>
      <c r="CX14" s="621"/>
      <c r="CY14" s="622"/>
      <c r="CZ14" s="673">
        <v>4.9000000000000004</v>
      </c>
      <c r="DA14" s="673"/>
      <c r="DB14" s="673"/>
      <c r="DC14" s="673"/>
      <c r="DD14" s="626">
        <v>43235</v>
      </c>
      <c r="DE14" s="621"/>
      <c r="DF14" s="621"/>
      <c r="DG14" s="621"/>
      <c r="DH14" s="621"/>
      <c r="DI14" s="621"/>
      <c r="DJ14" s="621"/>
      <c r="DK14" s="621"/>
      <c r="DL14" s="621"/>
      <c r="DM14" s="621"/>
      <c r="DN14" s="621"/>
      <c r="DO14" s="621"/>
      <c r="DP14" s="622"/>
      <c r="DQ14" s="626">
        <v>579765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8727</v>
      </c>
      <c r="S15" s="621"/>
      <c r="T15" s="621"/>
      <c r="U15" s="621"/>
      <c r="V15" s="621"/>
      <c r="W15" s="621"/>
      <c r="X15" s="621"/>
      <c r="Y15" s="622"/>
      <c r="Z15" s="673">
        <v>0.1</v>
      </c>
      <c r="AA15" s="673"/>
      <c r="AB15" s="673"/>
      <c r="AC15" s="673"/>
      <c r="AD15" s="674">
        <v>8727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181402</v>
      </c>
      <c r="BH15" s="621"/>
      <c r="BI15" s="621"/>
      <c r="BJ15" s="621"/>
      <c r="BK15" s="621"/>
      <c r="BL15" s="621"/>
      <c r="BM15" s="621"/>
      <c r="BN15" s="622"/>
      <c r="BO15" s="673">
        <v>5.8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1787977</v>
      </c>
      <c r="CS15" s="621"/>
      <c r="CT15" s="621"/>
      <c r="CU15" s="621"/>
      <c r="CV15" s="621"/>
      <c r="CW15" s="621"/>
      <c r="CX15" s="621"/>
      <c r="CY15" s="622"/>
      <c r="CZ15" s="673">
        <v>14.8</v>
      </c>
      <c r="DA15" s="673"/>
      <c r="DB15" s="673"/>
      <c r="DC15" s="673"/>
      <c r="DD15" s="626">
        <v>568784</v>
      </c>
      <c r="DE15" s="621"/>
      <c r="DF15" s="621"/>
      <c r="DG15" s="621"/>
      <c r="DH15" s="621"/>
      <c r="DI15" s="621"/>
      <c r="DJ15" s="621"/>
      <c r="DK15" s="621"/>
      <c r="DL15" s="621"/>
      <c r="DM15" s="621"/>
      <c r="DN15" s="621"/>
      <c r="DO15" s="621"/>
      <c r="DP15" s="622"/>
      <c r="DQ15" s="626">
        <v>1448684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4666688</v>
      </c>
      <c r="S16" s="621"/>
      <c r="T16" s="621"/>
      <c r="U16" s="621"/>
      <c r="V16" s="621"/>
      <c r="W16" s="621"/>
      <c r="X16" s="621"/>
      <c r="Y16" s="622"/>
      <c r="Z16" s="673">
        <v>36.799999999999997</v>
      </c>
      <c r="AA16" s="673"/>
      <c r="AB16" s="673"/>
      <c r="AC16" s="673"/>
      <c r="AD16" s="674">
        <v>4114184</v>
      </c>
      <c r="AE16" s="674"/>
      <c r="AF16" s="674"/>
      <c r="AG16" s="674"/>
      <c r="AH16" s="674"/>
      <c r="AI16" s="674"/>
      <c r="AJ16" s="674"/>
      <c r="AK16" s="674"/>
      <c r="AL16" s="643">
        <v>51.5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2533</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930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4114184</v>
      </c>
      <c r="S17" s="621"/>
      <c r="T17" s="621"/>
      <c r="U17" s="621"/>
      <c r="V17" s="621"/>
      <c r="W17" s="621"/>
      <c r="X17" s="621"/>
      <c r="Y17" s="622"/>
      <c r="Z17" s="673">
        <v>32.4</v>
      </c>
      <c r="AA17" s="673"/>
      <c r="AB17" s="673"/>
      <c r="AC17" s="673"/>
      <c r="AD17" s="674">
        <v>4114184</v>
      </c>
      <c r="AE17" s="674"/>
      <c r="AF17" s="674"/>
      <c r="AG17" s="674"/>
      <c r="AH17" s="674"/>
      <c r="AI17" s="674"/>
      <c r="AJ17" s="674"/>
      <c r="AK17" s="674"/>
      <c r="AL17" s="643">
        <v>51.5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1460808</v>
      </c>
      <c r="CS17" s="621"/>
      <c r="CT17" s="621"/>
      <c r="CU17" s="621"/>
      <c r="CV17" s="621"/>
      <c r="CW17" s="621"/>
      <c r="CX17" s="621"/>
      <c r="CY17" s="622"/>
      <c r="CZ17" s="673">
        <v>12.1</v>
      </c>
      <c r="DA17" s="673"/>
      <c r="DB17" s="673"/>
      <c r="DC17" s="673"/>
      <c r="DD17" s="626" t="s">
        <v>112</v>
      </c>
      <c r="DE17" s="621"/>
      <c r="DF17" s="621"/>
      <c r="DG17" s="621"/>
      <c r="DH17" s="621"/>
      <c r="DI17" s="621"/>
      <c r="DJ17" s="621"/>
      <c r="DK17" s="621"/>
      <c r="DL17" s="621"/>
      <c r="DM17" s="621"/>
      <c r="DN17" s="621"/>
      <c r="DO17" s="621"/>
      <c r="DP17" s="622"/>
      <c r="DQ17" s="626">
        <v>1460808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549254</v>
      </c>
      <c r="S18" s="621"/>
      <c r="T18" s="621"/>
      <c r="U18" s="621"/>
      <c r="V18" s="621"/>
      <c r="W18" s="621"/>
      <c r="X18" s="621"/>
      <c r="Y18" s="622"/>
      <c r="Z18" s="673">
        <v>4.3</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3250</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8480</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8521583</v>
      </c>
      <c r="S20" s="621"/>
      <c r="T20" s="621"/>
      <c r="U20" s="621"/>
      <c r="V20" s="621"/>
      <c r="W20" s="621"/>
      <c r="X20" s="621"/>
      <c r="Y20" s="622"/>
      <c r="Z20" s="673">
        <v>67.099999999999994</v>
      </c>
      <c r="AA20" s="673"/>
      <c r="AB20" s="673"/>
      <c r="AC20" s="673"/>
      <c r="AD20" s="674">
        <v>7969079</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8480</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12071399</v>
      </c>
      <c r="CS20" s="621"/>
      <c r="CT20" s="621"/>
      <c r="CU20" s="621"/>
      <c r="CV20" s="621"/>
      <c r="CW20" s="621"/>
      <c r="CX20" s="621"/>
      <c r="CY20" s="622"/>
      <c r="CZ20" s="673">
        <v>100</v>
      </c>
      <c r="DA20" s="673"/>
      <c r="DB20" s="673"/>
      <c r="DC20" s="673"/>
      <c r="DD20" s="626">
        <v>1279757</v>
      </c>
      <c r="DE20" s="621"/>
      <c r="DF20" s="621"/>
      <c r="DG20" s="621"/>
      <c r="DH20" s="621"/>
      <c r="DI20" s="621"/>
      <c r="DJ20" s="621"/>
      <c r="DK20" s="621"/>
      <c r="DL20" s="621"/>
      <c r="DM20" s="621"/>
      <c r="DN20" s="621"/>
      <c r="DO20" s="621"/>
      <c r="DP20" s="622"/>
      <c r="DQ20" s="626">
        <v>9119928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2209</v>
      </c>
      <c r="S21" s="621"/>
      <c r="T21" s="621"/>
      <c r="U21" s="621"/>
      <c r="V21" s="621"/>
      <c r="W21" s="621"/>
      <c r="X21" s="621"/>
      <c r="Y21" s="622"/>
      <c r="Z21" s="673">
        <v>0</v>
      </c>
      <c r="AA21" s="673"/>
      <c r="AB21" s="673"/>
      <c r="AC21" s="673"/>
      <c r="AD21" s="674">
        <v>2209</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8480</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54486</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127812</v>
      </c>
      <c r="S23" s="621"/>
      <c r="T23" s="621"/>
      <c r="U23" s="621"/>
      <c r="V23" s="621"/>
      <c r="W23" s="621"/>
      <c r="X23" s="621"/>
      <c r="Y23" s="622"/>
      <c r="Z23" s="673">
        <v>1</v>
      </c>
      <c r="AA23" s="673"/>
      <c r="AB23" s="673"/>
      <c r="AC23" s="673"/>
      <c r="AD23" s="674">
        <v>5036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15354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5420564</v>
      </c>
      <c r="CS24" s="671"/>
      <c r="CT24" s="671"/>
      <c r="CU24" s="671"/>
      <c r="CV24" s="671"/>
      <c r="CW24" s="671"/>
      <c r="CX24" s="671"/>
      <c r="CY24" s="718"/>
      <c r="CZ24" s="722">
        <v>44.9</v>
      </c>
      <c r="DA24" s="723"/>
      <c r="DB24" s="723"/>
      <c r="DC24" s="724"/>
      <c r="DD24" s="717">
        <v>3921641</v>
      </c>
      <c r="DE24" s="671"/>
      <c r="DF24" s="671"/>
      <c r="DG24" s="671"/>
      <c r="DH24" s="671"/>
      <c r="DI24" s="671"/>
      <c r="DJ24" s="671"/>
      <c r="DK24" s="718"/>
      <c r="DL24" s="717">
        <v>3893376</v>
      </c>
      <c r="DM24" s="671"/>
      <c r="DN24" s="671"/>
      <c r="DO24" s="671"/>
      <c r="DP24" s="671"/>
      <c r="DQ24" s="671"/>
      <c r="DR24" s="671"/>
      <c r="DS24" s="671"/>
      <c r="DT24" s="671"/>
      <c r="DU24" s="671"/>
      <c r="DV24" s="718"/>
      <c r="DW24" s="719">
        <v>46.4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1297825</v>
      </c>
      <c r="S25" s="621"/>
      <c r="T25" s="621"/>
      <c r="U25" s="621"/>
      <c r="V25" s="621"/>
      <c r="W25" s="621"/>
      <c r="X25" s="621"/>
      <c r="Y25" s="622"/>
      <c r="Z25" s="673">
        <v>10.199999999999999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1948308</v>
      </c>
      <c r="CS25" s="639"/>
      <c r="CT25" s="639"/>
      <c r="CU25" s="639"/>
      <c r="CV25" s="639"/>
      <c r="CW25" s="639"/>
      <c r="CX25" s="639"/>
      <c r="CY25" s="640"/>
      <c r="CZ25" s="623">
        <v>16.100000000000001</v>
      </c>
      <c r="DA25" s="641"/>
      <c r="DB25" s="641"/>
      <c r="DC25" s="642"/>
      <c r="DD25" s="626">
        <v>1821196</v>
      </c>
      <c r="DE25" s="639"/>
      <c r="DF25" s="639"/>
      <c r="DG25" s="639"/>
      <c r="DH25" s="639"/>
      <c r="DI25" s="639"/>
      <c r="DJ25" s="639"/>
      <c r="DK25" s="640"/>
      <c r="DL25" s="626">
        <v>1797846</v>
      </c>
      <c r="DM25" s="639"/>
      <c r="DN25" s="639"/>
      <c r="DO25" s="639"/>
      <c r="DP25" s="639"/>
      <c r="DQ25" s="639"/>
      <c r="DR25" s="639"/>
      <c r="DS25" s="639"/>
      <c r="DT25" s="639"/>
      <c r="DU25" s="639"/>
      <c r="DV25" s="640"/>
      <c r="DW25" s="643">
        <v>21.4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1287868</v>
      </c>
      <c r="CS26" s="621"/>
      <c r="CT26" s="621"/>
      <c r="CU26" s="621"/>
      <c r="CV26" s="621"/>
      <c r="CW26" s="621"/>
      <c r="CX26" s="621"/>
      <c r="CY26" s="622"/>
      <c r="CZ26" s="623">
        <v>10.7</v>
      </c>
      <c r="DA26" s="641"/>
      <c r="DB26" s="641"/>
      <c r="DC26" s="642"/>
      <c r="DD26" s="626">
        <v>1178115</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798150</v>
      </c>
      <c r="S27" s="621"/>
      <c r="T27" s="621"/>
      <c r="U27" s="621"/>
      <c r="V27" s="621"/>
      <c r="W27" s="621"/>
      <c r="X27" s="621"/>
      <c r="Y27" s="622"/>
      <c r="Z27" s="673">
        <v>6.3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3148567</v>
      </c>
      <c r="BH27" s="621"/>
      <c r="BI27" s="621"/>
      <c r="BJ27" s="621"/>
      <c r="BK27" s="621"/>
      <c r="BL27" s="621"/>
      <c r="BM27" s="621"/>
      <c r="BN27" s="622"/>
      <c r="BO27" s="673">
        <v>100</v>
      </c>
      <c r="BP27" s="673"/>
      <c r="BQ27" s="673"/>
      <c r="BR27" s="673"/>
      <c r="BS27" s="626">
        <v>40388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2011448</v>
      </c>
      <c r="CS27" s="639"/>
      <c r="CT27" s="639"/>
      <c r="CU27" s="639"/>
      <c r="CV27" s="639"/>
      <c r="CW27" s="639"/>
      <c r="CX27" s="639"/>
      <c r="CY27" s="640"/>
      <c r="CZ27" s="623">
        <v>16.7</v>
      </c>
      <c r="DA27" s="641"/>
      <c r="DB27" s="641"/>
      <c r="DC27" s="642"/>
      <c r="DD27" s="626">
        <v>639637</v>
      </c>
      <c r="DE27" s="639"/>
      <c r="DF27" s="639"/>
      <c r="DG27" s="639"/>
      <c r="DH27" s="639"/>
      <c r="DI27" s="639"/>
      <c r="DJ27" s="639"/>
      <c r="DK27" s="640"/>
      <c r="DL27" s="626">
        <v>636672</v>
      </c>
      <c r="DM27" s="639"/>
      <c r="DN27" s="639"/>
      <c r="DO27" s="639"/>
      <c r="DP27" s="639"/>
      <c r="DQ27" s="639"/>
      <c r="DR27" s="639"/>
      <c r="DS27" s="639"/>
      <c r="DT27" s="639"/>
      <c r="DU27" s="639"/>
      <c r="DV27" s="640"/>
      <c r="DW27" s="643">
        <v>7.6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73355</v>
      </c>
      <c r="S28" s="621"/>
      <c r="T28" s="621"/>
      <c r="U28" s="621"/>
      <c r="V28" s="621"/>
      <c r="W28" s="621"/>
      <c r="X28" s="621"/>
      <c r="Y28" s="622"/>
      <c r="Z28" s="673">
        <v>0.6</v>
      </c>
      <c r="AA28" s="673"/>
      <c r="AB28" s="673"/>
      <c r="AC28" s="673"/>
      <c r="AD28" s="674">
        <v>4220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1460808</v>
      </c>
      <c r="CS28" s="621"/>
      <c r="CT28" s="621"/>
      <c r="CU28" s="621"/>
      <c r="CV28" s="621"/>
      <c r="CW28" s="621"/>
      <c r="CX28" s="621"/>
      <c r="CY28" s="622"/>
      <c r="CZ28" s="623">
        <v>12.1</v>
      </c>
      <c r="DA28" s="641"/>
      <c r="DB28" s="641"/>
      <c r="DC28" s="642"/>
      <c r="DD28" s="626">
        <v>1460808</v>
      </c>
      <c r="DE28" s="621"/>
      <c r="DF28" s="621"/>
      <c r="DG28" s="621"/>
      <c r="DH28" s="621"/>
      <c r="DI28" s="621"/>
      <c r="DJ28" s="621"/>
      <c r="DK28" s="622"/>
      <c r="DL28" s="626">
        <v>1458858</v>
      </c>
      <c r="DM28" s="621"/>
      <c r="DN28" s="621"/>
      <c r="DO28" s="621"/>
      <c r="DP28" s="621"/>
      <c r="DQ28" s="621"/>
      <c r="DR28" s="621"/>
      <c r="DS28" s="621"/>
      <c r="DT28" s="621"/>
      <c r="DU28" s="621"/>
      <c r="DV28" s="622"/>
      <c r="DW28" s="643">
        <v>17.399999999999999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20778</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1460808</v>
      </c>
      <c r="CS29" s="639"/>
      <c r="CT29" s="639"/>
      <c r="CU29" s="639"/>
      <c r="CV29" s="639"/>
      <c r="CW29" s="639"/>
      <c r="CX29" s="639"/>
      <c r="CY29" s="640"/>
      <c r="CZ29" s="623">
        <v>12.1</v>
      </c>
      <c r="DA29" s="641"/>
      <c r="DB29" s="641"/>
      <c r="DC29" s="642"/>
      <c r="DD29" s="626">
        <v>1460808</v>
      </c>
      <c r="DE29" s="639"/>
      <c r="DF29" s="639"/>
      <c r="DG29" s="639"/>
      <c r="DH29" s="639"/>
      <c r="DI29" s="639"/>
      <c r="DJ29" s="639"/>
      <c r="DK29" s="640"/>
      <c r="DL29" s="626">
        <v>1458858</v>
      </c>
      <c r="DM29" s="639"/>
      <c r="DN29" s="639"/>
      <c r="DO29" s="639"/>
      <c r="DP29" s="639"/>
      <c r="DQ29" s="639"/>
      <c r="DR29" s="639"/>
      <c r="DS29" s="639"/>
      <c r="DT29" s="639"/>
      <c r="DU29" s="639"/>
      <c r="DV29" s="640"/>
      <c r="DW29" s="643">
        <v>17.399999999999999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420404</v>
      </c>
      <c r="S30" s="621"/>
      <c r="T30" s="621"/>
      <c r="U30" s="621"/>
      <c r="V30" s="621"/>
      <c r="W30" s="621"/>
      <c r="X30" s="621"/>
      <c r="Y30" s="622"/>
      <c r="Z30" s="673">
        <v>3.3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97.7</v>
      </c>
      <c r="BH30" s="687"/>
      <c r="BI30" s="687"/>
      <c r="BJ30" s="687"/>
      <c r="BK30" s="687"/>
      <c r="BL30" s="687"/>
      <c r="BM30" s="688">
        <v>84.5</v>
      </c>
      <c r="BN30" s="687"/>
      <c r="BO30" s="687"/>
      <c r="BP30" s="687"/>
      <c r="BQ30" s="689"/>
      <c r="BR30" s="686">
        <v>97.7</v>
      </c>
      <c r="BS30" s="687"/>
      <c r="BT30" s="687"/>
      <c r="BU30" s="687"/>
      <c r="BV30" s="687"/>
      <c r="BW30" s="687"/>
      <c r="BX30" s="688">
        <v>84</v>
      </c>
      <c r="BY30" s="687"/>
      <c r="BZ30" s="687"/>
      <c r="CA30" s="687"/>
      <c r="CB30" s="689"/>
      <c r="CD30" s="692"/>
      <c r="CE30" s="693"/>
      <c r="CF30" s="657" t="s">
        <v>293</v>
      </c>
      <c r="CG30" s="654"/>
      <c r="CH30" s="654"/>
      <c r="CI30" s="654"/>
      <c r="CJ30" s="654"/>
      <c r="CK30" s="654"/>
      <c r="CL30" s="654"/>
      <c r="CM30" s="654"/>
      <c r="CN30" s="654"/>
      <c r="CO30" s="654"/>
      <c r="CP30" s="654"/>
      <c r="CQ30" s="655"/>
      <c r="CR30" s="620">
        <v>1346487</v>
      </c>
      <c r="CS30" s="621"/>
      <c r="CT30" s="621"/>
      <c r="CU30" s="621"/>
      <c r="CV30" s="621"/>
      <c r="CW30" s="621"/>
      <c r="CX30" s="621"/>
      <c r="CY30" s="622"/>
      <c r="CZ30" s="623">
        <v>11.2</v>
      </c>
      <c r="DA30" s="641"/>
      <c r="DB30" s="641"/>
      <c r="DC30" s="642"/>
      <c r="DD30" s="626">
        <v>1346487</v>
      </c>
      <c r="DE30" s="621"/>
      <c r="DF30" s="621"/>
      <c r="DG30" s="621"/>
      <c r="DH30" s="621"/>
      <c r="DI30" s="621"/>
      <c r="DJ30" s="621"/>
      <c r="DK30" s="622"/>
      <c r="DL30" s="626">
        <v>1344537</v>
      </c>
      <c r="DM30" s="621"/>
      <c r="DN30" s="621"/>
      <c r="DO30" s="621"/>
      <c r="DP30" s="621"/>
      <c r="DQ30" s="621"/>
      <c r="DR30" s="621"/>
      <c r="DS30" s="621"/>
      <c r="DT30" s="621"/>
      <c r="DU30" s="621"/>
      <c r="DV30" s="622"/>
      <c r="DW30" s="643">
        <v>16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422951</v>
      </c>
      <c r="S31" s="621"/>
      <c r="T31" s="621"/>
      <c r="U31" s="621"/>
      <c r="V31" s="621"/>
      <c r="W31" s="621"/>
      <c r="X31" s="621"/>
      <c r="Y31" s="622"/>
      <c r="Z31" s="673">
        <v>3.3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99.2</v>
      </c>
      <c r="BH31" s="639"/>
      <c r="BI31" s="639"/>
      <c r="BJ31" s="639"/>
      <c r="BK31" s="639"/>
      <c r="BL31" s="639"/>
      <c r="BM31" s="675">
        <v>95.9</v>
      </c>
      <c r="BN31" s="685"/>
      <c r="BO31" s="685"/>
      <c r="BP31" s="685"/>
      <c r="BQ31" s="649"/>
      <c r="BR31" s="684">
        <v>99.2</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114321</v>
      </c>
      <c r="CS31" s="639"/>
      <c r="CT31" s="639"/>
      <c r="CU31" s="639"/>
      <c r="CV31" s="639"/>
      <c r="CW31" s="639"/>
      <c r="CX31" s="639"/>
      <c r="CY31" s="640"/>
      <c r="CZ31" s="623">
        <v>0.9</v>
      </c>
      <c r="DA31" s="641"/>
      <c r="DB31" s="641"/>
      <c r="DC31" s="642"/>
      <c r="DD31" s="626">
        <v>114321</v>
      </c>
      <c r="DE31" s="639"/>
      <c r="DF31" s="639"/>
      <c r="DG31" s="639"/>
      <c r="DH31" s="639"/>
      <c r="DI31" s="639"/>
      <c r="DJ31" s="639"/>
      <c r="DK31" s="640"/>
      <c r="DL31" s="626">
        <v>114321</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264071</v>
      </c>
      <c r="S32" s="621"/>
      <c r="T32" s="621"/>
      <c r="U32" s="621"/>
      <c r="V32" s="621"/>
      <c r="W32" s="621"/>
      <c r="X32" s="621"/>
      <c r="Y32" s="622"/>
      <c r="Z32" s="673">
        <v>2.1</v>
      </c>
      <c r="AA32" s="673"/>
      <c r="AB32" s="673"/>
      <c r="AC32" s="673"/>
      <c r="AD32" s="674">
        <v>7883</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96.2</v>
      </c>
      <c r="BH32" s="605"/>
      <c r="BI32" s="605"/>
      <c r="BJ32" s="605"/>
      <c r="BK32" s="605"/>
      <c r="BL32" s="605"/>
      <c r="BM32" s="668">
        <v>74.900000000000006</v>
      </c>
      <c r="BN32" s="605"/>
      <c r="BO32" s="605"/>
      <c r="BP32" s="605"/>
      <c r="BQ32" s="662"/>
      <c r="BR32" s="683">
        <v>95.8</v>
      </c>
      <c r="BS32" s="605"/>
      <c r="BT32" s="605"/>
      <c r="BU32" s="605"/>
      <c r="BV32" s="605"/>
      <c r="BW32" s="605"/>
      <c r="BX32" s="668">
        <v>73.5</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671400</v>
      </c>
      <c r="S33" s="621"/>
      <c r="T33" s="621"/>
      <c r="U33" s="621"/>
      <c r="V33" s="621"/>
      <c r="W33" s="621"/>
      <c r="X33" s="621"/>
      <c r="Y33" s="622"/>
      <c r="Z33" s="673">
        <v>5.3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5368545</v>
      </c>
      <c r="CS33" s="639"/>
      <c r="CT33" s="639"/>
      <c r="CU33" s="639"/>
      <c r="CV33" s="639"/>
      <c r="CW33" s="639"/>
      <c r="CX33" s="639"/>
      <c r="CY33" s="640"/>
      <c r="CZ33" s="623">
        <v>44.5</v>
      </c>
      <c r="DA33" s="641"/>
      <c r="DB33" s="641"/>
      <c r="DC33" s="642"/>
      <c r="DD33" s="626">
        <v>4555590</v>
      </c>
      <c r="DE33" s="639"/>
      <c r="DF33" s="639"/>
      <c r="DG33" s="639"/>
      <c r="DH33" s="639"/>
      <c r="DI33" s="639"/>
      <c r="DJ33" s="639"/>
      <c r="DK33" s="640"/>
      <c r="DL33" s="626">
        <v>3898589</v>
      </c>
      <c r="DM33" s="639"/>
      <c r="DN33" s="639"/>
      <c r="DO33" s="639"/>
      <c r="DP33" s="639"/>
      <c r="DQ33" s="639"/>
      <c r="DR33" s="639"/>
      <c r="DS33" s="639"/>
      <c r="DT33" s="639"/>
      <c r="DU33" s="639"/>
      <c r="DV33" s="640"/>
      <c r="DW33" s="643">
        <v>46.5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1648039</v>
      </c>
      <c r="CS34" s="621"/>
      <c r="CT34" s="621"/>
      <c r="CU34" s="621"/>
      <c r="CV34" s="621"/>
      <c r="CW34" s="621"/>
      <c r="CX34" s="621"/>
      <c r="CY34" s="622"/>
      <c r="CZ34" s="623">
        <v>13.7</v>
      </c>
      <c r="DA34" s="641"/>
      <c r="DB34" s="641"/>
      <c r="DC34" s="642"/>
      <c r="DD34" s="626">
        <v>1361872</v>
      </c>
      <c r="DE34" s="621"/>
      <c r="DF34" s="621"/>
      <c r="DG34" s="621"/>
      <c r="DH34" s="621"/>
      <c r="DI34" s="621"/>
      <c r="DJ34" s="621"/>
      <c r="DK34" s="622"/>
      <c r="DL34" s="626">
        <v>1099690</v>
      </c>
      <c r="DM34" s="621"/>
      <c r="DN34" s="621"/>
      <c r="DO34" s="621"/>
      <c r="DP34" s="621"/>
      <c r="DQ34" s="621"/>
      <c r="DR34" s="621"/>
      <c r="DS34" s="621"/>
      <c r="DT34" s="621"/>
      <c r="DU34" s="621"/>
      <c r="DV34" s="622"/>
      <c r="DW34" s="643">
        <v>13.1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400000</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1804713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239016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82196</v>
      </c>
      <c r="CS35" s="639"/>
      <c r="CT35" s="639"/>
      <c r="CU35" s="639"/>
      <c r="CV35" s="639"/>
      <c r="CW35" s="639"/>
      <c r="CX35" s="639"/>
      <c r="CY35" s="640"/>
      <c r="CZ35" s="623">
        <v>0.7</v>
      </c>
      <c r="DA35" s="641"/>
      <c r="DB35" s="641"/>
      <c r="DC35" s="642"/>
      <c r="DD35" s="626">
        <v>79249</v>
      </c>
      <c r="DE35" s="639"/>
      <c r="DF35" s="639"/>
      <c r="DG35" s="639"/>
      <c r="DH35" s="639"/>
      <c r="DI35" s="639"/>
      <c r="DJ35" s="639"/>
      <c r="DK35" s="640"/>
      <c r="DL35" s="626">
        <v>79249</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12690378</v>
      </c>
      <c r="S36" s="661"/>
      <c r="T36" s="661"/>
      <c r="U36" s="661"/>
      <c r="V36" s="661"/>
      <c r="W36" s="661"/>
      <c r="X36" s="661"/>
      <c r="Y36" s="664"/>
      <c r="Z36" s="665">
        <v>100</v>
      </c>
      <c r="AA36" s="665"/>
      <c r="AB36" s="665"/>
      <c r="AC36" s="665"/>
      <c r="AD36" s="666">
        <v>7988427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456038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139769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2075707</v>
      </c>
      <c r="CS36" s="621"/>
      <c r="CT36" s="621"/>
      <c r="CU36" s="621"/>
      <c r="CV36" s="621"/>
      <c r="CW36" s="621"/>
      <c r="CX36" s="621"/>
      <c r="CY36" s="622"/>
      <c r="CZ36" s="623">
        <v>17.2</v>
      </c>
      <c r="DA36" s="641"/>
      <c r="DB36" s="641"/>
      <c r="DC36" s="642"/>
      <c r="DD36" s="626">
        <v>1976623</v>
      </c>
      <c r="DE36" s="621"/>
      <c r="DF36" s="621"/>
      <c r="DG36" s="621"/>
      <c r="DH36" s="621"/>
      <c r="DI36" s="621"/>
      <c r="DJ36" s="621"/>
      <c r="DK36" s="622"/>
      <c r="DL36" s="626">
        <v>1763368</v>
      </c>
      <c r="DM36" s="621"/>
      <c r="DN36" s="621"/>
      <c r="DO36" s="621"/>
      <c r="DP36" s="621"/>
      <c r="DQ36" s="621"/>
      <c r="DR36" s="621"/>
      <c r="DS36" s="621"/>
      <c r="DT36" s="621"/>
      <c r="DU36" s="621"/>
      <c r="DV36" s="622"/>
      <c r="DW36" s="643">
        <v>21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215137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4690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1018480</v>
      </c>
      <c r="CS37" s="639"/>
      <c r="CT37" s="639"/>
      <c r="CU37" s="639"/>
      <c r="CV37" s="639"/>
      <c r="CW37" s="639"/>
      <c r="CX37" s="639"/>
      <c r="CY37" s="640"/>
      <c r="CZ37" s="623">
        <v>8.4</v>
      </c>
      <c r="DA37" s="641"/>
      <c r="DB37" s="641"/>
      <c r="DC37" s="642"/>
      <c r="DD37" s="626">
        <v>1018480</v>
      </c>
      <c r="DE37" s="639"/>
      <c r="DF37" s="639"/>
      <c r="DG37" s="639"/>
      <c r="DH37" s="639"/>
      <c r="DI37" s="639"/>
      <c r="DJ37" s="639"/>
      <c r="DK37" s="640"/>
      <c r="DL37" s="626">
        <v>964095</v>
      </c>
      <c r="DM37" s="639"/>
      <c r="DN37" s="639"/>
      <c r="DO37" s="639"/>
      <c r="DP37" s="639"/>
      <c r="DQ37" s="639"/>
      <c r="DR37" s="639"/>
      <c r="DS37" s="639"/>
      <c r="DT37" s="639"/>
      <c r="DU37" s="639"/>
      <c r="DV37" s="640"/>
      <c r="DW37" s="643">
        <v>11.5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53739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8166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1294936</v>
      </c>
      <c r="CS38" s="621"/>
      <c r="CT38" s="621"/>
      <c r="CU38" s="621"/>
      <c r="CV38" s="621"/>
      <c r="CW38" s="621"/>
      <c r="CX38" s="621"/>
      <c r="CY38" s="622"/>
      <c r="CZ38" s="623">
        <v>10.7</v>
      </c>
      <c r="DA38" s="641"/>
      <c r="DB38" s="641"/>
      <c r="DC38" s="642"/>
      <c r="DD38" s="626">
        <v>1083600</v>
      </c>
      <c r="DE38" s="621"/>
      <c r="DF38" s="621"/>
      <c r="DG38" s="621"/>
      <c r="DH38" s="621"/>
      <c r="DI38" s="621"/>
      <c r="DJ38" s="621"/>
      <c r="DK38" s="622"/>
      <c r="DL38" s="626">
        <v>956282</v>
      </c>
      <c r="DM38" s="621"/>
      <c r="DN38" s="621"/>
      <c r="DO38" s="621"/>
      <c r="DP38" s="621"/>
      <c r="DQ38" s="621"/>
      <c r="DR38" s="621"/>
      <c r="DS38" s="621"/>
      <c r="DT38" s="621"/>
      <c r="DU38" s="621"/>
      <c r="DV38" s="622"/>
      <c r="DW38" s="643">
        <v>11.4</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25242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77667</v>
      </c>
      <c r="CS39" s="639"/>
      <c r="CT39" s="639"/>
      <c r="CU39" s="639"/>
      <c r="CV39" s="639"/>
      <c r="CW39" s="639"/>
      <c r="CX39" s="639"/>
      <c r="CY39" s="640"/>
      <c r="CZ39" s="623">
        <v>0.6</v>
      </c>
      <c r="DA39" s="641"/>
      <c r="DB39" s="641"/>
      <c r="DC39" s="642"/>
      <c r="DD39" s="626">
        <v>54246</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329623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190000</v>
      </c>
      <c r="CS40" s="621"/>
      <c r="CT40" s="621"/>
      <c r="CU40" s="621"/>
      <c r="CV40" s="621"/>
      <c r="CW40" s="621"/>
      <c r="CX40" s="621"/>
      <c r="CY40" s="622"/>
      <c r="CZ40" s="623">
        <v>1.6</v>
      </c>
      <c r="DA40" s="641"/>
      <c r="DB40" s="641"/>
      <c r="DC40" s="642"/>
      <c r="DD40" s="626" t="s">
        <v>325</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724934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1282290</v>
      </c>
      <c r="CS42" s="621"/>
      <c r="CT42" s="621"/>
      <c r="CU42" s="621"/>
      <c r="CV42" s="621"/>
      <c r="CW42" s="621"/>
      <c r="CX42" s="621"/>
      <c r="CY42" s="622"/>
      <c r="CZ42" s="623">
        <v>10.6</v>
      </c>
      <c r="DA42" s="624"/>
      <c r="DB42" s="624"/>
      <c r="DC42" s="625"/>
      <c r="DD42" s="626">
        <v>642697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36818</v>
      </c>
      <c r="CS43" s="639"/>
      <c r="CT43" s="639"/>
      <c r="CU43" s="639"/>
      <c r="CV43" s="639"/>
      <c r="CW43" s="639"/>
      <c r="CX43" s="639"/>
      <c r="CY43" s="640"/>
      <c r="CZ43" s="623">
        <v>0.3</v>
      </c>
      <c r="DA43" s="641"/>
      <c r="DB43" s="641"/>
      <c r="DC43" s="642"/>
      <c r="DD43" s="626">
        <v>36818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1279757</v>
      </c>
      <c r="CS44" s="621"/>
      <c r="CT44" s="621"/>
      <c r="CU44" s="621"/>
      <c r="CV44" s="621"/>
      <c r="CW44" s="621"/>
      <c r="CX44" s="621"/>
      <c r="CY44" s="622"/>
      <c r="CZ44" s="623">
        <v>10.6</v>
      </c>
      <c r="DA44" s="624"/>
      <c r="DB44" s="624"/>
      <c r="DC44" s="625"/>
      <c r="DD44" s="626">
        <v>641767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476692</v>
      </c>
      <c r="CS45" s="639"/>
      <c r="CT45" s="639"/>
      <c r="CU45" s="639"/>
      <c r="CV45" s="639"/>
      <c r="CW45" s="639"/>
      <c r="CX45" s="639"/>
      <c r="CY45" s="640"/>
      <c r="CZ45" s="623">
        <v>3.9</v>
      </c>
      <c r="DA45" s="641"/>
      <c r="DB45" s="641"/>
      <c r="DC45" s="642"/>
      <c r="DD45" s="626">
        <v>137408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772487</v>
      </c>
      <c r="CS46" s="621"/>
      <c r="CT46" s="621"/>
      <c r="CU46" s="621"/>
      <c r="CV46" s="621"/>
      <c r="CW46" s="621"/>
      <c r="CX46" s="621"/>
      <c r="CY46" s="622"/>
      <c r="CZ46" s="623">
        <v>6.4</v>
      </c>
      <c r="DA46" s="624"/>
      <c r="DB46" s="624"/>
      <c r="DC46" s="625"/>
      <c r="DD46" s="626">
        <v>485630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2533</v>
      </c>
      <c r="CS47" s="639"/>
      <c r="CT47" s="639"/>
      <c r="CU47" s="639"/>
      <c r="CV47" s="639"/>
      <c r="CW47" s="639"/>
      <c r="CX47" s="639"/>
      <c r="CY47" s="640"/>
      <c r="CZ47" s="623">
        <v>0</v>
      </c>
      <c r="DA47" s="641"/>
      <c r="DB47" s="641"/>
      <c r="DC47" s="642"/>
      <c r="DD47" s="626">
        <v>930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12071399</v>
      </c>
      <c r="CS49" s="605"/>
      <c r="CT49" s="605"/>
      <c r="CU49" s="605"/>
      <c r="CV49" s="605"/>
      <c r="CW49" s="605"/>
      <c r="CX49" s="605"/>
      <c r="CY49" s="606"/>
      <c r="CZ49" s="607">
        <v>100</v>
      </c>
      <c r="DA49" s="608"/>
      <c r="DB49" s="608"/>
      <c r="DC49" s="609"/>
      <c r="DD49" s="610">
        <v>9119928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345</v>
      </c>
      <c r="DK2" s="1139"/>
      <c r="DL2" s="1139"/>
      <c r="DM2" s="1139"/>
      <c r="DN2" s="1139"/>
      <c r="DO2" s="1140"/>
      <c r="DP2" s="202"/>
      <c r="DQ2" s="1138" t="s">
        <v>346</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1"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6" t="s">
        <v>363</v>
      </c>
      <c r="DH5" s="1127"/>
      <c r="DI5" s="1127"/>
      <c r="DJ5" s="1127"/>
      <c r="DK5" s="1128"/>
      <c r="DL5" s="1126" t="s">
        <v>364</v>
      </c>
      <c r="DM5" s="1127"/>
      <c r="DN5" s="1127"/>
      <c r="DO5" s="1127"/>
      <c r="DP5" s="1128"/>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366</v>
      </c>
      <c r="C7" s="1079"/>
      <c r="D7" s="1079"/>
      <c r="E7" s="1079"/>
      <c r="F7" s="1079"/>
      <c r="G7" s="1079"/>
      <c r="H7" s="1079"/>
      <c r="I7" s="1079"/>
      <c r="J7" s="1079"/>
      <c r="K7" s="1079"/>
      <c r="L7" s="1079"/>
      <c r="M7" s="1079"/>
      <c r="N7" s="1079"/>
      <c r="O7" s="1079"/>
      <c r="P7" s="1080"/>
      <c r="Q7" s="1132">
        <v>12640</v>
      </c>
      <c r="R7" s="1133"/>
      <c r="S7" s="1133"/>
      <c r="T7" s="1133"/>
      <c r="U7" s="1133"/>
      <c r="V7" s="1133">
        <v>12037</v>
      </c>
      <c r="W7" s="1133"/>
      <c r="X7" s="1133"/>
      <c r="Y7" s="1133"/>
      <c r="Z7" s="1133"/>
      <c r="AA7" s="1133">
        <v>604</v>
      </c>
      <c r="AB7" s="1133"/>
      <c r="AC7" s="1133"/>
      <c r="AD7" s="1133"/>
      <c r="AE7" s="1134"/>
      <c r="AF7" s="1135">
        <v>567</v>
      </c>
      <c r="AG7" s="1136"/>
      <c r="AH7" s="1136"/>
      <c r="AI7" s="1136"/>
      <c r="AJ7" s="1137"/>
      <c r="AK7" s="1119">
        <v>415</v>
      </c>
      <c r="AL7" s="1120"/>
      <c r="AM7" s="1120"/>
      <c r="AN7" s="1120"/>
      <c r="AO7" s="1120"/>
      <c r="AP7" s="1120">
        <v>13220</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548</v>
      </c>
      <c r="BT7" s="1124"/>
      <c r="BU7" s="1124"/>
      <c r="BV7" s="1124"/>
      <c r="BW7" s="1124"/>
      <c r="BX7" s="1124"/>
      <c r="BY7" s="1124"/>
      <c r="BZ7" s="1124"/>
      <c r="CA7" s="1124"/>
      <c r="CB7" s="1124"/>
      <c r="CC7" s="1124"/>
      <c r="CD7" s="1124"/>
      <c r="CE7" s="1124"/>
      <c r="CF7" s="1124"/>
      <c r="CG7" s="1125"/>
      <c r="CH7" s="1116">
        <v>-3</v>
      </c>
      <c r="CI7" s="1117"/>
      <c r="CJ7" s="1117"/>
      <c r="CK7" s="1117"/>
      <c r="CL7" s="1118"/>
      <c r="CM7" s="1116">
        <v>58</v>
      </c>
      <c r="CN7" s="1117"/>
      <c r="CO7" s="1117"/>
      <c r="CP7" s="1117"/>
      <c r="CQ7" s="1118"/>
      <c r="CR7" s="1116">
        <v>22</v>
      </c>
      <c r="CS7" s="1117"/>
      <c r="CT7" s="1117"/>
      <c r="CU7" s="1117"/>
      <c r="CV7" s="1118"/>
      <c r="CW7" s="1116">
        <v>5</v>
      </c>
      <c r="CX7" s="1117"/>
      <c r="CY7" s="1117"/>
      <c r="CZ7" s="1117"/>
      <c r="DA7" s="1118"/>
      <c r="DB7" s="1116" t="s">
        <v>540</v>
      </c>
      <c r="DC7" s="1117"/>
      <c r="DD7" s="1117"/>
      <c r="DE7" s="1117"/>
      <c r="DF7" s="1118"/>
      <c r="DG7" s="1116" t="s">
        <v>540</v>
      </c>
      <c r="DH7" s="1117"/>
      <c r="DI7" s="1117"/>
      <c r="DJ7" s="1117"/>
      <c r="DK7" s="1118"/>
      <c r="DL7" s="1116" t="s">
        <v>540</v>
      </c>
      <c r="DM7" s="1117"/>
      <c r="DN7" s="1117"/>
      <c r="DO7" s="1117"/>
      <c r="DP7" s="1118"/>
      <c r="DQ7" s="1116" t="s">
        <v>540</v>
      </c>
      <c r="DR7" s="1117"/>
      <c r="DS7" s="1117"/>
      <c r="DT7" s="1117"/>
      <c r="DU7" s="1118"/>
      <c r="DV7" s="1143"/>
      <c r="DW7" s="1144"/>
      <c r="DX7" s="1144"/>
      <c r="DY7" s="1144"/>
      <c r="DZ7" s="1145"/>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63</v>
      </c>
      <c r="R8" s="1073"/>
      <c r="S8" s="1073"/>
      <c r="T8" s="1073"/>
      <c r="U8" s="1073"/>
      <c r="V8" s="1073">
        <v>48</v>
      </c>
      <c r="W8" s="1073"/>
      <c r="X8" s="1073"/>
      <c r="Y8" s="1073"/>
      <c r="Z8" s="1073"/>
      <c r="AA8" s="1073">
        <v>15</v>
      </c>
      <c r="AB8" s="1073"/>
      <c r="AC8" s="1073"/>
      <c r="AD8" s="1073"/>
      <c r="AE8" s="1074"/>
      <c r="AF8" s="1048">
        <v>15</v>
      </c>
      <c r="AG8" s="1049"/>
      <c r="AH8" s="1049"/>
      <c r="AI8" s="1049"/>
      <c r="AJ8" s="1050"/>
      <c r="AK8" s="1114">
        <v>17</v>
      </c>
      <c r="AL8" s="1115"/>
      <c r="AM8" s="1115"/>
      <c r="AN8" s="1115"/>
      <c r="AO8" s="1115"/>
      <c r="AP8" s="1115" t="s">
        <v>540</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6">
        <v>12692</v>
      </c>
      <c r="R23" s="1097"/>
      <c r="S23" s="1097"/>
      <c r="T23" s="1097"/>
      <c r="U23" s="1097"/>
      <c r="V23" s="1097">
        <v>12073</v>
      </c>
      <c r="W23" s="1097"/>
      <c r="X23" s="1097"/>
      <c r="Y23" s="1097"/>
      <c r="Z23" s="1097"/>
      <c r="AA23" s="1097">
        <v>619</v>
      </c>
      <c r="AB23" s="1097"/>
      <c r="AC23" s="1097"/>
      <c r="AD23" s="1097"/>
      <c r="AE23" s="1098"/>
      <c r="AF23" s="1099">
        <v>582</v>
      </c>
      <c r="AG23" s="1097"/>
      <c r="AH23" s="1097"/>
      <c r="AI23" s="1097"/>
      <c r="AJ23" s="1100"/>
      <c r="AK23" s="1101"/>
      <c r="AL23" s="1102"/>
      <c r="AM23" s="1102"/>
      <c r="AN23" s="1102"/>
      <c r="AO23" s="1102"/>
      <c r="AP23" s="1097">
        <v>13220</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7" t="s">
        <v>376</v>
      </c>
      <c r="AG26" s="1037"/>
      <c r="AH26" s="1037"/>
      <c r="AI26" s="1037"/>
      <c r="AJ26" s="1088"/>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381</v>
      </c>
      <c r="C28" s="1079"/>
      <c r="D28" s="1079"/>
      <c r="E28" s="1079"/>
      <c r="F28" s="1079"/>
      <c r="G28" s="1079"/>
      <c r="H28" s="1079"/>
      <c r="I28" s="1079"/>
      <c r="J28" s="1079"/>
      <c r="K28" s="1079"/>
      <c r="L28" s="1079"/>
      <c r="M28" s="1079"/>
      <c r="N28" s="1079"/>
      <c r="O28" s="1079"/>
      <c r="P28" s="1080"/>
      <c r="Q28" s="1081">
        <v>4355</v>
      </c>
      <c r="R28" s="1082"/>
      <c r="S28" s="1082"/>
      <c r="T28" s="1082"/>
      <c r="U28" s="1082"/>
      <c r="V28" s="1082">
        <v>4080</v>
      </c>
      <c r="W28" s="1082"/>
      <c r="X28" s="1082"/>
      <c r="Y28" s="1082"/>
      <c r="Z28" s="1082"/>
      <c r="AA28" s="1082">
        <v>275</v>
      </c>
      <c r="AB28" s="1082"/>
      <c r="AC28" s="1082"/>
      <c r="AD28" s="1082"/>
      <c r="AE28" s="1083"/>
      <c r="AF28" s="1084">
        <v>275</v>
      </c>
      <c r="AG28" s="1082"/>
      <c r="AH28" s="1082"/>
      <c r="AI28" s="1082"/>
      <c r="AJ28" s="1085"/>
      <c r="AK28" s="1086">
        <v>349</v>
      </c>
      <c r="AL28" s="1075"/>
      <c r="AM28" s="1075"/>
      <c r="AN28" s="1075"/>
      <c r="AO28" s="1075"/>
      <c r="AP28" s="1075">
        <v>1</v>
      </c>
      <c r="AQ28" s="1075"/>
      <c r="AR28" s="1075"/>
      <c r="AS28" s="1075"/>
      <c r="AT28" s="1075"/>
      <c r="AU28" s="1075" t="s">
        <v>540</v>
      </c>
      <c r="AV28" s="1075"/>
      <c r="AW28" s="1075"/>
      <c r="AX28" s="1075"/>
      <c r="AY28" s="1075"/>
      <c r="AZ28" s="1071" t="s">
        <v>540</v>
      </c>
      <c r="BA28" s="1071"/>
      <c r="BB28" s="1071"/>
      <c r="BC28" s="1071"/>
      <c r="BD28" s="1071"/>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2629</v>
      </c>
      <c r="R29" s="1073"/>
      <c r="S29" s="1073"/>
      <c r="T29" s="1073"/>
      <c r="U29" s="1073"/>
      <c r="V29" s="1073">
        <v>2526</v>
      </c>
      <c r="W29" s="1073"/>
      <c r="X29" s="1073"/>
      <c r="Y29" s="1073"/>
      <c r="Z29" s="1073"/>
      <c r="AA29" s="1073">
        <v>103</v>
      </c>
      <c r="AB29" s="1073"/>
      <c r="AC29" s="1073"/>
      <c r="AD29" s="1073"/>
      <c r="AE29" s="1074"/>
      <c r="AF29" s="1048">
        <v>103</v>
      </c>
      <c r="AG29" s="1049"/>
      <c r="AH29" s="1049"/>
      <c r="AI29" s="1049"/>
      <c r="AJ29" s="1050"/>
      <c r="AK29" s="1009">
        <v>379</v>
      </c>
      <c r="AL29" s="1000"/>
      <c r="AM29" s="1000"/>
      <c r="AN29" s="1000"/>
      <c r="AO29" s="1000"/>
      <c r="AP29" s="1000" t="s">
        <v>540</v>
      </c>
      <c r="AQ29" s="1000"/>
      <c r="AR29" s="1000"/>
      <c r="AS29" s="1000"/>
      <c r="AT29" s="1000"/>
      <c r="AU29" s="1000" t="s">
        <v>540</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319</v>
      </c>
      <c r="R30" s="1073"/>
      <c r="S30" s="1073"/>
      <c r="T30" s="1073"/>
      <c r="U30" s="1073"/>
      <c r="V30" s="1073">
        <v>310</v>
      </c>
      <c r="W30" s="1073"/>
      <c r="X30" s="1073"/>
      <c r="Y30" s="1073"/>
      <c r="Z30" s="1073"/>
      <c r="AA30" s="1073">
        <v>9</v>
      </c>
      <c r="AB30" s="1073"/>
      <c r="AC30" s="1073"/>
      <c r="AD30" s="1073"/>
      <c r="AE30" s="1074"/>
      <c r="AF30" s="1048">
        <v>9</v>
      </c>
      <c r="AG30" s="1049"/>
      <c r="AH30" s="1049"/>
      <c r="AI30" s="1049"/>
      <c r="AJ30" s="1050"/>
      <c r="AK30" s="1009">
        <v>101</v>
      </c>
      <c r="AL30" s="1000"/>
      <c r="AM30" s="1000"/>
      <c r="AN30" s="1000"/>
      <c r="AO30" s="1000"/>
      <c r="AP30" s="1000" t="s">
        <v>540</v>
      </c>
      <c r="AQ30" s="1000"/>
      <c r="AR30" s="1000"/>
      <c r="AS30" s="1000"/>
      <c r="AT30" s="1000"/>
      <c r="AU30" s="1000" t="s">
        <v>540</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528</v>
      </c>
      <c r="R31" s="1073"/>
      <c r="S31" s="1073"/>
      <c r="T31" s="1073"/>
      <c r="U31" s="1073"/>
      <c r="V31" s="1073">
        <v>455</v>
      </c>
      <c r="W31" s="1073"/>
      <c r="X31" s="1073"/>
      <c r="Y31" s="1073"/>
      <c r="Z31" s="1073"/>
      <c r="AA31" s="1073">
        <v>72</v>
      </c>
      <c r="AB31" s="1073"/>
      <c r="AC31" s="1073"/>
      <c r="AD31" s="1073"/>
      <c r="AE31" s="1074"/>
      <c r="AF31" s="1048">
        <v>1062</v>
      </c>
      <c r="AG31" s="1049"/>
      <c r="AH31" s="1049"/>
      <c r="AI31" s="1049"/>
      <c r="AJ31" s="1050"/>
      <c r="AK31" s="1009">
        <v>41</v>
      </c>
      <c r="AL31" s="1000"/>
      <c r="AM31" s="1000"/>
      <c r="AN31" s="1000"/>
      <c r="AO31" s="1000"/>
      <c r="AP31" s="1000">
        <v>2720</v>
      </c>
      <c r="AQ31" s="1000"/>
      <c r="AR31" s="1000"/>
      <c r="AS31" s="1000"/>
      <c r="AT31" s="1000"/>
      <c r="AU31" s="1000">
        <v>452</v>
      </c>
      <c r="AV31" s="1000"/>
      <c r="AW31" s="1000"/>
      <c r="AX31" s="1000"/>
      <c r="AY31" s="1000"/>
      <c r="AZ31" s="1071" t="s">
        <v>540</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118</v>
      </c>
      <c r="R32" s="1073"/>
      <c r="S32" s="1073"/>
      <c r="T32" s="1073"/>
      <c r="U32" s="1073"/>
      <c r="V32" s="1073">
        <v>93</v>
      </c>
      <c r="W32" s="1073"/>
      <c r="X32" s="1073"/>
      <c r="Y32" s="1073"/>
      <c r="Z32" s="1073"/>
      <c r="AA32" s="1073">
        <v>24</v>
      </c>
      <c r="AB32" s="1073"/>
      <c r="AC32" s="1073"/>
      <c r="AD32" s="1073"/>
      <c r="AE32" s="1074"/>
      <c r="AF32" s="1048">
        <v>24</v>
      </c>
      <c r="AG32" s="1049"/>
      <c r="AH32" s="1049"/>
      <c r="AI32" s="1049"/>
      <c r="AJ32" s="1050"/>
      <c r="AK32" s="1009">
        <v>25</v>
      </c>
      <c r="AL32" s="1000"/>
      <c r="AM32" s="1000"/>
      <c r="AN32" s="1000"/>
      <c r="AO32" s="1000"/>
      <c r="AP32" s="1000">
        <v>191</v>
      </c>
      <c r="AQ32" s="1000"/>
      <c r="AR32" s="1000"/>
      <c r="AS32" s="1000"/>
      <c r="AT32" s="1000"/>
      <c r="AU32" s="1000">
        <v>93</v>
      </c>
      <c r="AV32" s="1000"/>
      <c r="AW32" s="1000"/>
      <c r="AX32" s="1000"/>
      <c r="AY32" s="1000"/>
      <c r="AZ32" s="1071" t="s">
        <v>540</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357</v>
      </c>
      <c r="R33" s="1073"/>
      <c r="S33" s="1073"/>
      <c r="T33" s="1073"/>
      <c r="U33" s="1073"/>
      <c r="V33" s="1073">
        <v>343</v>
      </c>
      <c r="W33" s="1073"/>
      <c r="X33" s="1073"/>
      <c r="Y33" s="1073"/>
      <c r="Z33" s="1073"/>
      <c r="AA33" s="1073">
        <v>15</v>
      </c>
      <c r="AB33" s="1073"/>
      <c r="AC33" s="1073"/>
      <c r="AD33" s="1073"/>
      <c r="AE33" s="1074"/>
      <c r="AF33" s="1048">
        <v>15</v>
      </c>
      <c r="AG33" s="1049"/>
      <c r="AH33" s="1049"/>
      <c r="AI33" s="1049"/>
      <c r="AJ33" s="1050"/>
      <c r="AK33" s="1009">
        <v>176</v>
      </c>
      <c r="AL33" s="1000"/>
      <c r="AM33" s="1000"/>
      <c r="AN33" s="1000"/>
      <c r="AO33" s="1000"/>
      <c r="AP33" s="1000">
        <v>2581</v>
      </c>
      <c r="AQ33" s="1000"/>
      <c r="AR33" s="1000"/>
      <c r="AS33" s="1000"/>
      <c r="AT33" s="1000"/>
      <c r="AU33" s="1000">
        <v>2581</v>
      </c>
      <c r="AV33" s="1000"/>
      <c r="AW33" s="1000"/>
      <c r="AX33" s="1000"/>
      <c r="AY33" s="1000"/>
      <c r="AZ33" s="1071" t="s">
        <v>540</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60</v>
      </c>
      <c r="R34" s="1073"/>
      <c r="S34" s="1073"/>
      <c r="T34" s="1073"/>
      <c r="U34" s="1073"/>
      <c r="V34" s="1073">
        <v>55</v>
      </c>
      <c r="W34" s="1073"/>
      <c r="X34" s="1073"/>
      <c r="Y34" s="1073"/>
      <c r="Z34" s="1073"/>
      <c r="AA34" s="1073">
        <v>5</v>
      </c>
      <c r="AB34" s="1073"/>
      <c r="AC34" s="1073"/>
      <c r="AD34" s="1073"/>
      <c r="AE34" s="1074"/>
      <c r="AF34" s="1048">
        <v>5</v>
      </c>
      <c r="AG34" s="1049"/>
      <c r="AH34" s="1049"/>
      <c r="AI34" s="1049"/>
      <c r="AJ34" s="1050"/>
      <c r="AK34" s="1009">
        <v>39</v>
      </c>
      <c r="AL34" s="1000"/>
      <c r="AM34" s="1000"/>
      <c r="AN34" s="1000"/>
      <c r="AO34" s="1000"/>
      <c r="AP34" s="1000">
        <v>265</v>
      </c>
      <c r="AQ34" s="1000"/>
      <c r="AR34" s="1000"/>
      <c r="AS34" s="1000"/>
      <c r="AT34" s="1000"/>
      <c r="AU34" s="1000">
        <v>265</v>
      </c>
      <c r="AV34" s="1000"/>
      <c r="AW34" s="1000"/>
      <c r="AX34" s="1000"/>
      <c r="AY34" s="1000"/>
      <c r="AZ34" s="1071" t="s">
        <v>540</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1493</v>
      </c>
      <c r="AG63" s="988"/>
      <c r="AH63" s="988"/>
      <c r="AI63" s="988"/>
      <c r="AJ63" s="1059"/>
      <c r="AK63" s="1060"/>
      <c r="AL63" s="992"/>
      <c r="AM63" s="992"/>
      <c r="AN63" s="992"/>
      <c r="AO63" s="992"/>
      <c r="AP63" s="988">
        <v>5758</v>
      </c>
      <c r="AQ63" s="988"/>
      <c r="AR63" s="988"/>
      <c r="AS63" s="988"/>
      <c r="AT63" s="988"/>
      <c r="AU63" s="988">
        <v>3390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1752</v>
      </c>
      <c r="R68" s="1011"/>
      <c r="S68" s="1011"/>
      <c r="T68" s="1011"/>
      <c r="U68" s="1011"/>
      <c r="V68" s="1011">
        <v>1711</v>
      </c>
      <c r="W68" s="1011"/>
      <c r="X68" s="1011"/>
      <c r="Y68" s="1011"/>
      <c r="Z68" s="1011"/>
      <c r="AA68" s="1011">
        <v>41</v>
      </c>
      <c r="AB68" s="1011"/>
      <c r="AC68" s="1011"/>
      <c r="AD68" s="1011"/>
      <c r="AE68" s="1011"/>
      <c r="AF68" s="1011">
        <v>41</v>
      </c>
      <c r="AG68" s="1011"/>
      <c r="AH68" s="1011"/>
      <c r="AI68" s="1011"/>
      <c r="AJ68" s="1011"/>
      <c r="AK68" s="1011">
        <v>18</v>
      </c>
      <c r="AL68" s="1011"/>
      <c r="AM68" s="1011"/>
      <c r="AN68" s="1011"/>
      <c r="AO68" s="1011"/>
      <c r="AP68" s="1011">
        <v>707</v>
      </c>
      <c r="AQ68" s="1011"/>
      <c r="AR68" s="1011"/>
      <c r="AS68" s="1011"/>
      <c r="AT68" s="1011"/>
      <c r="AU68" s="1011">
        <v>370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1123</v>
      </c>
      <c r="R69" s="1000"/>
      <c r="S69" s="1000"/>
      <c r="T69" s="1000"/>
      <c r="U69" s="1000"/>
      <c r="V69" s="1000">
        <v>114</v>
      </c>
      <c r="W69" s="1000"/>
      <c r="X69" s="1000"/>
      <c r="Y69" s="1000"/>
      <c r="Z69" s="1000"/>
      <c r="AA69" s="1000">
        <v>1009</v>
      </c>
      <c r="AB69" s="1000"/>
      <c r="AC69" s="1000"/>
      <c r="AD69" s="1000"/>
      <c r="AE69" s="1000"/>
      <c r="AF69" s="1000">
        <v>1009</v>
      </c>
      <c r="AG69" s="1000"/>
      <c r="AH69" s="1000"/>
      <c r="AI69" s="1000"/>
      <c r="AJ69" s="1000"/>
      <c r="AK69" s="1000" t="s">
        <v>540</v>
      </c>
      <c r="AL69" s="1000"/>
      <c r="AM69" s="1000"/>
      <c r="AN69" s="1000"/>
      <c r="AO69" s="1000"/>
      <c r="AP69" s="1000">
        <v>1448</v>
      </c>
      <c r="AQ69" s="1000"/>
      <c r="AR69" s="1000"/>
      <c r="AS69" s="1000"/>
      <c r="AT69" s="1000"/>
      <c r="AU69" s="1000">
        <v>899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11174</v>
      </c>
      <c r="R70" s="1000"/>
      <c r="S70" s="1000"/>
      <c r="T70" s="1000"/>
      <c r="U70" s="1000"/>
      <c r="V70" s="1000">
        <v>11146</v>
      </c>
      <c r="W70" s="1000"/>
      <c r="X70" s="1000"/>
      <c r="Y70" s="1000"/>
      <c r="Z70" s="1000"/>
      <c r="AA70" s="1000">
        <v>28</v>
      </c>
      <c r="AB70" s="1000"/>
      <c r="AC70" s="1000"/>
      <c r="AD70" s="1000"/>
      <c r="AE70" s="1000"/>
      <c r="AF70" s="1000">
        <v>28</v>
      </c>
      <c r="AG70" s="1000"/>
      <c r="AH70" s="1000"/>
      <c r="AI70" s="1000"/>
      <c r="AJ70" s="1000"/>
      <c r="AK70" s="1000">
        <v>6</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23</v>
      </c>
      <c r="R71" s="1000"/>
      <c r="S71" s="1000"/>
      <c r="T71" s="1000"/>
      <c r="U71" s="1000"/>
      <c r="V71" s="1000">
        <v>21</v>
      </c>
      <c r="W71" s="1000"/>
      <c r="X71" s="1000"/>
      <c r="Y71" s="1000"/>
      <c r="Z71" s="1000"/>
      <c r="AA71" s="1000">
        <v>2</v>
      </c>
      <c r="AB71" s="1000"/>
      <c r="AC71" s="1000"/>
      <c r="AD71" s="1000"/>
      <c r="AE71" s="1000"/>
      <c r="AF71" s="1000">
        <v>2</v>
      </c>
      <c r="AG71" s="1000"/>
      <c r="AH71" s="1000"/>
      <c r="AI71" s="1000"/>
      <c r="AJ71" s="1000"/>
      <c r="AK71" s="1000">
        <v>2</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123</v>
      </c>
      <c r="R72" s="1000"/>
      <c r="S72" s="1000"/>
      <c r="T72" s="1000"/>
      <c r="U72" s="1000"/>
      <c r="V72" s="1000">
        <v>110</v>
      </c>
      <c r="W72" s="1000"/>
      <c r="X72" s="1000"/>
      <c r="Y72" s="1000"/>
      <c r="Z72" s="1000"/>
      <c r="AA72" s="1000">
        <v>13</v>
      </c>
      <c r="AB72" s="1000"/>
      <c r="AC72" s="1000"/>
      <c r="AD72" s="1000"/>
      <c r="AE72" s="1000"/>
      <c r="AF72" s="1000">
        <v>13</v>
      </c>
      <c r="AG72" s="1000"/>
      <c r="AH72" s="1000"/>
      <c r="AI72" s="1000"/>
      <c r="AJ72" s="1000"/>
      <c r="AK72" s="1000" t="s">
        <v>540</v>
      </c>
      <c r="AL72" s="1000"/>
      <c r="AM72" s="1000"/>
      <c r="AN72" s="1000"/>
      <c r="AO72" s="1000"/>
      <c r="AP72" s="1000" t="s">
        <v>547</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203159</v>
      </c>
      <c r="R73" s="1000"/>
      <c r="S73" s="1000"/>
      <c r="T73" s="1000"/>
      <c r="U73" s="1000"/>
      <c r="V73" s="1000">
        <v>194040</v>
      </c>
      <c r="W73" s="1000"/>
      <c r="X73" s="1000"/>
      <c r="Y73" s="1000"/>
      <c r="Z73" s="1000"/>
      <c r="AA73" s="1000">
        <v>9119</v>
      </c>
      <c r="AB73" s="1000"/>
      <c r="AC73" s="1000"/>
      <c r="AD73" s="1000"/>
      <c r="AE73" s="1000"/>
      <c r="AF73" s="1000">
        <v>9119</v>
      </c>
      <c r="AG73" s="1000"/>
      <c r="AH73" s="1000"/>
      <c r="AI73" s="1000"/>
      <c r="AJ73" s="1000"/>
      <c r="AK73" s="1000" t="s">
        <v>540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10212</v>
      </c>
      <c r="AG88" s="988"/>
      <c r="AH88" s="988"/>
      <c r="AI88" s="988"/>
      <c r="AJ88" s="988"/>
      <c r="AK88" s="992"/>
      <c r="AL88" s="992"/>
      <c r="AM88" s="992"/>
      <c r="AN88" s="992"/>
      <c r="AO88" s="992"/>
      <c r="AP88" s="988">
        <v>2155</v>
      </c>
      <c r="AQ88" s="988"/>
      <c r="AR88" s="988"/>
      <c r="AS88" s="988"/>
      <c r="AT88" s="988"/>
      <c r="AU88" s="988">
        <v>1269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22</v>
      </c>
      <c r="CS102" s="980"/>
      <c r="CT102" s="980"/>
      <c r="CU102" s="980"/>
      <c r="CV102" s="981"/>
      <c r="CW102" s="979">
        <v>5</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1420353</v>
      </c>
      <c r="AB110" s="916"/>
      <c r="AC110" s="916"/>
      <c r="AD110" s="916"/>
      <c r="AE110" s="917"/>
      <c r="AF110" s="918">
        <v>1448769</v>
      </c>
      <c r="AG110" s="916"/>
      <c r="AH110" s="916"/>
      <c r="AI110" s="916"/>
      <c r="AJ110" s="917"/>
      <c r="AK110" s="918">
        <v>1460808</v>
      </c>
      <c r="AL110" s="916"/>
      <c r="AM110" s="916"/>
      <c r="AN110" s="916"/>
      <c r="AO110" s="917"/>
      <c r="AP110" s="919">
        <v>20.9</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14447637</v>
      </c>
      <c r="BR110" s="863"/>
      <c r="BS110" s="863"/>
      <c r="BT110" s="863"/>
      <c r="BU110" s="863"/>
      <c r="BV110" s="863">
        <v>13894758</v>
      </c>
      <c r="BW110" s="863"/>
      <c r="BX110" s="863"/>
      <c r="BY110" s="863"/>
      <c r="BZ110" s="863"/>
      <c r="CA110" s="863">
        <v>13219671</v>
      </c>
      <c r="CB110" s="863"/>
      <c r="CC110" s="863"/>
      <c r="CD110" s="863"/>
      <c r="CE110" s="863"/>
      <c r="CF110" s="887">
        <v>189.6</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34429</v>
      </c>
      <c r="BR111" s="835"/>
      <c r="BS111" s="835"/>
      <c r="BT111" s="835"/>
      <c r="BU111" s="835"/>
      <c r="BV111" s="835">
        <v>22883</v>
      </c>
      <c r="BW111" s="835"/>
      <c r="BX111" s="835"/>
      <c r="BY111" s="835"/>
      <c r="BZ111" s="835"/>
      <c r="CA111" s="835">
        <v>11423</v>
      </c>
      <c r="CB111" s="835"/>
      <c r="CC111" s="835"/>
      <c r="CD111" s="835"/>
      <c r="CE111" s="835"/>
      <c r="CF111" s="896">
        <v>0.2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3614925</v>
      </c>
      <c r="BR112" s="835"/>
      <c r="BS112" s="835"/>
      <c r="BT112" s="835"/>
      <c r="BU112" s="835"/>
      <c r="BV112" s="835">
        <v>3548431</v>
      </c>
      <c r="BW112" s="835"/>
      <c r="BX112" s="835"/>
      <c r="BY112" s="835"/>
      <c r="BZ112" s="835"/>
      <c r="CA112" s="835">
        <v>3391028</v>
      </c>
      <c r="CB112" s="835"/>
      <c r="CC112" s="835"/>
      <c r="CD112" s="835"/>
      <c r="CE112" s="835"/>
      <c r="CF112" s="896">
        <v>48.6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251894</v>
      </c>
      <c r="AB113" s="944"/>
      <c r="AC113" s="944"/>
      <c r="AD113" s="944"/>
      <c r="AE113" s="945"/>
      <c r="AF113" s="946">
        <v>248410</v>
      </c>
      <c r="AG113" s="944"/>
      <c r="AH113" s="944"/>
      <c r="AI113" s="944"/>
      <c r="AJ113" s="945"/>
      <c r="AK113" s="946">
        <v>251926</v>
      </c>
      <c r="AL113" s="944"/>
      <c r="AM113" s="944"/>
      <c r="AN113" s="944"/>
      <c r="AO113" s="945"/>
      <c r="AP113" s="947">
        <v>3.6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1603798</v>
      </c>
      <c r="BR113" s="835"/>
      <c r="BS113" s="835"/>
      <c r="BT113" s="835"/>
      <c r="BU113" s="835"/>
      <c r="BV113" s="835">
        <v>1444414</v>
      </c>
      <c r="BW113" s="835"/>
      <c r="BX113" s="835"/>
      <c r="BY113" s="835"/>
      <c r="BZ113" s="835"/>
      <c r="CA113" s="835">
        <v>1269056</v>
      </c>
      <c r="CB113" s="835"/>
      <c r="CC113" s="835"/>
      <c r="CD113" s="835"/>
      <c r="CE113" s="835"/>
      <c r="CF113" s="896">
        <v>18.2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216481</v>
      </c>
      <c r="AB114" s="798"/>
      <c r="AC114" s="798"/>
      <c r="AD114" s="798"/>
      <c r="AE114" s="799"/>
      <c r="AF114" s="800">
        <v>220106</v>
      </c>
      <c r="AG114" s="798"/>
      <c r="AH114" s="798"/>
      <c r="AI114" s="798"/>
      <c r="AJ114" s="799"/>
      <c r="AK114" s="800">
        <v>241930</v>
      </c>
      <c r="AL114" s="798"/>
      <c r="AM114" s="798"/>
      <c r="AN114" s="798"/>
      <c r="AO114" s="799"/>
      <c r="AP114" s="845">
        <v>3.5</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3084534</v>
      </c>
      <c r="BR114" s="835"/>
      <c r="BS114" s="835"/>
      <c r="BT114" s="835"/>
      <c r="BU114" s="835"/>
      <c r="BV114" s="835">
        <v>2955757</v>
      </c>
      <c r="BW114" s="835"/>
      <c r="BX114" s="835"/>
      <c r="BY114" s="835"/>
      <c r="BZ114" s="835"/>
      <c r="CA114" s="835">
        <v>2953214</v>
      </c>
      <c r="CB114" s="835"/>
      <c r="CC114" s="835"/>
      <c r="CD114" s="835"/>
      <c r="CE114" s="835"/>
      <c r="CF114" s="896">
        <v>42.4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11630</v>
      </c>
      <c r="AB115" s="944"/>
      <c r="AC115" s="944"/>
      <c r="AD115" s="944"/>
      <c r="AE115" s="945"/>
      <c r="AF115" s="946">
        <v>11546</v>
      </c>
      <c r="AG115" s="944"/>
      <c r="AH115" s="944"/>
      <c r="AI115" s="944"/>
      <c r="AJ115" s="945"/>
      <c r="AK115" s="946">
        <v>11460</v>
      </c>
      <c r="AL115" s="944"/>
      <c r="AM115" s="944"/>
      <c r="AN115" s="944"/>
      <c r="AO115" s="945"/>
      <c r="AP115" s="947">
        <v>0.2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1900358</v>
      </c>
      <c r="AB117" s="930"/>
      <c r="AC117" s="930"/>
      <c r="AD117" s="930"/>
      <c r="AE117" s="931"/>
      <c r="AF117" s="932">
        <v>1928831</v>
      </c>
      <c r="AG117" s="930"/>
      <c r="AH117" s="930"/>
      <c r="AI117" s="930"/>
      <c r="AJ117" s="931"/>
      <c r="AK117" s="932">
        <v>1966124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22785323</v>
      </c>
      <c r="BR119" s="866"/>
      <c r="BS119" s="866"/>
      <c r="BT119" s="866"/>
      <c r="BU119" s="866"/>
      <c r="BV119" s="866">
        <v>21866243</v>
      </c>
      <c r="BW119" s="866"/>
      <c r="BX119" s="866"/>
      <c r="BY119" s="866"/>
      <c r="BZ119" s="866"/>
      <c r="CA119" s="866">
        <v>20844392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34429</v>
      </c>
      <c r="DH119" s="781"/>
      <c r="DI119" s="781"/>
      <c r="DJ119" s="781"/>
      <c r="DK119" s="782"/>
      <c r="DL119" s="783">
        <v>22883</v>
      </c>
      <c r="DM119" s="781"/>
      <c r="DN119" s="781"/>
      <c r="DO119" s="781"/>
      <c r="DP119" s="782"/>
      <c r="DQ119" s="783">
        <v>11423</v>
      </c>
      <c r="DR119" s="781"/>
      <c r="DS119" s="781"/>
      <c r="DT119" s="781"/>
      <c r="DU119" s="782"/>
      <c r="DV119" s="869">
        <v>0.2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5409675</v>
      </c>
      <c r="BR120" s="863"/>
      <c r="BS120" s="863"/>
      <c r="BT120" s="863"/>
      <c r="BU120" s="863"/>
      <c r="BV120" s="863">
        <v>5329474</v>
      </c>
      <c r="BW120" s="863"/>
      <c r="BX120" s="863"/>
      <c r="BY120" s="863"/>
      <c r="BZ120" s="863"/>
      <c r="CA120" s="863">
        <v>5372489</v>
      </c>
      <c r="CB120" s="863"/>
      <c r="CC120" s="863"/>
      <c r="CD120" s="863"/>
      <c r="CE120" s="863"/>
      <c r="CF120" s="887">
        <v>77</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2587603</v>
      </c>
      <c r="DH120" s="863"/>
      <c r="DI120" s="863"/>
      <c r="DJ120" s="863"/>
      <c r="DK120" s="863"/>
      <c r="DL120" s="863">
        <v>2638504</v>
      </c>
      <c r="DM120" s="863"/>
      <c r="DN120" s="863"/>
      <c r="DO120" s="863"/>
      <c r="DP120" s="863"/>
      <c r="DQ120" s="863">
        <v>2581224</v>
      </c>
      <c r="DR120" s="863"/>
      <c r="DS120" s="863"/>
      <c r="DT120" s="863"/>
      <c r="DU120" s="863"/>
      <c r="DV120" s="864">
        <v>37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21773</v>
      </c>
      <c r="BR121" s="835"/>
      <c r="BS121" s="835"/>
      <c r="BT121" s="835"/>
      <c r="BU121" s="835"/>
      <c r="BV121" s="835">
        <v>21404</v>
      </c>
      <c r="BW121" s="835"/>
      <c r="BX121" s="835"/>
      <c r="BY121" s="835"/>
      <c r="BZ121" s="835"/>
      <c r="CA121" s="835">
        <v>19188</v>
      </c>
      <c r="CB121" s="835"/>
      <c r="CC121" s="835"/>
      <c r="CD121" s="835"/>
      <c r="CE121" s="835"/>
      <c r="CF121" s="896">
        <v>0.3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607383</v>
      </c>
      <c r="DH121" s="835"/>
      <c r="DI121" s="835"/>
      <c r="DJ121" s="835"/>
      <c r="DK121" s="835"/>
      <c r="DL121" s="835">
        <v>521010</v>
      </c>
      <c r="DM121" s="835"/>
      <c r="DN121" s="835"/>
      <c r="DO121" s="835"/>
      <c r="DP121" s="835"/>
      <c r="DQ121" s="835">
        <v>451584</v>
      </c>
      <c r="DR121" s="835"/>
      <c r="DS121" s="835"/>
      <c r="DT121" s="835"/>
      <c r="DU121" s="835"/>
      <c r="DV121" s="812">
        <v>6.5</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15113036</v>
      </c>
      <c r="BR122" s="866"/>
      <c r="BS122" s="866"/>
      <c r="BT122" s="866"/>
      <c r="BU122" s="866"/>
      <c r="BV122" s="866">
        <v>14751964</v>
      </c>
      <c r="BW122" s="866"/>
      <c r="BX122" s="866"/>
      <c r="BY122" s="866"/>
      <c r="BZ122" s="866"/>
      <c r="CA122" s="866">
        <v>14063347</v>
      </c>
      <c r="CB122" s="866"/>
      <c r="CC122" s="866"/>
      <c r="CD122" s="866"/>
      <c r="CE122" s="866"/>
      <c r="CF122" s="867">
        <v>201.7</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297283</v>
      </c>
      <c r="DH122" s="835"/>
      <c r="DI122" s="835"/>
      <c r="DJ122" s="835"/>
      <c r="DK122" s="835"/>
      <c r="DL122" s="835">
        <v>281345</v>
      </c>
      <c r="DM122" s="835"/>
      <c r="DN122" s="835"/>
      <c r="DO122" s="835"/>
      <c r="DP122" s="835"/>
      <c r="DQ122" s="835">
        <v>265379</v>
      </c>
      <c r="DR122" s="835"/>
      <c r="DS122" s="835"/>
      <c r="DT122" s="835"/>
      <c r="DU122" s="835"/>
      <c r="DV122" s="812">
        <v>3.8</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20544484</v>
      </c>
      <c r="BR123" s="854"/>
      <c r="BS123" s="854"/>
      <c r="BT123" s="854"/>
      <c r="BU123" s="854"/>
      <c r="BV123" s="854">
        <v>20102842</v>
      </c>
      <c r="BW123" s="854"/>
      <c r="BX123" s="854"/>
      <c r="BY123" s="854"/>
      <c r="BZ123" s="854"/>
      <c r="CA123" s="854">
        <v>19455024</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122580</v>
      </c>
      <c r="DH123" s="798"/>
      <c r="DI123" s="798"/>
      <c r="DJ123" s="798"/>
      <c r="DK123" s="799"/>
      <c r="DL123" s="800">
        <v>107533</v>
      </c>
      <c r="DM123" s="798"/>
      <c r="DN123" s="798"/>
      <c r="DO123" s="798"/>
      <c r="DP123" s="799"/>
      <c r="DQ123" s="800">
        <v>92823</v>
      </c>
      <c r="DR123" s="798"/>
      <c r="DS123" s="798"/>
      <c r="DT123" s="798"/>
      <c r="DU123" s="799"/>
      <c r="DV123" s="845">
        <v>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32.299999999999997</v>
      </c>
      <c r="BR124" s="852"/>
      <c r="BS124" s="852"/>
      <c r="BT124" s="852"/>
      <c r="BU124" s="852"/>
      <c r="BV124" s="852">
        <v>24.9</v>
      </c>
      <c r="BW124" s="852"/>
      <c r="BX124" s="852"/>
      <c r="BY124" s="852"/>
      <c r="BZ124" s="852"/>
      <c r="CA124" s="852">
        <v>19.899999999999999</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76</v>
      </c>
      <c r="DH124" s="781"/>
      <c r="DI124" s="781"/>
      <c r="DJ124" s="781"/>
      <c r="DK124" s="782"/>
      <c r="DL124" s="783">
        <v>39</v>
      </c>
      <c r="DM124" s="781"/>
      <c r="DN124" s="781"/>
      <c r="DO124" s="781"/>
      <c r="DP124" s="782"/>
      <c r="DQ124" s="783">
        <v>18</v>
      </c>
      <c r="DR124" s="781"/>
      <c r="DS124" s="781"/>
      <c r="DT124" s="781"/>
      <c r="DU124" s="782"/>
      <c r="DV124" s="869">
        <v>0</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11630</v>
      </c>
      <c r="AB126" s="798"/>
      <c r="AC126" s="798"/>
      <c r="AD126" s="798"/>
      <c r="AE126" s="799"/>
      <c r="AF126" s="800">
        <v>11546</v>
      </c>
      <c r="AG126" s="798"/>
      <c r="AH126" s="798"/>
      <c r="AI126" s="798"/>
      <c r="AJ126" s="799"/>
      <c r="AK126" s="800">
        <v>11460</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112</v>
      </c>
      <c r="AB128" s="819"/>
      <c r="AC128" s="819"/>
      <c r="AD128" s="819"/>
      <c r="AE128" s="820"/>
      <c r="AF128" s="821">
        <v>1950</v>
      </c>
      <c r="AG128" s="819"/>
      <c r="AH128" s="819"/>
      <c r="AI128" s="819"/>
      <c r="AJ128" s="820"/>
      <c r="AK128" s="821">
        <v>250</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13.65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8308185</v>
      </c>
      <c r="AB129" s="798"/>
      <c r="AC129" s="798"/>
      <c r="AD129" s="798"/>
      <c r="AE129" s="799"/>
      <c r="AF129" s="800">
        <v>8505253</v>
      </c>
      <c r="AG129" s="798"/>
      <c r="AH129" s="798"/>
      <c r="AI129" s="798"/>
      <c r="AJ129" s="799"/>
      <c r="AK129" s="800">
        <v>8410780</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18.649999999999999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1380729</v>
      </c>
      <c r="AB130" s="798"/>
      <c r="AC130" s="798"/>
      <c r="AD130" s="798"/>
      <c r="AE130" s="799"/>
      <c r="AF130" s="800">
        <v>1439314</v>
      </c>
      <c r="AG130" s="798"/>
      <c r="AH130" s="798"/>
      <c r="AI130" s="798"/>
      <c r="AJ130" s="799"/>
      <c r="AK130" s="800">
        <v>1437728</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7.3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6927456</v>
      </c>
      <c r="AB131" s="781"/>
      <c r="AC131" s="781"/>
      <c r="AD131" s="781"/>
      <c r="AE131" s="782"/>
      <c r="AF131" s="783">
        <v>7065939</v>
      </c>
      <c r="AG131" s="781"/>
      <c r="AH131" s="781"/>
      <c r="AI131" s="781"/>
      <c r="AJ131" s="782"/>
      <c r="AK131" s="783">
        <v>6973052</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19.899999999999999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7.501007585</v>
      </c>
      <c r="AB132" s="761"/>
      <c r="AC132" s="761"/>
      <c r="AD132" s="761"/>
      <c r="AE132" s="762"/>
      <c r="AF132" s="763">
        <v>6.9002435489999998</v>
      </c>
      <c r="AG132" s="761"/>
      <c r="AH132" s="761"/>
      <c r="AI132" s="761"/>
      <c r="AJ132" s="762"/>
      <c r="AK132" s="763">
        <v>7.574100982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8.4</v>
      </c>
      <c r="AB133" s="740"/>
      <c r="AC133" s="740"/>
      <c r="AD133" s="740"/>
      <c r="AE133" s="741"/>
      <c r="AF133" s="739">
        <v>7.7</v>
      </c>
      <c r="AG133" s="740"/>
      <c r="AH133" s="740"/>
      <c r="AI133" s="740"/>
      <c r="AJ133" s="741"/>
      <c r="AK133" s="739">
        <v>7.3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O49" sqref="O4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C25" sqref="C25"/>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1" t="s">
        <v>471</v>
      </c>
      <c r="L7" s="256"/>
      <c r="M7" s="257" t="s">
        <v>472</v>
      </c>
      <c r="N7" s="258"/>
    </row>
    <row r="8" spans="1:16" x14ac:dyDescent="0.15">
      <c r="A8" s="250"/>
      <c r="B8" s="246"/>
      <c r="C8" s="246"/>
      <c r="D8" s="246"/>
      <c r="E8" s="246"/>
      <c r="F8" s="246"/>
      <c r="G8" s="259"/>
      <c r="H8" s="260"/>
      <c r="I8" s="260"/>
      <c r="J8" s="261"/>
      <c r="K8" s="1152"/>
      <c r="L8" s="262" t="s">
        <v>473</v>
      </c>
      <c r="M8" s="263" t="s">
        <v>474</v>
      </c>
      <c r="N8" s="264" t="s">
        <v>475</v>
      </c>
    </row>
    <row r="9" spans="1:16" x14ac:dyDescent="0.15">
      <c r="A9" s="250"/>
      <c r="B9" s="246"/>
      <c r="C9" s="246"/>
      <c r="D9" s="246"/>
      <c r="E9" s="246"/>
      <c r="F9" s="246"/>
      <c r="G9" s="1165" t="s">
        <v>476</v>
      </c>
      <c r="H9" s="1166"/>
      <c r="I9" s="1166"/>
      <c r="J9" s="1167"/>
      <c r="K9" s="265">
        <v>1948308</v>
      </c>
      <c r="L9" s="266">
        <v>70591</v>
      </c>
      <c r="M9" s="267">
        <v>83477</v>
      </c>
      <c r="N9" s="268">
        <v>-15.4</v>
      </c>
    </row>
    <row r="10" spans="1:16" x14ac:dyDescent="0.15">
      <c r="A10" s="250"/>
      <c r="B10" s="246"/>
      <c r="C10" s="246"/>
      <c r="D10" s="246"/>
      <c r="E10" s="246"/>
      <c r="F10" s="246"/>
      <c r="G10" s="1165" t="s">
        <v>477</v>
      </c>
      <c r="H10" s="1166"/>
      <c r="I10" s="1166"/>
      <c r="J10" s="1167"/>
      <c r="K10" s="269">
        <v>183311</v>
      </c>
      <c r="L10" s="270">
        <v>6642</v>
      </c>
      <c r="M10" s="271">
        <v>6313</v>
      </c>
      <c r="N10" s="272">
        <v>5.2</v>
      </c>
    </row>
    <row r="11" spans="1:16" ht="13.5" customHeight="1" x14ac:dyDescent="0.15">
      <c r="A11" s="250"/>
      <c r="B11" s="246"/>
      <c r="C11" s="246"/>
      <c r="D11" s="246"/>
      <c r="E11" s="246"/>
      <c r="F11" s="246"/>
      <c r="G11" s="1165" t="s">
        <v>478</v>
      </c>
      <c r="H11" s="1166"/>
      <c r="I11" s="1166"/>
      <c r="J11" s="1167"/>
      <c r="K11" s="269">
        <v>465105</v>
      </c>
      <c r="L11" s="270">
        <v>16852</v>
      </c>
      <c r="M11" s="271">
        <v>8598</v>
      </c>
      <c r="N11" s="272">
        <v>96</v>
      </c>
    </row>
    <row r="12" spans="1:16" ht="13.5" customHeight="1" x14ac:dyDescent="0.15">
      <c r="A12" s="250"/>
      <c r="B12" s="246"/>
      <c r="C12" s="246"/>
      <c r="D12" s="246"/>
      <c r="E12" s="246"/>
      <c r="F12" s="246"/>
      <c r="G12" s="1165" t="s">
        <v>479</v>
      </c>
      <c r="H12" s="1166"/>
      <c r="I12" s="1166"/>
      <c r="J12" s="1167"/>
      <c r="K12" s="269" t="s">
        <v>480</v>
      </c>
      <c r="L12" s="270" t="s">
        <v>480</v>
      </c>
      <c r="M12" s="271">
        <v>1600</v>
      </c>
      <c r="N12" s="272" t="s">
        <v>480</v>
      </c>
    </row>
    <row r="13" spans="1:16" ht="13.5" customHeight="1" x14ac:dyDescent="0.15">
      <c r="A13" s="250"/>
      <c r="B13" s="246"/>
      <c r="C13" s="246"/>
      <c r="D13" s="246"/>
      <c r="E13" s="246"/>
      <c r="F13" s="246"/>
      <c r="G13" s="1165" t="s">
        <v>481</v>
      </c>
      <c r="H13" s="1166"/>
      <c r="I13" s="1166"/>
      <c r="J13" s="1167"/>
      <c r="K13" s="269" t="s">
        <v>480</v>
      </c>
      <c r="L13" s="270" t="s">
        <v>480</v>
      </c>
      <c r="M13" s="271" t="s">
        <v>480</v>
      </c>
      <c r="N13" s="272" t="s">
        <v>480</v>
      </c>
    </row>
    <row r="14" spans="1:16" ht="13.5" customHeight="1" x14ac:dyDescent="0.15">
      <c r="A14" s="250"/>
      <c r="B14" s="246"/>
      <c r="C14" s="246"/>
      <c r="D14" s="246"/>
      <c r="E14" s="246"/>
      <c r="F14" s="246"/>
      <c r="G14" s="1165" t="s">
        <v>482</v>
      </c>
      <c r="H14" s="1166"/>
      <c r="I14" s="1166"/>
      <c r="J14" s="1167"/>
      <c r="K14" s="269" t="s">
        <v>480</v>
      </c>
      <c r="L14" s="270" t="s">
        <v>480</v>
      </c>
      <c r="M14" s="271">
        <v>3683</v>
      </c>
      <c r="N14" s="272" t="s">
        <v>480</v>
      </c>
    </row>
    <row r="15" spans="1:16" ht="13.5" customHeight="1" x14ac:dyDescent="0.15">
      <c r="A15" s="250"/>
      <c r="B15" s="246"/>
      <c r="C15" s="246"/>
      <c r="D15" s="246"/>
      <c r="E15" s="246"/>
      <c r="F15" s="246"/>
      <c r="G15" s="1165" t="s">
        <v>483</v>
      </c>
      <c r="H15" s="1166"/>
      <c r="I15" s="1166"/>
      <c r="J15" s="1167"/>
      <c r="K15" s="269">
        <v>36818</v>
      </c>
      <c r="L15" s="270">
        <v>1334</v>
      </c>
      <c r="M15" s="271">
        <v>1742</v>
      </c>
      <c r="N15" s="272">
        <v>-23.4</v>
      </c>
    </row>
    <row r="16" spans="1:16" x14ac:dyDescent="0.15">
      <c r="A16" s="250"/>
      <c r="B16" s="246"/>
      <c r="C16" s="246"/>
      <c r="D16" s="246"/>
      <c r="E16" s="246"/>
      <c r="F16" s="246"/>
      <c r="G16" s="1168" t="s">
        <v>484</v>
      </c>
      <c r="H16" s="1169"/>
      <c r="I16" s="1169"/>
      <c r="J16" s="1170"/>
      <c r="K16" s="270">
        <v>-206014</v>
      </c>
      <c r="L16" s="270">
        <v>-7464</v>
      </c>
      <c r="M16" s="271">
        <v>-8939</v>
      </c>
      <c r="N16" s="272">
        <v>-16.5</v>
      </c>
    </row>
    <row r="17" spans="1:16" x14ac:dyDescent="0.15">
      <c r="A17" s="250"/>
      <c r="B17" s="246"/>
      <c r="C17" s="246"/>
      <c r="D17" s="246"/>
      <c r="E17" s="246"/>
      <c r="F17" s="246"/>
      <c r="G17" s="1168" t="s">
        <v>171</v>
      </c>
      <c r="H17" s="1169"/>
      <c r="I17" s="1169"/>
      <c r="J17" s="1170"/>
      <c r="K17" s="270">
        <v>2427528</v>
      </c>
      <c r="L17" s="270">
        <v>87954</v>
      </c>
      <c r="M17" s="271">
        <v>96475</v>
      </c>
      <c r="N17" s="272">
        <v>-8.8000000000000007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2" t="s">
        <v>489</v>
      </c>
      <c r="H21" s="1163"/>
      <c r="I21" s="1163"/>
      <c r="J21" s="1164"/>
      <c r="K21" s="282">
        <v>8.1199999999999992</v>
      </c>
      <c r="L21" s="283">
        <v>9.61</v>
      </c>
      <c r="M21" s="284">
        <v>-1.49</v>
      </c>
      <c r="N21" s="251"/>
      <c r="O21" s="285"/>
      <c r="P21" s="281"/>
    </row>
    <row r="22" spans="1:16" s="286" customFormat="1" x14ac:dyDescent="0.15">
      <c r="A22" s="281"/>
      <c r="B22" s="251"/>
      <c r="C22" s="251"/>
      <c r="D22" s="251"/>
      <c r="E22" s="251"/>
      <c r="F22" s="251"/>
      <c r="G22" s="1162" t="s">
        <v>490</v>
      </c>
      <c r="H22" s="1163"/>
      <c r="I22" s="1163"/>
      <c r="J22" s="1164"/>
      <c r="K22" s="287">
        <v>99.8</v>
      </c>
      <c r="L22" s="288">
        <v>97.6</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1" t="s">
        <v>471</v>
      </c>
      <c r="L30" s="256"/>
      <c r="M30" s="257" t="s">
        <v>472</v>
      </c>
      <c r="N30" s="258"/>
    </row>
    <row r="31" spans="1:16" x14ac:dyDescent="0.15">
      <c r="A31" s="250"/>
      <c r="B31" s="246"/>
      <c r="C31" s="246"/>
      <c r="D31" s="246"/>
      <c r="E31" s="246"/>
      <c r="F31" s="246"/>
      <c r="G31" s="259"/>
      <c r="H31" s="260"/>
      <c r="I31" s="260"/>
      <c r="J31" s="261"/>
      <c r="K31" s="1152"/>
      <c r="L31" s="262" t="s">
        <v>473</v>
      </c>
      <c r="M31" s="263" t="s">
        <v>474</v>
      </c>
      <c r="N31" s="264" t="s">
        <v>475</v>
      </c>
    </row>
    <row r="32" spans="1:16" ht="27" customHeight="1" x14ac:dyDescent="0.15">
      <c r="A32" s="250"/>
      <c r="B32" s="246"/>
      <c r="C32" s="246"/>
      <c r="D32" s="246"/>
      <c r="E32" s="246"/>
      <c r="F32" s="246"/>
      <c r="G32" s="1153" t="s">
        <v>494</v>
      </c>
      <c r="H32" s="1154"/>
      <c r="I32" s="1154"/>
      <c r="J32" s="1155"/>
      <c r="K32" s="296">
        <v>1460808</v>
      </c>
      <c r="L32" s="296">
        <v>52928</v>
      </c>
      <c r="M32" s="297">
        <v>62872</v>
      </c>
      <c r="N32" s="298">
        <v>-15.8</v>
      </c>
    </row>
    <row r="33" spans="1:16" ht="13.5" customHeight="1" x14ac:dyDescent="0.15">
      <c r="A33" s="250"/>
      <c r="B33" s="246"/>
      <c r="C33" s="246"/>
      <c r="D33" s="246"/>
      <c r="E33" s="246"/>
      <c r="F33" s="246"/>
      <c r="G33" s="1153" t="s">
        <v>495</v>
      </c>
      <c r="H33" s="1154"/>
      <c r="I33" s="1154"/>
      <c r="J33" s="1155"/>
      <c r="K33" s="296" t="s">
        <v>480</v>
      </c>
      <c r="L33" s="296" t="s">
        <v>480</v>
      </c>
      <c r="M33" s="297" t="s">
        <v>480</v>
      </c>
      <c r="N33" s="298" t="s">
        <v>480</v>
      </c>
    </row>
    <row r="34" spans="1:16" ht="27" customHeight="1" x14ac:dyDescent="0.15">
      <c r="A34" s="250"/>
      <c r="B34" s="246"/>
      <c r="C34" s="246"/>
      <c r="D34" s="246"/>
      <c r="E34" s="246"/>
      <c r="F34" s="246"/>
      <c r="G34" s="1153" t="s">
        <v>496</v>
      </c>
      <c r="H34" s="1154"/>
      <c r="I34" s="1154"/>
      <c r="J34" s="1155"/>
      <c r="K34" s="296" t="s">
        <v>480</v>
      </c>
      <c r="L34" s="296" t="s">
        <v>480</v>
      </c>
      <c r="M34" s="297">
        <v>20</v>
      </c>
      <c r="N34" s="298" t="s">
        <v>480</v>
      </c>
    </row>
    <row r="35" spans="1:16" ht="27" customHeight="1" x14ac:dyDescent="0.15">
      <c r="A35" s="250"/>
      <c r="B35" s="246"/>
      <c r="C35" s="246"/>
      <c r="D35" s="246"/>
      <c r="E35" s="246"/>
      <c r="F35" s="246"/>
      <c r="G35" s="1153" t="s">
        <v>497</v>
      </c>
      <c r="H35" s="1154"/>
      <c r="I35" s="1154"/>
      <c r="J35" s="1155"/>
      <c r="K35" s="296">
        <v>251926</v>
      </c>
      <c r="L35" s="296">
        <v>9128</v>
      </c>
      <c r="M35" s="297">
        <v>17600</v>
      </c>
      <c r="N35" s="298">
        <v>-48.1</v>
      </c>
    </row>
    <row r="36" spans="1:16" ht="27" customHeight="1" x14ac:dyDescent="0.15">
      <c r="A36" s="250"/>
      <c r="B36" s="246"/>
      <c r="C36" s="246"/>
      <c r="D36" s="246"/>
      <c r="E36" s="246"/>
      <c r="F36" s="246"/>
      <c r="G36" s="1153" t="s">
        <v>498</v>
      </c>
      <c r="H36" s="1154"/>
      <c r="I36" s="1154"/>
      <c r="J36" s="1155"/>
      <c r="K36" s="296">
        <v>241930</v>
      </c>
      <c r="L36" s="296">
        <v>8766</v>
      </c>
      <c r="M36" s="297">
        <v>3568</v>
      </c>
      <c r="N36" s="298">
        <v>145.69999999999999</v>
      </c>
    </row>
    <row r="37" spans="1:16" ht="13.5" customHeight="1" x14ac:dyDescent="0.15">
      <c r="A37" s="250"/>
      <c r="B37" s="246"/>
      <c r="C37" s="246"/>
      <c r="D37" s="246"/>
      <c r="E37" s="246"/>
      <c r="F37" s="246"/>
      <c r="G37" s="1153" t="s">
        <v>499</v>
      </c>
      <c r="H37" s="1154"/>
      <c r="I37" s="1154"/>
      <c r="J37" s="1155"/>
      <c r="K37" s="296">
        <v>11460</v>
      </c>
      <c r="L37" s="296">
        <v>415</v>
      </c>
      <c r="M37" s="297">
        <v>1129</v>
      </c>
      <c r="N37" s="298">
        <v>-63.2</v>
      </c>
    </row>
    <row r="38" spans="1:16" ht="27" customHeight="1" x14ac:dyDescent="0.15">
      <c r="A38" s="250"/>
      <c r="B38" s="246"/>
      <c r="C38" s="246"/>
      <c r="D38" s="246"/>
      <c r="E38" s="246"/>
      <c r="F38" s="246"/>
      <c r="G38" s="1156" t="s">
        <v>500</v>
      </c>
      <c r="H38" s="1157"/>
      <c r="I38" s="1157"/>
      <c r="J38" s="1158"/>
      <c r="K38" s="299" t="s">
        <v>480</v>
      </c>
      <c r="L38" s="299" t="s">
        <v>480</v>
      </c>
      <c r="M38" s="300">
        <v>2</v>
      </c>
      <c r="N38" s="301" t="s">
        <v>480</v>
      </c>
      <c r="O38" s="295"/>
    </row>
    <row r="39" spans="1:16" x14ac:dyDescent="0.15">
      <c r="A39" s="250"/>
      <c r="B39" s="246"/>
      <c r="C39" s="246"/>
      <c r="D39" s="246"/>
      <c r="E39" s="246"/>
      <c r="F39" s="246"/>
      <c r="G39" s="1156" t="s">
        <v>501</v>
      </c>
      <c r="H39" s="1157"/>
      <c r="I39" s="1157"/>
      <c r="J39" s="1158"/>
      <c r="K39" s="302">
        <v>-250</v>
      </c>
      <c r="L39" s="302">
        <v>-9</v>
      </c>
      <c r="M39" s="303">
        <v>-3135</v>
      </c>
      <c r="N39" s="304">
        <v>-99.7</v>
      </c>
      <c r="O39" s="295"/>
    </row>
    <row r="40" spans="1:16" ht="27" customHeight="1" x14ac:dyDescent="0.15">
      <c r="A40" s="250"/>
      <c r="B40" s="246"/>
      <c r="C40" s="246"/>
      <c r="D40" s="246"/>
      <c r="E40" s="246"/>
      <c r="F40" s="246"/>
      <c r="G40" s="1153" t="s">
        <v>502</v>
      </c>
      <c r="H40" s="1154"/>
      <c r="I40" s="1154"/>
      <c r="J40" s="1155"/>
      <c r="K40" s="302">
        <v>-1437728</v>
      </c>
      <c r="L40" s="302">
        <v>-52092</v>
      </c>
      <c r="M40" s="303">
        <v>-59327</v>
      </c>
      <c r="N40" s="304">
        <v>-12.2</v>
      </c>
      <c r="O40" s="295"/>
    </row>
    <row r="41" spans="1:16" x14ac:dyDescent="0.15">
      <c r="A41" s="250"/>
      <c r="B41" s="246"/>
      <c r="C41" s="246"/>
      <c r="D41" s="246"/>
      <c r="E41" s="246"/>
      <c r="F41" s="246"/>
      <c r="G41" s="1159" t="s">
        <v>282</v>
      </c>
      <c r="H41" s="1160"/>
      <c r="I41" s="1160"/>
      <c r="J41" s="1161"/>
      <c r="K41" s="296">
        <v>528146</v>
      </c>
      <c r="L41" s="302">
        <v>19136</v>
      </c>
      <c r="M41" s="303">
        <v>22729</v>
      </c>
      <c r="N41" s="304">
        <v>-15.8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6" t="s">
        <v>471</v>
      </c>
      <c r="J49" s="1148" t="s">
        <v>506</v>
      </c>
      <c r="K49" s="1149"/>
      <c r="L49" s="1149"/>
      <c r="M49" s="1149"/>
      <c r="N49" s="1150"/>
    </row>
    <row r="50" spans="1:14" x14ac:dyDescent="0.15">
      <c r="A50" s="250"/>
      <c r="B50" s="246"/>
      <c r="C50" s="246"/>
      <c r="D50" s="246"/>
      <c r="E50" s="246"/>
      <c r="F50" s="246"/>
      <c r="G50" s="314"/>
      <c r="H50" s="315"/>
      <c r="I50" s="1147"/>
      <c r="J50" s="316" t="s">
        <v>507</v>
      </c>
      <c r="K50" s="317" t="s">
        <v>508</v>
      </c>
      <c r="L50" s="318" t="s">
        <v>509</v>
      </c>
      <c r="M50" s="319" t="s">
        <v>510</v>
      </c>
      <c r="N50" s="320" t="s">
        <v>511</v>
      </c>
    </row>
    <row r="51" spans="1:14" x14ac:dyDescent="0.15">
      <c r="A51" s="250"/>
      <c r="B51" s="246"/>
      <c r="C51" s="246"/>
      <c r="D51" s="246"/>
      <c r="E51" s="246"/>
      <c r="F51" s="246"/>
      <c r="G51" s="312" t="s">
        <v>512</v>
      </c>
      <c r="H51" s="313"/>
      <c r="I51" s="321">
        <v>2457308</v>
      </c>
      <c r="J51" s="322">
        <v>84054</v>
      </c>
      <c r="K51" s="323">
        <v>2.1</v>
      </c>
      <c r="L51" s="324">
        <v>70489</v>
      </c>
      <c r="M51" s="325">
        <v>5.0999999999999996</v>
      </c>
      <c r="N51" s="326">
        <v>-3</v>
      </c>
    </row>
    <row r="52" spans="1:14" x14ac:dyDescent="0.15">
      <c r="A52" s="250"/>
      <c r="B52" s="246"/>
      <c r="C52" s="246"/>
      <c r="D52" s="246"/>
      <c r="E52" s="246"/>
      <c r="F52" s="246"/>
      <c r="G52" s="327"/>
      <c r="H52" s="328" t="s">
        <v>513</v>
      </c>
      <c r="I52" s="329">
        <v>1594847</v>
      </c>
      <c r="J52" s="330">
        <v>54553</v>
      </c>
      <c r="K52" s="331">
        <v>7.6</v>
      </c>
      <c r="L52" s="332">
        <v>37817</v>
      </c>
      <c r="M52" s="333">
        <v>1.8</v>
      </c>
      <c r="N52" s="334">
        <v>5.8</v>
      </c>
    </row>
    <row r="53" spans="1:14" x14ac:dyDescent="0.15">
      <c r="A53" s="250"/>
      <c r="B53" s="246"/>
      <c r="C53" s="246"/>
      <c r="D53" s="246"/>
      <c r="E53" s="246"/>
      <c r="F53" s="246"/>
      <c r="G53" s="312" t="s">
        <v>514</v>
      </c>
      <c r="H53" s="313"/>
      <c r="I53" s="321">
        <v>1239876</v>
      </c>
      <c r="J53" s="322">
        <v>42920</v>
      </c>
      <c r="K53" s="323">
        <v>-48.9</v>
      </c>
      <c r="L53" s="324">
        <v>84389</v>
      </c>
      <c r="M53" s="325">
        <v>19.7</v>
      </c>
      <c r="N53" s="326">
        <v>-68.599999999999994</v>
      </c>
    </row>
    <row r="54" spans="1:14" x14ac:dyDescent="0.15">
      <c r="A54" s="250"/>
      <c r="B54" s="246"/>
      <c r="C54" s="246"/>
      <c r="D54" s="246"/>
      <c r="E54" s="246"/>
      <c r="F54" s="246"/>
      <c r="G54" s="327"/>
      <c r="H54" s="328" t="s">
        <v>513</v>
      </c>
      <c r="I54" s="329">
        <v>853895</v>
      </c>
      <c r="J54" s="330">
        <v>29559</v>
      </c>
      <c r="K54" s="331">
        <v>-45.8</v>
      </c>
      <c r="L54" s="332">
        <v>44339</v>
      </c>
      <c r="M54" s="333">
        <v>17.2</v>
      </c>
      <c r="N54" s="334">
        <v>-63</v>
      </c>
    </row>
    <row r="55" spans="1:14" x14ac:dyDescent="0.15">
      <c r="A55" s="250"/>
      <c r="B55" s="246"/>
      <c r="C55" s="246"/>
      <c r="D55" s="246"/>
      <c r="E55" s="246"/>
      <c r="F55" s="246"/>
      <c r="G55" s="312" t="s">
        <v>515</v>
      </c>
      <c r="H55" s="313"/>
      <c r="I55" s="321">
        <v>1290065</v>
      </c>
      <c r="J55" s="322">
        <v>45251</v>
      </c>
      <c r="K55" s="323">
        <v>5.4</v>
      </c>
      <c r="L55" s="324">
        <v>83623</v>
      </c>
      <c r="M55" s="325">
        <v>-0.9</v>
      </c>
      <c r="N55" s="326">
        <v>6.3</v>
      </c>
    </row>
    <row r="56" spans="1:14" x14ac:dyDescent="0.15">
      <c r="A56" s="250"/>
      <c r="B56" s="246"/>
      <c r="C56" s="246"/>
      <c r="D56" s="246"/>
      <c r="E56" s="246"/>
      <c r="F56" s="246"/>
      <c r="G56" s="327"/>
      <c r="H56" s="328" t="s">
        <v>513</v>
      </c>
      <c r="I56" s="329">
        <v>833655</v>
      </c>
      <c r="J56" s="330">
        <v>29242</v>
      </c>
      <c r="K56" s="331">
        <v>-1.1000000000000001</v>
      </c>
      <c r="L56" s="332">
        <v>48787</v>
      </c>
      <c r="M56" s="333">
        <v>10</v>
      </c>
      <c r="N56" s="334">
        <v>-11.1</v>
      </c>
    </row>
    <row r="57" spans="1:14" x14ac:dyDescent="0.15">
      <c r="A57" s="250"/>
      <c r="B57" s="246"/>
      <c r="C57" s="246"/>
      <c r="D57" s="246"/>
      <c r="E57" s="246"/>
      <c r="F57" s="246"/>
      <c r="G57" s="312" t="s">
        <v>516</v>
      </c>
      <c r="H57" s="313"/>
      <c r="I57" s="321">
        <v>1279479</v>
      </c>
      <c r="J57" s="322">
        <v>45688</v>
      </c>
      <c r="K57" s="323">
        <v>1</v>
      </c>
      <c r="L57" s="324">
        <v>87974</v>
      </c>
      <c r="M57" s="325">
        <v>5.2</v>
      </c>
      <c r="N57" s="326">
        <v>-4.2</v>
      </c>
    </row>
    <row r="58" spans="1:14" x14ac:dyDescent="0.15">
      <c r="A58" s="250"/>
      <c r="B58" s="246"/>
      <c r="C58" s="246"/>
      <c r="D58" s="246"/>
      <c r="E58" s="246"/>
      <c r="F58" s="246"/>
      <c r="G58" s="327"/>
      <c r="H58" s="328" t="s">
        <v>513</v>
      </c>
      <c r="I58" s="329">
        <v>716442</v>
      </c>
      <c r="J58" s="330">
        <v>25583</v>
      </c>
      <c r="K58" s="331">
        <v>-12.5</v>
      </c>
      <c r="L58" s="332">
        <v>48183</v>
      </c>
      <c r="M58" s="333">
        <v>-1.2</v>
      </c>
      <c r="N58" s="334">
        <v>-11.3</v>
      </c>
    </row>
    <row r="59" spans="1:14" x14ac:dyDescent="0.15">
      <c r="A59" s="250"/>
      <c r="B59" s="246"/>
      <c r="C59" s="246"/>
      <c r="D59" s="246"/>
      <c r="E59" s="246"/>
      <c r="F59" s="246"/>
      <c r="G59" s="312" t="s">
        <v>517</v>
      </c>
      <c r="H59" s="313"/>
      <c r="I59" s="321">
        <v>1279757</v>
      </c>
      <c r="J59" s="322">
        <v>46368</v>
      </c>
      <c r="K59" s="323">
        <v>1.5</v>
      </c>
      <c r="L59" s="324">
        <v>78864</v>
      </c>
      <c r="M59" s="325">
        <v>-10.4</v>
      </c>
      <c r="N59" s="326">
        <v>11.9</v>
      </c>
    </row>
    <row r="60" spans="1:14" x14ac:dyDescent="0.15">
      <c r="A60" s="250"/>
      <c r="B60" s="246"/>
      <c r="C60" s="246"/>
      <c r="D60" s="246"/>
      <c r="E60" s="246"/>
      <c r="F60" s="246"/>
      <c r="G60" s="327"/>
      <c r="H60" s="328" t="s">
        <v>513</v>
      </c>
      <c r="I60" s="335">
        <v>772487</v>
      </c>
      <c r="J60" s="330">
        <v>27989</v>
      </c>
      <c r="K60" s="331">
        <v>9.4</v>
      </c>
      <c r="L60" s="332">
        <v>46136</v>
      </c>
      <c r="M60" s="333">
        <v>-4.2</v>
      </c>
      <c r="N60" s="334">
        <v>13.6</v>
      </c>
    </row>
    <row r="61" spans="1:14" x14ac:dyDescent="0.15">
      <c r="A61" s="250"/>
      <c r="B61" s="246"/>
      <c r="C61" s="246"/>
      <c r="D61" s="246"/>
      <c r="E61" s="246"/>
      <c r="F61" s="246"/>
      <c r="G61" s="312" t="s">
        <v>518</v>
      </c>
      <c r="H61" s="336"/>
      <c r="I61" s="337">
        <v>1509297</v>
      </c>
      <c r="J61" s="338">
        <v>52856</v>
      </c>
      <c r="K61" s="339">
        <v>-7.8</v>
      </c>
      <c r="L61" s="340">
        <v>81068</v>
      </c>
      <c r="M61" s="341">
        <v>3.7</v>
      </c>
      <c r="N61" s="326">
        <v>-11.5</v>
      </c>
    </row>
    <row r="62" spans="1:14" x14ac:dyDescent="0.15">
      <c r="A62" s="250"/>
      <c r="B62" s="246"/>
      <c r="C62" s="246"/>
      <c r="D62" s="246"/>
      <c r="E62" s="246"/>
      <c r="F62" s="246"/>
      <c r="G62" s="327"/>
      <c r="H62" s="328" t="s">
        <v>513</v>
      </c>
      <c r="I62" s="329">
        <v>954265</v>
      </c>
      <c r="J62" s="330">
        <v>33385</v>
      </c>
      <c r="K62" s="331">
        <v>-8.5</v>
      </c>
      <c r="L62" s="332">
        <v>45052</v>
      </c>
      <c r="M62" s="333">
        <v>4.7</v>
      </c>
      <c r="N62" s="334">
        <v>-13.2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X103" sqref="X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1" t="s">
        <v>3</v>
      </c>
      <c r="D47" s="1171"/>
      <c r="E47" s="1172"/>
      <c r="F47" s="11">
        <v>26.46</v>
      </c>
      <c r="G47" s="12">
        <v>28.08</v>
      </c>
      <c r="H47" s="12">
        <v>25.03</v>
      </c>
      <c r="I47" s="12">
        <v>24.21</v>
      </c>
      <c r="J47" s="13">
        <v>21.93</v>
      </c>
    </row>
    <row r="48" spans="2:10" ht="57.75" customHeight="1" x14ac:dyDescent="0.15">
      <c r="B48" s="14"/>
      <c r="C48" s="1173" t="s">
        <v>4</v>
      </c>
      <c r="D48" s="1173"/>
      <c r="E48" s="1174"/>
      <c r="F48" s="15">
        <v>6.86</v>
      </c>
      <c r="G48" s="16">
        <v>5.96</v>
      </c>
      <c r="H48" s="16">
        <v>4.82</v>
      </c>
      <c r="I48" s="16">
        <v>4.7</v>
      </c>
      <c r="J48" s="17">
        <v>6.92</v>
      </c>
    </row>
    <row r="49" spans="2:10" ht="57.75" customHeight="1" thickBot="1" x14ac:dyDescent="0.2">
      <c r="B49" s="18"/>
      <c r="C49" s="1175" t="s">
        <v>5</v>
      </c>
      <c r="D49" s="1175"/>
      <c r="E49" s="1176"/>
      <c r="F49" s="19" t="s">
        <v>525</v>
      </c>
      <c r="G49" s="20" t="s">
        <v>526</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2018-02-26T06:33:39Z</cp:lastPrinted>
  <dcterms:created xsi:type="dcterms:W3CDTF">2018-01-24T04:06:46Z</dcterms:created>
  <dcterms:modified xsi:type="dcterms:W3CDTF">2018-11-27T02:34:09Z</dcterms:modified>
  <cp:category/>
</cp:coreProperties>
</file>